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0"/>
  </bookViews>
  <sheets>
    <sheet name="1.3" sheetId="1" r:id="rId1"/>
    <sheet name="1.4" sheetId="2" r:id="rId2"/>
    <sheet name="4.1" sheetId="3" r:id="rId3"/>
    <sheet name="4.1к" sheetId="13" r:id="rId4"/>
    <sheet name="4.2" sheetId="4" r:id="rId5"/>
    <sheet name="4.4" sheetId="5" r:id="rId6"/>
    <sheet name="4.5" sheetId="6" r:id="rId7"/>
    <sheet name="5.3" sheetId="8" r:id="rId8"/>
    <sheet name="5.5" sheetId="9" r:id="rId9"/>
    <sheet name="8.1" sheetId="10" r:id="rId10"/>
    <sheet name="8.2" sheetId="11" r:id="rId11"/>
  </sheets>
  <definedNames>
    <definedName name="_GoBack" localSheetId="8">'5.5'!$D$27</definedName>
    <definedName name="OLE_LINK1" localSheetId="8">'5.5'!$D$16</definedName>
    <definedName name="_xlnm.Print_Area" localSheetId="5">'4.4'!$A$1:$M$40</definedName>
    <definedName name="_xlnm.Print_Area" localSheetId="6">'4.5'!$A$1:$M$32</definedName>
    <definedName name="_xlnm.Print_Area" localSheetId="7">'5.3'!$A$1:$N$31</definedName>
    <definedName name="_xlnm.Print_Area" localSheetId="8">'5.5'!$A$1:$Q$42</definedName>
  </definedNames>
  <calcPr calcId="144525"/>
</workbook>
</file>

<file path=xl/calcChain.xml><?xml version="1.0" encoding="utf-8"?>
<calcChain xmlns="http://schemas.openxmlformats.org/spreadsheetml/2006/main">
  <c r="AB41" i="3" l="1"/>
  <c r="I60" i="3"/>
  <c r="I61" i="3"/>
  <c r="I48" i="3"/>
  <c r="I49" i="3"/>
  <c r="I30" i="3"/>
  <c r="I26" i="3"/>
  <c r="I21" i="3"/>
  <c r="I15" i="3"/>
  <c r="AB34" i="3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D27" i="2"/>
  <c r="C27" i="2"/>
  <c r="M26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14" i="3"/>
  <c r="J14" i="3"/>
  <c r="I14" i="3" s="1"/>
  <c r="M14" i="3"/>
  <c r="T14" i="3"/>
  <c r="AF14" i="3"/>
  <c r="AY13" i="3"/>
  <c r="R14" i="13"/>
  <c r="Q14" i="13"/>
  <c r="P14" i="13"/>
  <c r="O14" i="13"/>
  <c r="N14" i="13"/>
  <c r="L14" i="13"/>
  <c r="K14" i="13"/>
  <c r="J14" i="13"/>
  <c r="I14" i="13"/>
  <c r="H14" i="13"/>
  <c r="G14" i="13"/>
  <c r="F14" i="13"/>
  <c r="E14" i="13"/>
  <c r="D14" i="13"/>
  <c r="C14" i="13"/>
  <c r="M13" i="13"/>
  <c r="M14" i="13" s="1"/>
  <c r="AK68" i="3" l="1"/>
  <c r="AJ68" i="3"/>
  <c r="AH68" i="3"/>
  <c r="AG68" i="3"/>
  <c r="AE68" i="3"/>
  <c r="AD68" i="3"/>
  <c r="AA68" i="3"/>
  <c r="Z68" i="3"/>
  <c r="R68" i="3"/>
  <c r="Q68" i="3"/>
  <c r="O68" i="3"/>
  <c r="N68" i="3"/>
  <c r="L68" i="3"/>
  <c r="K68" i="3"/>
  <c r="H68" i="3"/>
  <c r="G68" i="3"/>
  <c r="E68" i="3"/>
  <c r="D68" i="3"/>
  <c r="AF67" i="3"/>
  <c r="M67" i="3"/>
  <c r="I67" i="3" s="1"/>
  <c r="AF66" i="3"/>
  <c r="M66" i="3"/>
  <c r="I66" i="3" s="1"/>
  <c r="AF65" i="3"/>
  <c r="P65" i="3"/>
  <c r="M65" i="3"/>
  <c r="F65" i="3"/>
  <c r="C65" i="3"/>
  <c r="AF64" i="3"/>
  <c r="P64" i="3"/>
  <c r="M64" i="3"/>
  <c r="I64" i="3" s="1"/>
  <c r="AF63" i="3"/>
  <c r="M63" i="3"/>
  <c r="I63" i="3" s="1"/>
  <c r="AI62" i="3"/>
  <c r="AF62" i="3"/>
  <c r="AC62" i="3"/>
  <c r="P62" i="3"/>
  <c r="M62" i="3"/>
  <c r="J62" i="3"/>
  <c r="M59" i="3"/>
  <c r="I59" i="3" s="1"/>
  <c r="AI58" i="3"/>
  <c r="AF58" i="3"/>
  <c r="AC58" i="3"/>
  <c r="M58" i="3"/>
  <c r="I58" i="3" s="1"/>
  <c r="AF57" i="3"/>
  <c r="AC57" i="3"/>
  <c r="P57" i="3"/>
  <c r="M57" i="3"/>
  <c r="J57" i="3"/>
  <c r="I57" i="3" s="1"/>
  <c r="F57" i="3"/>
  <c r="C57" i="3"/>
  <c r="M56" i="3"/>
  <c r="J56" i="3"/>
  <c r="I56" i="3" s="1"/>
  <c r="AF55" i="3"/>
  <c r="M55" i="3"/>
  <c r="I55" i="3" s="1"/>
  <c r="P54" i="3"/>
  <c r="I54" i="3" s="1"/>
  <c r="M53" i="3"/>
  <c r="J53" i="3"/>
  <c r="P52" i="3"/>
  <c r="M52" i="3"/>
  <c r="J52" i="3"/>
  <c r="I52" i="3" s="1"/>
  <c r="AF51" i="3"/>
  <c r="P51" i="3"/>
  <c r="J51" i="3"/>
  <c r="M50" i="3"/>
  <c r="J50" i="3"/>
  <c r="AF47" i="3"/>
  <c r="P47" i="3"/>
  <c r="M47" i="3"/>
  <c r="J47" i="3"/>
  <c r="AI46" i="3"/>
  <c r="AF46" i="3"/>
  <c r="AC46" i="3"/>
  <c r="AB46" i="3" s="1"/>
  <c r="Y46" i="3"/>
  <c r="V46" i="3"/>
  <c r="M46" i="3"/>
  <c r="I46" i="3" s="1"/>
  <c r="AF45" i="3"/>
  <c r="V45" i="3"/>
  <c r="P45" i="3"/>
  <c r="M45" i="3"/>
  <c r="J45" i="3"/>
  <c r="F45" i="3"/>
  <c r="C45" i="3"/>
  <c r="AI44" i="3"/>
  <c r="AF44" i="3"/>
  <c r="Y44" i="3"/>
  <c r="V44" i="3"/>
  <c r="M44" i="3"/>
  <c r="I44" i="3" s="1"/>
  <c r="AF43" i="3"/>
  <c r="M43" i="3"/>
  <c r="I43" i="3" s="1"/>
  <c r="AI42" i="3"/>
  <c r="AF42" i="3"/>
  <c r="M42" i="3"/>
  <c r="I42" i="3" s="1"/>
  <c r="M41" i="3"/>
  <c r="I41" i="3" s="1"/>
  <c r="F41" i="3"/>
  <c r="C41" i="3"/>
  <c r="AI40" i="3"/>
  <c r="AF40" i="3"/>
  <c r="P40" i="3"/>
  <c r="M40" i="3"/>
  <c r="I40" i="3" s="1"/>
  <c r="AF39" i="3"/>
  <c r="M39" i="3"/>
  <c r="J39" i="3"/>
  <c r="AF38" i="3"/>
  <c r="P38" i="3"/>
  <c r="M38" i="3"/>
  <c r="I38" i="3" s="1"/>
  <c r="AF37" i="3"/>
  <c r="M37" i="3"/>
  <c r="I37" i="3" s="1"/>
  <c r="AF36" i="3"/>
  <c r="AC36" i="3"/>
  <c r="P36" i="3"/>
  <c r="M36" i="3"/>
  <c r="J36" i="3"/>
  <c r="AI35" i="3"/>
  <c r="AF35" i="3"/>
  <c r="M35" i="3"/>
  <c r="I35" i="3" s="1"/>
  <c r="J34" i="3"/>
  <c r="I34" i="3" s="1"/>
  <c r="F34" i="3"/>
  <c r="C34" i="3"/>
  <c r="J33" i="3"/>
  <c r="I33" i="3" s="1"/>
  <c r="AF32" i="3"/>
  <c r="M32" i="3"/>
  <c r="I32" i="3" s="1"/>
  <c r="M31" i="3"/>
  <c r="I31" i="3" s="1"/>
  <c r="AI29" i="3"/>
  <c r="AF29" i="3"/>
  <c r="V29" i="3"/>
  <c r="P29" i="3"/>
  <c r="M29" i="3"/>
  <c r="J29" i="3"/>
  <c r="F29" i="3"/>
  <c r="C29" i="3"/>
  <c r="AF28" i="3"/>
  <c r="M28" i="3"/>
  <c r="I28" i="3" s="1"/>
  <c r="AF27" i="3"/>
  <c r="M27" i="3"/>
  <c r="J27" i="3"/>
  <c r="I27" i="3" s="1"/>
  <c r="AF26" i="3"/>
  <c r="V26" i="3"/>
  <c r="AF25" i="3"/>
  <c r="M25" i="3"/>
  <c r="J25" i="3"/>
  <c r="M24" i="3"/>
  <c r="I24" i="3" s="1"/>
  <c r="AF23" i="3"/>
  <c r="P23" i="3"/>
  <c r="M23" i="3"/>
  <c r="J23" i="3"/>
  <c r="F23" i="3"/>
  <c r="C23" i="3"/>
  <c r="AI22" i="3"/>
  <c r="AF22" i="3"/>
  <c r="AC22" i="3"/>
  <c r="Y22" i="3"/>
  <c r="V22" i="3"/>
  <c r="M22" i="3"/>
  <c r="I22" i="3" s="1"/>
  <c r="AF20" i="3"/>
  <c r="M20" i="3"/>
  <c r="I20" i="3" s="1"/>
  <c r="AI19" i="3"/>
  <c r="AF19" i="3"/>
  <c r="AC19" i="3"/>
  <c r="P19" i="3"/>
  <c r="M19" i="3"/>
  <c r="J19" i="3"/>
  <c r="AF18" i="3"/>
  <c r="P18" i="3"/>
  <c r="M18" i="3"/>
  <c r="AF17" i="3"/>
  <c r="AC17" i="3"/>
  <c r="M17" i="3"/>
  <c r="I17" i="3" s="1"/>
  <c r="AF16" i="3"/>
  <c r="AB16" i="3" s="1"/>
  <c r="P16" i="3"/>
  <c r="M16" i="3"/>
  <c r="J16" i="3"/>
  <c r="I16" i="3" s="1"/>
  <c r="F16" i="3"/>
  <c r="C16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T15" i="3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AF13" i="3"/>
  <c r="M13" i="3"/>
  <c r="I13" i="3" s="1"/>
  <c r="AV68" i="4"/>
  <c r="AU68" i="4"/>
  <c r="AT68" i="4"/>
  <c r="AP68" i="4"/>
  <c r="AO68" i="4"/>
  <c r="AJ68" i="4"/>
  <c r="AD68" i="4"/>
  <c r="AC68" i="4"/>
  <c r="AB68" i="4"/>
  <c r="X68" i="4"/>
  <c r="W68" i="4"/>
  <c r="V68" i="4"/>
  <c r="R68" i="4"/>
  <c r="Q68" i="4"/>
  <c r="P68" i="4"/>
  <c r="L68" i="4"/>
  <c r="K68" i="4"/>
  <c r="J68" i="4"/>
  <c r="F68" i="4"/>
  <c r="E68" i="4"/>
  <c r="D68" i="4"/>
  <c r="Y54" i="4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Y66" i="4" s="1"/>
  <c r="AQ15" i="4"/>
  <c r="AQ16" i="4" s="1"/>
  <c r="AQ17" i="4" s="1"/>
  <c r="AQ18" i="4" s="1"/>
  <c r="AQ19" i="4" s="1"/>
  <c r="AQ20" i="4" s="1"/>
  <c r="AQ21" i="4" s="1"/>
  <c r="AQ22" i="4" s="1"/>
  <c r="AQ23" i="4" s="1"/>
  <c r="AQ24" i="4" s="1"/>
  <c r="AQ25" i="4" s="1"/>
  <c r="AQ26" i="4" s="1"/>
  <c r="AQ27" i="4" s="1"/>
  <c r="AQ28" i="4" s="1"/>
  <c r="AQ29" i="4" s="1"/>
  <c r="AQ30" i="4" s="1"/>
  <c r="AQ31" i="4" s="1"/>
  <c r="AQ32" i="4" s="1"/>
  <c r="AQ33" i="4" s="1"/>
  <c r="AQ34" i="4" s="1"/>
  <c r="AQ35" i="4" s="1"/>
  <c r="AQ36" i="4" s="1"/>
  <c r="AQ37" i="4" s="1"/>
  <c r="AQ38" i="4" s="1"/>
  <c r="AQ39" i="4" s="1"/>
  <c r="AQ40" i="4" s="1"/>
  <c r="AQ41" i="4" s="1"/>
  <c r="AQ42" i="4" s="1"/>
  <c r="AQ43" i="4" s="1"/>
  <c r="AQ44" i="4" s="1"/>
  <c r="AQ45" i="4" s="1"/>
  <c r="AQ46" i="4" s="1"/>
  <c r="AQ47" i="4" s="1"/>
  <c r="AQ48" i="4" s="1"/>
  <c r="AQ49" i="4" s="1"/>
  <c r="AQ50" i="4" s="1"/>
  <c r="AQ51" i="4" s="1"/>
  <c r="AQ52" i="4" s="1"/>
  <c r="AQ53" i="4" s="1"/>
  <c r="AQ54" i="4" s="1"/>
  <c r="AQ55" i="4" s="1"/>
  <c r="AQ56" i="4" s="1"/>
  <c r="AQ57" i="4" s="1"/>
  <c r="AQ58" i="4" s="1"/>
  <c r="AQ59" i="4" s="1"/>
  <c r="AQ60" i="4" s="1"/>
  <c r="AQ61" i="4" s="1"/>
  <c r="AQ62" i="4" s="1"/>
  <c r="AQ63" i="4" s="1"/>
  <c r="AQ64" i="4" s="1"/>
  <c r="AQ65" i="4" s="1"/>
  <c r="AQ66" i="4" s="1"/>
  <c r="AK15" i="4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AK61" i="4" s="1"/>
  <c r="AK62" i="4" s="1"/>
  <c r="AK63" i="4" s="1"/>
  <c r="AK64" i="4" s="1"/>
  <c r="AK65" i="4" s="1"/>
  <c r="AK66" i="4" s="1"/>
  <c r="AE15" i="4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  <c r="AE68" i="4" s="1"/>
  <c r="Y15" i="4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S15" i="4"/>
  <c r="S16" i="4" s="1"/>
  <c r="S17" i="4" s="1"/>
  <c r="S18" i="4" s="1"/>
  <c r="S19" i="4" s="1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M15" i="4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G15" i="4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C68" i="3" l="1"/>
  <c r="AB22" i="3"/>
  <c r="I39" i="3"/>
  <c r="I51" i="3"/>
  <c r="C68" i="3"/>
  <c r="P68" i="3"/>
  <c r="I19" i="3"/>
  <c r="I23" i="3"/>
  <c r="I62" i="3"/>
  <c r="AF68" i="3"/>
  <c r="I18" i="3"/>
  <c r="I25" i="3"/>
  <c r="I29" i="3"/>
  <c r="I36" i="3"/>
  <c r="I45" i="3"/>
  <c r="I47" i="3"/>
  <c r="I50" i="3"/>
  <c r="I53" i="3"/>
  <c r="I65" i="3"/>
  <c r="I68" i="3"/>
  <c r="M68" i="3"/>
  <c r="J68" i="3"/>
  <c r="F68" i="3"/>
  <c r="Y68" i="3"/>
  <c r="AB58" i="3"/>
  <c r="AB68" i="3" s="1"/>
  <c r="AI68" i="3"/>
</calcChain>
</file>

<file path=xl/sharedStrings.xml><?xml version="1.0" encoding="utf-8"?>
<sst xmlns="http://schemas.openxmlformats.org/spreadsheetml/2006/main" count="1541" uniqueCount="329">
  <si>
    <t xml:space="preserve">       Форма 1.3 (ПЛ)</t>
  </si>
  <si>
    <t>Представляют:</t>
  </si>
  <si>
    <t>Сроки предоставления:</t>
  </si>
  <si>
    <t>Форма 1.3.(ПЛ)</t>
  </si>
  <si>
    <t>юридическое лицо или индивидуальный предприниматель органу исполнительной власти субъекта Российской Федерации</t>
  </si>
  <si>
    <t>до 1 сентября</t>
  </si>
  <si>
    <t>орган исполнительной власти субъекта Российской Федерации                                     Министерству природных ресурсов и экологии Российской Федерации</t>
  </si>
  <si>
    <t>до 15 сентября</t>
  </si>
  <si>
    <t>Годовая</t>
  </si>
  <si>
    <t>№ п/п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</si>
  <si>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</si>
  <si>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</si>
  <si>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</si>
  <si>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</si>
  <si>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Полуторагодовалых</t>
  </si>
  <si>
    <t>Взрослых</t>
  </si>
  <si>
    <t>Всего</t>
  </si>
  <si>
    <t>в том числе</t>
  </si>
  <si>
    <t>яловых</t>
  </si>
  <si>
    <t>стельных</t>
  </si>
  <si>
    <t>1 эмбрион</t>
  </si>
  <si>
    <t>2 эмбриона</t>
  </si>
  <si>
    <t>3 эмбриона и более</t>
  </si>
  <si>
    <t>1.</t>
  </si>
  <si>
    <t>Лось</t>
  </si>
  <si>
    <t>2.</t>
  </si>
  <si>
    <t>Кабан</t>
  </si>
  <si>
    <t>Начальник Управления по охране</t>
  </si>
  <si>
    <t>и использованию объектов животного</t>
  </si>
  <si>
    <t>Форма 1.4.(РГ)</t>
  </si>
  <si>
    <t>орган исполнительной власти субъекта Российской Федерации Министерству природных ресурсов и экологии Российской Федерации</t>
  </si>
  <si>
    <t>Гибель, особей</t>
  </si>
  <si>
    <t>примечания</t>
  </si>
  <si>
    <t>от болезней</t>
  </si>
  <si>
    <t>в ДТП</t>
  </si>
  <si>
    <t>от незаконной охоты</t>
  </si>
  <si>
    <t>по другим причинам</t>
  </si>
  <si>
    <t>всего</t>
  </si>
  <si>
    <t>взрослых</t>
  </si>
  <si>
    <t>3.</t>
  </si>
  <si>
    <t>Форма 4.1. (Д-Копытные)</t>
  </si>
  <si>
    <t>Республика Татарстан</t>
  </si>
  <si>
    <t>промежуточная, годовая</t>
  </si>
  <si>
    <t>Управление по охране и использованию объектов животного мира РТ</t>
  </si>
  <si>
    <t>Наименование охотничьих угодий или иных территорий</t>
  </si>
  <si>
    <t>Выделенная квота, особей</t>
  </si>
  <si>
    <t>Выдано разрешений, шт.</t>
  </si>
  <si>
    <t>Всего добыто, особей</t>
  </si>
  <si>
    <t>Добыто копытных животных по возрастным и половым категориям, особей</t>
  </si>
  <si>
    <t>полуторагодовалых</t>
  </si>
  <si>
    <t>взрослые</t>
  </si>
  <si>
    <t>самцов</t>
  </si>
  <si>
    <t>самок</t>
  </si>
  <si>
    <t>ОАО «КамАЗ»</t>
  </si>
  <si>
    <t>Высокогорское Районное потребительское общество</t>
  </si>
  <si>
    <t>Аксубаевское районное общество охотников и рыболовов</t>
  </si>
  <si>
    <t>Общественно-государственная организация "Физкультурно-спортивное общество «Динамо» Республики Татарстан"           (ОГО "ФСО "Динамо" РТ")</t>
  </si>
  <si>
    <t>Заинская районная общественная организация охотников и рыболовов</t>
  </si>
  <si>
    <t>Общественная организация «Общество охотников и рыболовов Республики Татарстан»</t>
  </si>
  <si>
    <t>ОАО «Татнефтепром-Зюзеевнефть»</t>
  </si>
  <si>
    <t>ООО «Переправа» Шереметьевское охотхозяйство и охотхозяйство "Дубрава"</t>
  </si>
  <si>
    <t>ООО «Арскохотрыбхоз», Урнякское охотничье хозяйство</t>
  </si>
  <si>
    <t>Государственное образовательное учреждение среднего профессионального образования «Лубянский лесхоз-техникум»</t>
  </si>
  <si>
    <t>Военно-охотничье общество Казанского гарнизона Приволжского военного округа, Волжско-Камское охотхозяйство</t>
  </si>
  <si>
    <t>ООО «Сафари-Сервис»</t>
  </si>
  <si>
    <t>ООО «Кедр»</t>
  </si>
  <si>
    <t>Общественная организация «Верхнеуслонское РООиР Республики Татарстан»</t>
  </si>
  <si>
    <t>ОАО «Нижнекамскнефтехим»</t>
  </si>
  <si>
    <t>Некоммерческая организация Фонд «Лебяжье»</t>
  </si>
  <si>
    <t>ООО «Вепрь»</t>
  </si>
  <si>
    <t>Местная общественная организация "Камско-Устьинское охотничье хозяйство"</t>
  </si>
  <si>
    <t>Местная общественная организация Верхнеуслонского района «Теньковский охотничий клуб»</t>
  </si>
  <si>
    <t xml:space="preserve">Тукаевская районная общественная организация охотников и рыболовов Республики Татарстан </t>
  </si>
  <si>
    <t>ООО «Егерь»</t>
  </si>
  <si>
    <t>ОАО «Мосты Республики Татарстан»</t>
  </si>
  <si>
    <t>Общественная организация «Охрана природы в Республике Татарстан»</t>
  </si>
  <si>
    <t>ООО «Белка»</t>
  </si>
  <si>
    <t>ООО ПКФ «Полюс» Охотничье хозяйство "Беркут"</t>
  </si>
  <si>
    <t>ООО «Химпром»</t>
  </si>
  <si>
    <t>ООО «Охотник»</t>
  </si>
  <si>
    <t>ООО «Баиковская роща»</t>
  </si>
  <si>
    <t>Местная общественная организация Лаишевского района РТ «Природа»</t>
  </si>
  <si>
    <t>ООО «Красное озеро»</t>
  </si>
  <si>
    <t>ООО «Вятский берег»</t>
  </si>
  <si>
    <t>Некоммерческая организация Фонд «Родная природа», Бутино-Шешминское охотхозяйство</t>
  </si>
  <si>
    <t>ООО «Охотничий клуб «Северный»</t>
  </si>
  <si>
    <t>ООО «Рысь»</t>
  </si>
  <si>
    <t>ООО «Камский берег»</t>
  </si>
  <si>
    <t>ООО «Охрана природы «Ак Барс»</t>
  </si>
  <si>
    <t>ООО «Зеленая роща»</t>
  </si>
  <si>
    <t>ООО «Охотничье хозяйство «Радуга»</t>
  </si>
  <si>
    <t>ОАО «Алексеевсдорстрой»</t>
  </si>
  <si>
    <t>ООО «Кайбицкий охотничий клуб», охотничье хозяйство "Барс"</t>
  </si>
  <si>
    <t>ООО «Забава»</t>
  </si>
  <si>
    <t>ООО «Шора»</t>
  </si>
  <si>
    <t>Государственное бюджетное учреждение Республики Татарстан «Учебно-опытный Сабинский лесхоз»</t>
  </si>
  <si>
    <t>ООО «Свиногорье»</t>
  </si>
  <si>
    <t>ООО «Сельхозтехника»</t>
  </si>
  <si>
    <t>ООО «Ласка»</t>
  </si>
  <si>
    <t>Местная общественная организация охотников и рыболовов Актанышского района</t>
  </si>
  <si>
    <t>ЗАО Агрофирма «Омара»</t>
  </si>
  <si>
    <t>ООО «Урман К»</t>
  </si>
  <si>
    <t>Общественная организация Республики Татарстан «Спортивный охотничье-рыболовный   клуб   «Берсут»</t>
  </si>
  <si>
    <t>Государственные охотничьи заказники</t>
  </si>
  <si>
    <t>Общедоступные ОУ</t>
  </si>
  <si>
    <t>Итого по Республике Татарстан:</t>
  </si>
  <si>
    <t>Форма 4.2. (Д-Пушные)</t>
  </si>
  <si>
    <t>(вид)</t>
  </si>
  <si>
    <r>
      <t xml:space="preserve">* - </t>
    </r>
    <r>
      <rPr>
        <sz val="8"/>
        <rFont val="Times New Roman"/>
        <family val="1"/>
        <charset val="204"/>
      </rPr>
      <t>для видов охотничьих ресурсов, добыча которых ведется в соответствии с лимитом изъятия.</t>
    </r>
  </si>
  <si>
    <t>Утвержденная квота,          особей</t>
  </si>
  <si>
    <t>Количество разрешений на добычу, шт.</t>
  </si>
  <si>
    <t>Добыто на возвращенные разрешения, особей</t>
  </si>
  <si>
    <t>выдано</t>
  </si>
  <si>
    <t>возвращено</t>
  </si>
  <si>
    <t>не установлена</t>
  </si>
  <si>
    <t>ООО «Переправа»</t>
  </si>
  <si>
    <t>ООО «Арскохотрыбхоз»</t>
  </si>
  <si>
    <t>Военно-охотничье общество Казанского гарнизона Приволжского военного округа</t>
  </si>
  <si>
    <t>ООО ПКФ «Полюс» охотничье хозяйство "Беркут"</t>
  </si>
  <si>
    <t>ООО «Забава», охотничье хозяйство "Ягдташ"</t>
  </si>
  <si>
    <t>запрет</t>
  </si>
  <si>
    <t xml:space="preserve">Начальник Управления по охране  </t>
  </si>
  <si>
    <t>мира Республики Татарстан</t>
  </si>
  <si>
    <t>Лицо, ответственное</t>
  </si>
  <si>
    <t>спец. 1 категории</t>
  </si>
  <si>
    <t>____________________М.А.Вагина</t>
  </si>
  <si>
    <t>за составление формы</t>
  </si>
  <si>
    <t xml:space="preserve">          Форма 4.5 (Д-Медведь)</t>
  </si>
  <si>
    <t>орган исполнительной власти субъекта Российской Федерации                                                                     Министерству природных ресурсов и экологии Российской Федерации</t>
  </si>
  <si>
    <t>№п/п</t>
  </si>
  <si>
    <t>Наименование отничьих угодий или иных территорий</t>
  </si>
  <si>
    <t>Утвержденная квота, особей</t>
  </si>
  <si>
    <t>Добыто, особей</t>
  </si>
  <si>
    <t>Документированная информация о плодовитости копытных животных, отнесенных к охотничьим ресурсам в сезоне 2010-2011г.г.</t>
  </si>
  <si>
    <t>Наименование организации      Управление по охране и использованию обьектов животного мира РТ</t>
  </si>
  <si>
    <t>Наименование субъекта Российской Федерации      Республика Татарстан</t>
  </si>
  <si>
    <t>Наименование субъекта Российской Федерации          Республика Татарстан</t>
  </si>
  <si>
    <t>Наименование организации        Управление по охране и использованию обьектов животного мира РТ</t>
  </si>
  <si>
    <t>Форма 4.5                (Д-Медведь)</t>
  </si>
  <si>
    <t>Форма 5.5.(ВО)</t>
  </si>
  <si>
    <t>Введение ограничений на использование охотничьих ресурсов</t>
  </si>
  <si>
    <t>Вид ограничений</t>
  </si>
  <si>
    <t>Вид  охотничьих ресурсов</t>
  </si>
  <si>
    <t>Сроки</t>
  </si>
  <si>
    <t>Решение</t>
  </si>
  <si>
    <t>Дата соглосования с федеральным органом</t>
  </si>
  <si>
    <t>Форма 8.1.(ИО)</t>
  </si>
  <si>
    <t>орган исполнительной власти субъекта Российской Федерации                            Министерству природных ресурсов и экологии Российской Федерации</t>
  </si>
  <si>
    <t>1. Сведения об осуществлении охоты с участием иностранных граждан</t>
  </si>
  <si>
    <t>Наименование страны</t>
  </si>
  <si>
    <t>Количество охотников, чел</t>
  </si>
  <si>
    <t xml:space="preserve">             2. Сведения по добыче охотничьих ресурсов при осеществлении охоты с участием иностранных граждан</t>
  </si>
  <si>
    <t xml:space="preserve">            Форма 8.2 (Д-НИО)</t>
  </si>
  <si>
    <t>Форма 8.2.        (Д-НИО)</t>
  </si>
  <si>
    <t xml:space="preserve">   Сведения о добыче охотничьих ресурсов при осуществлении охоты                   </t>
  </si>
  <si>
    <t xml:space="preserve">       в целях научно-исследовательской и образовательной деятельности</t>
  </si>
  <si>
    <t>Наименование получателя разрешения (научная, общеобразовательная организации)</t>
  </si>
  <si>
    <t>Организационно-прововая форма по ОКОПФ</t>
  </si>
  <si>
    <t>Наименование охотничьих угодий            или иных территорий проведения охот</t>
  </si>
  <si>
    <t>Виды охотничьих ресурсов</t>
  </si>
  <si>
    <t>Фактически добыто, особей</t>
  </si>
  <si>
    <t>в научно -исследовательских целях</t>
  </si>
  <si>
    <t>в образовательных целях</t>
  </si>
  <si>
    <t>Форма 5.3.(РЧ)</t>
  </si>
  <si>
    <t>Сведения по регулированию численности охотничьих ресурсов</t>
  </si>
  <si>
    <t>Причины, обусловленные необходимостью регулирования численности</t>
  </si>
  <si>
    <t>Решение органа исполнительной власти</t>
  </si>
  <si>
    <t>Количество добытых, особей</t>
  </si>
  <si>
    <t>Сроки проведения мероприятий</t>
  </si>
  <si>
    <t>Сведения об использовании продукции</t>
  </si>
  <si>
    <r>
      <t xml:space="preserve">                  </t>
    </r>
    <r>
      <rPr>
        <b/>
        <sz val="11"/>
        <color theme="1"/>
        <rFont val="Times New Roman"/>
        <family val="1"/>
        <charset val="204"/>
      </rPr>
      <t xml:space="preserve"> Форма 8.1 (ИО)</t>
    </r>
  </si>
  <si>
    <r>
      <t xml:space="preserve">         </t>
    </r>
    <r>
      <rPr>
        <b/>
        <sz val="11"/>
        <color theme="1"/>
        <rFont val="Times New Roman"/>
        <family val="1"/>
        <charset val="204"/>
      </rPr>
      <t>Форма 5.5 (ВО)</t>
    </r>
  </si>
  <si>
    <t>Наименование субъекта Российской Федерации                   Республика Татарстан</t>
  </si>
  <si>
    <t>Наименование организации                        Управление по охране и использованию обьектов животного мира РТ</t>
  </si>
  <si>
    <t>Наименование субъекта Российской Федерации                Республика Татарстан</t>
  </si>
  <si>
    <t>Наименование субъекта Российской Федерации            Республика Татарстан</t>
  </si>
  <si>
    <t>Наименование организации                Управление по охране и использованию обьектов животного мира РТ</t>
  </si>
  <si>
    <t>Наименование субъекта Российской Федерации                          Республика Татарстан</t>
  </si>
  <si>
    <t>Наименование организации                   Управление по охране и использованию обьектов животного мира РТ</t>
  </si>
  <si>
    <t xml:space="preserve">          Форма 4.4 (В-Волк)</t>
  </si>
  <si>
    <t>Форма 4.4                (Д-Волк)</t>
  </si>
  <si>
    <t>Добыто волков, особей</t>
  </si>
  <si>
    <t xml:space="preserve">самцов </t>
  </si>
  <si>
    <t>Способ добычи</t>
  </si>
  <si>
    <t>Дата добычи</t>
  </si>
  <si>
    <t>Наименование                      охотничьих угодий                                            или иных территорий</t>
  </si>
  <si>
    <t xml:space="preserve">                                     Сведения о добыче волка в сезон добычи в 2011-2012гг.</t>
  </si>
  <si>
    <r>
      <t xml:space="preserve">Утвержденный лимит изъятия* </t>
    </r>
    <r>
      <rPr>
        <sz val="14"/>
        <color indexed="10"/>
        <rFont val="Times New Roman"/>
        <family val="1"/>
        <charset val="204"/>
      </rPr>
      <t>не установлен</t>
    </r>
    <r>
      <rPr>
        <sz val="12"/>
        <color indexed="8"/>
        <rFont val="Times New Roman"/>
        <family val="1"/>
        <charset val="204"/>
      </rPr>
      <t xml:space="preserve"> особей.</t>
    </r>
  </si>
  <si>
    <t>Утвержденный лимит изъятия* 136 особей.</t>
  </si>
  <si>
    <r>
      <t xml:space="preserve">Утвержденный лимит изъятия*  3 </t>
    </r>
    <r>
      <rPr>
        <sz val="12"/>
        <color indexed="8"/>
        <rFont val="Times New Roman"/>
        <family val="1"/>
        <charset val="204"/>
      </rPr>
      <t>особи.</t>
    </r>
  </si>
  <si>
    <r>
      <t xml:space="preserve">* - </t>
    </r>
    <r>
      <rPr>
        <sz val="8"/>
        <color indexed="8"/>
        <rFont val="Times New Roman"/>
        <family val="1"/>
        <charset val="204"/>
      </rPr>
      <t>для видов охотничьих ресурсов, добыча которых ведется в соответствии с лимитом изъятия.</t>
    </r>
  </si>
  <si>
    <t>не более 3х за сезон</t>
  </si>
  <si>
    <t>1 гол. в сутки</t>
  </si>
  <si>
    <t>не представили</t>
  </si>
  <si>
    <t>Общедоступные охотничьи угодия</t>
  </si>
  <si>
    <t>____________________Д.А.Иванов</t>
  </si>
  <si>
    <t xml:space="preserve">    ___________________М.А.Вагина</t>
  </si>
  <si>
    <t>Утвержденный лимит изъятия 432 особей, в том числе: взрослых 375 особей, до 1 года 57 особей.</t>
  </si>
  <si>
    <t>Утвержденный лимит изъятия 1370 особей, в том числе: взрослых 496 особей, до 1 года 874 особей.</t>
  </si>
  <si>
    <r>
      <t xml:space="preserve">Индивидуальный предприниматель </t>
    </r>
    <r>
      <rPr>
        <b/>
        <sz val="10"/>
        <rFont val="Times New Roman"/>
        <family val="1"/>
        <charset val="204"/>
      </rPr>
      <t>Гайнуллин Ришат Рифхатович, Кзыл-Юлское охотничье хозяйство</t>
    </r>
  </si>
  <si>
    <r>
      <t xml:space="preserve">Индивидуальный предприниматель  </t>
    </r>
    <r>
      <rPr>
        <b/>
        <sz val="10"/>
        <rFont val="Times New Roman"/>
        <family val="1"/>
        <charset val="204"/>
      </rPr>
      <t>Журавлев Иван Сергеевич, охотничье хозяйство "Тюгеевское"</t>
    </r>
  </si>
  <si>
    <t>загон</t>
  </si>
  <si>
    <t>-</t>
  </si>
  <si>
    <t>Утвержденный лимит изъятия 25 особей, в том числе: взрослых 14 особей, до 1 года 11 особей.</t>
  </si>
  <si>
    <t>Общественная организация «Общество охотников и рыболовов Республики Татарстан» (включает 34 охотничьих хозяйства)</t>
  </si>
  <si>
    <t>Общественно-государственная организация "Физкультурно-спортивное общество «Динамо» Республики Татарстан"                                                         (ОГО "ФСО "Динамо" РТ")</t>
  </si>
  <si>
    <t>Общественно-государственная организация "Физкультурно-спортивное общество «Динамо» Республики Татарстан"                                                             (ОГО "ФСО "Динамо" РТ")</t>
  </si>
  <si>
    <r>
      <t xml:space="preserve">Сведения о добыче   лося  </t>
    </r>
    <r>
      <rPr>
        <vertAlign val="superscript"/>
        <sz val="12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в период с 1 августа </t>
    </r>
    <r>
      <rPr>
        <sz val="12"/>
        <rFont val="Calibri"/>
        <family val="2"/>
        <charset val="204"/>
      </rPr>
      <t>2</t>
    </r>
    <r>
      <rPr>
        <b/>
        <sz val="12"/>
        <rFont val="Calibri"/>
        <family val="2"/>
        <charset val="204"/>
      </rPr>
      <t>011г. по 31 июля  2012 гг.</t>
    </r>
  </si>
  <si>
    <t>ООО "Омара"</t>
  </si>
  <si>
    <t>15.08.2011    10.11.2011  20.03.2012</t>
  </si>
  <si>
    <t>ружьё капкан капкан</t>
  </si>
  <si>
    <t>2                     5                        2</t>
  </si>
  <si>
    <t>2                  5                     2</t>
  </si>
  <si>
    <t>0                 4                     0</t>
  </si>
  <si>
    <t>2                 1                    2</t>
  </si>
  <si>
    <t>Общественная организация «Общество охотников и рыболовов Республики Татарстан»                                                      (включает 34 охотничьих хозяйства)</t>
  </si>
  <si>
    <r>
      <t xml:space="preserve">Индивидуальный предприниматель </t>
    </r>
    <r>
      <rPr>
        <b/>
        <sz val="10"/>
        <rFont val="Times New Roman"/>
        <family val="1"/>
        <charset val="204"/>
      </rPr>
      <t>Ахметянов Риф Газизянович ,    Карамалинское охотничье хозяйство</t>
    </r>
  </si>
  <si>
    <r>
      <t xml:space="preserve">Сведения о добыче   кабана  </t>
    </r>
    <r>
      <rPr>
        <vertAlign val="superscript"/>
        <sz val="12"/>
        <color rgb="FFFF0000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в период с 1 августа 2011г. по 29 февраля 2012г.</t>
    </r>
  </si>
  <si>
    <r>
      <t xml:space="preserve">Сведения о добыче   косули  </t>
    </r>
    <r>
      <rPr>
        <vertAlign val="superscript"/>
        <sz val="12"/>
        <color rgb="FFFF0000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 xml:space="preserve">в период с 1 октября </t>
    </r>
    <r>
      <rPr>
        <sz val="12"/>
        <color rgb="FFFF0000"/>
        <rFont val="Calibri"/>
        <family val="2"/>
        <charset val="204"/>
      </rPr>
      <t>2</t>
    </r>
    <r>
      <rPr>
        <b/>
        <sz val="12"/>
        <color rgb="FFFF0000"/>
        <rFont val="Calibri"/>
        <family val="2"/>
        <charset val="204"/>
      </rPr>
      <t>011г. по 31 декабря  2011 г.</t>
    </r>
  </si>
  <si>
    <t>Предупреждение заболевания Африканской чумы свиней</t>
  </si>
  <si>
    <t>4.</t>
  </si>
  <si>
    <t>Лисица</t>
  </si>
  <si>
    <t>Угроза возникновения и распространения бешенства, нанесение ущерба здоровью граждан, объектам животного мира и среде их обитания</t>
  </si>
  <si>
    <t>Приказ Управления по охране и использованию объектов животного мира РТ от 03.11.2011 г. № 204-ОД "О регулировании численности охотничьих ресурсов"</t>
  </si>
  <si>
    <t>Распоряжение Управления по охране и спользованию объектов животного мира РТ от 01.09.2011 г. № 2 "О регулировании численности охотничьих ресурсов"</t>
  </si>
  <si>
    <t>03.11.2011 по 28.02.2012</t>
  </si>
  <si>
    <t>Волк</t>
  </si>
  <si>
    <t>01.09.2011   по 31.08.2012</t>
  </si>
  <si>
    <t>Постановление Главного Управления ветеринарии Кабинета Министров Республики Татарстан от 12.03.2012 г. № 2  "Об установлении ограничений, направленных на предотвращение распространения и ликвидации очага туберкулёза норок, на отдельной территории охотхозяйства"Никольское"</t>
  </si>
  <si>
    <t>Норка</t>
  </si>
  <si>
    <t>орган исполнительной власти субъекта Российской Федерации  Министерству природных ресурсов и экологии Российской Федерации</t>
  </si>
  <si>
    <t>Приказ Управления по охране и использованию объектов животного мира Республики Татарстан от 14.03.2012 № 59-од "О регулировании численности норок"</t>
  </si>
  <si>
    <t>15.03.2012    по                 30.06.2012</t>
  </si>
  <si>
    <t>Уничтожено  Утилизировано</t>
  </si>
  <si>
    <t>Утилизировано</t>
  </si>
  <si>
    <t>Наименование организации                              Управление по охране и использованию обьектов животного мира РТ</t>
  </si>
  <si>
    <t>Охотничьи хозяйства находящиеся на территории Республики Татарстан</t>
  </si>
  <si>
    <t>ОГО ФСО  "Динамо" Лаишевский район (Никольское            охотхозяйство)</t>
  </si>
  <si>
    <t>Утвержденный лимит изъятия  __о__    особей.</t>
  </si>
  <si>
    <r>
      <t xml:space="preserve">        </t>
    </r>
    <r>
      <rPr>
        <b/>
        <sz val="11"/>
        <color theme="1"/>
        <rFont val="Times New Roman"/>
        <family val="1"/>
        <charset val="204"/>
      </rPr>
      <t>Форма 5.3 (РЧ)</t>
    </r>
  </si>
  <si>
    <t>орган исполнительной власти субъекта Российской Федерации                                                                                      Министерству природных ресурсов и экологии Российской Федерации</t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</si>
  <si>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зайца русака</t>
    </r>
    <r>
      <rPr>
        <b/>
        <sz val="12"/>
        <color rgb="FFFF0000"/>
        <rFont val="Calibri"/>
        <family val="2"/>
        <charset val="204"/>
      </rPr>
      <t xml:space="preserve"> в период с 15 сентября 2011г. по 29 февраля  2012 г.</t>
    </r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</si>
  <si>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зайца-беляка</t>
    </r>
    <r>
      <rPr>
        <b/>
        <sz val="12"/>
        <color rgb="FFFF0000"/>
        <rFont val="Calibri"/>
        <family val="2"/>
        <charset val="204"/>
      </rPr>
      <t xml:space="preserve"> в период с 15 сентября 2011г. по 29 февраля  2012 г.</t>
    </r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</si>
  <si>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корсака</t>
    </r>
    <r>
      <rPr>
        <b/>
        <sz val="12"/>
        <color rgb="FFFF0000"/>
        <rFont val="Calibri"/>
        <family val="2"/>
        <charset val="204"/>
      </rPr>
      <t xml:space="preserve"> в период с 15 октября 2011г. по 29 февраля  2012 г.</t>
    </r>
  </si>
  <si>
    <r>
      <t xml:space="preserve">Сведения о добыче </t>
    </r>
    <r>
      <rPr>
        <b/>
        <sz val="12"/>
        <color rgb="FFFF0000"/>
        <rFont val="Calibri"/>
        <family val="2"/>
        <charset val="204"/>
      </rPr>
      <t>бобра в период с 1 октября 2011г. по 29 февраля  2012 г.</t>
    </r>
  </si>
  <si>
    <r>
      <t xml:space="preserve">Сведения о добыче </t>
    </r>
    <r>
      <rPr>
        <b/>
        <sz val="12"/>
        <color rgb="FFFF0000"/>
        <rFont val="Calibri"/>
        <family val="2"/>
        <charset val="204"/>
      </rPr>
      <t>барсука в период с 1 сентября 2011г. по 15 ноября  2012 г.</t>
    </r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</si>
  <si>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рыси</t>
    </r>
    <r>
      <rPr>
        <b/>
        <sz val="12"/>
        <color rgb="FFFF0000"/>
        <rFont val="Calibri"/>
        <family val="2"/>
        <charset val="204"/>
      </rPr>
      <t xml:space="preserve"> в период с 15 октября 2011г. по 29 февраля  2012 г.</t>
    </r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</si>
  <si>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куницы</t>
    </r>
    <r>
      <rPr>
        <b/>
        <sz val="12"/>
        <color rgb="FFFF0000"/>
        <rFont val="Calibri"/>
        <family val="2"/>
        <charset val="204"/>
      </rPr>
      <t xml:space="preserve"> в период с 15 октября 2011г. по 29 февраля  2012 г.</t>
    </r>
  </si>
  <si>
    <t>Наименование организации                    Управление по охране и использованию обьектов животного мира Республики Татарстан</t>
  </si>
  <si>
    <t>№              п/п</t>
  </si>
  <si>
    <t>№               п/п</t>
  </si>
  <si>
    <t xml:space="preserve">мира Республики Татарстан                                                    </t>
  </si>
  <si>
    <t xml:space="preserve">и использованию объектов животного                         Д.А.Иванов           ___________________      </t>
  </si>
  <si>
    <t xml:space="preserve">за составление формы                   </t>
  </si>
  <si>
    <t>Лицо, ответственное           спец. 1 категории             М.А.Вагина            ___________________</t>
  </si>
  <si>
    <t xml:space="preserve">8(843) 211-70-78                                                                                           13 сентября 2012 г.                                           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</si>
  <si>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</si>
  <si>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</si>
  <si>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</si>
  <si>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</si>
  <si>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</si>
  <si>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Лань</t>
  </si>
  <si>
    <r>
      <t xml:space="preserve">Сведения о добыче </t>
    </r>
    <r>
      <rPr>
        <b/>
        <sz val="14"/>
        <color rgb="FFFF0000"/>
        <rFont val="Calibri"/>
        <family val="2"/>
        <charset val="204"/>
      </rPr>
      <t>лисы</t>
    </r>
    <r>
      <rPr>
        <b/>
        <sz val="12"/>
        <color rgb="FFFF0000"/>
        <rFont val="Calibri"/>
        <family val="2"/>
        <charset val="204"/>
      </rPr>
      <t xml:space="preserve"> в период с 1 августа 2011г. по 31 июля  2012 г.</t>
    </r>
  </si>
  <si>
    <t>Сведения о гибели охотничьих ресурсов в 2012г.</t>
  </si>
  <si>
    <r>
      <t>ДОКУМЕНТИРОВАННАЯ ИНФОРМАЦИЯ О ДОБЫЧЕ ВОЛКА                                                                                                                          по состоянию на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31 июля 2012 г.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</si>
  <si>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ДОКУМЕНТИРОВАННАЯ ИНФОРМАЦИЯ О ДОБЫЧЕ МЕДВЕДЯ                                                                                                                     по состоянию на 31 июля 2012 г. </t>
  </si>
  <si>
    <r>
      <rPr>
        <b/>
        <sz val="12"/>
        <rFont val="Times New Roman"/>
        <family val="1"/>
        <charset val="204"/>
      </rPr>
      <t>ДОКУМЕНТИРОВАННАЯ ИНФОРМАЦИЯ ОБ ОСУЩЕСТВЛЕНИИ ОХОТЫ С УЧАСТИЕМ ИНОСТРАННЫХ                            ГРАЖДАН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по состоянию на 31 июля 2012 г.</t>
    </r>
  </si>
  <si>
    <r>
      <t xml:space="preserve">ДОКУМЕНТИРОВАННАЯ ИНФОРМАЦИЯ О ПЛОДОВИТОСТИ КОПЫТНЫХ ЖИВОТНЫХ, ОТНЕСЕННЫХ К ОХОТНИЧЬИМ РЕСУРСАМ                                                                                                       
</t>
    </r>
    <r>
      <rPr>
        <b/>
        <sz val="12"/>
        <color theme="1"/>
        <rFont val="Times New Roman"/>
        <family val="1"/>
        <charset val="204"/>
      </rPr>
      <t>по состоянию на 31 марта 2012 г.</t>
    </r>
  </si>
  <si>
    <r>
      <t xml:space="preserve">ДОКУМЕНТИРОВАННАЯ ИНФОРМАЦИЯ О ГИБЕЛИ ОХОТНИЧЬИХ РЕСУРСОВ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по состоянию на 31 июля 2012 г.</t>
    </r>
  </si>
  <si>
    <r>
      <t xml:space="preserve">ДОКУМЕНТИРОВАННАЯ ИНФОРМАЦИЯ ПО РЕГУЛИРОВАНИЮ ЧИСЛЕННОСТИ                                                                                                  
</t>
    </r>
    <r>
      <rPr>
        <b/>
        <sz val="12"/>
        <color theme="1"/>
        <rFont val="Times New Roman"/>
        <family val="1"/>
        <charset val="204"/>
      </rPr>
      <t xml:space="preserve">по состоянию на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31 июля 2012 г.</t>
    </r>
  </si>
  <si>
    <t xml:space="preserve">                                     Сведения о добыче бурого медведя в 2011-2012гг.</t>
  </si>
  <si>
    <t>Запрет охоты в отношении отдельных видов охотничьи ресурсов в определённых охотничьих угодиях</t>
  </si>
  <si>
    <t>Гусь</t>
  </si>
  <si>
    <t>Вальдшнеп</t>
  </si>
  <si>
    <t>Весенний сезон 2012 г.</t>
  </si>
  <si>
    <t>Селезни уток</t>
  </si>
  <si>
    <t>Рябчик</t>
  </si>
  <si>
    <t>Летне-осенний сезон охоты 2012 и осенне-зимний сезон охоты 2012/2013 г.</t>
  </si>
  <si>
    <t>Тетерев</t>
  </si>
  <si>
    <t>Апастовский, Буинский, Верхнеуслонский, Дражжановском, Кайбицком, Камско-Устьинском, Мензелинском, Муслюмовском, Тетюшском, Тукаевском, Тюлячинском муницыпальных районах; в Арском, Балтасинском, Большнкоргузинском, Волжско-Камским, Зюзеевском, Караишевском, Карамалинском, Красноборском, Краснооктябрьском, Кукмурском, Лубянском, Мизиновском, Новошешминском, Простинском, Сухаревском,Тюрнясевском, Урнякском, Шереметьевском, Черемшанском охотничьих хозяйствах, охотничьих хоазяйствах "Ак Барс", "Берсут", Вятский берег", "Дубрава", "Егерь", "Камский берег", "Шора", "Южное", а также в общедоступных охотничьих угодьях Агрызского, Азнакаевского, Аксубаевского, Зеленодольского, Лаишевского, Лениногорского, Мамадышского, Рыбно-Слободского, Спасского, Черемшанского, Чистопольского муниципальных районов;</t>
  </si>
  <si>
    <t>Распоряжение Кабинета Министров Республики Татарстан от 23.06.2012                      № 1055-р</t>
  </si>
  <si>
    <t>Распоряжение Кабинета Министров Республики Татарстан от 09.04.2012                        № 526-р</t>
  </si>
  <si>
    <t>Серая куропатка</t>
  </si>
  <si>
    <t xml:space="preserve">в Агрызском, Бугульминском, Верхнеуслонском, Дрожжановском, Елабужском, Кайбицком, Камско-Устьинском, Кукморском, Тетюшском, Тюлячинском муниципальных районах;в охотничьих хозяйствах: Арском, Балтасинском,Большекургузинском,  Бутино-Шешминском, Волжско-Камском, Зюзеевском, Кама-Исмагиловском, Караишевском, Карамалинском, Кызыл-Юлском, Мензелинском, Новошешминском, Простинском, Сухаревском,Тукаевском, Тюгеевском, Тюрнясевском, Усинском, Шереметьевском, Янтыковском, «Ак Барс», «Баиковская роща», «Вятский берег»,«Дубрава», «Егерь», «Камский берег»,«Кедр», «Лебедь»,«Лебяжье», «Охотник»,«Урман К», «Учебно-опытный Сабинский лесхоз», «Шора», «Южное»,  а также в общедоступных охотничьих угодьях Азнакаевского, Алексеевского, Альметьевского, Заинского, Лаишевского, Лениногорского, Мамадышского, Муслюмовского, Рыбно-Слободского, Спасского, Чистопольского муниципальных районов; </t>
  </si>
  <si>
    <t>Заяц-русак</t>
  </si>
  <si>
    <t>Все охотничьи угодья, за исключением Агрызского, Алькеевского, Арташского, Бутино-Шешминского, Рыбно-Слободского, Тюгеевского, Шешминского охотничьих  хозяйств, Охотничьих хозяйств "Беркут", "Ласка", "Учебно - опытный Сабинский лесхоз", а также в общедоступных охотничьих угодьях Альметьевского, Заинского, Нурлатского муниципальных районов;</t>
  </si>
  <si>
    <t>Ондатра</t>
  </si>
  <si>
    <t>Заяц-беляк</t>
  </si>
  <si>
    <t>в Апастовском, Атнинском,    Верхнеуслонском, Дрожжановском,  Елабужском,  Кайбицком, Камско-Устьинском, Лаишевском, Менделеевском, Спасском муниципальных районах; охотничьих хозяйствах: Арском, Буинском, Большекургузинском, Волжском, Мизиновском, Новошешминском, Пестречинском, Тетюшском, Урнякском, «Ак Барс», «Радуга», «Северное», а также в общедоступных охотничьих угодьях Аксубаевского, Алькеевского, Зеленодольского, Лениногоркого,  Муслюмовского, Рыбно-Слободского, Тетюшского, Черемшанского, Чистопольскогомуниципальных районов;</t>
  </si>
  <si>
    <t>в охотничьих хозяйствах: Аксубаевском, Атнинском, Большекургузинском, Волжском, Камско-Устьинском, Красноборском, Теньковском, Тетюшском, Усинском, Янтыковском, «Баиковская роща», «Беркут», «Егерь», «Зеленая роща», «Камское Устье», «Рысь», «Южное», а также в общедоступных охотничьих угодьях Агрызского, Азнакаевского, Алексеевского, Алькеевского, Бавлинского, Бугульминского, Заинкого, Зеленодольского, Лаишевского,  Лениногоркого,Нурлатского, Сармановского, Спасского, Черемшанского, Чистопольского муниципальных районов;</t>
  </si>
  <si>
    <t>в охотничьих хозяйствах: Волжском, Краснооктябрьском, Лубянском, Усинском, «Берсут», «Егерь», «Зеленая роща», «Камский берег», «Южное», а также в общедоступных охотничьих угодьях Лаишевского, Лениногоркого, Спасского муниципальных районов;</t>
  </si>
  <si>
    <t>Енотовидная собака</t>
  </si>
  <si>
    <t>Сурки</t>
  </si>
  <si>
    <t>во всех охотничьих угодьях, за исключением охотничьих хозяйств: Азнакаевского, Алексеевского, Бавлинского, Баганинского, Бугульминского, Буинского, Бутино-Шешминского, Высокогорского, Кама-Исмагиловского, Уруссинского, Тукаевского, «Ласка», «Лебедь», «Рысь», а также в  общедоступных охотничьих угодьях Черемшанского муниципального района;</t>
  </si>
  <si>
    <t>Охотничьи хозяйства:                                               "Лебяжье", "Егерь", Теньковское, Лубянское;</t>
  </si>
  <si>
    <t>30.03.2012 г. № 05-3584</t>
  </si>
  <si>
    <t>16.08.2012 г. № 05-8808</t>
  </si>
  <si>
    <t>Охотничьи хозяйства:                                                        ГБУ «УО Сабинский лесхоз», «Лебяжье», Кайбицкое, Шешминское, Камско-Устьинское, «Барс», «Камский берег», «Охрана природы Ак Барс», «Дубрава», «Егерь», Шереметьевское, Тукаевское, Теньковское, Арское, Мизиновское;</t>
  </si>
  <si>
    <t>Охотничьи хозяйства:                                                   "Лебяжье", "Егерь", Зюзеевское, Теньковское;</t>
  </si>
  <si>
    <t>Все виды охотничьих ресурсов</t>
  </si>
  <si>
    <t>в акватории рек Кама и Волга, и на землях, находящихся в границах указанной акватории;</t>
  </si>
  <si>
    <t>Запретить к применению электронные устройства, имитирующие звуки, издаваемые охотничьими животными;</t>
  </si>
  <si>
    <t>Во всех охотничьих угодьях;</t>
  </si>
  <si>
    <t>Запретить охоту</t>
  </si>
  <si>
    <t>Запретить охоту в разрешенные сроки с 10.00 до 17.00 часов</t>
  </si>
  <si>
    <t>Перелетные птицы</t>
  </si>
  <si>
    <t>5.</t>
  </si>
  <si>
    <t xml:space="preserve">Запретить охоту </t>
  </si>
  <si>
    <t>Пернатая дичь и пушные животные</t>
  </si>
  <si>
    <t>Во всех государственных природных охотничьих заказниках;</t>
  </si>
  <si>
    <t>Глухарь</t>
  </si>
  <si>
    <t>во всех охотничьих угодьях, за исключением охотничьих хозяйств: Актанышского, Баганинского, Балтасинского, Волжско-Камского, Заинского, Куйбышевского, Мензелинского, Никольского, Новомензелинского, Сухаревского, Тукаевского, Тюгеевского, Шереметьевского, Шешминского,                 «Ак Барс», «Беркут», «Дубрава», «Камский берег», «Лебяжье», а также в общедоступных охотничьих угодьях Чистопольского муниципального района;</t>
  </si>
  <si>
    <t>Зайцы</t>
  </si>
  <si>
    <t>до 1 октября 2012 года</t>
  </si>
  <si>
    <t xml:space="preserve"> с 15 января по 28 февраля 2013 года</t>
  </si>
  <si>
    <t xml:space="preserve">Во всех охотничьих угодьях; </t>
  </si>
  <si>
    <t>6.</t>
  </si>
  <si>
    <t>7.</t>
  </si>
  <si>
    <t>8.</t>
  </si>
  <si>
    <t>9.</t>
  </si>
  <si>
    <t xml:space="preserve">ДОКУМЕНТИРОВАННАЯ ИНФОРМАЦИЯ О ВВЕДЕНИИ ОГРАНИЧЕНИЙ                                                                                                                                                                     НА ИСПОЛЬЗОВАНИЕ ОХОТНИЧЬИХ РЕСУРСОВ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31 июля 2012 г.                                                                     </t>
  </si>
  <si>
    <t>орган исполнительной власти субъекта Российской Федерации                                                                                                                                     Министерству природных ресурсов и экологии Российской Федерации</t>
  </si>
  <si>
    <t>ДОКУМЕНТИРОВАННАЯ ИНФОРМАЦИЯ О ДОБЫЧЕ ОХОТНИЧЬИХ РЕСУРСОВ ПРИ ОСУЩЕСТВЛЕНИИ ОХОТЫ В ЦЕЛЯХ НАУЧНО-ИССЛЕДОВАТЕЛЬСКОЙ ДЕЯТЕЛЬНОСТИ                                                                                                                               по состоянию на 31 июля 2012 г.</t>
  </si>
  <si>
    <t>Барсук</t>
  </si>
  <si>
    <t>Хорь</t>
  </si>
  <si>
    <t>Бобр</t>
  </si>
  <si>
    <t>Итого по Республике Татарстан</t>
  </si>
  <si>
    <t xml:space="preserve">промежуточная, годовая                </t>
  </si>
  <si>
    <t>Уничтожено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</si>
</sst>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6" tint="-0.499984740745262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8" tint="-0.49998474074526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9"/>
      <color theme="8" tint="-0.499984740745262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vertAlign val="superscript"/>
      <sz val="12"/>
      <name val="Calibri"/>
      <family val="2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vertAlign val="superscript"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1">
    <xf numFmtId="0" fontId="0" fillId="0" borderId="0" xfId="0"/>
    <xf numFmtId="0" fontId="5" fillId="0" borderId="12" xfId="0" applyFont="1" applyBorder="1"/>
    <xf numFmtId="0" fontId="10" fillId="0" borderId="0" xfId="0" applyFont="1" applyFill="1"/>
    <xf numFmtId="0" fontId="11" fillId="0" borderId="0" xfId="0" applyFont="1"/>
    <xf numFmtId="0" fontId="0" fillId="0" borderId="0" xfId="0" applyFill="1"/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horizontal="left"/>
    </xf>
    <xf numFmtId="0" fontId="23" fillId="0" borderId="0" xfId="0" applyFont="1" applyFill="1" applyAlignment="1"/>
    <xf numFmtId="0" fontId="1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1" fillId="0" borderId="0" xfId="0" applyFont="1"/>
    <xf numFmtId="0" fontId="26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/>
    <xf numFmtId="0" fontId="10" fillId="0" borderId="0" xfId="0" applyFont="1"/>
    <xf numFmtId="0" fontId="3" fillId="0" borderId="0" xfId="0" applyFont="1"/>
    <xf numFmtId="0" fontId="27" fillId="0" borderId="0" xfId="0" applyFont="1"/>
    <xf numFmtId="0" fontId="8" fillId="0" borderId="12" xfId="0" applyFont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 applyAlignment="1"/>
    <xf numFmtId="0" fontId="22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2" xfId="0" applyFont="1" applyBorder="1"/>
    <xf numFmtId="0" fontId="8" fillId="0" borderId="0" xfId="0" applyFont="1" applyAlignment="1">
      <alignment horizontal="left"/>
    </xf>
    <xf numFmtId="0" fontId="8" fillId="0" borderId="9" xfId="0" applyFont="1" applyBorder="1" applyAlignment="1"/>
    <xf numFmtId="0" fontId="8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8" fillId="0" borderId="0" xfId="0" applyFont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20" fillId="0" borderId="0" xfId="0" applyFont="1" applyAlignment="1">
      <alignment horizontal="left"/>
    </xf>
    <xf numFmtId="0" fontId="8" fillId="0" borderId="0" xfId="0" applyFont="1"/>
    <xf numFmtId="0" fontId="0" fillId="2" borderId="0" xfId="0" applyFill="1"/>
    <xf numFmtId="0" fontId="0" fillId="4" borderId="0" xfId="0" applyFill="1"/>
    <xf numFmtId="0" fontId="8" fillId="4" borderId="12" xfId="0" applyFont="1" applyFill="1" applyBorder="1" applyAlignment="1">
      <alignment horizontal="center" wrapText="1"/>
    </xf>
    <xf numFmtId="0" fontId="1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8" fillId="2" borderId="2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top" wrapText="1"/>
    </xf>
    <xf numFmtId="0" fontId="8" fillId="2" borderId="0" xfId="0" applyFont="1" applyFill="1"/>
    <xf numFmtId="0" fontId="19" fillId="2" borderId="1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wrapText="1"/>
    </xf>
    <xf numFmtId="0" fontId="0" fillId="0" borderId="0" xfId="0" applyFill="1" applyBorder="1"/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vertical="top" wrapText="1"/>
    </xf>
    <xf numFmtId="0" fontId="38" fillId="2" borderId="13" xfId="0" applyFont="1" applyFill="1" applyBorder="1" applyAlignment="1">
      <alignment horizontal="left" vertical="center" wrapText="1"/>
    </xf>
    <xf numFmtId="0" fontId="10" fillId="2" borderId="0" xfId="0" applyFont="1" applyFill="1"/>
    <xf numFmtId="0" fontId="34" fillId="2" borderId="3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/>
    <xf numFmtId="0" fontId="1" fillId="2" borderId="13" xfId="0" applyFont="1" applyFill="1" applyBorder="1"/>
    <xf numFmtId="0" fontId="39" fillId="2" borderId="39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wrapText="1"/>
    </xf>
    <xf numFmtId="0" fontId="21" fillId="2" borderId="17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8" fillId="0" borderId="0" xfId="0" applyFont="1"/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0" xfId="0" applyFont="1" applyAlignment="1"/>
    <xf numFmtId="0" fontId="2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/>
    <xf numFmtId="0" fontId="16" fillId="2" borderId="12" xfId="0" applyFont="1" applyFill="1" applyBorder="1" applyAlignment="1">
      <alignment horizontal="left" vertical="top" wrapText="1"/>
    </xf>
    <xf numFmtId="0" fontId="18" fillId="2" borderId="2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left" vertical="center" wrapText="1"/>
    </xf>
    <xf numFmtId="14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9" fillId="2" borderId="32" xfId="0" applyFont="1" applyFill="1" applyBorder="1" applyAlignment="1">
      <alignment horizontal="center" vertical="top" wrapText="1"/>
    </xf>
    <xf numFmtId="0" fontId="29" fillId="2" borderId="36" xfId="0" applyFont="1" applyFill="1" applyBorder="1" applyAlignment="1">
      <alignment horizontal="center" vertical="top" wrapText="1"/>
    </xf>
    <xf numFmtId="0" fontId="29" fillId="2" borderId="40" xfId="0" applyFont="1" applyFill="1" applyBorder="1" applyAlignment="1">
      <alignment horizontal="center" vertical="top" wrapText="1"/>
    </xf>
    <xf numFmtId="0" fontId="29" fillId="2" borderId="42" xfId="0" applyFont="1" applyFill="1" applyBorder="1" applyAlignment="1">
      <alignment horizontal="center" wrapText="1"/>
    </xf>
    <xf numFmtId="0" fontId="29" fillId="2" borderId="36" xfId="0" applyFont="1" applyFill="1" applyBorder="1" applyAlignment="1">
      <alignment horizontal="center" wrapText="1"/>
    </xf>
    <xf numFmtId="0" fontId="40" fillId="2" borderId="37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3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0" xfId="0" applyFont="1" applyBorder="1"/>
    <xf numFmtId="0" fontId="8" fillId="0" borderId="12" xfId="0" applyFont="1" applyBorder="1" applyAlignment="1">
      <alignment horizontal="center" vertical="center" textRotation="90"/>
    </xf>
    <xf numFmtId="0" fontId="17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/>
    </xf>
    <xf numFmtId="0" fontId="8" fillId="0" borderId="12" xfId="0" applyFont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3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0" fontId="18" fillId="2" borderId="25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2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48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wrapText="1"/>
    </xf>
    <xf numFmtId="0" fontId="29" fillId="2" borderId="17" xfId="0" applyFont="1" applyFill="1" applyBorder="1" applyAlignment="1">
      <alignment horizontal="center" wrapText="1"/>
    </xf>
    <xf numFmtId="0" fontId="29" fillId="2" borderId="41" xfId="0" applyFont="1" applyFill="1" applyBorder="1" applyAlignment="1">
      <alignment horizontal="center" wrapText="1"/>
    </xf>
    <xf numFmtId="0" fontId="29" fillId="2" borderId="36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14" fontId="5" fillId="0" borderId="13" xfId="0" applyNumberFormat="1" applyFont="1" applyBorder="1" applyAlignment="1">
      <alignment horizontal="center" vertical="center" textRotation="90" wrapText="1"/>
    </xf>
    <xf numFmtId="14" fontId="5" fillId="0" borderId="15" xfId="0" applyNumberFormat="1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8" fillId="0" borderId="1" xfId="0" applyFont="1" applyBorder="1" applyAlignment="1">
      <alignment horizontal="center" wrapText="1"/>
    </xf>
    <xf numFmtId="0" fontId="48" fillId="0" borderId="2" xfId="0" applyFont="1" applyBorder="1" applyAlignment="1">
      <alignment horizontal="center" wrapText="1"/>
    </xf>
    <xf numFmtId="0" fontId="48" fillId="0" borderId="3" xfId="0" applyFont="1" applyBorder="1" applyAlignment="1">
      <alignment horizontal="center" wrapText="1"/>
    </xf>
    <xf numFmtId="0" fontId="48" fillId="0" borderId="4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48" fillId="0" borderId="5" xfId="0" applyFont="1" applyBorder="1" applyAlignment="1">
      <alignment horizontal="center" wrapText="1"/>
    </xf>
    <xf numFmtId="0" fontId="48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center" wrapText="1"/>
    </xf>
    <xf numFmtId="0" fontId="48" fillId="0" borderId="8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activeCell="P19" sqref="P19"/>
    </sheetView>
  </sheetViews>
  <sheetFormatPr defaultColWidth="9.109375" defaultRowHeight="13.8" x14ac:dyDescent="0.25"/>
  <cols>
    <col min="1" max="1" width="3.88671875" style="25" customWidth="1"/>
    <col min="2" max="2" width="19" style="25" customWidth="1"/>
    <col min="3" max="3" width="9.6640625" style="25" customWidth="1"/>
    <col min="4" max="4" width="8.88671875" style="25" customWidth="1"/>
    <col min="5" max="5" width="7.6640625" style="25" customWidth="1"/>
    <col min="6" max="6" width="8.5546875" style="25" customWidth="1"/>
    <col min="7" max="7" width="8.88671875" style="25" customWidth="1"/>
    <col min="8" max="8" width="9.109375" style="25" customWidth="1"/>
    <col min="9" max="9" width="11.44140625" style="25" customWidth="1"/>
    <col min="10" max="10" width="8.33203125" style="25" customWidth="1"/>
    <col min="11" max="11" width="8.6640625" style="25" customWidth="1"/>
    <col min="12" max="12" width="8.5546875" style="25" customWidth="1"/>
    <col min="13" max="13" width="9.33203125" style="25" bestFit="1" customWidth="1"/>
    <col min="14" max="14" width="11.44140625" style="25" customWidth="1"/>
    <col min="15" max="15" width="5.33203125" style="25" customWidth="1"/>
    <col min="16" max="16384" width="9.109375" style="25"/>
  </cols>
  <sheetData>
    <row r="1" spans="1:14" x14ac:dyDescent="0.25">
      <c r="M1" s="256" t="s">
        <v>0</v>
      </c>
      <c r="N1" s="257"/>
    </row>
    <row r="2" spans="1:14" x14ac:dyDescent="0.25">
      <c r="A2" s="258" t="s">
        <v>267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1:14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4" ht="23.25" customHeight="1" x14ac:dyDescent="0.25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6" spans="1:14" ht="15.6" x14ac:dyDescent="0.25">
      <c r="A6" s="267" t="s">
        <v>1</v>
      </c>
      <c r="B6" s="268"/>
      <c r="C6" s="268"/>
      <c r="D6" s="268"/>
      <c r="E6" s="268"/>
      <c r="F6" s="268"/>
      <c r="G6" s="269"/>
      <c r="H6" s="267" t="s">
        <v>2</v>
      </c>
      <c r="I6" s="268"/>
      <c r="J6" s="269"/>
      <c r="M6" s="270" t="s">
        <v>3</v>
      </c>
      <c r="N6" s="271"/>
    </row>
    <row r="7" spans="1:14" ht="30" customHeight="1" x14ac:dyDescent="0.25">
      <c r="A7" s="238" t="s">
        <v>4</v>
      </c>
      <c r="B7" s="239"/>
      <c r="C7" s="239"/>
      <c r="D7" s="239"/>
      <c r="E7" s="239"/>
      <c r="F7" s="239"/>
      <c r="G7" s="240"/>
      <c r="H7" s="241" t="s">
        <v>5</v>
      </c>
      <c r="I7" s="242"/>
      <c r="J7" s="243"/>
    </row>
    <row r="8" spans="1:14" ht="30" customHeight="1" x14ac:dyDescent="0.25">
      <c r="A8" s="238" t="s">
        <v>6</v>
      </c>
      <c r="B8" s="239"/>
      <c r="C8" s="239"/>
      <c r="D8" s="239"/>
      <c r="E8" s="239"/>
      <c r="F8" s="239"/>
      <c r="G8" s="240"/>
      <c r="H8" s="241" t="s">
        <v>7</v>
      </c>
      <c r="I8" s="242"/>
      <c r="J8" s="243"/>
      <c r="M8" s="244" t="s">
        <v>8</v>
      </c>
      <c r="N8" s="245"/>
    </row>
    <row r="10" spans="1:14" x14ac:dyDescent="0.25">
      <c r="A10" s="250" t="s">
        <v>135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2"/>
    </row>
    <row r="11" spans="1:14" s="26" customFormat="1" x14ac:dyDescent="0.25">
      <c r="A11" s="253" t="s">
        <v>134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5"/>
    </row>
    <row r="12" spans="1:14" ht="50.25" customHeight="1" x14ac:dyDescent="0.25">
      <c r="A12" s="246" t="s">
        <v>133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</row>
    <row r="13" spans="1:14" x14ac:dyDescent="0.25">
      <c r="A13" s="247" t="s">
        <v>9</v>
      </c>
      <c r="B13" s="247" t="s">
        <v>10</v>
      </c>
      <c r="C13" s="247" t="s">
        <v>11</v>
      </c>
      <c r="D13" s="232" t="s">
        <v>12</v>
      </c>
      <c r="E13" s="233"/>
      <c r="F13" s="233"/>
      <c r="G13" s="233"/>
      <c r="H13" s="233"/>
      <c r="I13" s="233"/>
      <c r="J13" s="233"/>
      <c r="K13" s="233"/>
      <c r="L13" s="233"/>
      <c r="M13" s="233"/>
      <c r="N13" s="234"/>
    </row>
    <row r="14" spans="1:14" x14ac:dyDescent="0.25">
      <c r="A14" s="248"/>
      <c r="B14" s="248"/>
      <c r="C14" s="248"/>
      <c r="D14" s="247" t="s">
        <v>13</v>
      </c>
      <c r="E14" s="232" t="s">
        <v>14</v>
      </c>
      <c r="F14" s="233"/>
      <c r="G14" s="233"/>
      <c r="H14" s="233"/>
      <c r="I14" s="234"/>
      <c r="J14" s="232" t="s">
        <v>15</v>
      </c>
      <c r="K14" s="233"/>
      <c r="L14" s="233"/>
      <c r="M14" s="233"/>
      <c r="N14" s="234"/>
    </row>
    <row r="15" spans="1:14" x14ac:dyDescent="0.25">
      <c r="A15" s="248"/>
      <c r="B15" s="248"/>
      <c r="C15" s="248"/>
      <c r="D15" s="248"/>
      <c r="E15" s="235" t="s">
        <v>16</v>
      </c>
      <c r="F15" s="232" t="s">
        <v>17</v>
      </c>
      <c r="G15" s="233"/>
      <c r="H15" s="233"/>
      <c r="I15" s="234"/>
      <c r="J15" s="235" t="s">
        <v>16</v>
      </c>
      <c r="K15" s="232" t="s">
        <v>17</v>
      </c>
      <c r="L15" s="233"/>
      <c r="M15" s="233"/>
      <c r="N15" s="234"/>
    </row>
    <row r="16" spans="1:14" x14ac:dyDescent="0.25">
      <c r="A16" s="248"/>
      <c r="B16" s="248"/>
      <c r="C16" s="248"/>
      <c r="D16" s="248"/>
      <c r="E16" s="236"/>
      <c r="F16" s="235" t="s">
        <v>18</v>
      </c>
      <c r="G16" s="232" t="s">
        <v>19</v>
      </c>
      <c r="H16" s="233"/>
      <c r="I16" s="234"/>
      <c r="J16" s="236"/>
      <c r="K16" s="235" t="s">
        <v>18</v>
      </c>
      <c r="L16" s="232" t="s">
        <v>19</v>
      </c>
      <c r="M16" s="233"/>
      <c r="N16" s="234"/>
    </row>
    <row r="17" spans="1:14" ht="26.4" x14ac:dyDescent="0.25">
      <c r="A17" s="249"/>
      <c r="B17" s="249"/>
      <c r="C17" s="249"/>
      <c r="D17" s="249"/>
      <c r="E17" s="237"/>
      <c r="F17" s="237"/>
      <c r="G17" s="31" t="s">
        <v>20</v>
      </c>
      <c r="H17" s="31" t="s">
        <v>21</v>
      </c>
      <c r="I17" s="32" t="s">
        <v>22</v>
      </c>
      <c r="J17" s="237"/>
      <c r="K17" s="237"/>
      <c r="L17" s="31" t="s">
        <v>20</v>
      </c>
      <c r="M17" s="31" t="s">
        <v>21</v>
      </c>
      <c r="N17" s="31" t="s">
        <v>22</v>
      </c>
    </row>
    <row r="18" spans="1:14" s="154" customFormat="1" ht="13.2" x14ac:dyDescent="0.25">
      <c r="A18" s="191">
        <v>1</v>
      </c>
      <c r="B18" s="191">
        <v>2</v>
      </c>
      <c r="C18" s="191">
        <v>3</v>
      </c>
      <c r="D18" s="191">
        <v>4</v>
      </c>
      <c r="E18" s="191">
        <v>5</v>
      </c>
      <c r="F18" s="191">
        <v>6</v>
      </c>
      <c r="G18" s="191">
        <v>7</v>
      </c>
      <c r="H18" s="191">
        <v>8</v>
      </c>
      <c r="I18" s="191">
        <v>9</v>
      </c>
      <c r="J18" s="191">
        <v>10</v>
      </c>
      <c r="K18" s="191">
        <v>11</v>
      </c>
      <c r="L18" s="191">
        <v>12</v>
      </c>
      <c r="M18" s="191">
        <v>13</v>
      </c>
      <c r="N18" s="191">
        <v>14</v>
      </c>
    </row>
    <row r="19" spans="1:14" x14ac:dyDescent="0.25">
      <c r="A19" s="191">
        <v>1</v>
      </c>
      <c r="B19" s="1" t="s">
        <v>256</v>
      </c>
      <c r="C19" s="191">
        <v>0</v>
      </c>
      <c r="D19" s="191">
        <v>0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</row>
    <row r="20" spans="1:14" s="139" customFormat="1" x14ac:dyDescent="0.25">
      <c r="A20" s="191">
        <v>2</v>
      </c>
      <c r="B20" s="1" t="s">
        <v>257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</row>
    <row r="21" spans="1:14" x14ac:dyDescent="0.25">
      <c r="A21" s="191">
        <v>3</v>
      </c>
      <c r="B21" s="1" t="s">
        <v>258</v>
      </c>
      <c r="C21" s="191">
        <v>0</v>
      </c>
      <c r="D21" s="191">
        <v>0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</row>
    <row r="22" spans="1:14" s="139" customFormat="1" x14ac:dyDescent="0.25">
      <c r="A22" s="191">
        <v>4</v>
      </c>
      <c r="B22" s="1" t="s">
        <v>259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</row>
    <row r="23" spans="1:14" s="139" customFormat="1" x14ac:dyDescent="0.25">
      <c r="A23" s="191">
        <v>5</v>
      </c>
      <c r="B23" s="1" t="s">
        <v>260</v>
      </c>
      <c r="C23" s="195">
        <v>0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</row>
    <row r="24" spans="1:14" s="139" customFormat="1" x14ac:dyDescent="0.25">
      <c r="A24" s="191">
        <v>6</v>
      </c>
      <c r="B24" s="1" t="s">
        <v>261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</row>
    <row r="25" spans="1:14" s="139" customFormat="1" x14ac:dyDescent="0.25">
      <c r="A25" s="191">
        <v>7</v>
      </c>
      <c r="B25" s="1" t="s">
        <v>24</v>
      </c>
      <c r="C25" s="195">
        <v>83</v>
      </c>
      <c r="D25" s="195">
        <v>13</v>
      </c>
      <c r="E25" s="195">
        <v>4</v>
      </c>
      <c r="F25" s="195">
        <v>3</v>
      </c>
      <c r="G25" s="195">
        <v>2</v>
      </c>
      <c r="H25" s="195">
        <v>1</v>
      </c>
      <c r="I25" s="195">
        <v>0</v>
      </c>
      <c r="J25" s="195">
        <v>66</v>
      </c>
      <c r="K25" s="195">
        <v>8</v>
      </c>
      <c r="L25" s="195">
        <v>15</v>
      </c>
      <c r="M25" s="195">
        <v>43</v>
      </c>
      <c r="N25" s="195">
        <v>0</v>
      </c>
    </row>
    <row r="26" spans="1:14" s="139" customFormat="1" x14ac:dyDescent="0.25">
      <c r="A26" s="50"/>
      <c r="B26" s="188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9" spans="1:14" x14ac:dyDescent="0.25">
      <c r="A29" s="231" t="s">
        <v>27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4" x14ac:dyDescent="0.25">
      <c r="A30" s="231" t="s">
        <v>252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4" x14ac:dyDescent="0.25">
      <c r="A31" s="231" t="s">
        <v>251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</row>
    <row r="33" spans="1:14" x14ac:dyDescent="0.25">
      <c r="A33" s="231" t="s">
        <v>254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</row>
    <row r="34" spans="1:14" x14ac:dyDescent="0.25">
      <c r="A34" s="231" t="s">
        <v>253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</row>
    <row r="35" spans="1:14" x14ac:dyDescent="0.25">
      <c r="A35" s="231" t="s">
        <v>255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</row>
    <row r="38" spans="1:14" x14ac:dyDescent="0.25">
      <c r="E38" s="26"/>
    </row>
  </sheetData>
  <mergeCells count="34">
    <mergeCell ref="A7:G7"/>
    <mergeCell ref="H7:J7"/>
    <mergeCell ref="M1:N1"/>
    <mergeCell ref="A2:N4"/>
    <mergeCell ref="A6:G6"/>
    <mergeCell ref="H6:J6"/>
    <mergeCell ref="M6:N6"/>
    <mergeCell ref="A8:G8"/>
    <mergeCell ref="H8:J8"/>
    <mergeCell ref="M8:N8"/>
    <mergeCell ref="A12:N12"/>
    <mergeCell ref="A13:A17"/>
    <mergeCell ref="B13:B17"/>
    <mergeCell ref="C13:C17"/>
    <mergeCell ref="D13:N13"/>
    <mergeCell ref="D14:D17"/>
    <mergeCell ref="E14:I14"/>
    <mergeCell ref="A10:N10"/>
    <mergeCell ref="A11:N11"/>
    <mergeCell ref="A33:N33"/>
    <mergeCell ref="A34:N34"/>
    <mergeCell ref="A35:N35"/>
    <mergeCell ref="J14:N14"/>
    <mergeCell ref="E15:E17"/>
    <mergeCell ref="F15:I15"/>
    <mergeCell ref="J15:J17"/>
    <mergeCell ref="K15:N15"/>
    <mergeCell ref="F16:F17"/>
    <mergeCell ref="G16:I16"/>
    <mergeCell ref="K16:K17"/>
    <mergeCell ref="L16:N16"/>
    <mergeCell ref="A29:N29"/>
    <mergeCell ref="A30:N30"/>
    <mergeCell ref="A31:N3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A7" workbookViewId="0">
      <selection activeCell="A29" sqref="A29:N29"/>
    </sheetView>
  </sheetViews>
  <sheetFormatPr defaultColWidth="9.109375" defaultRowHeight="13.8" x14ac:dyDescent="0.25"/>
  <cols>
    <col min="1" max="1" width="5.6640625" style="25" customWidth="1"/>
    <col min="2" max="2" width="22.6640625" style="25" customWidth="1"/>
    <col min="3" max="3" width="5.6640625" style="25" customWidth="1"/>
    <col min="4" max="5" width="7.6640625" style="25" customWidth="1"/>
    <col min="6" max="6" width="5.6640625" style="25" customWidth="1"/>
    <col min="7" max="8" width="7.6640625" style="25" customWidth="1"/>
    <col min="9" max="9" width="5.6640625" style="25" customWidth="1"/>
    <col min="10" max="11" width="7.6640625" style="25" customWidth="1"/>
    <col min="12" max="12" width="5.6640625" style="25" customWidth="1"/>
    <col min="13" max="14" width="7.6640625" style="25" customWidth="1"/>
    <col min="15" max="15" width="5.6640625" style="25" customWidth="1"/>
    <col min="16" max="17" width="7.6640625" style="25" customWidth="1"/>
    <col min="18" max="18" width="4.88671875" style="25" customWidth="1"/>
    <col min="19" max="19" width="1.44140625" style="25" customWidth="1"/>
    <col min="20" max="16384" width="9.109375" style="25"/>
  </cols>
  <sheetData>
    <row r="1" spans="1:19" x14ac:dyDescent="0.25">
      <c r="A1" s="272" t="s">
        <v>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5" customHeight="1" x14ac:dyDescent="0.25">
      <c r="A2" s="273" t="s">
        <v>268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5"/>
    </row>
    <row r="3" spans="1:19" ht="15" customHeight="1" x14ac:dyDescent="0.25">
      <c r="A3" s="276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</row>
    <row r="4" spans="1:19" ht="10.5" customHeight="1" x14ac:dyDescent="0.25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1"/>
    </row>
    <row r="6" spans="1:19" ht="15.6" x14ac:dyDescent="0.25">
      <c r="A6" s="299" t="s">
        <v>1</v>
      </c>
      <c r="B6" s="300"/>
      <c r="C6" s="300"/>
      <c r="D6" s="300"/>
      <c r="E6" s="300"/>
      <c r="F6" s="300"/>
      <c r="G6" s="301"/>
      <c r="H6" s="282" t="s">
        <v>2</v>
      </c>
      <c r="I6" s="282"/>
      <c r="J6" s="282"/>
      <c r="K6" s="282"/>
      <c r="P6" s="270" t="s">
        <v>29</v>
      </c>
      <c r="Q6" s="284"/>
      <c r="R6" s="284"/>
      <c r="S6" s="271"/>
    </row>
    <row r="7" spans="1:19" ht="30" customHeight="1" x14ac:dyDescent="0.25">
      <c r="A7" s="296" t="s">
        <v>4</v>
      </c>
      <c r="B7" s="296"/>
      <c r="C7" s="296"/>
      <c r="D7" s="296"/>
      <c r="E7" s="296"/>
      <c r="F7" s="296"/>
      <c r="G7" s="296"/>
      <c r="H7" s="283" t="s">
        <v>5</v>
      </c>
      <c r="I7" s="283"/>
      <c r="J7" s="283"/>
      <c r="K7" s="283"/>
    </row>
    <row r="8" spans="1:19" ht="30" customHeight="1" x14ac:dyDescent="0.25">
      <c r="A8" s="296" t="s">
        <v>30</v>
      </c>
      <c r="B8" s="296"/>
      <c r="C8" s="296"/>
      <c r="D8" s="296"/>
      <c r="E8" s="296"/>
      <c r="F8" s="296"/>
      <c r="G8" s="296"/>
      <c r="H8" s="283" t="s">
        <v>7</v>
      </c>
      <c r="I8" s="283"/>
      <c r="J8" s="283"/>
      <c r="K8" s="283"/>
      <c r="P8" s="285" t="s">
        <v>8</v>
      </c>
      <c r="Q8" s="285"/>
      <c r="R8" s="285"/>
      <c r="S8" s="285"/>
    </row>
    <row r="10" spans="1:19" ht="14.4" x14ac:dyDescent="0.3">
      <c r="A10" s="253" t="s">
        <v>136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8"/>
    </row>
    <row r="11" spans="1:19" ht="14.4" x14ac:dyDescent="0.3">
      <c r="A11" s="253" t="s">
        <v>248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</row>
    <row r="12" spans="1:19" s="139" customFormat="1" x14ac:dyDescent="0.25">
      <c r="A12" s="259" t="s">
        <v>263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</row>
    <row r="13" spans="1:19" ht="15" customHeight="1" x14ac:dyDescent="0.25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</row>
    <row r="14" spans="1:19" ht="15" customHeight="1" x14ac:dyDescent="0.25">
      <c r="A14" s="247" t="s">
        <v>249</v>
      </c>
      <c r="B14" s="247" t="s">
        <v>10</v>
      </c>
      <c r="C14" s="302" t="s">
        <v>31</v>
      </c>
      <c r="D14" s="303"/>
      <c r="E14" s="304"/>
      <c r="F14" s="308" t="s">
        <v>17</v>
      </c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10"/>
      <c r="R14" s="290" t="s">
        <v>32</v>
      </c>
      <c r="S14" s="290"/>
    </row>
    <row r="15" spans="1:19" ht="27" customHeight="1" x14ac:dyDescent="0.25">
      <c r="A15" s="248"/>
      <c r="B15" s="248"/>
      <c r="C15" s="305"/>
      <c r="D15" s="306"/>
      <c r="E15" s="307"/>
      <c r="F15" s="308" t="s">
        <v>33</v>
      </c>
      <c r="G15" s="309"/>
      <c r="H15" s="310"/>
      <c r="I15" s="308" t="s">
        <v>34</v>
      </c>
      <c r="J15" s="309"/>
      <c r="K15" s="310"/>
      <c r="L15" s="293" t="s">
        <v>35</v>
      </c>
      <c r="M15" s="311"/>
      <c r="N15" s="294"/>
      <c r="O15" s="308" t="s">
        <v>36</v>
      </c>
      <c r="P15" s="309"/>
      <c r="Q15" s="310"/>
      <c r="R15" s="290"/>
      <c r="S15" s="290"/>
    </row>
    <row r="16" spans="1:19" x14ac:dyDescent="0.25">
      <c r="A16" s="248"/>
      <c r="B16" s="248"/>
      <c r="C16" s="288" t="s">
        <v>37</v>
      </c>
      <c r="D16" s="293" t="s">
        <v>17</v>
      </c>
      <c r="E16" s="294"/>
      <c r="F16" s="288" t="s">
        <v>37</v>
      </c>
      <c r="G16" s="293" t="s">
        <v>17</v>
      </c>
      <c r="H16" s="294"/>
      <c r="I16" s="288" t="s">
        <v>37</v>
      </c>
      <c r="J16" s="293" t="s">
        <v>17</v>
      </c>
      <c r="K16" s="294"/>
      <c r="L16" s="288" t="s">
        <v>37</v>
      </c>
      <c r="M16" s="293" t="s">
        <v>17</v>
      </c>
      <c r="N16" s="294"/>
      <c r="O16" s="288" t="s">
        <v>37</v>
      </c>
      <c r="P16" s="293" t="s">
        <v>17</v>
      </c>
      <c r="Q16" s="294"/>
      <c r="R16" s="290"/>
      <c r="S16" s="290"/>
    </row>
    <row r="17" spans="1:19" x14ac:dyDescent="0.25">
      <c r="A17" s="248"/>
      <c r="B17" s="248"/>
      <c r="C17" s="295"/>
      <c r="D17" s="288" t="s">
        <v>38</v>
      </c>
      <c r="E17" s="286" t="s">
        <v>13</v>
      </c>
      <c r="F17" s="295"/>
      <c r="G17" s="288" t="s">
        <v>38</v>
      </c>
      <c r="H17" s="286" t="s">
        <v>13</v>
      </c>
      <c r="I17" s="295"/>
      <c r="J17" s="288" t="s">
        <v>38</v>
      </c>
      <c r="K17" s="286" t="s">
        <v>13</v>
      </c>
      <c r="L17" s="295"/>
      <c r="M17" s="288" t="s">
        <v>38</v>
      </c>
      <c r="N17" s="286" t="s">
        <v>13</v>
      </c>
      <c r="O17" s="295"/>
      <c r="P17" s="288" t="s">
        <v>38</v>
      </c>
      <c r="Q17" s="286" t="s">
        <v>13</v>
      </c>
      <c r="R17" s="290"/>
      <c r="S17" s="290"/>
    </row>
    <row r="18" spans="1:19" ht="36.75" customHeight="1" x14ac:dyDescent="0.25">
      <c r="A18" s="249"/>
      <c r="B18" s="249"/>
      <c r="C18" s="289"/>
      <c r="D18" s="289"/>
      <c r="E18" s="287"/>
      <c r="F18" s="289"/>
      <c r="G18" s="289"/>
      <c r="H18" s="287"/>
      <c r="I18" s="289"/>
      <c r="J18" s="289"/>
      <c r="K18" s="287"/>
      <c r="L18" s="289"/>
      <c r="M18" s="289"/>
      <c r="N18" s="287"/>
      <c r="O18" s="289"/>
      <c r="P18" s="289"/>
      <c r="Q18" s="287"/>
      <c r="R18" s="290"/>
      <c r="S18" s="290"/>
    </row>
    <row r="19" spans="1:19" s="154" customFormat="1" ht="12" customHeight="1" x14ac:dyDescent="0.2">
      <c r="A19" s="153">
        <v>1</v>
      </c>
      <c r="B19" s="153">
        <v>2</v>
      </c>
      <c r="C19" s="157">
        <v>3</v>
      </c>
      <c r="D19" s="157">
        <v>4</v>
      </c>
      <c r="E19" s="157">
        <v>5</v>
      </c>
      <c r="F19" s="157">
        <v>6</v>
      </c>
      <c r="G19" s="157">
        <v>7</v>
      </c>
      <c r="H19" s="157">
        <v>8</v>
      </c>
      <c r="I19" s="157">
        <v>9</v>
      </c>
      <c r="J19" s="157">
        <v>10</v>
      </c>
      <c r="K19" s="157">
        <v>11</v>
      </c>
      <c r="L19" s="157">
        <v>12</v>
      </c>
      <c r="M19" s="158">
        <v>13</v>
      </c>
      <c r="N19" s="153">
        <v>14</v>
      </c>
      <c r="O19" s="153">
        <v>15</v>
      </c>
      <c r="P19" s="153">
        <v>16</v>
      </c>
      <c r="Q19" s="153">
        <v>17</v>
      </c>
      <c r="R19" s="291">
        <v>18</v>
      </c>
      <c r="S19" s="291"/>
    </row>
    <row r="20" spans="1:19" x14ac:dyDescent="0.25">
      <c r="A20" s="191" t="s">
        <v>23</v>
      </c>
      <c r="B20" s="1" t="s">
        <v>24</v>
      </c>
      <c r="C20" s="195">
        <v>13</v>
      </c>
      <c r="D20" s="195">
        <v>8</v>
      </c>
      <c r="E20" s="195">
        <v>5</v>
      </c>
      <c r="F20" s="195">
        <v>0</v>
      </c>
      <c r="G20" s="195">
        <v>0</v>
      </c>
      <c r="H20" s="195">
        <v>0</v>
      </c>
      <c r="I20" s="195">
        <v>7</v>
      </c>
      <c r="J20" s="195">
        <v>3</v>
      </c>
      <c r="K20" s="195">
        <v>4</v>
      </c>
      <c r="L20" s="195">
        <v>3</v>
      </c>
      <c r="M20" s="196">
        <v>3</v>
      </c>
      <c r="N20" s="195">
        <v>0</v>
      </c>
      <c r="O20" s="195">
        <v>3</v>
      </c>
      <c r="P20" s="195">
        <v>2</v>
      </c>
      <c r="Q20" s="195">
        <v>1</v>
      </c>
      <c r="R20" s="292"/>
      <c r="S20" s="292"/>
    </row>
    <row r="21" spans="1:19" x14ac:dyDescent="0.25">
      <c r="A21" s="191" t="s">
        <v>25</v>
      </c>
      <c r="B21" s="1" t="s">
        <v>26</v>
      </c>
      <c r="C21" s="195">
        <v>21</v>
      </c>
      <c r="D21" s="195">
        <v>5</v>
      </c>
      <c r="E21" s="195">
        <v>16</v>
      </c>
      <c r="F21" s="195">
        <v>1</v>
      </c>
      <c r="G21" s="195">
        <v>0</v>
      </c>
      <c r="H21" s="195">
        <v>1</v>
      </c>
      <c r="I21" s="195">
        <v>6</v>
      </c>
      <c r="J21" s="195">
        <v>3</v>
      </c>
      <c r="K21" s="195">
        <v>3</v>
      </c>
      <c r="L21" s="195">
        <v>4</v>
      </c>
      <c r="M21" s="196">
        <v>1</v>
      </c>
      <c r="N21" s="195">
        <v>3</v>
      </c>
      <c r="O21" s="195">
        <v>10</v>
      </c>
      <c r="P21" s="195">
        <v>1</v>
      </c>
      <c r="Q21" s="195">
        <v>9</v>
      </c>
      <c r="R21" s="292"/>
      <c r="S21" s="292"/>
    </row>
    <row r="22" spans="1:19" s="139" customFormat="1" x14ac:dyDescent="0.25">
      <c r="A22" s="191" t="s">
        <v>39</v>
      </c>
      <c r="B22" s="1" t="s">
        <v>221</v>
      </c>
      <c r="C22" s="195">
        <v>18</v>
      </c>
      <c r="D22" s="195">
        <v>7</v>
      </c>
      <c r="E22" s="195">
        <v>11</v>
      </c>
      <c r="F22" s="195">
        <v>0</v>
      </c>
      <c r="G22" s="195">
        <v>0</v>
      </c>
      <c r="H22" s="195">
        <v>0</v>
      </c>
      <c r="I22" s="195">
        <v>15</v>
      </c>
      <c r="J22" s="195">
        <v>5</v>
      </c>
      <c r="K22" s="195">
        <v>10</v>
      </c>
      <c r="L22" s="195">
        <v>0</v>
      </c>
      <c r="M22" s="196">
        <v>0</v>
      </c>
      <c r="N22" s="195">
        <v>0</v>
      </c>
      <c r="O22" s="195">
        <v>3</v>
      </c>
      <c r="P22" s="195">
        <v>2</v>
      </c>
      <c r="Q22" s="195">
        <v>1</v>
      </c>
      <c r="R22" s="232"/>
      <c r="S22" s="234"/>
    </row>
    <row r="23" spans="1:19" s="139" customFormat="1" x14ac:dyDescent="0.25">
      <c r="A23" s="191" t="s">
        <v>220</v>
      </c>
      <c r="B23" s="1" t="s">
        <v>323</v>
      </c>
      <c r="C23" s="195">
        <v>1</v>
      </c>
      <c r="D23" s="195">
        <v>1</v>
      </c>
      <c r="E23" s="195">
        <v>0</v>
      </c>
      <c r="F23" s="195">
        <v>1</v>
      </c>
      <c r="G23" s="195">
        <v>1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232"/>
      <c r="S23" s="234"/>
    </row>
    <row r="24" spans="1:19" s="139" customFormat="1" x14ac:dyDescent="0.25">
      <c r="A24" s="191" t="s">
        <v>306</v>
      </c>
      <c r="B24" s="1" t="s">
        <v>284</v>
      </c>
      <c r="C24" s="195">
        <v>17</v>
      </c>
      <c r="D24" s="195">
        <v>14</v>
      </c>
      <c r="E24" s="195">
        <v>3</v>
      </c>
      <c r="F24" s="195">
        <v>0</v>
      </c>
      <c r="G24" s="195">
        <v>0</v>
      </c>
      <c r="H24" s="195">
        <v>0</v>
      </c>
      <c r="I24" s="195">
        <v>17</v>
      </c>
      <c r="J24" s="195">
        <v>14</v>
      </c>
      <c r="K24" s="195">
        <v>3</v>
      </c>
      <c r="L24" s="195">
        <v>0</v>
      </c>
      <c r="M24" s="196">
        <v>0</v>
      </c>
      <c r="N24" s="195">
        <v>0</v>
      </c>
      <c r="O24" s="195">
        <v>0</v>
      </c>
      <c r="P24" s="195">
        <v>0</v>
      </c>
      <c r="Q24" s="195">
        <v>0</v>
      </c>
      <c r="R24" s="232"/>
      <c r="S24" s="234"/>
    </row>
    <row r="25" spans="1:19" s="139" customFormat="1" x14ac:dyDescent="0.25">
      <c r="A25" s="191" t="s">
        <v>316</v>
      </c>
      <c r="B25" s="1" t="s">
        <v>324</v>
      </c>
      <c r="C25" s="195">
        <v>1</v>
      </c>
      <c r="D25" s="195">
        <v>1</v>
      </c>
      <c r="E25" s="195">
        <v>0</v>
      </c>
      <c r="F25" s="195">
        <v>0</v>
      </c>
      <c r="G25" s="195">
        <v>0</v>
      </c>
      <c r="H25" s="195">
        <v>0</v>
      </c>
      <c r="I25" s="195">
        <v>1</v>
      </c>
      <c r="J25" s="195">
        <v>1</v>
      </c>
      <c r="K25" s="195">
        <v>0</v>
      </c>
      <c r="L25" s="195">
        <v>0</v>
      </c>
      <c r="M25" s="195">
        <v>0</v>
      </c>
      <c r="N25" s="195">
        <v>0</v>
      </c>
      <c r="O25" s="195">
        <v>0</v>
      </c>
      <c r="P25" s="195">
        <v>0</v>
      </c>
      <c r="Q25" s="195">
        <v>0</v>
      </c>
      <c r="R25" s="232"/>
      <c r="S25" s="234"/>
    </row>
    <row r="26" spans="1:19" x14ac:dyDescent="0.25">
      <c r="A26" s="191" t="s">
        <v>317</v>
      </c>
      <c r="B26" s="1" t="s">
        <v>325</v>
      </c>
      <c r="C26" s="195">
        <v>1</v>
      </c>
      <c r="D26" s="195">
        <v>1</v>
      </c>
      <c r="E26" s="195">
        <v>0</v>
      </c>
      <c r="F26" s="195">
        <v>0</v>
      </c>
      <c r="G26" s="195">
        <v>0</v>
      </c>
      <c r="H26" s="195">
        <v>0</v>
      </c>
      <c r="I26" s="195">
        <v>1</v>
      </c>
      <c r="J26" s="195">
        <v>1</v>
      </c>
      <c r="K26" s="195">
        <v>0</v>
      </c>
      <c r="L26" s="195">
        <v>0</v>
      </c>
      <c r="M26" s="195">
        <v>0</v>
      </c>
      <c r="N26" s="195">
        <v>0</v>
      </c>
      <c r="O26" s="195">
        <v>0</v>
      </c>
      <c r="P26" s="195">
        <v>0</v>
      </c>
      <c r="Q26" s="195">
        <v>0</v>
      </c>
      <c r="R26" s="232"/>
      <c r="S26" s="234"/>
    </row>
    <row r="27" spans="1:19" s="139" customFormat="1" x14ac:dyDescent="0.25">
      <c r="A27" s="312" t="s">
        <v>326</v>
      </c>
      <c r="B27" s="313"/>
      <c r="C27" s="195">
        <f>C20+C21+C22+C23+C24+C25+C26</f>
        <v>72</v>
      </c>
      <c r="D27" s="195">
        <f>D20+D21+D22+D23+D24+D25+D26</f>
        <v>37</v>
      </c>
      <c r="E27" s="195">
        <f t="shared" ref="E27:Q27" si="0">E20+E21+E22+E23+E24+E25+E26</f>
        <v>35</v>
      </c>
      <c r="F27" s="195">
        <f t="shared" si="0"/>
        <v>2</v>
      </c>
      <c r="G27" s="195">
        <f t="shared" si="0"/>
        <v>1</v>
      </c>
      <c r="H27" s="195">
        <f t="shared" si="0"/>
        <v>1</v>
      </c>
      <c r="I27" s="195">
        <f t="shared" si="0"/>
        <v>47</v>
      </c>
      <c r="J27" s="195">
        <f t="shared" si="0"/>
        <v>27</v>
      </c>
      <c r="K27" s="195">
        <f t="shared" si="0"/>
        <v>20</v>
      </c>
      <c r="L27" s="195">
        <f t="shared" si="0"/>
        <v>7</v>
      </c>
      <c r="M27" s="195">
        <f t="shared" si="0"/>
        <v>4</v>
      </c>
      <c r="N27" s="195">
        <f t="shared" si="0"/>
        <v>3</v>
      </c>
      <c r="O27" s="195">
        <f t="shared" si="0"/>
        <v>16</v>
      </c>
      <c r="P27" s="195">
        <f t="shared" si="0"/>
        <v>5</v>
      </c>
      <c r="Q27" s="195">
        <f t="shared" si="0"/>
        <v>11</v>
      </c>
      <c r="R27" s="232"/>
      <c r="S27" s="234"/>
    </row>
    <row r="29" spans="1:19" s="139" customFormat="1" x14ac:dyDescent="0.25">
      <c r="A29" s="231" t="s">
        <v>27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9" s="139" customFormat="1" x14ac:dyDescent="0.25">
      <c r="A30" s="231" t="s">
        <v>252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9" s="139" customFormat="1" x14ac:dyDescent="0.25">
      <c r="A31" s="231" t="s">
        <v>251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</row>
    <row r="32" spans="1:19" s="139" customFormat="1" x14ac:dyDescent="0.25"/>
    <row r="33" spans="1:14" s="139" customFormat="1" x14ac:dyDescent="0.25">
      <c r="A33" s="231" t="s">
        <v>254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</row>
    <row r="34" spans="1:14" s="139" customFormat="1" x14ac:dyDescent="0.25">
      <c r="A34" s="231" t="s">
        <v>253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</row>
    <row r="35" spans="1:14" s="139" customFormat="1" x14ac:dyDescent="0.25">
      <c r="A35" s="231" t="s">
        <v>255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</row>
  </sheetData>
  <mergeCells count="58">
    <mergeCell ref="A27:B27"/>
    <mergeCell ref="R22:S22"/>
    <mergeCell ref="R23:S23"/>
    <mergeCell ref="R24:S24"/>
    <mergeCell ref="R25:S25"/>
    <mergeCell ref="R27:S27"/>
    <mergeCell ref="A12:S13"/>
    <mergeCell ref="A29:N29"/>
    <mergeCell ref="A30:N30"/>
    <mergeCell ref="A31:N31"/>
    <mergeCell ref="A33:N33"/>
    <mergeCell ref="A14:A18"/>
    <mergeCell ref="B14:B18"/>
    <mergeCell ref="C14:E15"/>
    <mergeCell ref="F14:Q14"/>
    <mergeCell ref="F15:H15"/>
    <mergeCell ref="I15:K15"/>
    <mergeCell ref="L15:N15"/>
    <mergeCell ref="O15:Q15"/>
    <mergeCell ref="C16:C18"/>
    <mergeCell ref="K17:K18"/>
    <mergeCell ref="M17:M18"/>
    <mergeCell ref="A8:G8"/>
    <mergeCell ref="A10:S10"/>
    <mergeCell ref="A11:S11"/>
    <mergeCell ref="A6:G6"/>
    <mergeCell ref="A7:G7"/>
    <mergeCell ref="D16:E16"/>
    <mergeCell ref="F16:F18"/>
    <mergeCell ref="G16:H16"/>
    <mergeCell ref="I16:I18"/>
    <mergeCell ref="J16:K16"/>
    <mergeCell ref="D17:D18"/>
    <mergeCell ref="E17:E18"/>
    <mergeCell ref="G17:G18"/>
    <mergeCell ref="H17:H18"/>
    <mergeCell ref="J17:J18"/>
    <mergeCell ref="R21:S21"/>
    <mergeCell ref="M16:N16"/>
    <mergeCell ref="O16:O18"/>
    <mergeCell ref="P16:Q16"/>
    <mergeCell ref="L16:L18"/>
    <mergeCell ref="A34:N34"/>
    <mergeCell ref="A35:N35"/>
    <mergeCell ref="R26:S26"/>
    <mergeCell ref="A1:S1"/>
    <mergeCell ref="A2:S4"/>
    <mergeCell ref="H6:K6"/>
    <mergeCell ref="H7:K7"/>
    <mergeCell ref="H8:K8"/>
    <mergeCell ref="P6:S6"/>
    <mergeCell ref="P8:S8"/>
    <mergeCell ref="N17:N18"/>
    <mergeCell ref="P17:P18"/>
    <mergeCell ref="Q17:Q18"/>
    <mergeCell ref="R14:S18"/>
    <mergeCell ref="R19:S19"/>
    <mergeCell ref="R20:S20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"/>
  <sheetViews>
    <sheetView workbookViewId="0">
      <pane ySplit="12" topLeftCell="A58" activePane="bottomLeft" state="frozen"/>
      <selection pane="bottomLeft" activeCell="AB42" sqref="AB42"/>
    </sheetView>
  </sheetViews>
  <sheetFormatPr defaultColWidth="9.109375" defaultRowHeight="14.4" x14ac:dyDescent="0.3"/>
  <cols>
    <col min="1" max="1" width="4.109375" style="4" customWidth="1"/>
    <col min="2" max="2" width="33.6640625" style="4" customWidth="1"/>
    <col min="3" max="3" width="5.6640625" style="171" customWidth="1"/>
    <col min="4" max="4" width="8.5546875" style="171" customWidth="1"/>
    <col min="5" max="5" width="8.33203125" style="171" customWidth="1"/>
    <col min="6" max="6" width="5.6640625" style="171" customWidth="1"/>
    <col min="7" max="7" width="9" style="171" customWidth="1"/>
    <col min="8" max="8" width="7.33203125" style="171" customWidth="1"/>
    <col min="9" max="9" width="8" style="171" customWidth="1"/>
    <col min="10" max="11" width="5.6640625" style="171" customWidth="1"/>
    <col min="12" max="12" width="5.6640625" style="220" customWidth="1"/>
    <col min="13" max="16" width="5.6640625" style="171" customWidth="1"/>
    <col min="17" max="17" width="6.6640625" style="171" customWidth="1"/>
    <col min="18" max="18" width="5.6640625" style="171" customWidth="1"/>
    <col min="19" max="19" width="1.6640625" style="4" customWidth="1"/>
    <col min="20" max="20" width="3.44140625" style="4" customWidth="1"/>
    <col min="21" max="21" width="33" style="4" customWidth="1"/>
    <col min="22" max="22" width="5.5546875" style="171" customWidth="1"/>
    <col min="23" max="23" width="8" style="171" customWidth="1"/>
    <col min="24" max="24" width="5.44140625" style="171" customWidth="1"/>
    <col min="25" max="25" width="5.33203125" style="171" customWidth="1"/>
    <col min="26" max="26" width="8.33203125" style="171" customWidth="1"/>
    <col min="27" max="27" width="5.44140625" style="171" customWidth="1"/>
    <col min="28" max="28" width="7.6640625" style="171" customWidth="1"/>
    <col min="29" max="29" width="5.44140625" style="171" customWidth="1"/>
    <col min="30" max="31" width="7" style="171" customWidth="1"/>
    <col min="32" max="32" width="5.5546875" style="171" customWidth="1"/>
    <col min="33" max="33" width="7.44140625" style="171" customWidth="1"/>
    <col min="34" max="34" width="5.33203125" style="171" customWidth="1"/>
    <col min="35" max="35" width="5.109375" style="171" customWidth="1"/>
    <col min="36" max="36" width="6.6640625" style="171" customWidth="1"/>
    <col min="37" max="37" width="6.44140625" style="171" customWidth="1"/>
    <col min="38" max="38" width="1.33203125" style="4" customWidth="1"/>
    <col min="39" max="39" width="4.33203125" style="4" customWidth="1"/>
    <col min="40" max="40" width="24" style="4" customWidth="1"/>
    <col min="41" max="41" width="8" style="4" customWidth="1"/>
    <col min="42" max="42" width="7.33203125" style="4" customWidth="1"/>
    <col min="43" max="43" width="8.44140625" style="4" customWidth="1"/>
    <col min="44" max="16384" width="9.109375" style="4"/>
  </cols>
  <sheetData>
    <row r="1" spans="1:56" ht="15.75" customHeight="1" thickBot="1" x14ac:dyDescent="0.35">
      <c r="A1" s="336" t="s">
        <v>40</v>
      </c>
      <c r="B1" s="337"/>
      <c r="C1" s="217" t="s">
        <v>41</v>
      </c>
      <c r="D1" s="218"/>
      <c r="E1" s="218"/>
      <c r="F1" s="218"/>
      <c r="G1" s="218"/>
      <c r="H1" s="218"/>
      <c r="I1" s="165"/>
      <c r="J1" s="165"/>
      <c r="K1" s="165"/>
      <c r="L1" s="219"/>
      <c r="M1" s="165"/>
      <c r="N1" s="165"/>
      <c r="O1" s="165"/>
      <c r="P1" s="165"/>
      <c r="Q1" s="165"/>
      <c r="R1" s="165"/>
      <c r="AK1" s="172"/>
      <c r="AL1" s="85"/>
      <c r="AM1" s="321" t="s">
        <v>40</v>
      </c>
      <c r="AN1" s="322"/>
      <c r="AO1" s="116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x14ac:dyDescent="0.3">
      <c r="A2" s="5" t="s">
        <v>327</v>
      </c>
      <c r="B2" s="2"/>
      <c r="C2" s="165"/>
      <c r="D2" s="166" t="s">
        <v>43</v>
      </c>
      <c r="E2" s="165"/>
      <c r="F2" s="165"/>
      <c r="G2" s="165"/>
      <c r="H2" s="165"/>
      <c r="I2" s="165"/>
      <c r="J2" s="165"/>
      <c r="K2" s="165"/>
      <c r="L2" s="219"/>
      <c r="M2" s="165"/>
      <c r="N2" s="165"/>
      <c r="O2" s="165"/>
      <c r="P2" s="165"/>
      <c r="Q2" s="165"/>
      <c r="R2" s="165"/>
      <c r="AM2" s="5"/>
      <c r="AN2" s="2"/>
      <c r="AO2" s="2"/>
      <c r="AP2" s="6" t="s">
        <v>43</v>
      </c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7.399999999999999" x14ac:dyDescent="0.3">
      <c r="A3" s="338" t="s">
        <v>207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T3" s="339" t="s">
        <v>217</v>
      </c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113"/>
      <c r="AM3" s="323" t="s">
        <v>218</v>
      </c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</row>
    <row r="4" spans="1:56" x14ac:dyDescent="0.3">
      <c r="A4" s="2"/>
      <c r="B4" s="2"/>
      <c r="C4" s="165"/>
      <c r="D4" s="165"/>
      <c r="E4" s="165"/>
      <c r="F4" s="165"/>
      <c r="G4" s="165"/>
      <c r="H4" s="165"/>
      <c r="I4" s="165"/>
      <c r="J4" s="165"/>
      <c r="K4" s="165"/>
      <c r="L4" s="219"/>
      <c r="M4" s="165"/>
      <c r="N4" s="165"/>
      <c r="O4" s="165"/>
      <c r="P4" s="165"/>
      <c r="Q4" s="165"/>
      <c r="R4" s="165"/>
      <c r="T4" s="2"/>
      <c r="U4" s="2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57" customFormat="1" ht="15.6" x14ac:dyDescent="0.3">
      <c r="A5" s="324" t="s">
        <v>197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T5" s="324" t="s">
        <v>198</v>
      </c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114"/>
      <c r="AM5" s="324" t="s">
        <v>203</v>
      </c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</row>
    <row r="6" spans="1:56" ht="15" thickBot="1" x14ac:dyDescent="0.35">
      <c r="A6" s="2"/>
      <c r="B6" s="2"/>
      <c r="C6" s="165"/>
      <c r="D6" s="165"/>
      <c r="E6" s="165"/>
      <c r="F6" s="165"/>
      <c r="G6" s="165"/>
      <c r="H6" s="165"/>
      <c r="I6" s="165"/>
      <c r="J6" s="165"/>
      <c r="K6" s="165"/>
      <c r="L6" s="219"/>
      <c r="M6" s="165"/>
      <c r="N6" s="165"/>
      <c r="O6" s="165"/>
      <c r="P6" s="165"/>
      <c r="Q6" s="165"/>
      <c r="R6" s="165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58" customFormat="1" ht="8.25" customHeight="1" x14ac:dyDescent="0.3">
      <c r="A7" s="325" t="s">
        <v>9</v>
      </c>
      <c r="B7" s="327" t="s">
        <v>44</v>
      </c>
      <c r="C7" s="327" t="s">
        <v>45</v>
      </c>
      <c r="D7" s="327"/>
      <c r="E7" s="327"/>
      <c r="F7" s="327" t="s">
        <v>46</v>
      </c>
      <c r="G7" s="327"/>
      <c r="H7" s="327"/>
      <c r="I7" s="327" t="s">
        <v>47</v>
      </c>
      <c r="J7" s="329" t="s">
        <v>48</v>
      </c>
      <c r="K7" s="330"/>
      <c r="L7" s="330"/>
      <c r="M7" s="330"/>
      <c r="N7" s="330"/>
      <c r="O7" s="330"/>
      <c r="P7" s="330"/>
      <c r="Q7" s="330"/>
      <c r="R7" s="331"/>
      <c r="T7" s="351" t="s">
        <v>9</v>
      </c>
      <c r="U7" s="349" t="s">
        <v>44</v>
      </c>
      <c r="V7" s="349" t="s">
        <v>45</v>
      </c>
      <c r="W7" s="349"/>
      <c r="X7" s="349"/>
      <c r="Y7" s="349" t="s">
        <v>46</v>
      </c>
      <c r="Z7" s="349"/>
      <c r="AA7" s="349"/>
      <c r="AB7" s="349" t="s">
        <v>47</v>
      </c>
      <c r="AC7" s="340" t="s">
        <v>48</v>
      </c>
      <c r="AD7" s="341"/>
      <c r="AE7" s="341"/>
      <c r="AF7" s="341"/>
      <c r="AG7" s="341"/>
      <c r="AH7" s="341"/>
      <c r="AI7" s="341"/>
      <c r="AJ7" s="341"/>
      <c r="AK7" s="342"/>
      <c r="AL7" s="109"/>
      <c r="AM7" s="325" t="s">
        <v>9</v>
      </c>
      <c r="AN7" s="327" t="s">
        <v>44</v>
      </c>
      <c r="AO7" s="327" t="s">
        <v>45</v>
      </c>
      <c r="AP7" s="327"/>
      <c r="AQ7" s="327"/>
      <c r="AR7" s="327" t="s">
        <v>46</v>
      </c>
      <c r="AS7" s="327"/>
      <c r="AT7" s="327"/>
      <c r="AU7" s="327" t="s">
        <v>47</v>
      </c>
      <c r="AV7" s="329" t="s">
        <v>48</v>
      </c>
      <c r="AW7" s="330"/>
      <c r="AX7" s="330"/>
      <c r="AY7" s="330"/>
      <c r="AZ7" s="330"/>
      <c r="BA7" s="330"/>
      <c r="BB7" s="330"/>
      <c r="BC7" s="330"/>
      <c r="BD7" s="331"/>
    </row>
    <row r="8" spans="1:56" s="58" customFormat="1" ht="21.75" customHeight="1" x14ac:dyDescent="0.3">
      <c r="A8" s="326"/>
      <c r="B8" s="328"/>
      <c r="C8" s="328"/>
      <c r="D8" s="328"/>
      <c r="E8" s="328"/>
      <c r="F8" s="328"/>
      <c r="G8" s="328"/>
      <c r="H8" s="328"/>
      <c r="I8" s="328"/>
      <c r="J8" s="332"/>
      <c r="K8" s="333"/>
      <c r="L8" s="333"/>
      <c r="M8" s="333"/>
      <c r="N8" s="333"/>
      <c r="O8" s="333"/>
      <c r="P8" s="333"/>
      <c r="Q8" s="333"/>
      <c r="R8" s="334"/>
      <c r="T8" s="352"/>
      <c r="U8" s="350"/>
      <c r="V8" s="350"/>
      <c r="W8" s="350"/>
      <c r="X8" s="350"/>
      <c r="Y8" s="350"/>
      <c r="Z8" s="350"/>
      <c r="AA8" s="350"/>
      <c r="AB8" s="350"/>
      <c r="AC8" s="343"/>
      <c r="AD8" s="344"/>
      <c r="AE8" s="344"/>
      <c r="AF8" s="344"/>
      <c r="AG8" s="344"/>
      <c r="AH8" s="344"/>
      <c r="AI8" s="344"/>
      <c r="AJ8" s="344"/>
      <c r="AK8" s="345"/>
      <c r="AL8" s="110"/>
      <c r="AM8" s="326"/>
      <c r="AN8" s="328"/>
      <c r="AO8" s="328"/>
      <c r="AP8" s="328"/>
      <c r="AQ8" s="328"/>
      <c r="AR8" s="328"/>
      <c r="AS8" s="328"/>
      <c r="AT8" s="328"/>
      <c r="AU8" s="328"/>
      <c r="AV8" s="332"/>
      <c r="AW8" s="333"/>
      <c r="AX8" s="333"/>
      <c r="AY8" s="333"/>
      <c r="AZ8" s="333"/>
      <c r="BA8" s="333"/>
      <c r="BB8" s="333"/>
      <c r="BC8" s="333"/>
      <c r="BD8" s="334"/>
    </row>
    <row r="9" spans="1:56" s="58" customFormat="1" ht="15" customHeight="1" x14ac:dyDescent="0.3">
      <c r="A9" s="326"/>
      <c r="B9" s="328"/>
      <c r="C9" s="319" t="s">
        <v>37</v>
      </c>
      <c r="D9" s="319" t="s">
        <v>17</v>
      </c>
      <c r="E9" s="319"/>
      <c r="F9" s="319" t="s">
        <v>37</v>
      </c>
      <c r="G9" s="319" t="s">
        <v>17</v>
      </c>
      <c r="H9" s="319"/>
      <c r="I9" s="328"/>
      <c r="J9" s="319" t="s">
        <v>13</v>
      </c>
      <c r="K9" s="319"/>
      <c r="L9" s="319"/>
      <c r="M9" s="319" t="s">
        <v>49</v>
      </c>
      <c r="N9" s="319"/>
      <c r="O9" s="319"/>
      <c r="P9" s="319" t="s">
        <v>38</v>
      </c>
      <c r="Q9" s="319"/>
      <c r="R9" s="320"/>
      <c r="T9" s="352"/>
      <c r="U9" s="350"/>
      <c r="V9" s="335" t="s">
        <v>37</v>
      </c>
      <c r="W9" s="335" t="s">
        <v>17</v>
      </c>
      <c r="X9" s="335"/>
      <c r="Y9" s="335" t="s">
        <v>37</v>
      </c>
      <c r="Z9" s="335" t="s">
        <v>17</v>
      </c>
      <c r="AA9" s="335"/>
      <c r="AB9" s="350"/>
      <c r="AC9" s="335" t="s">
        <v>13</v>
      </c>
      <c r="AD9" s="335"/>
      <c r="AE9" s="335"/>
      <c r="AF9" s="335" t="s">
        <v>49</v>
      </c>
      <c r="AG9" s="335"/>
      <c r="AH9" s="335"/>
      <c r="AI9" s="335" t="s">
        <v>38</v>
      </c>
      <c r="AJ9" s="335"/>
      <c r="AK9" s="346"/>
      <c r="AL9" s="119"/>
      <c r="AM9" s="326"/>
      <c r="AN9" s="328"/>
      <c r="AO9" s="319" t="s">
        <v>37</v>
      </c>
      <c r="AP9" s="319" t="s">
        <v>17</v>
      </c>
      <c r="AQ9" s="319"/>
      <c r="AR9" s="319" t="s">
        <v>37</v>
      </c>
      <c r="AS9" s="319" t="s">
        <v>17</v>
      </c>
      <c r="AT9" s="319"/>
      <c r="AU9" s="328"/>
      <c r="AV9" s="319" t="s">
        <v>13</v>
      </c>
      <c r="AW9" s="319"/>
      <c r="AX9" s="319"/>
      <c r="AY9" s="319" t="s">
        <v>49</v>
      </c>
      <c r="AZ9" s="319"/>
      <c r="BA9" s="319"/>
      <c r="BB9" s="319" t="s">
        <v>38</v>
      </c>
      <c r="BC9" s="319"/>
      <c r="BD9" s="320"/>
    </row>
    <row r="10" spans="1:56" s="58" customFormat="1" ht="15" customHeight="1" x14ac:dyDescent="0.3">
      <c r="A10" s="326"/>
      <c r="B10" s="328"/>
      <c r="C10" s="319"/>
      <c r="D10" s="319" t="s">
        <v>50</v>
      </c>
      <c r="E10" s="319" t="s">
        <v>13</v>
      </c>
      <c r="F10" s="319"/>
      <c r="G10" s="319" t="s">
        <v>50</v>
      </c>
      <c r="H10" s="319" t="s">
        <v>13</v>
      </c>
      <c r="I10" s="328"/>
      <c r="J10" s="319" t="s">
        <v>37</v>
      </c>
      <c r="K10" s="319" t="s">
        <v>17</v>
      </c>
      <c r="L10" s="319"/>
      <c r="M10" s="319" t="s">
        <v>37</v>
      </c>
      <c r="N10" s="319" t="s">
        <v>17</v>
      </c>
      <c r="O10" s="319"/>
      <c r="P10" s="319" t="s">
        <v>37</v>
      </c>
      <c r="Q10" s="319" t="s">
        <v>17</v>
      </c>
      <c r="R10" s="320"/>
      <c r="T10" s="352"/>
      <c r="U10" s="350"/>
      <c r="V10" s="335"/>
      <c r="W10" s="335" t="s">
        <v>50</v>
      </c>
      <c r="X10" s="335" t="s">
        <v>13</v>
      </c>
      <c r="Y10" s="335"/>
      <c r="Z10" s="335" t="s">
        <v>50</v>
      </c>
      <c r="AA10" s="335" t="s">
        <v>13</v>
      </c>
      <c r="AB10" s="350"/>
      <c r="AC10" s="335" t="s">
        <v>37</v>
      </c>
      <c r="AD10" s="335" t="s">
        <v>17</v>
      </c>
      <c r="AE10" s="335"/>
      <c r="AF10" s="335" t="s">
        <v>37</v>
      </c>
      <c r="AG10" s="335" t="s">
        <v>17</v>
      </c>
      <c r="AH10" s="335"/>
      <c r="AI10" s="335" t="s">
        <v>37</v>
      </c>
      <c r="AJ10" s="335" t="s">
        <v>17</v>
      </c>
      <c r="AK10" s="346"/>
      <c r="AL10" s="119"/>
      <c r="AM10" s="326"/>
      <c r="AN10" s="328"/>
      <c r="AO10" s="319"/>
      <c r="AP10" s="319" t="s">
        <v>50</v>
      </c>
      <c r="AQ10" s="319" t="s">
        <v>13</v>
      </c>
      <c r="AR10" s="319"/>
      <c r="AS10" s="319" t="s">
        <v>50</v>
      </c>
      <c r="AT10" s="319" t="s">
        <v>13</v>
      </c>
      <c r="AU10" s="328"/>
      <c r="AV10" s="319" t="s">
        <v>37</v>
      </c>
      <c r="AW10" s="319" t="s">
        <v>17</v>
      </c>
      <c r="AX10" s="319"/>
      <c r="AY10" s="319" t="s">
        <v>37</v>
      </c>
      <c r="AZ10" s="319" t="s">
        <v>17</v>
      </c>
      <c r="BA10" s="319"/>
      <c r="BB10" s="319" t="s">
        <v>37</v>
      </c>
      <c r="BC10" s="319" t="s">
        <v>17</v>
      </c>
      <c r="BD10" s="320"/>
    </row>
    <row r="11" spans="1:56" s="58" customFormat="1" ht="24" x14ac:dyDescent="0.3">
      <c r="A11" s="326"/>
      <c r="B11" s="328"/>
      <c r="C11" s="319"/>
      <c r="D11" s="319"/>
      <c r="E11" s="319"/>
      <c r="F11" s="319"/>
      <c r="G11" s="319"/>
      <c r="H11" s="319"/>
      <c r="I11" s="328"/>
      <c r="J11" s="319"/>
      <c r="K11" s="128" t="s">
        <v>51</v>
      </c>
      <c r="L11" s="190" t="s">
        <v>52</v>
      </c>
      <c r="M11" s="319"/>
      <c r="N11" s="128" t="s">
        <v>51</v>
      </c>
      <c r="O11" s="128" t="s">
        <v>52</v>
      </c>
      <c r="P11" s="319"/>
      <c r="Q11" s="128" t="s">
        <v>51</v>
      </c>
      <c r="R11" s="129" t="s">
        <v>52</v>
      </c>
      <c r="T11" s="352"/>
      <c r="U11" s="350"/>
      <c r="V11" s="335"/>
      <c r="W11" s="335"/>
      <c r="X11" s="335"/>
      <c r="Y11" s="335"/>
      <c r="Z11" s="335"/>
      <c r="AA11" s="335"/>
      <c r="AB11" s="350"/>
      <c r="AC11" s="335"/>
      <c r="AD11" s="130" t="s">
        <v>51</v>
      </c>
      <c r="AE11" s="130" t="s">
        <v>52</v>
      </c>
      <c r="AF11" s="335"/>
      <c r="AG11" s="130" t="s">
        <v>51</v>
      </c>
      <c r="AH11" s="130" t="s">
        <v>52</v>
      </c>
      <c r="AI11" s="335"/>
      <c r="AJ11" s="130" t="s">
        <v>51</v>
      </c>
      <c r="AK11" s="131" t="s">
        <v>52</v>
      </c>
      <c r="AL11" s="119"/>
      <c r="AM11" s="326"/>
      <c r="AN11" s="328"/>
      <c r="AO11" s="319"/>
      <c r="AP11" s="319"/>
      <c r="AQ11" s="319"/>
      <c r="AR11" s="319"/>
      <c r="AS11" s="319"/>
      <c r="AT11" s="319"/>
      <c r="AU11" s="328"/>
      <c r="AV11" s="319"/>
      <c r="AW11" s="111" t="s">
        <v>51</v>
      </c>
      <c r="AX11" s="111" t="s">
        <v>52</v>
      </c>
      <c r="AY11" s="319"/>
      <c r="AZ11" s="111" t="s">
        <v>51</v>
      </c>
      <c r="BA11" s="111" t="s">
        <v>52</v>
      </c>
      <c r="BB11" s="319"/>
      <c r="BC11" s="111" t="s">
        <v>51</v>
      </c>
      <c r="BD11" s="112" t="s">
        <v>52</v>
      </c>
    </row>
    <row r="12" spans="1:56" s="58" customFormat="1" ht="12" customHeight="1" thickBot="1" x14ac:dyDescent="0.35">
      <c r="A12" s="86">
        <v>1</v>
      </c>
      <c r="B12" s="87">
        <v>2</v>
      </c>
      <c r="C12" s="87">
        <v>3</v>
      </c>
      <c r="D12" s="87">
        <v>4</v>
      </c>
      <c r="E12" s="87">
        <v>5</v>
      </c>
      <c r="F12" s="87">
        <v>6</v>
      </c>
      <c r="G12" s="87">
        <v>7</v>
      </c>
      <c r="H12" s="87">
        <v>8</v>
      </c>
      <c r="I12" s="87">
        <v>9</v>
      </c>
      <c r="J12" s="87">
        <v>10</v>
      </c>
      <c r="K12" s="87">
        <v>11</v>
      </c>
      <c r="L12" s="87">
        <v>12</v>
      </c>
      <c r="M12" s="87">
        <v>13</v>
      </c>
      <c r="N12" s="87">
        <v>14</v>
      </c>
      <c r="O12" s="87">
        <v>15</v>
      </c>
      <c r="P12" s="87">
        <v>16</v>
      </c>
      <c r="Q12" s="87">
        <v>17</v>
      </c>
      <c r="R12" s="88">
        <v>18</v>
      </c>
      <c r="T12" s="86">
        <v>1</v>
      </c>
      <c r="U12" s="87">
        <v>2</v>
      </c>
      <c r="V12" s="87">
        <v>3</v>
      </c>
      <c r="W12" s="87">
        <v>4</v>
      </c>
      <c r="X12" s="87">
        <v>5</v>
      </c>
      <c r="Y12" s="87">
        <v>6</v>
      </c>
      <c r="Z12" s="87">
        <v>7</v>
      </c>
      <c r="AA12" s="87">
        <v>8</v>
      </c>
      <c r="AB12" s="87">
        <v>9</v>
      </c>
      <c r="AC12" s="87">
        <v>10</v>
      </c>
      <c r="AD12" s="87">
        <v>11</v>
      </c>
      <c r="AE12" s="87">
        <v>12</v>
      </c>
      <c r="AF12" s="87">
        <v>13</v>
      </c>
      <c r="AG12" s="87">
        <v>14</v>
      </c>
      <c r="AH12" s="87">
        <v>15</v>
      </c>
      <c r="AI12" s="87">
        <v>16</v>
      </c>
      <c r="AJ12" s="87">
        <v>17</v>
      </c>
      <c r="AK12" s="88">
        <v>18</v>
      </c>
      <c r="AL12" s="120"/>
      <c r="AM12" s="86">
        <v>1</v>
      </c>
      <c r="AN12" s="87">
        <v>2</v>
      </c>
      <c r="AO12" s="87">
        <v>3</v>
      </c>
      <c r="AP12" s="87">
        <v>4</v>
      </c>
      <c r="AQ12" s="87">
        <v>5</v>
      </c>
      <c r="AR12" s="87">
        <v>6</v>
      </c>
      <c r="AS12" s="87">
        <v>7</v>
      </c>
      <c r="AT12" s="87">
        <v>8</v>
      </c>
      <c r="AU12" s="87">
        <v>9</v>
      </c>
      <c r="AV12" s="87">
        <v>10</v>
      </c>
      <c r="AW12" s="87">
        <v>11</v>
      </c>
      <c r="AX12" s="87">
        <v>12</v>
      </c>
      <c r="AY12" s="87">
        <v>13</v>
      </c>
      <c r="AZ12" s="87">
        <v>14</v>
      </c>
      <c r="BA12" s="87">
        <v>15</v>
      </c>
      <c r="BB12" s="87">
        <v>16</v>
      </c>
      <c r="BC12" s="87">
        <v>17</v>
      </c>
      <c r="BD12" s="88">
        <v>18</v>
      </c>
    </row>
    <row r="13" spans="1:56" s="92" customFormat="1" ht="64.5" customHeight="1" thickBot="1" x14ac:dyDescent="0.35">
      <c r="A13" s="142">
        <v>1</v>
      </c>
      <c r="B13" s="143" t="s">
        <v>53</v>
      </c>
      <c r="C13" s="167">
        <v>18</v>
      </c>
      <c r="D13" s="167">
        <v>15</v>
      </c>
      <c r="E13" s="167">
        <v>3</v>
      </c>
      <c r="F13" s="167">
        <v>18</v>
      </c>
      <c r="G13" s="167">
        <v>15</v>
      </c>
      <c r="H13" s="167">
        <v>3</v>
      </c>
      <c r="I13" s="167">
        <f>J13+M13+P13</f>
        <v>18</v>
      </c>
      <c r="J13" s="167">
        <v>3</v>
      </c>
      <c r="K13" s="167">
        <v>3</v>
      </c>
      <c r="L13" s="167">
        <v>0</v>
      </c>
      <c r="M13" s="167">
        <f>N13+O13</f>
        <v>0</v>
      </c>
      <c r="N13" s="167">
        <v>0</v>
      </c>
      <c r="O13" s="167">
        <v>0</v>
      </c>
      <c r="P13" s="167">
        <v>15</v>
      </c>
      <c r="Q13" s="167">
        <v>4</v>
      </c>
      <c r="R13" s="168">
        <v>11</v>
      </c>
      <c r="T13" s="142">
        <v>1</v>
      </c>
      <c r="U13" s="144" t="s">
        <v>53</v>
      </c>
      <c r="V13" s="167">
        <v>30</v>
      </c>
      <c r="W13" s="167">
        <v>8</v>
      </c>
      <c r="X13" s="167">
        <v>22</v>
      </c>
      <c r="Y13" s="167">
        <v>30</v>
      </c>
      <c r="Z13" s="167">
        <v>8</v>
      </c>
      <c r="AA13" s="167">
        <v>22</v>
      </c>
      <c r="AB13" s="167">
        <v>3</v>
      </c>
      <c r="AC13" s="167">
        <v>0</v>
      </c>
      <c r="AD13" s="167">
        <v>0</v>
      </c>
      <c r="AE13" s="167">
        <v>0</v>
      </c>
      <c r="AF13" s="167">
        <f>AG13+AH13</f>
        <v>0</v>
      </c>
      <c r="AG13" s="167">
        <v>0</v>
      </c>
      <c r="AH13" s="167">
        <v>0</v>
      </c>
      <c r="AI13" s="167">
        <v>3</v>
      </c>
      <c r="AJ13" s="167">
        <v>0</v>
      </c>
      <c r="AK13" s="168">
        <v>3</v>
      </c>
      <c r="AL13" s="145"/>
      <c r="AM13" s="72">
        <v>1</v>
      </c>
      <c r="AN13" s="102" t="s">
        <v>204</v>
      </c>
      <c r="AO13" s="73">
        <v>23</v>
      </c>
      <c r="AP13" s="73">
        <v>13</v>
      </c>
      <c r="AQ13" s="73">
        <v>10</v>
      </c>
      <c r="AR13" s="73">
        <v>14</v>
      </c>
      <c r="AS13" s="73">
        <v>7</v>
      </c>
      <c r="AT13" s="73">
        <v>7</v>
      </c>
      <c r="AU13" s="73">
        <v>3</v>
      </c>
      <c r="AV13" s="73">
        <v>1</v>
      </c>
      <c r="AW13" s="73">
        <v>0</v>
      </c>
      <c r="AX13" s="73">
        <v>1</v>
      </c>
      <c r="AY13" s="73">
        <f>AZ13+BA13</f>
        <v>0</v>
      </c>
      <c r="AZ13" s="73">
        <v>0</v>
      </c>
      <c r="BA13" s="73">
        <v>0</v>
      </c>
      <c r="BB13" s="73">
        <v>2</v>
      </c>
      <c r="BC13" s="73">
        <v>2</v>
      </c>
      <c r="BD13" s="74">
        <v>0</v>
      </c>
    </row>
    <row r="14" spans="1:56" s="92" customFormat="1" ht="31.5" customHeight="1" thickBot="1" x14ac:dyDescent="0.35">
      <c r="A14" s="72">
        <f>1+A13</f>
        <v>2</v>
      </c>
      <c r="B14" s="76" t="s">
        <v>54</v>
      </c>
      <c r="C14" s="73">
        <v>8</v>
      </c>
      <c r="D14" s="73">
        <v>7</v>
      </c>
      <c r="E14" s="73">
        <v>1</v>
      </c>
      <c r="F14" s="73">
        <v>8</v>
      </c>
      <c r="G14" s="73">
        <v>7</v>
      </c>
      <c r="H14" s="73">
        <v>1</v>
      </c>
      <c r="I14" s="167">
        <f t="shared" ref="I14:I67" si="0">J14+M14+P14</f>
        <v>7</v>
      </c>
      <c r="J14" s="73">
        <f>K14+L14</f>
        <v>1</v>
      </c>
      <c r="K14" s="73">
        <v>1</v>
      </c>
      <c r="L14" s="73">
        <v>0</v>
      </c>
      <c r="M14" s="73">
        <f t="shared" ref="M14:M65" si="1">N14+O14</f>
        <v>0</v>
      </c>
      <c r="N14" s="73">
        <v>0</v>
      </c>
      <c r="O14" s="73">
        <v>0</v>
      </c>
      <c r="P14" s="73">
        <v>6</v>
      </c>
      <c r="Q14" s="73">
        <v>4</v>
      </c>
      <c r="R14" s="74">
        <v>2</v>
      </c>
      <c r="T14" s="72">
        <f>1+T13</f>
        <v>2</v>
      </c>
      <c r="U14" s="76" t="s">
        <v>54</v>
      </c>
      <c r="V14" s="73">
        <v>21</v>
      </c>
      <c r="W14" s="73">
        <v>9</v>
      </c>
      <c r="X14" s="73">
        <v>12</v>
      </c>
      <c r="Y14" s="73">
        <v>21</v>
      </c>
      <c r="Z14" s="73">
        <v>9</v>
      </c>
      <c r="AA14" s="73">
        <v>12</v>
      </c>
      <c r="AB14" s="73">
        <v>18</v>
      </c>
      <c r="AC14" s="73">
        <v>9</v>
      </c>
      <c r="AD14" s="73">
        <v>5</v>
      </c>
      <c r="AE14" s="73">
        <v>4</v>
      </c>
      <c r="AF14" s="73">
        <f t="shared" ref="AF14:AF65" si="2">AG14+AH14</f>
        <v>0</v>
      </c>
      <c r="AG14" s="73">
        <v>0</v>
      </c>
      <c r="AH14" s="73">
        <v>0</v>
      </c>
      <c r="AI14" s="73">
        <v>9</v>
      </c>
      <c r="AJ14" s="73">
        <v>6</v>
      </c>
      <c r="AK14" s="74">
        <v>3</v>
      </c>
      <c r="AL14" s="121"/>
      <c r="AM14" s="315" t="s">
        <v>105</v>
      </c>
      <c r="AN14" s="316"/>
      <c r="AO14" s="125">
        <f t="shared" ref="AO14:BD14" si="3">SUM(AO12:AO12)</f>
        <v>3</v>
      </c>
      <c r="AP14" s="125">
        <f t="shared" si="3"/>
        <v>4</v>
      </c>
      <c r="AQ14" s="125">
        <f t="shared" si="3"/>
        <v>5</v>
      </c>
      <c r="AR14" s="125">
        <f t="shared" si="3"/>
        <v>6</v>
      </c>
      <c r="AS14" s="125">
        <f t="shared" si="3"/>
        <v>7</v>
      </c>
      <c r="AT14" s="125">
        <f t="shared" si="3"/>
        <v>8</v>
      </c>
      <c r="AU14" s="125">
        <f t="shared" si="3"/>
        <v>9</v>
      </c>
      <c r="AV14" s="125">
        <f t="shared" si="3"/>
        <v>10</v>
      </c>
      <c r="AW14" s="125">
        <f t="shared" si="3"/>
        <v>11</v>
      </c>
      <c r="AX14" s="125">
        <f t="shared" si="3"/>
        <v>12</v>
      </c>
      <c r="AY14" s="125">
        <f t="shared" si="3"/>
        <v>13</v>
      </c>
      <c r="AZ14" s="125">
        <f t="shared" si="3"/>
        <v>14</v>
      </c>
      <c r="BA14" s="125">
        <f t="shared" si="3"/>
        <v>15</v>
      </c>
      <c r="BB14" s="125">
        <f t="shared" si="3"/>
        <v>16</v>
      </c>
      <c r="BC14" s="125">
        <f t="shared" si="3"/>
        <v>17</v>
      </c>
      <c r="BD14" s="127">
        <f t="shared" si="3"/>
        <v>18</v>
      </c>
    </row>
    <row r="15" spans="1:56" s="92" customFormat="1" ht="31.5" customHeight="1" x14ac:dyDescent="0.3">
      <c r="A15" s="72">
        <f>1+A14</f>
        <v>3</v>
      </c>
      <c r="B15" s="76" t="s">
        <v>55</v>
      </c>
      <c r="C15" s="73">
        <v>11</v>
      </c>
      <c r="D15" s="73">
        <v>9</v>
      </c>
      <c r="E15" s="73">
        <v>2</v>
      </c>
      <c r="F15" s="73">
        <v>11</v>
      </c>
      <c r="G15" s="73">
        <v>9</v>
      </c>
      <c r="H15" s="73">
        <v>2</v>
      </c>
      <c r="I15" s="167">
        <f t="shared" si="0"/>
        <v>8</v>
      </c>
      <c r="J15" s="73">
        <v>2</v>
      </c>
      <c r="K15" s="73">
        <v>1</v>
      </c>
      <c r="L15" s="73">
        <v>1</v>
      </c>
      <c r="M15" s="73">
        <v>0</v>
      </c>
      <c r="N15" s="73">
        <v>0</v>
      </c>
      <c r="O15" s="73">
        <v>0</v>
      </c>
      <c r="P15" s="73">
        <v>6</v>
      </c>
      <c r="Q15" s="73">
        <v>3</v>
      </c>
      <c r="R15" s="74">
        <v>3</v>
      </c>
      <c r="T15" s="72">
        <f>1+T14</f>
        <v>3</v>
      </c>
      <c r="U15" s="76" t="s">
        <v>55</v>
      </c>
      <c r="V15" s="73">
        <v>12</v>
      </c>
      <c r="W15" s="73">
        <v>4</v>
      </c>
      <c r="X15" s="73">
        <v>8</v>
      </c>
      <c r="Y15" s="73">
        <v>12</v>
      </c>
      <c r="Z15" s="73">
        <v>4</v>
      </c>
      <c r="AA15" s="73">
        <v>8</v>
      </c>
      <c r="AB15" s="73">
        <v>9</v>
      </c>
      <c r="AC15" s="73">
        <v>5</v>
      </c>
      <c r="AD15" s="73">
        <v>3</v>
      </c>
      <c r="AE15" s="73">
        <v>2</v>
      </c>
      <c r="AF15" s="73">
        <v>0</v>
      </c>
      <c r="AG15" s="73">
        <v>0</v>
      </c>
      <c r="AH15" s="73">
        <v>0</v>
      </c>
      <c r="AI15" s="73">
        <v>4</v>
      </c>
      <c r="AJ15" s="73">
        <v>2</v>
      </c>
      <c r="AK15" s="74">
        <v>2</v>
      </c>
      <c r="AL15" s="123"/>
      <c r="AM15" s="317"/>
      <c r="AN15" s="318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</row>
    <row r="16" spans="1:56" s="92" customFormat="1" ht="69" customHeight="1" x14ac:dyDescent="0.3">
      <c r="A16" s="72">
        <f t="shared" ref="A16:A67" si="4">1+A15</f>
        <v>4</v>
      </c>
      <c r="B16" s="76" t="s">
        <v>205</v>
      </c>
      <c r="C16" s="73">
        <f>D16+E16</f>
        <v>0</v>
      </c>
      <c r="D16" s="73">
        <v>0</v>
      </c>
      <c r="E16" s="73">
        <v>0</v>
      </c>
      <c r="F16" s="73">
        <f>G16+H16</f>
        <v>0</v>
      </c>
      <c r="G16" s="73">
        <v>0</v>
      </c>
      <c r="H16" s="73">
        <v>0</v>
      </c>
      <c r="I16" s="167">
        <f t="shared" si="0"/>
        <v>0</v>
      </c>
      <c r="J16" s="73">
        <f>K16+L16</f>
        <v>0</v>
      </c>
      <c r="K16" s="73">
        <v>0</v>
      </c>
      <c r="L16" s="73">
        <v>0</v>
      </c>
      <c r="M16" s="73">
        <f t="shared" si="1"/>
        <v>0</v>
      </c>
      <c r="N16" s="73">
        <v>0</v>
      </c>
      <c r="O16" s="73">
        <v>0</v>
      </c>
      <c r="P16" s="73">
        <f>Q16+R16</f>
        <v>0</v>
      </c>
      <c r="Q16" s="73">
        <v>0</v>
      </c>
      <c r="R16" s="74">
        <v>0</v>
      </c>
      <c r="T16" s="72">
        <f t="shared" ref="T16:T67" si="5">1+T15</f>
        <v>4</v>
      </c>
      <c r="U16" s="76" t="s">
        <v>206</v>
      </c>
      <c r="V16" s="73">
        <v>8</v>
      </c>
      <c r="W16" s="73">
        <v>2</v>
      </c>
      <c r="X16" s="73">
        <v>6</v>
      </c>
      <c r="Y16" s="73">
        <v>8</v>
      </c>
      <c r="Z16" s="73">
        <v>2</v>
      </c>
      <c r="AA16" s="73">
        <v>6</v>
      </c>
      <c r="AB16" s="73">
        <f>AC16+AF16+AI16</f>
        <v>6</v>
      </c>
      <c r="AC16" s="73">
        <v>5</v>
      </c>
      <c r="AD16" s="73">
        <v>3</v>
      </c>
      <c r="AE16" s="73">
        <v>2</v>
      </c>
      <c r="AF16" s="73">
        <f t="shared" si="2"/>
        <v>0</v>
      </c>
      <c r="AG16" s="73">
        <v>0</v>
      </c>
      <c r="AH16" s="73">
        <v>0</v>
      </c>
      <c r="AI16" s="73">
        <v>1</v>
      </c>
      <c r="AJ16" s="73">
        <v>1</v>
      </c>
      <c r="AK16" s="74">
        <v>0</v>
      </c>
      <c r="AL16" s="123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92" customFormat="1" ht="29.25" customHeight="1" x14ac:dyDescent="0.3">
      <c r="A17" s="72">
        <f t="shared" si="4"/>
        <v>5</v>
      </c>
      <c r="B17" s="76" t="s">
        <v>57</v>
      </c>
      <c r="C17" s="73">
        <v>3</v>
      </c>
      <c r="D17" s="73">
        <v>3</v>
      </c>
      <c r="E17" s="73">
        <v>0</v>
      </c>
      <c r="F17" s="73">
        <v>3</v>
      </c>
      <c r="G17" s="73">
        <v>3</v>
      </c>
      <c r="H17" s="73">
        <v>0</v>
      </c>
      <c r="I17" s="167">
        <f t="shared" si="0"/>
        <v>3</v>
      </c>
      <c r="J17" s="73">
        <v>0</v>
      </c>
      <c r="K17" s="73">
        <v>0</v>
      </c>
      <c r="L17" s="73">
        <v>0</v>
      </c>
      <c r="M17" s="73">
        <f t="shared" si="1"/>
        <v>0</v>
      </c>
      <c r="N17" s="73">
        <v>0</v>
      </c>
      <c r="O17" s="73">
        <v>0</v>
      </c>
      <c r="P17" s="73">
        <v>3</v>
      </c>
      <c r="Q17" s="73">
        <v>3</v>
      </c>
      <c r="R17" s="74">
        <v>0</v>
      </c>
      <c r="T17" s="72">
        <f t="shared" si="5"/>
        <v>5</v>
      </c>
      <c r="U17" s="76" t="s">
        <v>57</v>
      </c>
      <c r="V17" s="73">
        <v>26</v>
      </c>
      <c r="W17" s="73">
        <v>10</v>
      </c>
      <c r="X17" s="73">
        <v>16</v>
      </c>
      <c r="Y17" s="73">
        <v>23</v>
      </c>
      <c r="Z17" s="73">
        <v>8</v>
      </c>
      <c r="AA17" s="73">
        <v>15</v>
      </c>
      <c r="AB17" s="73">
        <v>23</v>
      </c>
      <c r="AC17" s="73">
        <f>AD17+AE17</f>
        <v>15</v>
      </c>
      <c r="AD17" s="73">
        <v>11</v>
      </c>
      <c r="AE17" s="73">
        <v>4</v>
      </c>
      <c r="AF17" s="73">
        <f t="shared" si="2"/>
        <v>0</v>
      </c>
      <c r="AG17" s="73">
        <v>0</v>
      </c>
      <c r="AH17" s="73">
        <v>0</v>
      </c>
      <c r="AI17" s="73">
        <v>8</v>
      </c>
      <c r="AJ17" s="73">
        <v>5</v>
      </c>
      <c r="AK17" s="74">
        <v>3</v>
      </c>
      <c r="AL17" s="123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132"/>
    </row>
    <row r="18" spans="1:56" s="92" customFormat="1" ht="43.5" customHeight="1" x14ac:dyDescent="0.3">
      <c r="A18" s="72">
        <f t="shared" si="4"/>
        <v>6</v>
      </c>
      <c r="B18" s="108" t="s">
        <v>58</v>
      </c>
      <c r="C18" s="73">
        <v>115</v>
      </c>
      <c r="D18" s="73">
        <v>99</v>
      </c>
      <c r="E18" s="73">
        <v>16</v>
      </c>
      <c r="F18" s="73">
        <v>114</v>
      </c>
      <c r="G18" s="73">
        <v>98</v>
      </c>
      <c r="H18" s="73">
        <v>16</v>
      </c>
      <c r="I18" s="167">
        <f t="shared" si="0"/>
        <v>98</v>
      </c>
      <c r="J18" s="73">
        <v>16</v>
      </c>
      <c r="K18" s="73">
        <v>10</v>
      </c>
      <c r="L18" s="73">
        <v>6</v>
      </c>
      <c r="M18" s="73">
        <f t="shared" si="1"/>
        <v>0</v>
      </c>
      <c r="N18" s="73">
        <v>0</v>
      </c>
      <c r="O18" s="73">
        <v>0</v>
      </c>
      <c r="P18" s="73">
        <f>Q18+R18</f>
        <v>82</v>
      </c>
      <c r="Q18" s="73">
        <v>75</v>
      </c>
      <c r="R18" s="74">
        <v>7</v>
      </c>
      <c r="T18" s="72">
        <f t="shared" si="5"/>
        <v>6</v>
      </c>
      <c r="U18" s="108" t="s">
        <v>58</v>
      </c>
      <c r="V18" s="73">
        <v>155</v>
      </c>
      <c r="W18" s="73">
        <v>51</v>
      </c>
      <c r="X18" s="73">
        <v>104</v>
      </c>
      <c r="Y18" s="73">
        <v>155</v>
      </c>
      <c r="Z18" s="73">
        <v>51</v>
      </c>
      <c r="AA18" s="73">
        <v>104</v>
      </c>
      <c r="AB18" s="73">
        <v>104</v>
      </c>
      <c r="AC18" s="73">
        <v>67</v>
      </c>
      <c r="AD18" s="73">
        <v>52</v>
      </c>
      <c r="AE18" s="73">
        <v>15</v>
      </c>
      <c r="AF18" s="73">
        <f t="shared" si="2"/>
        <v>0</v>
      </c>
      <c r="AG18" s="73">
        <v>0</v>
      </c>
      <c r="AH18" s="73">
        <v>0</v>
      </c>
      <c r="AI18" s="73">
        <v>37</v>
      </c>
      <c r="AJ18" s="73">
        <v>32</v>
      </c>
      <c r="AK18" s="74">
        <v>5</v>
      </c>
      <c r="AL18" s="123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115"/>
    </row>
    <row r="19" spans="1:56" s="92" customFormat="1" ht="21.75" customHeight="1" x14ac:dyDescent="0.3">
      <c r="A19" s="72">
        <f t="shared" si="4"/>
        <v>7</v>
      </c>
      <c r="B19" s="76" t="s">
        <v>59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167">
        <f t="shared" si="0"/>
        <v>0</v>
      </c>
      <c r="J19" s="73">
        <f>K19+L19</f>
        <v>0</v>
      </c>
      <c r="K19" s="73">
        <v>0</v>
      </c>
      <c r="L19" s="73">
        <v>0</v>
      </c>
      <c r="M19" s="73">
        <f t="shared" si="1"/>
        <v>0</v>
      </c>
      <c r="N19" s="73">
        <v>0</v>
      </c>
      <c r="O19" s="73">
        <v>0</v>
      </c>
      <c r="P19" s="73">
        <f>Q19+R19</f>
        <v>0</v>
      </c>
      <c r="Q19" s="73">
        <v>0</v>
      </c>
      <c r="R19" s="74">
        <v>0</v>
      </c>
      <c r="T19" s="72">
        <f t="shared" si="5"/>
        <v>7</v>
      </c>
      <c r="U19" s="76" t="s">
        <v>59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f>AD19+AE19</f>
        <v>0</v>
      </c>
      <c r="AD19" s="73">
        <v>0</v>
      </c>
      <c r="AE19" s="73">
        <v>0</v>
      </c>
      <c r="AF19" s="73">
        <f t="shared" si="2"/>
        <v>0</v>
      </c>
      <c r="AG19" s="73">
        <v>0</v>
      </c>
      <c r="AH19" s="73">
        <v>0</v>
      </c>
      <c r="AI19" s="73">
        <f>AJ19+AK19</f>
        <v>0</v>
      </c>
      <c r="AJ19" s="73">
        <v>0</v>
      </c>
      <c r="AK19" s="74">
        <v>0</v>
      </c>
      <c r="AL19" s="123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132"/>
    </row>
    <row r="20" spans="1:56" s="92" customFormat="1" ht="43.5" customHeight="1" x14ac:dyDescent="0.3">
      <c r="A20" s="72">
        <f t="shared" si="4"/>
        <v>8</v>
      </c>
      <c r="B20" s="76" t="s">
        <v>60</v>
      </c>
      <c r="C20" s="73">
        <v>7</v>
      </c>
      <c r="D20" s="73">
        <v>6</v>
      </c>
      <c r="E20" s="73">
        <v>1</v>
      </c>
      <c r="F20" s="73">
        <v>5</v>
      </c>
      <c r="G20" s="73">
        <v>5</v>
      </c>
      <c r="H20" s="73">
        <v>0</v>
      </c>
      <c r="I20" s="167">
        <f t="shared" si="0"/>
        <v>5</v>
      </c>
      <c r="J20" s="73">
        <v>0</v>
      </c>
      <c r="K20" s="73">
        <v>0</v>
      </c>
      <c r="L20" s="73">
        <v>0</v>
      </c>
      <c r="M20" s="73">
        <f t="shared" si="1"/>
        <v>0</v>
      </c>
      <c r="N20" s="73">
        <v>0</v>
      </c>
      <c r="O20" s="73">
        <v>0</v>
      </c>
      <c r="P20" s="73">
        <v>5</v>
      </c>
      <c r="Q20" s="73">
        <v>5</v>
      </c>
      <c r="R20" s="74">
        <v>0</v>
      </c>
      <c r="T20" s="72">
        <f t="shared" si="5"/>
        <v>8</v>
      </c>
      <c r="U20" s="108" t="s">
        <v>60</v>
      </c>
      <c r="V20" s="73">
        <v>31</v>
      </c>
      <c r="W20" s="73">
        <v>7</v>
      </c>
      <c r="X20" s="73">
        <v>24</v>
      </c>
      <c r="Y20" s="73">
        <v>31</v>
      </c>
      <c r="Z20" s="73">
        <v>7</v>
      </c>
      <c r="AA20" s="73">
        <v>24</v>
      </c>
      <c r="AB20" s="73">
        <v>8</v>
      </c>
      <c r="AC20" s="73">
        <v>3</v>
      </c>
      <c r="AD20" s="73">
        <v>2</v>
      </c>
      <c r="AE20" s="73">
        <v>1</v>
      </c>
      <c r="AF20" s="73">
        <f t="shared" si="2"/>
        <v>0</v>
      </c>
      <c r="AG20" s="73">
        <v>0</v>
      </c>
      <c r="AH20" s="73">
        <v>0</v>
      </c>
      <c r="AI20" s="73">
        <v>5</v>
      </c>
      <c r="AJ20" s="73">
        <v>4</v>
      </c>
      <c r="AK20" s="74">
        <v>1</v>
      </c>
      <c r="AL20" s="123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132"/>
    </row>
    <row r="21" spans="1:56" s="92" customFormat="1" ht="27.75" customHeight="1" x14ac:dyDescent="0.3">
      <c r="A21" s="72">
        <f t="shared" si="4"/>
        <v>9</v>
      </c>
      <c r="B21" s="76" t="s">
        <v>61</v>
      </c>
      <c r="C21" s="73">
        <v>7</v>
      </c>
      <c r="D21" s="73">
        <v>6</v>
      </c>
      <c r="E21" s="73">
        <v>1</v>
      </c>
      <c r="F21" s="73">
        <v>7</v>
      </c>
      <c r="G21" s="73">
        <v>6</v>
      </c>
      <c r="H21" s="73">
        <v>1</v>
      </c>
      <c r="I21" s="167">
        <f t="shared" si="0"/>
        <v>7</v>
      </c>
      <c r="J21" s="73">
        <v>1</v>
      </c>
      <c r="K21" s="73">
        <v>1</v>
      </c>
      <c r="L21" s="73">
        <v>0</v>
      </c>
      <c r="M21" s="73">
        <v>1</v>
      </c>
      <c r="N21" s="73">
        <v>0</v>
      </c>
      <c r="O21" s="73">
        <v>1</v>
      </c>
      <c r="P21" s="73">
        <v>5</v>
      </c>
      <c r="Q21" s="73">
        <v>3</v>
      </c>
      <c r="R21" s="74">
        <v>2</v>
      </c>
      <c r="T21" s="72">
        <f t="shared" si="5"/>
        <v>9</v>
      </c>
      <c r="U21" s="76" t="s">
        <v>61</v>
      </c>
      <c r="V21" s="73">
        <v>25</v>
      </c>
      <c r="W21" s="73">
        <v>8</v>
      </c>
      <c r="X21" s="73">
        <v>17</v>
      </c>
      <c r="Y21" s="73">
        <v>25</v>
      </c>
      <c r="Z21" s="73">
        <v>8</v>
      </c>
      <c r="AA21" s="73">
        <v>17</v>
      </c>
      <c r="AB21" s="73">
        <v>24</v>
      </c>
      <c r="AC21" s="73">
        <v>16</v>
      </c>
      <c r="AD21" s="73">
        <v>11</v>
      </c>
      <c r="AE21" s="73">
        <v>5</v>
      </c>
      <c r="AF21" s="73">
        <v>3</v>
      </c>
      <c r="AG21" s="73">
        <v>2</v>
      </c>
      <c r="AH21" s="73">
        <v>1</v>
      </c>
      <c r="AI21" s="73">
        <v>5</v>
      </c>
      <c r="AJ21" s="73">
        <v>4</v>
      </c>
      <c r="AK21" s="74">
        <v>1</v>
      </c>
      <c r="AL21" s="123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115"/>
      <c r="BB21" s="115"/>
      <c r="BC21" s="115"/>
      <c r="BD21" s="115"/>
    </row>
    <row r="22" spans="1:56" s="92" customFormat="1" ht="54" customHeight="1" x14ac:dyDescent="0.3">
      <c r="A22" s="72">
        <f t="shared" si="4"/>
        <v>10</v>
      </c>
      <c r="B22" s="76" t="s">
        <v>62</v>
      </c>
      <c r="C22" s="73">
        <v>4</v>
      </c>
      <c r="D22" s="73">
        <v>3</v>
      </c>
      <c r="E22" s="73">
        <v>1</v>
      </c>
      <c r="F22" s="73">
        <v>4</v>
      </c>
      <c r="G22" s="73">
        <v>3</v>
      </c>
      <c r="H22" s="73">
        <v>1</v>
      </c>
      <c r="I22" s="167">
        <f t="shared" si="0"/>
        <v>4</v>
      </c>
      <c r="J22" s="73">
        <v>1</v>
      </c>
      <c r="K22" s="73">
        <v>1</v>
      </c>
      <c r="L22" s="73">
        <v>0</v>
      </c>
      <c r="M22" s="73">
        <f t="shared" si="1"/>
        <v>0</v>
      </c>
      <c r="N22" s="73">
        <v>0</v>
      </c>
      <c r="O22" s="73">
        <v>0</v>
      </c>
      <c r="P22" s="73">
        <v>3</v>
      </c>
      <c r="Q22" s="73">
        <v>2</v>
      </c>
      <c r="R22" s="74">
        <v>1</v>
      </c>
      <c r="T22" s="72">
        <f t="shared" si="5"/>
        <v>10</v>
      </c>
      <c r="U22" s="76" t="s">
        <v>62</v>
      </c>
      <c r="V22" s="73">
        <f>W22+X22</f>
        <v>4</v>
      </c>
      <c r="W22" s="73">
        <v>1</v>
      </c>
      <c r="X22" s="73">
        <v>3</v>
      </c>
      <c r="Y22" s="73">
        <f>Z22+AA22</f>
        <v>4</v>
      </c>
      <c r="Z22" s="73">
        <v>1</v>
      </c>
      <c r="AA22" s="73">
        <v>3</v>
      </c>
      <c r="AB22" s="73">
        <f>AC22+AF22+AI22</f>
        <v>4</v>
      </c>
      <c r="AC22" s="73">
        <f>AD22+AE22</f>
        <v>3</v>
      </c>
      <c r="AD22" s="73">
        <v>1</v>
      </c>
      <c r="AE22" s="73">
        <v>2</v>
      </c>
      <c r="AF22" s="73">
        <f t="shared" si="2"/>
        <v>0</v>
      </c>
      <c r="AG22" s="73">
        <v>0</v>
      </c>
      <c r="AH22" s="73">
        <v>0</v>
      </c>
      <c r="AI22" s="73">
        <f>AJ22+AK22</f>
        <v>1</v>
      </c>
      <c r="AJ22" s="73">
        <v>1</v>
      </c>
      <c r="AK22" s="74">
        <v>0</v>
      </c>
      <c r="AL22" s="123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115"/>
      <c r="BB22" s="115"/>
      <c r="BC22" s="115"/>
      <c r="BD22" s="115"/>
    </row>
    <row r="23" spans="1:56" s="92" customFormat="1" ht="39.75" customHeight="1" x14ac:dyDescent="0.3">
      <c r="A23" s="72">
        <f t="shared" si="4"/>
        <v>11</v>
      </c>
      <c r="B23" s="76" t="s">
        <v>63</v>
      </c>
      <c r="C23" s="73">
        <f>D23+E23</f>
        <v>3</v>
      </c>
      <c r="D23" s="73">
        <v>3</v>
      </c>
      <c r="E23" s="73">
        <v>0</v>
      </c>
      <c r="F23" s="73">
        <f>G23+H23</f>
        <v>3</v>
      </c>
      <c r="G23" s="73">
        <v>3</v>
      </c>
      <c r="H23" s="73">
        <v>0</v>
      </c>
      <c r="I23" s="167">
        <f t="shared" si="0"/>
        <v>3</v>
      </c>
      <c r="J23" s="73">
        <f>K23+L23</f>
        <v>0</v>
      </c>
      <c r="K23" s="73">
        <v>0</v>
      </c>
      <c r="L23" s="73">
        <v>0</v>
      </c>
      <c r="M23" s="73">
        <f t="shared" si="1"/>
        <v>0</v>
      </c>
      <c r="N23" s="73">
        <v>0</v>
      </c>
      <c r="O23" s="73">
        <v>0</v>
      </c>
      <c r="P23" s="73">
        <f>Q23+R23</f>
        <v>3</v>
      </c>
      <c r="Q23" s="73">
        <v>2</v>
      </c>
      <c r="R23" s="74">
        <v>1</v>
      </c>
      <c r="T23" s="72">
        <f t="shared" si="5"/>
        <v>11</v>
      </c>
      <c r="U23" s="76" t="s">
        <v>63</v>
      </c>
      <c r="V23" s="73">
        <v>10</v>
      </c>
      <c r="W23" s="73">
        <v>4</v>
      </c>
      <c r="X23" s="73">
        <v>6</v>
      </c>
      <c r="Y23" s="73">
        <v>10</v>
      </c>
      <c r="Z23" s="73">
        <v>4</v>
      </c>
      <c r="AA23" s="73">
        <v>6</v>
      </c>
      <c r="AB23" s="73">
        <v>10</v>
      </c>
      <c r="AC23" s="73">
        <v>6</v>
      </c>
      <c r="AD23" s="73">
        <v>4</v>
      </c>
      <c r="AE23" s="73">
        <v>2</v>
      </c>
      <c r="AF23" s="73">
        <f t="shared" si="2"/>
        <v>0</v>
      </c>
      <c r="AG23" s="73">
        <v>0</v>
      </c>
      <c r="AH23" s="73">
        <v>0</v>
      </c>
      <c r="AI23" s="73">
        <v>4</v>
      </c>
      <c r="AJ23" s="73">
        <v>2</v>
      </c>
      <c r="AK23" s="74">
        <v>2</v>
      </c>
      <c r="AL23" s="123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115"/>
      <c r="BB23" s="115"/>
      <c r="BC23" s="115"/>
      <c r="BD23" s="115"/>
    </row>
    <row r="24" spans="1:56" s="92" customFormat="1" ht="16.5" customHeight="1" x14ac:dyDescent="0.3">
      <c r="A24" s="72">
        <f t="shared" si="4"/>
        <v>12</v>
      </c>
      <c r="B24" s="76" t="s">
        <v>64</v>
      </c>
      <c r="C24" s="73">
        <v>1</v>
      </c>
      <c r="D24" s="73">
        <v>1</v>
      </c>
      <c r="E24" s="73">
        <v>0</v>
      </c>
      <c r="F24" s="73">
        <v>1</v>
      </c>
      <c r="G24" s="73">
        <v>1</v>
      </c>
      <c r="H24" s="73">
        <v>0</v>
      </c>
      <c r="I24" s="167">
        <f t="shared" si="0"/>
        <v>1</v>
      </c>
      <c r="J24" s="73">
        <v>0</v>
      </c>
      <c r="K24" s="73">
        <v>0</v>
      </c>
      <c r="L24" s="73">
        <v>0</v>
      </c>
      <c r="M24" s="73">
        <f t="shared" si="1"/>
        <v>0</v>
      </c>
      <c r="N24" s="73">
        <v>0</v>
      </c>
      <c r="O24" s="73">
        <v>0</v>
      </c>
      <c r="P24" s="73">
        <v>1</v>
      </c>
      <c r="Q24" s="73">
        <v>1</v>
      </c>
      <c r="R24" s="74">
        <v>0</v>
      </c>
      <c r="T24" s="72">
        <f t="shared" si="5"/>
        <v>12</v>
      </c>
      <c r="U24" s="76" t="s">
        <v>64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4">
        <v>0</v>
      </c>
      <c r="AL24" s="123"/>
    </row>
    <row r="25" spans="1:56" s="92" customFormat="1" ht="15.6" x14ac:dyDescent="0.3">
      <c r="A25" s="72">
        <f t="shared" si="4"/>
        <v>13</v>
      </c>
      <c r="B25" s="76" t="s">
        <v>65</v>
      </c>
      <c r="C25" s="73">
        <v>9</v>
      </c>
      <c r="D25" s="73">
        <v>8</v>
      </c>
      <c r="E25" s="73">
        <v>1</v>
      </c>
      <c r="F25" s="73">
        <v>9</v>
      </c>
      <c r="G25" s="73">
        <v>8</v>
      </c>
      <c r="H25" s="73">
        <v>1</v>
      </c>
      <c r="I25" s="167">
        <f t="shared" si="0"/>
        <v>9</v>
      </c>
      <c r="J25" s="73">
        <f>K25+L25</f>
        <v>1</v>
      </c>
      <c r="K25" s="73">
        <v>1</v>
      </c>
      <c r="L25" s="73">
        <v>0</v>
      </c>
      <c r="M25" s="73">
        <f t="shared" si="1"/>
        <v>0</v>
      </c>
      <c r="N25" s="73">
        <v>0</v>
      </c>
      <c r="O25" s="73">
        <v>0</v>
      </c>
      <c r="P25" s="73">
        <v>8</v>
      </c>
      <c r="Q25" s="73">
        <v>6</v>
      </c>
      <c r="R25" s="74">
        <v>2</v>
      </c>
      <c r="T25" s="72">
        <f t="shared" si="5"/>
        <v>13</v>
      </c>
      <c r="U25" s="76" t="s">
        <v>65</v>
      </c>
      <c r="V25" s="73">
        <v>56</v>
      </c>
      <c r="W25" s="73">
        <v>22</v>
      </c>
      <c r="X25" s="73">
        <v>34</v>
      </c>
      <c r="Y25" s="73">
        <v>27</v>
      </c>
      <c r="Z25" s="73">
        <v>15</v>
      </c>
      <c r="AA25" s="73">
        <v>15</v>
      </c>
      <c r="AB25" s="73">
        <v>27</v>
      </c>
      <c r="AC25" s="73">
        <v>12</v>
      </c>
      <c r="AD25" s="73">
        <v>8</v>
      </c>
      <c r="AE25" s="73">
        <v>4</v>
      </c>
      <c r="AF25" s="73">
        <f t="shared" si="2"/>
        <v>0</v>
      </c>
      <c r="AG25" s="73">
        <v>0</v>
      </c>
      <c r="AH25" s="73">
        <v>0</v>
      </c>
      <c r="AI25" s="73">
        <v>15</v>
      </c>
      <c r="AJ25" s="73">
        <v>11</v>
      </c>
      <c r="AK25" s="74">
        <v>4</v>
      </c>
      <c r="AL25" s="123"/>
    </row>
    <row r="26" spans="1:56" s="92" customFormat="1" ht="39.75" customHeight="1" x14ac:dyDescent="0.3">
      <c r="A26" s="72">
        <f t="shared" si="4"/>
        <v>14</v>
      </c>
      <c r="B26" s="76" t="s">
        <v>66</v>
      </c>
      <c r="C26" s="169">
        <v>7</v>
      </c>
      <c r="D26" s="169">
        <v>6</v>
      </c>
      <c r="E26" s="169">
        <v>1</v>
      </c>
      <c r="F26" s="169">
        <v>7</v>
      </c>
      <c r="G26" s="169">
        <v>6</v>
      </c>
      <c r="H26" s="169">
        <v>1</v>
      </c>
      <c r="I26" s="167">
        <f t="shared" si="0"/>
        <v>7</v>
      </c>
      <c r="J26" s="169">
        <v>1</v>
      </c>
      <c r="K26" s="169">
        <v>1</v>
      </c>
      <c r="L26" s="169">
        <v>0</v>
      </c>
      <c r="M26" s="169">
        <f t="shared" si="1"/>
        <v>0</v>
      </c>
      <c r="N26" s="169">
        <v>0</v>
      </c>
      <c r="O26" s="169">
        <v>0</v>
      </c>
      <c r="P26" s="169">
        <v>6</v>
      </c>
      <c r="Q26" s="169">
        <v>6</v>
      </c>
      <c r="R26" s="170">
        <v>0</v>
      </c>
      <c r="T26" s="72">
        <f t="shared" si="5"/>
        <v>14</v>
      </c>
      <c r="U26" s="76" t="s">
        <v>66</v>
      </c>
      <c r="V26" s="73">
        <f>W26+X26</f>
        <v>150</v>
      </c>
      <c r="W26" s="73">
        <v>60</v>
      </c>
      <c r="X26" s="73">
        <v>90</v>
      </c>
      <c r="Y26" s="73">
        <v>109</v>
      </c>
      <c r="Z26" s="73">
        <v>60</v>
      </c>
      <c r="AA26" s="73">
        <v>49</v>
      </c>
      <c r="AB26" s="73">
        <v>109</v>
      </c>
      <c r="AC26" s="73">
        <v>49</v>
      </c>
      <c r="AD26" s="73">
        <v>46</v>
      </c>
      <c r="AE26" s="73">
        <v>3</v>
      </c>
      <c r="AF26" s="73">
        <f t="shared" si="2"/>
        <v>0</v>
      </c>
      <c r="AG26" s="73">
        <v>0</v>
      </c>
      <c r="AH26" s="73">
        <v>0</v>
      </c>
      <c r="AI26" s="73">
        <v>60</v>
      </c>
      <c r="AJ26" s="73">
        <v>51</v>
      </c>
      <c r="AK26" s="74">
        <v>9</v>
      </c>
      <c r="AL26" s="123"/>
    </row>
    <row r="27" spans="1:56" s="92" customFormat="1" ht="16.5" customHeight="1" x14ac:dyDescent="0.3">
      <c r="A27" s="72">
        <f t="shared" si="4"/>
        <v>15</v>
      </c>
      <c r="B27" s="76" t="s">
        <v>67</v>
      </c>
      <c r="C27" s="73">
        <v>7</v>
      </c>
      <c r="D27" s="73">
        <v>6</v>
      </c>
      <c r="E27" s="73">
        <v>1</v>
      </c>
      <c r="F27" s="73">
        <v>7</v>
      </c>
      <c r="G27" s="73">
        <v>6</v>
      </c>
      <c r="H27" s="73">
        <v>1</v>
      </c>
      <c r="I27" s="167">
        <f t="shared" si="0"/>
        <v>6</v>
      </c>
      <c r="J27" s="73">
        <f>K27+L27</f>
        <v>1</v>
      </c>
      <c r="K27" s="73">
        <v>1</v>
      </c>
      <c r="L27" s="73">
        <v>0</v>
      </c>
      <c r="M27" s="73">
        <f t="shared" si="1"/>
        <v>0</v>
      </c>
      <c r="N27" s="73">
        <v>0</v>
      </c>
      <c r="O27" s="73">
        <v>0</v>
      </c>
      <c r="P27" s="73">
        <v>5</v>
      </c>
      <c r="Q27" s="73">
        <v>5</v>
      </c>
      <c r="R27" s="74">
        <v>0</v>
      </c>
      <c r="T27" s="72">
        <f t="shared" si="5"/>
        <v>15</v>
      </c>
      <c r="U27" s="76" t="s">
        <v>67</v>
      </c>
      <c r="V27" s="73">
        <v>30</v>
      </c>
      <c r="W27" s="73">
        <v>12</v>
      </c>
      <c r="X27" s="73">
        <v>18</v>
      </c>
      <c r="Y27" s="73">
        <v>14</v>
      </c>
      <c r="Z27" s="73">
        <v>9</v>
      </c>
      <c r="AA27" s="73">
        <v>5</v>
      </c>
      <c r="AB27" s="73">
        <v>11</v>
      </c>
      <c r="AC27" s="73">
        <v>5</v>
      </c>
      <c r="AD27" s="73">
        <v>3</v>
      </c>
      <c r="AE27" s="73">
        <v>2</v>
      </c>
      <c r="AF27" s="73">
        <f t="shared" si="2"/>
        <v>0</v>
      </c>
      <c r="AG27" s="73">
        <v>0</v>
      </c>
      <c r="AH27" s="73">
        <v>0</v>
      </c>
      <c r="AI27" s="73">
        <v>6</v>
      </c>
      <c r="AJ27" s="73">
        <v>5</v>
      </c>
      <c r="AK27" s="74">
        <v>1</v>
      </c>
      <c r="AL27" s="123"/>
    </row>
    <row r="28" spans="1:56" s="92" customFormat="1" ht="28.5" customHeight="1" x14ac:dyDescent="0.3">
      <c r="A28" s="72">
        <f t="shared" si="4"/>
        <v>16</v>
      </c>
      <c r="B28" s="141" t="s">
        <v>68</v>
      </c>
      <c r="C28" s="73">
        <v>13</v>
      </c>
      <c r="D28" s="73">
        <v>13</v>
      </c>
      <c r="E28" s="73">
        <v>0</v>
      </c>
      <c r="F28" s="73">
        <v>13</v>
      </c>
      <c r="G28" s="73">
        <v>13</v>
      </c>
      <c r="H28" s="73">
        <v>0</v>
      </c>
      <c r="I28" s="167">
        <f t="shared" si="0"/>
        <v>13</v>
      </c>
      <c r="J28" s="73">
        <v>1</v>
      </c>
      <c r="K28" s="73">
        <v>1</v>
      </c>
      <c r="L28" s="73">
        <v>0</v>
      </c>
      <c r="M28" s="73">
        <f t="shared" si="1"/>
        <v>0</v>
      </c>
      <c r="N28" s="73">
        <v>0</v>
      </c>
      <c r="O28" s="73">
        <v>0</v>
      </c>
      <c r="P28" s="73">
        <v>12</v>
      </c>
      <c r="Q28" s="73">
        <v>9</v>
      </c>
      <c r="R28" s="74">
        <v>3</v>
      </c>
      <c r="T28" s="72">
        <f t="shared" si="5"/>
        <v>16</v>
      </c>
      <c r="U28" s="141" t="s">
        <v>68</v>
      </c>
      <c r="V28" s="73">
        <v>40</v>
      </c>
      <c r="W28" s="73">
        <v>16</v>
      </c>
      <c r="X28" s="73">
        <v>24</v>
      </c>
      <c r="Y28" s="73">
        <v>40</v>
      </c>
      <c r="Z28" s="73">
        <v>16</v>
      </c>
      <c r="AA28" s="73">
        <v>24</v>
      </c>
      <c r="AB28" s="73">
        <v>25</v>
      </c>
      <c r="AC28" s="73">
        <v>22</v>
      </c>
      <c r="AD28" s="73">
        <v>12</v>
      </c>
      <c r="AE28" s="73">
        <v>10</v>
      </c>
      <c r="AF28" s="73">
        <f t="shared" si="2"/>
        <v>0</v>
      </c>
      <c r="AG28" s="73">
        <v>0</v>
      </c>
      <c r="AH28" s="73">
        <v>0</v>
      </c>
      <c r="AI28" s="73">
        <v>3</v>
      </c>
      <c r="AJ28" s="73">
        <v>1</v>
      </c>
      <c r="AK28" s="74">
        <v>2</v>
      </c>
      <c r="AL28" s="123"/>
    </row>
    <row r="29" spans="1:56" s="92" customFormat="1" ht="14.25" customHeight="1" x14ac:dyDescent="0.3">
      <c r="A29" s="72">
        <f t="shared" si="4"/>
        <v>17</v>
      </c>
      <c r="B29" s="76" t="s">
        <v>69</v>
      </c>
      <c r="C29" s="73">
        <f>D29+E29</f>
        <v>3</v>
      </c>
      <c r="D29" s="73">
        <v>2</v>
      </c>
      <c r="E29" s="73">
        <v>1</v>
      </c>
      <c r="F29" s="73">
        <f>G29+H29</f>
        <v>3</v>
      </c>
      <c r="G29" s="73">
        <v>2</v>
      </c>
      <c r="H29" s="73">
        <v>1</v>
      </c>
      <c r="I29" s="167">
        <f t="shared" si="0"/>
        <v>3</v>
      </c>
      <c r="J29" s="73">
        <f>K29+L29</f>
        <v>1</v>
      </c>
      <c r="K29" s="73">
        <v>1</v>
      </c>
      <c r="L29" s="73">
        <v>0</v>
      </c>
      <c r="M29" s="73">
        <f t="shared" si="1"/>
        <v>0</v>
      </c>
      <c r="N29" s="73">
        <v>0</v>
      </c>
      <c r="O29" s="73">
        <v>0</v>
      </c>
      <c r="P29" s="73">
        <f>Q29+R29</f>
        <v>2</v>
      </c>
      <c r="Q29" s="73">
        <v>2</v>
      </c>
      <c r="R29" s="74">
        <v>0</v>
      </c>
      <c r="T29" s="72">
        <f t="shared" si="5"/>
        <v>17</v>
      </c>
      <c r="U29" s="76" t="s">
        <v>69</v>
      </c>
      <c r="V29" s="73">
        <f>W29+X29</f>
        <v>45</v>
      </c>
      <c r="W29" s="73">
        <v>18</v>
      </c>
      <c r="X29" s="73">
        <v>27</v>
      </c>
      <c r="Y29" s="73">
        <v>45</v>
      </c>
      <c r="Z29" s="73">
        <v>18</v>
      </c>
      <c r="AA29" s="73">
        <v>27</v>
      </c>
      <c r="AB29" s="73">
        <v>45</v>
      </c>
      <c r="AC29" s="73">
        <v>27</v>
      </c>
      <c r="AD29" s="73">
        <v>18</v>
      </c>
      <c r="AE29" s="73">
        <v>9</v>
      </c>
      <c r="AF29" s="73">
        <f t="shared" si="2"/>
        <v>0</v>
      </c>
      <c r="AG29" s="73">
        <v>0</v>
      </c>
      <c r="AH29" s="73">
        <v>0</v>
      </c>
      <c r="AI29" s="73">
        <f>AJ29+AK29</f>
        <v>18</v>
      </c>
      <c r="AJ29" s="73">
        <v>16</v>
      </c>
      <c r="AK29" s="74">
        <v>2</v>
      </c>
      <c r="AL29" s="123"/>
    </row>
    <row r="30" spans="1:56" s="92" customFormat="1" ht="39" customHeight="1" x14ac:dyDescent="0.3">
      <c r="A30" s="72">
        <f t="shared" si="4"/>
        <v>18</v>
      </c>
      <c r="B30" s="108" t="s">
        <v>70</v>
      </c>
      <c r="C30" s="73">
        <v>3</v>
      </c>
      <c r="D30" s="73">
        <v>2</v>
      </c>
      <c r="E30" s="73">
        <v>1</v>
      </c>
      <c r="F30" s="73">
        <v>3</v>
      </c>
      <c r="G30" s="73">
        <v>2</v>
      </c>
      <c r="H30" s="73">
        <v>1</v>
      </c>
      <c r="I30" s="167">
        <f t="shared" si="0"/>
        <v>3</v>
      </c>
      <c r="J30" s="73">
        <v>1</v>
      </c>
      <c r="K30" s="73">
        <v>1</v>
      </c>
      <c r="L30" s="73">
        <v>0</v>
      </c>
      <c r="M30" s="73">
        <v>0</v>
      </c>
      <c r="N30" s="73">
        <v>0</v>
      </c>
      <c r="O30" s="73">
        <v>0</v>
      </c>
      <c r="P30" s="73">
        <v>2</v>
      </c>
      <c r="Q30" s="73">
        <v>1</v>
      </c>
      <c r="R30" s="74">
        <v>1</v>
      </c>
      <c r="T30" s="72">
        <f t="shared" si="5"/>
        <v>18</v>
      </c>
      <c r="U30" s="108" t="s">
        <v>70</v>
      </c>
      <c r="V30" s="73">
        <v>15</v>
      </c>
      <c r="W30" s="73">
        <v>5</v>
      </c>
      <c r="X30" s="73">
        <v>10</v>
      </c>
      <c r="Y30" s="73">
        <v>15</v>
      </c>
      <c r="Z30" s="73">
        <v>5</v>
      </c>
      <c r="AA30" s="73">
        <v>10</v>
      </c>
      <c r="AB30" s="73">
        <v>14</v>
      </c>
      <c r="AC30" s="73">
        <v>9</v>
      </c>
      <c r="AD30" s="73">
        <v>2</v>
      </c>
      <c r="AE30" s="73">
        <v>7</v>
      </c>
      <c r="AF30" s="73">
        <v>0</v>
      </c>
      <c r="AG30" s="73">
        <v>0</v>
      </c>
      <c r="AH30" s="73">
        <v>0</v>
      </c>
      <c r="AI30" s="73">
        <v>5</v>
      </c>
      <c r="AJ30" s="73">
        <v>2</v>
      </c>
      <c r="AK30" s="74">
        <v>3</v>
      </c>
      <c r="AL30" s="123"/>
    </row>
    <row r="31" spans="1:56" s="92" customFormat="1" ht="50.25" customHeight="1" x14ac:dyDescent="0.3">
      <c r="A31" s="72">
        <f t="shared" si="4"/>
        <v>19</v>
      </c>
      <c r="B31" s="108" t="s">
        <v>71</v>
      </c>
      <c r="C31" s="73">
        <v>4</v>
      </c>
      <c r="D31" s="73">
        <v>2</v>
      </c>
      <c r="E31" s="73">
        <v>2</v>
      </c>
      <c r="F31" s="73">
        <v>4</v>
      </c>
      <c r="G31" s="73">
        <v>2</v>
      </c>
      <c r="H31" s="73">
        <v>2</v>
      </c>
      <c r="I31" s="167">
        <f t="shared" si="0"/>
        <v>4</v>
      </c>
      <c r="J31" s="73">
        <v>2</v>
      </c>
      <c r="K31" s="73">
        <v>1</v>
      </c>
      <c r="L31" s="73">
        <v>1</v>
      </c>
      <c r="M31" s="73">
        <f t="shared" si="1"/>
        <v>0</v>
      </c>
      <c r="N31" s="73">
        <v>0</v>
      </c>
      <c r="O31" s="73">
        <v>0</v>
      </c>
      <c r="P31" s="73">
        <v>2</v>
      </c>
      <c r="Q31" s="73">
        <v>2</v>
      </c>
      <c r="R31" s="74">
        <v>0</v>
      </c>
      <c r="T31" s="72">
        <f t="shared" si="5"/>
        <v>19</v>
      </c>
      <c r="U31" s="108" t="s">
        <v>71</v>
      </c>
      <c r="V31" s="73">
        <v>40</v>
      </c>
      <c r="W31" s="73">
        <v>12</v>
      </c>
      <c r="X31" s="73">
        <v>28</v>
      </c>
      <c r="Y31" s="73">
        <v>40</v>
      </c>
      <c r="Z31" s="73">
        <v>12</v>
      </c>
      <c r="AA31" s="73">
        <v>28</v>
      </c>
      <c r="AB31" s="73">
        <v>40</v>
      </c>
      <c r="AC31" s="73">
        <v>27</v>
      </c>
      <c r="AD31" s="73">
        <v>14</v>
      </c>
      <c r="AE31" s="73">
        <v>13</v>
      </c>
      <c r="AF31" s="73">
        <v>3</v>
      </c>
      <c r="AG31" s="73">
        <v>1</v>
      </c>
      <c r="AH31" s="73">
        <v>2</v>
      </c>
      <c r="AI31" s="73">
        <v>10</v>
      </c>
      <c r="AJ31" s="73">
        <v>8</v>
      </c>
      <c r="AK31" s="74">
        <v>2</v>
      </c>
      <c r="AL31" s="123"/>
    </row>
    <row r="32" spans="1:56" s="92" customFormat="1" ht="44.25" customHeight="1" x14ac:dyDescent="0.3">
      <c r="A32" s="72">
        <f t="shared" si="4"/>
        <v>20</v>
      </c>
      <c r="B32" s="76" t="s">
        <v>72</v>
      </c>
      <c r="C32" s="73">
        <v>1</v>
      </c>
      <c r="D32" s="73">
        <v>1</v>
      </c>
      <c r="E32" s="73">
        <v>0</v>
      </c>
      <c r="F32" s="73">
        <v>1</v>
      </c>
      <c r="G32" s="73">
        <v>1</v>
      </c>
      <c r="H32" s="73">
        <v>0</v>
      </c>
      <c r="I32" s="167">
        <f t="shared" si="0"/>
        <v>1</v>
      </c>
      <c r="J32" s="73">
        <v>0</v>
      </c>
      <c r="K32" s="73">
        <v>0</v>
      </c>
      <c r="L32" s="73">
        <v>0</v>
      </c>
      <c r="M32" s="73">
        <f t="shared" si="1"/>
        <v>0</v>
      </c>
      <c r="N32" s="73">
        <v>0</v>
      </c>
      <c r="O32" s="73">
        <v>0</v>
      </c>
      <c r="P32" s="73">
        <v>1</v>
      </c>
      <c r="Q32" s="73">
        <v>0</v>
      </c>
      <c r="R32" s="74">
        <v>1</v>
      </c>
      <c r="T32" s="72">
        <f t="shared" si="5"/>
        <v>20</v>
      </c>
      <c r="U32" s="76" t="s">
        <v>72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f t="shared" si="2"/>
        <v>0</v>
      </c>
      <c r="AG32" s="73">
        <v>0</v>
      </c>
      <c r="AH32" s="73">
        <v>0</v>
      </c>
      <c r="AI32" s="73">
        <v>0</v>
      </c>
      <c r="AJ32" s="73">
        <v>0</v>
      </c>
      <c r="AK32" s="74">
        <v>0</v>
      </c>
      <c r="AL32" s="123"/>
    </row>
    <row r="33" spans="1:38" s="57" customFormat="1" ht="15.6" x14ac:dyDescent="0.3">
      <c r="A33" s="89">
        <f t="shared" si="4"/>
        <v>21</v>
      </c>
      <c r="B33" s="90" t="s">
        <v>73</v>
      </c>
      <c r="C33" s="78">
        <v>2</v>
      </c>
      <c r="D33" s="78">
        <v>2</v>
      </c>
      <c r="E33" s="78">
        <v>0</v>
      </c>
      <c r="F33" s="78">
        <v>2</v>
      </c>
      <c r="G33" s="78">
        <v>2</v>
      </c>
      <c r="H33" s="78">
        <v>0</v>
      </c>
      <c r="I33" s="167">
        <f t="shared" si="0"/>
        <v>2</v>
      </c>
      <c r="J33" s="78">
        <f>K33+L33</f>
        <v>0</v>
      </c>
      <c r="K33" s="78">
        <v>0</v>
      </c>
      <c r="L33" s="78">
        <v>0</v>
      </c>
      <c r="M33" s="78">
        <v>1</v>
      </c>
      <c r="N33" s="78">
        <v>1</v>
      </c>
      <c r="O33" s="78">
        <v>0</v>
      </c>
      <c r="P33" s="78">
        <v>1</v>
      </c>
      <c r="Q33" s="78">
        <v>1</v>
      </c>
      <c r="R33" s="79">
        <v>0</v>
      </c>
      <c r="T33" s="89">
        <f t="shared" si="5"/>
        <v>21</v>
      </c>
      <c r="U33" s="90" t="s">
        <v>73</v>
      </c>
      <c r="V33" s="78">
        <v>10</v>
      </c>
      <c r="W33" s="78">
        <v>4</v>
      </c>
      <c r="X33" s="78">
        <v>6</v>
      </c>
      <c r="Y33" s="78">
        <v>10</v>
      </c>
      <c r="Z33" s="78">
        <v>4</v>
      </c>
      <c r="AA33" s="78">
        <v>6</v>
      </c>
      <c r="AB33" s="78">
        <v>4</v>
      </c>
      <c r="AC33" s="78">
        <v>2</v>
      </c>
      <c r="AD33" s="78">
        <v>1</v>
      </c>
      <c r="AE33" s="78">
        <v>1</v>
      </c>
      <c r="AF33" s="78">
        <v>1</v>
      </c>
      <c r="AG33" s="78">
        <v>1</v>
      </c>
      <c r="AH33" s="78">
        <v>0</v>
      </c>
      <c r="AI33" s="78">
        <v>1</v>
      </c>
      <c r="AJ33" s="78">
        <v>1</v>
      </c>
      <c r="AK33" s="79">
        <v>0</v>
      </c>
      <c r="AL33" s="122"/>
    </row>
    <row r="34" spans="1:38" s="92" customFormat="1" ht="16.5" customHeight="1" x14ac:dyDescent="0.3">
      <c r="A34" s="72">
        <f t="shared" si="4"/>
        <v>22</v>
      </c>
      <c r="B34" s="76" t="s">
        <v>74</v>
      </c>
      <c r="C34" s="73">
        <f>D34+E34</f>
        <v>2</v>
      </c>
      <c r="D34" s="73">
        <v>2</v>
      </c>
      <c r="E34" s="73">
        <v>0</v>
      </c>
      <c r="F34" s="73">
        <f>G34+H34</f>
        <v>2</v>
      </c>
      <c r="G34" s="73">
        <v>2</v>
      </c>
      <c r="H34" s="73">
        <v>0</v>
      </c>
      <c r="I34" s="167">
        <f t="shared" si="0"/>
        <v>2</v>
      </c>
      <c r="J34" s="73">
        <f>K34+L34</f>
        <v>0</v>
      </c>
      <c r="K34" s="73">
        <v>0</v>
      </c>
      <c r="L34" s="73">
        <v>0</v>
      </c>
      <c r="M34" s="73">
        <v>1</v>
      </c>
      <c r="N34" s="73">
        <v>0</v>
      </c>
      <c r="O34" s="73">
        <v>1</v>
      </c>
      <c r="P34" s="73">
        <v>1</v>
      </c>
      <c r="Q34" s="73">
        <v>1</v>
      </c>
      <c r="R34" s="74">
        <v>0</v>
      </c>
      <c r="T34" s="72">
        <f t="shared" si="5"/>
        <v>22</v>
      </c>
      <c r="U34" s="76" t="s">
        <v>74</v>
      </c>
      <c r="V34" s="73">
        <v>16</v>
      </c>
      <c r="W34" s="73">
        <v>7</v>
      </c>
      <c r="X34" s="73">
        <v>9</v>
      </c>
      <c r="Y34" s="73">
        <v>15</v>
      </c>
      <c r="Z34" s="73">
        <v>7</v>
      </c>
      <c r="AA34" s="73">
        <v>8</v>
      </c>
      <c r="AB34" s="73">
        <f>AC34+AF34+AI34</f>
        <v>14</v>
      </c>
      <c r="AC34" s="73">
        <v>8</v>
      </c>
      <c r="AD34" s="73">
        <v>4</v>
      </c>
      <c r="AE34" s="73">
        <v>4</v>
      </c>
      <c r="AF34" s="73">
        <v>5</v>
      </c>
      <c r="AG34" s="73">
        <v>3</v>
      </c>
      <c r="AH34" s="73">
        <v>2</v>
      </c>
      <c r="AI34" s="73">
        <v>1</v>
      </c>
      <c r="AJ34" s="73">
        <v>1</v>
      </c>
      <c r="AK34" s="74">
        <v>0</v>
      </c>
      <c r="AL34" s="123"/>
    </row>
    <row r="35" spans="1:38" s="92" customFormat="1" ht="28.5" customHeight="1" x14ac:dyDescent="0.3">
      <c r="A35" s="72">
        <f t="shared" si="4"/>
        <v>23</v>
      </c>
      <c r="B35" s="76" t="s">
        <v>75</v>
      </c>
      <c r="C35" s="73">
        <v>2</v>
      </c>
      <c r="D35" s="73">
        <v>2</v>
      </c>
      <c r="E35" s="73">
        <v>0</v>
      </c>
      <c r="F35" s="73">
        <v>2</v>
      </c>
      <c r="G35" s="73">
        <v>2</v>
      </c>
      <c r="H35" s="73">
        <v>0</v>
      </c>
      <c r="I35" s="167">
        <f t="shared" si="0"/>
        <v>2</v>
      </c>
      <c r="J35" s="73">
        <v>0</v>
      </c>
      <c r="K35" s="73">
        <v>0</v>
      </c>
      <c r="L35" s="73">
        <v>0</v>
      </c>
      <c r="M35" s="73">
        <f t="shared" si="1"/>
        <v>0</v>
      </c>
      <c r="N35" s="73">
        <v>0</v>
      </c>
      <c r="O35" s="73">
        <v>0</v>
      </c>
      <c r="P35" s="73">
        <v>2</v>
      </c>
      <c r="Q35" s="73">
        <v>1</v>
      </c>
      <c r="R35" s="74">
        <v>1</v>
      </c>
      <c r="T35" s="72">
        <f t="shared" si="5"/>
        <v>23</v>
      </c>
      <c r="U35" s="76" t="s">
        <v>75</v>
      </c>
      <c r="V35" s="73">
        <v>10</v>
      </c>
      <c r="W35" s="73">
        <v>4</v>
      </c>
      <c r="X35" s="73">
        <v>6</v>
      </c>
      <c r="Y35" s="73">
        <v>10</v>
      </c>
      <c r="Z35" s="73">
        <v>4</v>
      </c>
      <c r="AA35" s="73">
        <v>6</v>
      </c>
      <c r="AB35" s="73">
        <v>10</v>
      </c>
      <c r="AC35" s="73">
        <v>6</v>
      </c>
      <c r="AD35" s="73">
        <v>4</v>
      </c>
      <c r="AE35" s="73">
        <v>2</v>
      </c>
      <c r="AF35" s="73">
        <f t="shared" si="2"/>
        <v>0</v>
      </c>
      <c r="AG35" s="73">
        <v>0</v>
      </c>
      <c r="AH35" s="73">
        <v>0</v>
      </c>
      <c r="AI35" s="73">
        <f>AJ35+AK35</f>
        <v>4</v>
      </c>
      <c r="AJ35" s="73">
        <v>2</v>
      </c>
      <c r="AK35" s="74">
        <v>2</v>
      </c>
      <c r="AL35" s="123"/>
    </row>
    <row r="36" spans="1:38" s="92" customFormat="1" ht="15" customHeight="1" x14ac:dyDescent="0.3">
      <c r="A36" s="72">
        <f t="shared" si="4"/>
        <v>24</v>
      </c>
      <c r="B36" s="76" t="s">
        <v>76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167">
        <f t="shared" si="0"/>
        <v>0</v>
      </c>
      <c r="J36" s="73">
        <f>K36+L36</f>
        <v>0</v>
      </c>
      <c r="K36" s="73">
        <v>0</v>
      </c>
      <c r="L36" s="73">
        <v>0</v>
      </c>
      <c r="M36" s="73">
        <f t="shared" si="1"/>
        <v>0</v>
      </c>
      <c r="N36" s="73">
        <v>0</v>
      </c>
      <c r="O36" s="73">
        <v>0</v>
      </c>
      <c r="P36" s="73">
        <f>Q36+R36</f>
        <v>0</v>
      </c>
      <c r="Q36" s="73">
        <v>0</v>
      </c>
      <c r="R36" s="74">
        <v>0</v>
      </c>
      <c r="T36" s="72">
        <f t="shared" si="5"/>
        <v>24</v>
      </c>
      <c r="U36" s="76" t="s">
        <v>76</v>
      </c>
      <c r="V36" s="73">
        <v>10</v>
      </c>
      <c r="W36" s="73">
        <v>4</v>
      </c>
      <c r="X36" s="73">
        <v>6</v>
      </c>
      <c r="Y36" s="73">
        <v>10</v>
      </c>
      <c r="Z36" s="73">
        <v>4</v>
      </c>
      <c r="AA36" s="73">
        <v>6</v>
      </c>
      <c r="AB36" s="73">
        <v>6</v>
      </c>
      <c r="AC36" s="73">
        <f>AD36+AE36</f>
        <v>3</v>
      </c>
      <c r="AD36" s="73">
        <v>2</v>
      </c>
      <c r="AE36" s="73">
        <v>1</v>
      </c>
      <c r="AF36" s="73">
        <f t="shared" si="2"/>
        <v>0</v>
      </c>
      <c r="AG36" s="73">
        <v>0</v>
      </c>
      <c r="AH36" s="73">
        <v>0</v>
      </c>
      <c r="AI36" s="73">
        <v>3</v>
      </c>
      <c r="AJ36" s="73">
        <v>3</v>
      </c>
      <c r="AK36" s="74">
        <v>0</v>
      </c>
      <c r="AL36" s="123"/>
    </row>
    <row r="37" spans="1:38" s="92" customFormat="1" ht="30" customHeight="1" x14ac:dyDescent="0.3">
      <c r="A37" s="72">
        <f t="shared" si="4"/>
        <v>25</v>
      </c>
      <c r="B37" s="76" t="s">
        <v>77</v>
      </c>
      <c r="C37" s="73">
        <v>7</v>
      </c>
      <c r="D37" s="73">
        <v>6</v>
      </c>
      <c r="E37" s="73">
        <v>1</v>
      </c>
      <c r="F37" s="73">
        <v>7</v>
      </c>
      <c r="G37" s="73">
        <v>6</v>
      </c>
      <c r="H37" s="73">
        <v>1</v>
      </c>
      <c r="I37" s="167">
        <f t="shared" si="0"/>
        <v>7</v>
      </c>
      <c r="J37" s="73">
        <v>1</v>
      </c>
      <c r="K37" s="73">
        <v>1</v>
      </c>
      <c r="L37" s="73">
        <v>0</v>
      </c>
      <c r="M37" s="73">
        <f t="shared" si="1"/>
        <v>0</v>
      </c>
      <c r="N37" s="73">
        <v>0</v>
      </c>
      <c r="O37" s="73">
        <v>0</v>
      </c>
      <c r="P37" s="73">
        <v>6</v>
      </c>
      <c r="Q37" s="73">
        <v>6</v>
      </c>
      <c r="R37" s="74">
        <v>0</v>
      </c>
      <c r="T37" s="72">
        <f t="shared" si="5"/>
        <v>25</v>
      </c>
      <c r="U37" s="76" t="s">
        <v>77</v>
      </c>
      <c r="V37" s="73">
        <v>16</v>
      </c>
      <c r="W37" s="73">
        <v>4</v>
      </c>
      <c r="X37" s="73">
        <v>12</v>
      </c>
      <c r="Y37" s="73">
        <v>14</v>
      </c>
      <c r="Z37" s="73">
        <v>2</v>
      </c>
      <c r="AA37" s="73">
        <v>12</v>
      </c>
      <c r="AB37" s="73">
        <v>14</v>
      </c>
      <c r="AC37" s="73">
        <v>12</v>
      </c>
      <c r="AD37" s="73">
        <v>12</v>
      </c>
      <c r="AE37" s="73">
        <v>0</v>
      </c>
      <c r="AF37" s="73">
        <f t="shared" si="2"/>
        <v>0</v>
      </c>
      <c r="AG37" s="73">
        <v>0</v>
      </c>
      <c r="AH37" s="73">
        <v>0</v>
      </c>
      <c r="AI37" s="73">
        <v>2</v>
      </c>
      <c r="AJ37" s="73">
        <v>2</v>
      </c>
      <c r="AK37" s="74">
        <v>0</v>
      </c>
      <c r="AL37" s="123"/>
    </row>
    <row r="38" spans="1:38" s="92" customFormat="1" ht="18.75" customHeight="1" x14ac:dyDescent="0.3">
      <c r="A38" s="72">
        <f t="shared" si="4"/>
        <v>26</v>
      </c>
      <c r="B38" s="76" t="s">
        <v>78</v>
      </c>
      <c r="C38" s="73">
        <v>1</v>
      </c>
      <c r="D38" s="73">
        <v>1</v>
      </c>
      <c r="E38" s="73">
        <v>0</v>
      </c>
      <c r="F38" s="73">
        <v>1</v>
      </c>
      <c r="G38" s="73">
        <v>1</v>
      </c>
      <c r="H38" s="73">
        <v>0</v>
      </c>
      <c r="I38" s="167">
        <f t="shared" si="0"/>
        <v>1</v>
      </c>
      <c r="J38" s="73">
        <v>0</v>
      </c>
      <c r="K38" s="73">
        <v>0</v>
      </c>
      <c r="L38" s="73">
        <v>0</v>
      </c>
      <c r="M38" s="73">
        <f t="shared" si="1"/>
        <v>0</v>
      </c>
      <c r="N38" s="73">
        <v>0</v>
      </c>
      <c r="O38" s="73">
        <v>0</v>
      </c>
      <c r="P38" s="73">
        <f>Q38+R38</f>
        <v>1</v>
      </c>
      <c r="Q38" s="73">
        <v>1</v>
      </c>
      <c r="R38" s="74">
        <v>0</v>
      </c>
      <c r="T38" s="72">
        <f t="shared" si="5"/>
        <v>26</v>
      </c>
      <c r="U38" s="76" t="s">
        <v>78</v>
      </c>
      <c r="V38" s="73">
        <v>38</v>
      </c>
      <c r="W38" s="73">
        <v>8</v>
      </c>
      <c r="X38" s="73">
        <v>30</v>
      </c>
      <c r="Y38" s="73">
        <v>12</v>
      </c>
      <c r="Z38" s="73">
        <v>8</v>
      </c>
      <c r="AA38" s="73">
        <v>5</v>
      </c>
      <c r="AB38" s="73">
        <v>11</v>
      </c>
      <c r="AC38" s="73">
        <v>5</v>
      </c>
      <c r="AD38" s="73">
        <v>4</v>
      </c>
      <c r="AE38" s="73">
        <v>1</v>
      </c>
      <c r="AF38" s="73">
        <f t="shared" si="2"/>
        <v>0</v>
      </c>
      <c r="AG38" s="73">
        <v>0</v>
      </c>
      <c r="AH38" s="73">
        <v>0</v>
      </c>
      <c r="AI38" s="73">
        <v>6</v>
      </c>
      <c r="AJ38" s="73">
        <v>6</v>
      </c>
      <c r="AK38" s="74">
        <v>0</v>
      </c>
      <c r="AL38" s="123"/>
    </row>
    <row r="39" spans="1:38" s="92" customFormat="1" ht="20.25" customHeight="1" x14ac:dyDescent="0.3">
      <c r="A39" s="72">
        <f t="shared" si="4"/>
        <v>27</v>
      </c>
      <c r="B39" s="76" t="s">
        <v>79</v>
      </c>
      <c r="C39" s="73">
        <v>1</v>
      </c>
      <c r="D39" s="73">
        <v>1</v>
      </c>
      <c r="E39" s="73">
        <v>0</v>
      </c>
      <c r="F39" s="73">
        <v>1</v>
      </c>
      <c r="G39" s="73">
        <v>1</v>
      </c>
      <c r="H39" s="73">
        <v>0</v>
      </c>
      <c r="I39" s="167">
        <f t="shared" si="0"/>
        <v>1</v>
      </c>
      <c r="J39" s="73">
        <f>K39+L39</f>
        <v>0</v>
      </c>
      <c r="K39" s="73">
        <v>0</v>
      </c>
      <c r="L39" s="73">
        <v>0</v>
      </c>
      <c r="M39" s="73">
        <f t="shared" si="1"/>
        <v>0</v>
      </c>
      <c r="N39" s="73">
        <v>0</v>
      </c>
      <c r="O39" s="73">
        <v>0</v>
      </c>
      <c r="P39" s="73">
        <v>1</v>
      </c>
      <c r="Q39" s="73">
        <v>1</v>
      </c>
      <c r="R39" s="74">
        <v>0</v>
      </c>
      <c r="T39" s="72">
        <f t="shared" si="5"/>
        <v>27</v>
      </c>
      <c r="U39" s="76" t="s">
        <v>79</v>
      </c>
      <c r="V39" s="73">
        <v>12</v>
      </c>
      <c r="W39" s="73">
        <v>5</v>
      </c>
      <c r="X39" s="73">
        <v>7</v>
      </c>
      <c r="Y39" s="73">
        <v>7</v>
      </c>
      <c r="Z39" s="73">
        <v>2</v>
      </c>
      <c r="AA39" s="73">
        <v>5</v>
      </c>
      <c r="AB39" s="73">
        <v>7</v>
      </c>
      <c r="AC39" s="73">
        <v>5</v>
      </c>
      <c r="AD39" s="73">
        <v>3</v>
      </c>
      <c r="AE39" s="73">
        <v>2</v>
      </c>
      <c r="AF39" s="73">
        <f t="shared" si="2"/>
        <v>0</v>
      </c>
      <c r="AG39" s="73">
        <v>0</v>
      </c>
      <c r="AH39" s="73">
        <v>0</v>
      </c>
      <c r="AI39" s="73">
        <v>2</v>
      </c>
      <c r="AJ39" s="73">
        <v>2</v>
      </c>
      <c r="AK39" s="74">
        <v>0</v>
      </c>
      <c r="AL39" s="123"/>
    </row>
    <row r="40" spans="1:38" s="92" customFormat="1" ht="18.75" customHeight="1" x14ac:dyDescent="0.3">
      <c r="A40" s="72">
        <f t="shared" si="4"/>
        <v>28</v>
      </c>
      <c r="B40" s="76" t="s">
        <v>80</v>
      </c>
      <c r="C40" s="73">
        <v>2</v>
      </c>
      <c r="D40" s="73">
        <v>1</v>
      </c>
      <c r="E40" s="73">
        <v>1</v>
      </c>
      <c r="F40" s="73">
        <v>2</v>
      </c>
      <c r="G40" s="73">
        <v>1</v>
      </c>
      <c r="H40" s="73">
        <v>1</v>
      </c>
      <c r="I40" s="167">
        <f t="shared" si="0"/>
        <v>2</v>
      </c>
      <c r="J40" s="73">
        <v>1</v>
      </c>
      <c r="K40" s="73">
        <v>1</v>
      </c>
      <c r="L40" s="73">
        <v>0</v>
      </c>
      <c r="M40" s="73">
        <f t="shared" si="1"/>
        <v>0</v>
      </c>
      <c r="N40" s="73">
        <v>0</v>
      </c>
      <c r="O40" s="73">
        <v>0</v>
      </c>
      <c r="P40" s="73">
        <f>Q40+R40</f>
        <v>1</v>
      </c>
      <c r="Q40" s="73">
        <v>1</v>
      </c>
      <c r="R40" s="74">
        <v>0</v>
      </c>
      <c r="T40" s="72">
        <f t="shared" si="5"/>
        <v>28</v>
      </c>
      <c r="U40" s="76" t="s">
        <v>80</v>
      </c>
      <c r="V40" s="73">
        <v>11</v>
      </c>
      <c r="W40" s="73">
        <v>3</v>
      </c>
      <c r="X40" s="73">
        <v>8</v>
      </c>
      <c r="Y40" s="73">
        <v>8</v>
      </c>
      <c r="Z40" s="73">
        <v>3</v>
      </c>
      <c r="AA40" s="73">
        <v>5</v>
      </c>
      <c r="AB40" s="73">
        <v>8</v>
      </c>
      <c r="AC40" s="73">
        <v>5</v>
      </c>
      <c r="AD40" s="73">
        <v>4</v>
      </c>
      <c r="AE40" s="73">
        <v>1</v>
      </c>
      <c r="AF40" s="73">
        <f t="shared" si="2"/>
        <v>0</v>
      </c>
      <c r="AG40" s="73">
        <v>0</v>
      </c>
      <c r="AH40" s="73">
        <v>0</v>
      </c>
      <c r="AI40" s="73">
        <f>AJ40+AK40</f>
        <v>3</v>
      </c>
      <c r="AJ40" s="73">
        <v>2</v>
      </c>
      <c r="AK40" s="74">
        <v>1</v>
      </c>
      <c r="AL40" s="123"/>
    </row>
    <row r="41" spans="1:38" s="57" customFormat="1" ht="30" customHeight="1" x14ac:dyDescent="0.3">
      <c r="A41" s="89">
        <f t="shared" si="4"/>
        <v>29</v>
      </c>
      <c r="B41" s="90" t="s">
        <v>81</v>
      </c>
      <c r="C41" s="78">
        <f>D41+E41</f>
        <v>5</v>
      </c>
      <c r="D41" s="78">
        <v>4</v>
      </c>
      <c r="E41" s="78">
        <v>1</v>
      </c>
      <c r="F41" s="78">
        <f>G41+H41</f>
        <v>5</v>
      </c>
      <c r="G41" s="78">
        <v>4</v>
      </c>
      <c r="H41" s="78">
        <v>1</v>
      </c>
      <c r="I41" s="167">
        <f t="shared" si="0"/>
        <v>5</v>
      </c>
      <c r="J41" s="78">
        <v>1</v>
      </c>
      <c r="K41" s="78">
        <v>1</v>
      </c>
      <c r="L41" s="78">
        <v>0</v>
      </c>
      <c r="M41" s="78">
        <f t="shared" si="1"/>
        <v>0</v>
      </c>
      <c r="N41" s="78">
        <v>0</v>
      </c>
      <c r="O41" s="78">
        <v>0</v>
      </c>
      <c r="P41" s="78">
        <v>4</v>
      </c>
      <c r="Q41" s="78">
        <v>4</v>
      </c>
      <c r="R41" s="79">
        <v>0</v>
      </c>
      <c r="T41" s="89">
        <f t="shared" si="5"/>
        <v>29</v>
      </c>
      <c r="U41" s="90" t="s">
        <v>81</v>
      </c>
      <c r="V41" s="78">
        <v>55</v>
      </c>
      <c r="W41" s="78">
        <v>22</v>
      </c>
      <c r="X41" s="78">
        <v>33</v>
      </c>
      <c r="Y41" s="78">
        <v>55</v>
      </c>
      <c r="Z41" s="78">
        <v>22</v>
      </c>
      <c r="AA41" s="78">
        <v>33</v>
      </c>
      <c r="AB41" s="78">
        <f>AC41+AF41+AI41</f>
        <v>34</v>
      </c>
      <c r="AC41" s="78">
        <v>19</v>
      </c>
      <c r="AD41" s="78">
        <v>14</v>
      </c>
      <c r="AE41" s="78">
        <v>5</v>
      </c>
      <c r="AF41" s="78">
        <v>1</v>
      </c>
      <c r="AG41" s="78">
        <v>1</v>
      </c>
      <c r="AH41" s="78">
        <v>0</v>
      </c>
      <c r="AI41" s="78">
        <v>14</v>
      </c>
      <c r="AJ41" s="78">
        <v>11</v>
      </c>
      <c r="AK41" s="79">
        <v>3</v>
      </c>
      <c r="AL41" s="122"/>
    </row>
    <row r="42" spans="1:38" s="92" customFormat="1" ht="19.5" customHeight="1" x14ac:dyDescent="0.3">
      <c r="A42" s="72">
        <f t="shared" si="4"/>
        <v>30</v>
      </c>
      <c r="B42" s="76" t="s">
        <v>82</v>
      </c>
      <c r="C42" s="73">
        <v>8</v>
      </c>
      <c r="D42" s="73">
        <v>7</v>
      </c>
      <c r="E42" s="73">
        <v>1</v>
      </c>
      <c r="F42" s="73">
        <v>8</v>
      </c>
      <c r="G42" s="73">
        <v>7</v>
      </c>
      <c r="H42" s="73">
        <v>1</v>
      </c>
      <c r="I42" s="167">
        <f t="shared" si="0"/>
        <v>7</v>
      </c>
      <c r="J42" s="73">
        <v>1</v>
      </c>
      <c r="K42" s="73">
        <v>1</v>
      </c>
      <c r="L42" s="73">
        <v>0</v>
      </c>
      <c r="M42" s="73">
        <f t="shared" si="1"/>
        <v>0</v>
      </c>
      <c r="N42" s="73">
        <v>0</v>
      </c>
      <c r="O42" s="73">
        <v>0</v>
      </c>
      <c r="P42" s="73">
        <v>6</v>
      </c>
      <c r="Q42" s="73">
        <v>4</v>
      </c>
      <c r="R42" s="74">
        <v>2</v>
      </c>
      <c r="T42" s="72">
        <f t="shared" si="5"/>
        <v>30</v>
      </c>
      <c r="U42" s="76" t="s">
        <v>82</v>
      </c>
      <c r="V42" s="73">
        <v>16</v>
      </c>
      <c r="W42" s="73">
        <v>7</v>
      </c>
      <c r="X42" s="73">
        <v>9</v>
      </c>
      <c r="Y42" s="73">
        <v>16</v>
      </c>
      <c r="Z42" s="73">
        <v>7</v>
      </c>
      <c r="AA42" s="73">
        <v>9</v>
      </c>
      <c r="AB42" s="73">
        <v>16</v>
      </c>
      <c r="AC42" s="73">
        <v>8</v>
      </c>
      <c r="AD42" s="73">
        <v>6</v>
      </c>
      <c r="AE42" s="73">
        <v>2</v>
      </c>
      <c r="AF42" s="73">
        <f t="shared" si="2"/>
        <v>0</v>
      </c>
      <c r="AG42" s="73">
        <v>0</v>
      </c>
      <c r="AH42" s="73">
        <v>0</v>
      </c>
      <c r="AI42" s="73">
        <f>AJ42+AK42</f>
        <v>8</v>
      </c>
      <c r="AJ42" s="73">
        <v>4</v>
      </c>
      <c r="AK42" s="74">
        <v>4</v>
      </c>
      <c r="AL42" s="123"/>
    </row>
    <row r="43" spans="1:38" s="92" customFormat="1" ht="18.75" customHeight="1" x14ac:dyDescent="0.3">
      <c r="A43" s="72">
        <f t="shared" si="4"/>
        <v>31</v>
      </c>
      <c r="B43" s="76" t="s">
        <v>83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167">
        <f t="shared" si="0"/>
        <v>0</v>
      </c>
      <c r="J43" s="73">
        <v>0</v>
      </c>
      <c r="K43" s="73">
        <v>0</v>
      </c>
      <c r="L43" s="73">
        <v>0</v>
      </c>
      <c r="M43" s="73">
        <f t="shared" si="1"/>
        <v>0</v>
      </c>
      <c r="N43" s="73">
        <v>0</v>
      </c>
      <c r="O43" s="73">
        <v>0</v>
      </c>
      <c r="P43" s="73">
        <v>0</v>
      </c>
      <c r="Q43" s="73">
        <v>0</v>
      </c>
      <c r="R43" s="74">
        <v>0</v>
      </c>
      <c r="T43" s="72">
        <f t="shared" si="5"/>
        <v>31</v>
      </c>
      <c r="U43" s="76" t="s">
        <v>83</v>
      </c>
      <c r="V43" s="73">
        <v>25</v>
      </c>
      <c r="W43" s="73">
        <v>10</v>
      </c>
      <c r="X43" s="73">
        <v>15</v>
      </c>
      <c r="Y43" s="73">
        <v>25</v>
      </c>
      <c r="Z43" s="73">
        <v>10</v>
      </c>
      <c r="AA43" s="73">
        <v>15</v>
      </c>
      <c r="AB43" s="73">
        <v>25</v>
      </c>
      <c r="AC43" s="73">
        <v>15</v>
      </c>
      <c r="AD43" s="73">
        <v>9</v>
      </c>
      <c r="AE43" s="73">
        <v>6</v>
      </c>
      <c r="AF43" s="73">
        <f t="shared" si="2"/>
        <v>0</v>
      </c>
      <c r="AG43" s="73">
        <v>0</v>
      </c>
      <c r="AH43" s="73">
        <v>0</v>
      </c>
      <c r="AI43" s="73">
        <v>10</v>
      </c>
      <c r="AJ43" s="73">
        <v>10</v>
      </c>
      <c r="AK43" s="74">
        <v>0</v>
      </c>
      <c r="AL43" s="123"/>
    </row>
    <row r="44" spans="1:38" s="92" customFormat="1" ht="49.5" customHeight="1" x14ac:dyDescent="0.3">
      <c r="A44" s="72">
        <f t="shared" si="4"/>
        <v>32</v>
      </c>
      <c r="B44" s="76" t="s">
        <v>84</v>
      </c>
      <c r="C44" s="73">
        <v>10</v>
      </c>
      <c r="D44" s="73">
        <v>8</v>
      </c>
      <c r="E44" s="73">
        <v>2</v>
      </c>
      <c r="F44" s="73">
        <v>10</v>
      </c>
      <c r="G44" s="73">
        <v>8</v>
      </c>
      <c r="H44" s="73">
        <v>2</v>
      </c>
      <c r="I44" s="167">
        <f t="shared" si="0"/>
        <v>10</v>
      </c>
      <c r="J44" s="73">
        <v>2</v>
      </c>
      <c r="K44" s="73">
        <v>2</v>
      </c>
      <c r="L44" s="73">
        <v>0</v>
      </c>
      <c r="M44" s="73">
        <f t="shared" si="1"/>
        <v>0</v>
      </c>
      <c r="N44" s="73">
        <v>0</v>
      </c>
      <c r="O44" s="73">
        <v>0</v>
      </c>
      <c r="P44" s="73">
        <v>8</v>
      </c>
      <c r="Q44" s="73">
        <v>3</v>
      </c>
      <c r="R44" s="74">
        <v>5</v>
      </c>
      <c r="T44" s="72">
        <f t="shared" si="5"/>
        <v>32</v>
      </c>
      <c r="U44" s="76" t="s">
        <v>84</v>
      </c>
      <c r="V44" s="73">
        <f>W44+X44</f>
        <v>10</v>
      </c>
      <c r="W44" s="73">
        <v>4</v>
      </c>
      <c r="X44" s="73">
        <v>6</v>
      </c>
      <c r="Y44" s="73">
        <f>Z44+AA44</f>
        <v>10</v>
      </c>
      <c r="Z44" s="73">
        <v>4</v>
      </c>
      <c r="AA44" s="73">
        <v>6</v>
      </c>
      <c r="AB44" s="73">
        <v>7</v>
      </c>
      <c r="AC44" s="73">
        <v>3</v>
      </c>
      <c r="AD44" s="73">
        <v>2</v>
      </c>
      <c r="AE44" s="73">
        <v>1</v>
      </c>
      <c r="AF44" s="73">
        <f t="shared" si="2"/>
        <v>0</v>
      </c>
      <c r="AG44" s="73">
        <v>0</v>
      </c>
      <c r="AH44" s="73">
        <v>0</v>
      </c>
      <c r="AI44" s="73">
        <f>AJ44+AK44</f>
        <v>4</v>
      </c>
      <c r="AJ44" s="73">
        <v>4</v>
      </c>
      <c r="AK44" s="74">
        <v>0</v>
      </c>
      <c r="AL44" s="123"/>
    </row>
    <row r="45" spans="1:38" s="92" customFormat="1" ht="18" customHeight="1" x14ac:dyDescent="0.3">
      <c r="A45" s="72">
        <f t="shared" si="4"/>
        <v>33</v>
      </c>
      <c r="B45" s="76" t="s">
        <v>85</v>
      </c>
      <c r="C45" s="73">
        <f>D45+E45</f>
        <v>2</v>
      </c>
      <c r="D45" s="73">
        <v>2</v>
      </c>
      <c r="E45" s="73">
        <v>0</v>
      </c>
      <c r="F45" s="73">
        <f>G45+H45</f>
        <v>2</v>
      </c>
      <c r="G45" s="73">
        <v>2</v>
      </c>
      <c r="H45" s="73">
        <v>0</v>
      </c>
      <c r="I45" s="167">
        <f t="shared" si="0"/>
        <v>2</v>
      </c>
      <c r="J45" s="73">
        <f>K45+L45</f>
        <v>0</v>
      </c>
      <c r="K45" s="73">
        <v>0</v>
      </c>
      <c r="L45" s="73">
        <v>0</v>
      </c>
      <c r="M45" s="73">
        <f t="shared" si="1"/>
        <v>0</v>
      </c>
      <c r="N45" s="73">
        <v>0</v>
      </c>
      <c r="O45" s="73">
        <v>0</v>
      </c>
      <c r="P45" s="73">
        <f>Q45+R45</f>
        <v>2</v>
      </c>
      <c r="Q45" s="73">
        <v>1</v>
      </c>
      <c r="R45" s="74">
        <v>1</v>
      </c>
      <c r="T45" s="72">
        <f t="shared" si="5"/>
        <v>33</v>
      </c>
      <c r="U45" s="76" t="s">
        <v>85</v>
      </c>
      <c r="V45" s="73">
        <f>W45+X45</f>
        <v>15</v>
      </c>
      <c r="W45" s="73">
        <v>5</v>
      </c>
      <c r="X45" s="73">
        <v>10</v>
      </c>
      <c r="Y45" s="73">
        <v>15</v>
      </c>
      <c r="Z45" s="73">
        <v>5</v>
      </c>
      <c r="AA45" s="73">
        <v>10</v>
      </c>
      <c r="AB45" s="73">
        <v>15</v>
      </c>
      <c r="AC45" s="73">
        <v>10</v>
      </c>
      <c r="AD45" s="73">
        <v>5</v>
      </c>
      <c r="AE45" s="73">
        <v>5</v>
      </c>
      <c r="AF45" s="73">
        <f t="shared" si="2"/>
        <v>0</v>
      </c>
      <c r="AG45" s="73">
        <v>0</v>
      </c>
      <c r="AH45" s="73">
        <v>0</v>
      </c>
      <c r="AI45" s="73">
        <v>5</v>
      </c>
      <c r="AJ45" s="73">
        <v>4</v>
      </c>
      <c r="AK45" s="74">
        <v>1</v>
      </c>
      <c r="AL45" s="123"/>
    </row>
    <row r="46" spans="1:38" s="92" customFormat="1" ht="14.25" customHeight="1" x14ac:dyDescent="0.3">
      <c r="A46" s="72">
        <f t="shared" si="4"/>
        <v>34</v>
      </c>
      <c r="B46" s="76" t="s">
        <v>86</v>
      </c>
      <c r="C46" s="73">
        <v>22</v>
      </c>
      <c r="D46" s="73">
        <v>18</v>
      </c>
      <c r="E46" s="73">
        <v>4</v>
      </c>
      <c r="F46" s="73">
        <v>22</v>
      </c>
      <c r="G46" s="73">
        <v>18</v>
      </c>
      <c r="H46" s="73">
        <v>4</v>
      </c>
      <c r="I46" s="167">
        <f t="shared" si="0"/>
        <v>21</v>
      </c>
      <c r="J46" s="73">
        <v>3</v>
      </c>
      <c r="K46" s="73">
        <v>3</v>
      </c>
      <c r="L46" s="73">
        <v>0</v>
      </c>
      <c r="M46" s="73">
        <f t="shared" si="1"/>
        <v>6</v>
      </c>
      <c r="N46" s="73">
        <v>4</v>
      </c>
      <c r="O46" s="73">
        <v>2</v>
      </c>
      <c r="P46" s="73">
        <v>12</v>
      </c>
      <c r="Q46" s="73">
        <v>8</v>
      </c>
      <c r="R46" s="74">
        <v>4</v>
      </c>
      <c r="T46" s="72">
        <f t="shared" si="5"/>
        <v>34</v>
      </c>
      <c r="U46" s="76" t="s">
        <v>86</v>
      </c>
      <c r="V46" s="73">
        <f>W46+X46</f>
        <v>0</v>
      </c>
      <c r="W46" s="73">
        <v>0</v>
      </c>
      <c r="X46" s="73">
        <v>0</v>
      </c>
      <c r="Y46" s="73">
        <f>Z46+AA46</f>
        <v>0</v>
      </c>
      <c r="Z46" s="73">
        <v>0</v>
      </c>
      <c r="AA46" s="73">
        <v>0</v>
      </c>
      <c r="AB46" s="73">
        <f>AC46+AF46+AI46</f>
        <v>0</v>
      </c>
      <c r="AC46" s="73">
        <f>AD46+AE46</f>
        <v>0</v>
      </c>
      <c r="AD46" s="73">
        <v>0</v>
      </c>
      <c r="AE46" s="73">
        <v>0</v>
      </c>
      <c r="AF46" s="73">
        <f t="shared" si="2"/>
        <v>0</v>
      </c>
      <c r="AG46" s="73">
        <v>0</v>
      </c>
      <c r="AH46" s="73">
        <v>0</v>
      </c>
      <c r="AI46" s="73">
        <f>AJ46+AK46</f>
        <v>0</v>
      </c>
      <c r="AJ46" s="73">
        <v>0</v>
      </c>
      <c r="AK46" s="74">
        <v>0</v>
      </c>
      <c r="AL46" s="123"/>
    </row>
    <row r="47" spans="1:38" s="92" customFormat="1" ht="15.75" customHeight="1" x14ac:dyDescent="0.3">
      <c r="A47" s="72">
        <f t="shared" si="4"/>
        <v>35</v>
      </c>
      <c r="B47" s="76" t="s">
        <v>87</v>
      </c>
      <c r="C47" s="73">
        <v>9</v>
      </c>
      <c r="D47" s="73">
        <v>8</v>
      </c>
      <c r="E47" s="73">
        <v>1</v>
      </c>
      <c r="F47" s="73">
        <v>9</v>
      </c>
      <c r="G47" s="73">
        <v>8</v>
      </c>
      <c r="H47" s="73">
        <v>1</v>
      </c>
      <c r="I47" s="167">
        <f t="shared" si="0"/>
        <v>7</v>
      </c>
      <c r="J47" s="73">
        <f>K47+L47</f>
        <v>1</v>
      </c>
      <c r="K47" s="73">
        <v>1</v>
      </c>
      <c r="L47" s="73">
        <v>0</v>
      </c>
      <c r="M47" s="73">
        <f t="shared" si="1"/>
        <v>0</v>
      </c>
      <c r="N47" s="73">
        <v>0</v>
      </c>
      <c r="O47" s="73">
        <v>0</v>
      </c>
      <c r="P47" s="73">
        <f t="shared" ref="P47:P52" si="6">Q47+R47</f>
        <v>6</v>
      </c>
      <c r="Q47" s="73">
        <v>4</v>
      </c>
      <c r="R47" s="74">
        <v>2</v>
      </c>
      <c r="T47" s="72">
        <f t="shared" si="5"/>
        <v>35</v>
      </c>
      <c r="U47" s="76" t="s">
        <v>87</v>
      </c>
      <c r="V47" s="73">
        <v>16</v>
      </c>
      <c r="W47" s="73">
        <v>6</v>
      </c>
      <c r="X47" s="73">
        <v>10</v>
      </c>
      <c r="Y47" s="73">
        <v>16</v>
      </c>
      <c r="Z47" s="73">
        <v>3</v>
      </c>
      <c r="AA47" s="73">
        <v>10</v>
      </c>
      <c r="AB47" s="73">
        <v>13</v>
      </c>
      <c r="AC47" s="73">
        <v>10</v>
      </c>
      <c r="AD47" s="73">
        <v>7</v>
      </c>
      <c r="AE47" s="73">
        <v>3</v>
      </c>
      <c r="AF47" s="73">
        <f t="shared" si="2"/>
        <v>0</v>
      </c>
      <c r="AG47" s="73">
        <v>0</v>
      </c>
      <c r="AH47" s="73">
        <v>0</v>
      </c>
      <c r="AI47" s="73">
        <v>3</v>
      </c>
      <c r="AJ47" s="73">
        <v>2</v>
      </c>
      <c r="AK47" s="74">
        <v>1</v>
      </c>
      <c r="AL47" s="123"/>
    </row>
    <row r="48" spans="1:38" s="57" customFormat="1" ht="18" customHeight="1" x14ac:dyDescent="0.3">
      <c r="A48" s="89">
        <f t="shared" si="4"/>
        <v>36</v>
      </c>
      <c r="B48" s="90" t="s">
        <v>88</v>
      </c>
      <c r="C48" s="78">
        <v>3</v>
      </c>
      <c r="D48" s="78">
        <v>3</v>
      </c>
      <c r="E48" s="78">
        <v>0</v>
      </c>
      <c r="F48" s="78">
        <v>3</v>
      </c>
      <c r="G48" s="78">
        <v>3</v>
      </c>
      <c r="H48" s="78">
        <v>0</v>
      </c>
      <c r="I48" s="167">
        <f t="shared" si="0"/>
        <v>3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3</v>
      </c>
      <c r="Q48" s="78">
        <v>3</v>
      </c>
      <c r="R48" s="79">
        <v>0</v>
      </c>
      <c r="T48" s="89">
        <f t="shared" si="5"/>
        <v>36</v>
      </c>
      <c r="U48" s="90" t="s">
        <v>88</v>
      </c>
      <c r="V48" s="78">
        <v>25</v>
      </c>
      <c r="W48" s="78">
        <v>10</v>
      </c>
      <c r="X48" s="78">
        <v>15</v>
      </c>
      <c r="Y48" s="78">
        <v>25</v>
      </c>
      <c r="Z48" s="78">
        <v>10</v>
      </c>
      <c r="AA48" s="78">
        <v>15</v>
      </c>
      <c r="AB48" s="78">
        <v>16</v>
      </c>
      <c r="AC48" s="78">
        <v>6</v>
      </c>
      <c r="AD48" s="78">
        <v>4</v>
      </c>
      <c r="AE48" s="78">
        <v>2</v>
      </c>
      <c r="AF48" s="78">
        <v>0</v>
      </c>
      <c r="AG48" s="78">
        <v>0</v>
      </c>
      <c r="AH48" s="78">
        <v>0</v>
      </c>
      <c r="AI48" s="78">
        <v>10</v>
      </c>
      <c r="AJ48" s="78">
        <v>6</v>
      </c>
      <c r="AK48" s="79">
        <v>4</v>
      </c>
      <c r="AL48" s="122"/>
    </row>
    <row r="49" spans="1:38" s="57" customFormat="1" ht="16.5" customHeight="1" x14ac:dyDescent="0.3">
      <c r="A49" s="89">
        <f t="shared" si="4"/>
        <v>37</v>
      </c>
      <c r="B49" s="90" t="s">
        <v>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167">
        <f t="shared" si="0"/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9">
        <v>0</v>
      </c>
      <c r="T49" s="89">
        <f t="shared" si="5"/>
        <v>37</v>
      </c>
      <c r="U49" s="90" t="s">
        <v>89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9">
        <v>0</v>
      </c>
      <c r="AL49" s="122"/>
    </row>
    <row r="50" spans="1:38" s="92" customFormat="1" ht="19.5" customHeight="1" x14ac:dyDescent="0.3">
      <c r="A50" s="72">
        <f t="shared" si="4"/>
        <v>38</v>
      </c>
      <c r="B50" s="76" t="s">
        <v>90</v>
      </c>
      <c r="C50" s="73">
        <v>2</v>
      </c>
      <c r="D50" s="73">
        <v>2</v>
      </c>
      <c r="E50" s="73">
        <v>0</v>
      </c>
      <c r="F50" s="73">
        <v>2</v>
      </c>
      <c r="G50" s="73">
        <v>2</v>
      </c>
      <c r="H50" s="73">
        <v>0</v>
      </c>
      <c r="I50" s="167">
        <f t="shared" si="0"/>
        <v>2</v>
      </c>
      <c r="J50" s="73">
        <f>K50+L50</f>
        <v>0</v>
      </c>
      <c r="K50" s="73">
        <v>0</v>
      </c>
      <c r="L50" s="73">
        <v>0</v>
      </c>
      <c r="M50" s="73">
        <f t="shared" si="1"/>
        <v>0</v>
      </c>
      <c r="N50" s="73">
        <v>0</v>
      </c>
      <c r="O50" s="73">
        <v>0</v>
      </c>
      <c r="P50" s="73">
        <v>2</v>
      </c>
      <c r="Q50" s="73">
        <v>1</v>
      </c>
      <c r="R50" s="74">
        <v>1</v>
      </c>
      <c r="T50" s="72">
        <f t="shared" si="5"/>
        <v>38</v>
      </c>
      <c r="U50" s="76" t="s">
        <v>90</v>
      </c>
      <c r="V50" s="73">
        <v>20</v>
      </c>
      <c r="W50" s="73">
        <v>8</v>
      </c>
      <c r="X50" s="73">
        <v>12</v>
      </c>
      <c r="Y50" s="73">
        <v>20</v>
      </c>
      <c r="Z50" s="73">
        <v>8</v>
      </c>
      <c r="AA50" s="73">
        <v>12</v>
      </c>
      <c r="AB50" s="73">
        <v>18</v>
      </c>
      <c r="AC50" s="73">
        <v>11</v>
      </c>
      <c r="AD50" s="73">
        <v>7</v>
      </c>
      <c r="AE50" s="73">
        <v>4</v>
      </c>
      <c r="AF50" s="73">
        <v>0</v>
      </c>
      <c r="AG50" s="73">
        <v>0</v>
      </c>
      <c r="AH50" s="73">
        <v>0</v>
      </c>
      <c r="AI50" s="73">
        <v>7</v>
      </c>
      <c r="AJ50" s="73">
        <v>4</v>
      </c>
      <c r="AK50" s="74">
        <v>3</v>
      </c>
      <c r="AL50" s="123"/>
    </row>
    <row r="51" spans="1:38" s="92" customFormat="1" ht="18.75" customHeight="1" x14ac:dyDescent="0.3">
      <c r="A51" s="72">
        <f t="shared" si="4"/>
        <v>39</v>
      </c>
      <c r="B51" s="76" t="s">
        <v>91</v>
      </c>
      <c r="C51" s="73">
        <v>3</v>
      </c>
      <c r="D51" s="73">
        <v>3</v>
      </c>
      <c r="E51" s="73">
        <v>0</v>
      </c>
      <c r="F51" s="73">
        <v>3</v>
      </c>
      <c r="G51" s="73">
        <v>3</v>
      </c>
      <c r="H51" s="73">
        <v>0</v>
      </c>
      <c r="I51" s="167">
        <f t="shared" si="0"/>
        <v>2</v>
      </c>
      <c r="J51" s="73">
        <f>K51+L51</f>
        <v>0</v>
      </c>
      <c r="K51" s="73">
        <v>0</v>
      </c>
      <c r="L51" s="73">
        <v>0</v>
      </c>
      <c r="M51" s="73">
        <v>1</v>
      </c>
      <c r="N51" s="73">
        <v>1</v>
      </c>
      <c r="O51" s="73">
        <v>0</v>
      </c>
      <c r="P51" s="73">
        <f t="shared" si="6"/>
        <v>1</v>
      </c>
      <c r="Q51" s="73">
        <v>1</v>
      </c>
      <c r="R51" s="74">
        <v>0</v>
      </c>
      <c r="T51" s="72">
        <f t="shared" si="5"/>
        <v>39</v>
      </c>
      <c r="U51" s="76" t="s">
        <v>91</v>
      </c>
      <c r="V51" s="73">
        <v>14</v>
      </c>
      <c r="W51" s="73">
        <v>5</v>
      </c>
      <c r="X51" s="73">
        <v>9</v>
      </c>
      <c r="Y51" s="73">
        <v>6</v>
      </c>
      <c r="Z51" s="73">
        <v>2</v>
      </c>
      <c r="AA51" s="73">
        <v>4</v>
      </c>
      <c r="AB51" s="73">
        <v>6</v>
      </c>
      <c r="AC51" s="73">
        <v>4</v>
      </c>
      <c r="AD51" s="73">
        <v>4</v>
      </c>
      <c r="AE51" s="73">
        <v>0</v>
      </c>
      <c r="AF51" s="73">
        <f t="shared" si="2"/>
        <v>0</v>
      </c>
      <c r="AG51" s="73">
        <v>0</v>
      </c>
      <c r="AH51" s="73">
        <v>0</v>
      </c>
      <c r="AI51" s="73">
        <v>2</v>
      </c>
      <c r="AJ51" s="73">
        <v>2</v>
      </c>
      <c r="AK51" s="74">
        <v>0</v>
      </c>
      <c r="AL51" s="123"/>
    </row>
    <row r="52" spans="1:38" s="92" customFormat="1" ht="27" customHeight="1" x14ac:dyDescent="0.3">
      <c r="A52" s="72">
        <f t="shared" si="4"/>
        <v>40</v>
      </c>
      <c r="B52" s="76" t="s">
        <v>92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167">
        <f t="shared" si="0"/>
        <v>0</v>
      </c>
      <c r="J52" s="73">
        <f>K52+L52</f>
        <v>0</v>
      </c>
      <c r="K52" s="73">
        <v>0</v>
      </c>
      <c r="L52" s="73">
        <v>0</v>
      </c>
      <c r="M52" s="73">
        <f t="shared" si="1"/>
        <v>0</v>
      </c>
      <c r="N52" s="73">
        <v>0</v>
      </c>
      <c r="O52" s="73">
        <v>0</v>
      </c>
      <c r="P52" s="73">
        <f t="shared" si="6"/>
        <v>0</v>
      </c>
      <c r="Q52" s="73">
        <v>0</v>
      </c>
      <c r="R52" s="74">
        <v>0</v>
      </c>
      <c r="T52" s="72">
        <f t="shared" si="5"/>
        <v>40</v>
      </c>
      <c r="U52" s="76" t="s">
        <v>92</v>
      </c>
      <c r="V52" s="73">
        <v>7</v>
      </c>
      <c r="W52" s="73">
        <v>3</v>
      </c>
      <c r="X52" s="73">
        <v>4</v>
      </c>
      <c r="Y52" s="73">
        <v>3</v>
      </c>
      <c r="Z52" s="73">
        <v>2</v>
      </c>
      <c r="AA52" s="73">
        <v>1</v>
      </c>
      <c r="AB52" s="73">
        <v>3</v>
      </c>
      <c r="AC52" s="73">
        <v>1</v>
      </c>
      <c r="AD52" s="73">
        <v>1</v>
      </c>
      <c r="AE52" s="73">
        <v>0</v>
      </c>
      <c r="AF52" s="73">
        <v>2</v>
      </c>
      <c r="AG52" s="73">
        <v>1</v>
      </c>
      <c r="AH52" s="73">
        <v>1</v>
      </c>
      <c r="AI52" s="73">
        <v>0</v>
      </c>
      <c r="AJ52" s="73">
        <v>0</v>
      </c>
      <c r="AK52" s="74">
        <v>0</v>
      </c>
      <c r="AL52" s="123"/>
    </row>
    <row r="53" spans="1:38" s="92" customFormat="1" ht="15.6" x14ac:dyDescent="0.3">
      <c r="A53" s="72">
        <f t="shared" si="4"/>
        <v>41</v>
      </c>
      <c r="B53" s="76" t="s">
        <v>93</v>
      </c>
      <c r="C53" s="73">
        <v>1</v>
      </c>
      <c r="D53" s="73">
        <v>1</v>
      </c>
      <c r="E53" s="73">
        <v>0</v>
      </c>
      <c r="F53" s="73">
        <v>1</v>
      </c>
      <c r="G53" s="73">
        <v>1</v>
      </c>
      <c r="H53" s="73">
        <v>0</v>
      </c>
      <c r="I53" s="167">
        <f t="shared" si="0"/>
        <v>1</v>
      </c>
      <c r="J53" s="73">
        <f>K53+L53</f>
        <v>0</v>
      </c>
      <c r="K53" s="73">
        <v>0</v>
      </c>
      <c r="L53" s="73">
        <v>0</v>
      </c>
      <c r="M53" s="73">
        <f t="shared" si="1"/>
        <v>0</v>
      </c>
      <c r="N53" s="73">
        <v>0</v>
      </c>
      <c r="O53" s="73">
        <v>0</v>
      </c>
      <c r="P53" s="73">
        <v>1</v>
      </c>
      <c r="Q53" s="73">
        <v>1</v>
      </c>
      <c r="R53" s="74">
        <v>0</v>
      </c>
      <c r="T53" s="72">
        <f t="shared" si="5"/>
        <v>41</v>
      </c>
      <c r="U53" s="76" t="s">
        <v>93</v>
      </c>
      <c r="V53" s="73">
        <v>5</v>
      </c>
      <c r="W53" s="73">
        <v>1</v>
      </c>
      <c r="X53" s="73">
        <v>4</v>
      </c>
      <c r="Y53" s="73">
        <v>5</v>
      </c>
      <c r="Z53" s="73">
        <v>1</v>
      </c>
      <c r="AA53" s="73">
        <v>4</v>
      </c>
      <c r="AB53" s="73">
        <v>5</v>
      </c>
      <c r="AC53" s="73">
        <v>4</v>
      </c>
      <c r="AD53" s="73">
        <v>4</v>
      </c>
      <c r="AE53" s="73">
        <v>0</v>
      </c>
      <c r="AF53" s="73">
        <v>0</v>
      </c>
      <c r="AG53" s="73">
        <v>0</v>
      </c>
      <c r="AH53" s="73">
        <v>0</v>
      </c>
      <c r="AI53" s="73">
        <v>1</v>
      </c>
      <c r="AJ53" s="73">
        <v>1</v>
      </c>
      <c r="AK53" s="74">
        <v>0</v>
      </c>
      <c r="AL53" s="123"/>
    </row>
    <row r="54" spans="1:38" s="92" customFormat="1" ht="15.6" x14ac:dyDescent="0.3">
      <c r="A54" s="72">
        <f t="shared" si="4"/>
        <v>42</v>
      </c>
      <c r="B54" s="76" t="s">
        <v>94</v>
      </c>
      <c r="C54" s="169">
        <v>2</v>
      </c>
      <c r="D54" s="169">
        <v>2</v>
      </c>
      <c r="E54" s="169">
        <v>0</v>
      </c>
      <c r="F54" s="169">
        <v>2</v>
      </c>
      <c r="G54" s="169">
        <v>2</v>
      </c>
      <c r="H54" s="169">
        <v>0</v>
      </c>
      <c r="I54" s="167">
        <f t="shared" si="0"/>
        <v>3</v>
      </c>
      <c r="J54" s="73">
        <v>1</v>
      </c>
      <c r="K54" s="73">
        <v>0</v>
      </c>
      <c r="L54" s="73">
        <v>1</v>
      </c>
      <c r="M54" s="73">
        <v>0</v>
      </c>
      <c r="N54" s="73">
        <v>0</v>
      </c>
      <c r="O54" s="73">
        <v>0</v>
      </c>
      <c r="P54" s="73">
        <f>Q54+R54</f>
        <v>2</v>
      </c>
      <c r="Q54" s="73">
        <v>1</v>
      </c>
      <c r="R54" s="74">
        <v>1</v>
      </c>
      <c r="T54" s="72">
        <f t="shared" si="5"/>
        <v>42</v>
      </c>
      <c r="U54" s="76" t="s">
        <v>94</v>
      </c>
      <c r="V54" s="173">
        <v>10</v>
      </c>
      <c r="W54" s="173">
        <v>2</v>
      </c>
      <c r="X54" s="173">
        <v>8</v>
      </c>
      <c r="Y54" s="173">
        <v>10</v>
      </c>
      <c r="Z54" s="173">
        <v>1</v>
      </c>
      <c r="AA54" s="173">
        <v>8</v>
      </c>
      <c r="AB54" s="173">
        <v>9</v>
      </c>
      <c r="AC54" s="173">
        <v>5</v>
      </c>
      <c r="AD54" s="173">
        <v>3</v>
      </c>
      <c r="AE54" s="173">
        <v>2</v>
      </c>
      <c r="AF54" s="173">
        <v>3</v>
      </c>
      <c r="AG54" s="173">
        <v>2</v>
      </c>
      <c r="AH54" s="173">
        <v>1</v>
      </c>
      <c r="AI54" s="173">
        <v>1</v>
      </c>
      <c r="AJ54" s="173">
        <v>1</v>
      </c>
      <c r="AK54" s="174">
        <v>0</v>
      </c>
      <c r="AL54" s="124"/>
    </row>
    <row r="55" spans="1:38" s="92" customFormat="1" ht="41.25" customHeight="1" x14ac:dyDescent="0.3">
      <c r="A55" s="72">
        <f t="shared" si="4"/>
        <v>43</v>
      </c>
      <c r="B55" s="76" t="s">
        <v>95</v>
      </c>
      <c r="C55" s="73">
        <v>11</v>
      </c>
      <c r="D55" s="73">
        <v>9</v>
      </c>
      <c r="E55" s="73">
        <v>2</v>
      </c>
      <c r="F55" s="73">
        <v>11</v>
      </c>
      <c r="G55" s="73">
        <v>9</v>
      </c>
      <c r="H55" s="73">
        <v>2</v>
      </c>
      <c r="I55" s="167">
        <f t="shared" si="0"/>
        <v>10</v>
      </c>
      <c r="J55" s="73">
        <v>2</v>
      </c>
      <c r="K55" s="73">
        <v>2</v>
      </c>
      <c r="L55" s="73">
        <v>0</v>
      </c>
      <c r="M55" s="73">
        <f t="shared" si="1"/>
        <v>0</v>
      </c>
      <c r="N55" s="73">
        <v>0</v>
      </c>
      <c r="O55" s="73">
        <v>0</v>
      </c>
      <c r="P55" s="73">
        <v>8</v>
      </c>
      <c r="Q55" s="73">
        <v>8</v>
      </c>
      <c r="R55" s="74">
        <v>0</v>
      </c>
      <c r="T55" s="72">
        <f t="shared" si="5"/>
        <v>43</v>
      </c>
      <c r="U55" s="76" t="s">
        <v>95</v>
      </c>
      <c r="V55" s="73">
        <v>12</v>
      </c>
      <c r="W55" s="73">
        <v>5</v>
      </c>
      <c r="X55" s="73">
        <v>7</v>
      </c>
      <c r="Y55" s="73">
        <v>12</v>
      </c>
      <c r="Z55" s="73">
        <v>5</v>
      </c>
      <c r="AA55" s="73">
        <v>7</v>
      </c>
      <c r="AB55" s="73">
        <v>10</v>
      </c>
      <c r="AC55" s="73">
        <v>7</v>
      </c>
      <c r="AD55" s="73">
        <v>5</v>
      </c>
      <c r="AE55" s="73">
        <v>2</v>
      </c>
      <c r="AF55" s="73">
        <f t="shared" si="2"/>
        <v>0</v>
      </c>
      <c r="AG55" s="73">
        <v>0</v>
      </c>
      <c r="AH55" s="73">
        <v>0</v>
      </c>
      <c r="AI55" s="73">
        <v>3</v>
      </c>
      <c r="AJ55" s="73">
        <v>3</v>
      </c>
      <c r="AK55" s="74">
        <v>0</v>
      </c>
      <c r="AL55" s="123"/>
    </row>
    <row r="56" spans="1:38" s="92" customFormat="1" ht="18" customHeight="1" x14ac:dyDescent="0.3">
      <c r="A56" s="72">
        <f t="shared" si="4"/>
        <v>44</v>
      </c>
      <c r="B56" s="76" t="s">
        <v>96</v>
      </c>
      <c r="C56" s="73">
        <v>4</v>
      </c>
      <c r="D56" s="73">
        <v>4</v>
      </c>
      <c r="E56" s="73">
        <v>0</v>
      </c>
      <c r="F56" s="73">
        <v>4</v>
      </c>
      <c r="G56" s="73">
        <v>4</v>
      </c>
      <c r="H56" s="73">
        <v>0</v>
      </c>
      <c r="I56" s="167">
        <f t="shared" si="0"/>
        <v>4</v>
      </c>
      <c r="J56" s="73">
        <f>K56+L56</f>
        <v>0</v>
      </c>
      <c r="K56" s="73">
        <v>0</v>
      </c>
      <c r="L56" s="73">
        <v>0</v>
      </c>
      <c r="M56" s="73">
        <f t="shared" si="1"/>
        <v>0</v>
      </c>
      <c r="N56" s="73">
        <v>0</v>
      </c>
      <c r="O56" s="73">
        <v>0</v>
      </c>
      <c r="P56" s="73">
        <v>4</v>
      </c>
      <c r="Q56" s="73">
        <v>4</v>
      </c>
      <c r="R56" s="74">
        <v>0</v>
      </c>
      <c r="T56" s="72">
        <f t="shared" si="5"/>
        <v>44</v>
      </c>
      <c r="U56" s="76" t="s">
        <v>96</v>
      </c>
      <c r="V56" s="73">
        <v>33</v>
      </c>
      <c r="W56" s="73">
        <v>15</v>
      </c>
      <c r="X56" s="73">
        <v>18</v>
      </c>
      <c r="Y56" s="73">
        <v>33</v>
      </c>
      <c r="Z56" s="73">
        <v>15</v>
      </c>
      <c r="AA56" s="73">
        <v>18</v>
      </c>
      <c r="AB56" s="73">
        <v>33</v>
      </c>
      <c r="AC56" s="73">
        <v>18</v>
      </c>
      <c r="AD56" s="73">
        <v>12</v>
      </c>
      <c r="AE56" s="73">
        <v>6</v>
      </c>
      <c r="AF56" s="73">
        <v>10</v>
      </c>
      <c r="AG56" s="73">
        <v>7</v>
      </c>
      <c r="AH56" s="73">
        <v>3</v>
      </c>
      <c r="AI56" s="73">
        <v>5</v>
      </c>
      <c r="AJ56" s="73">
        <v>4</v>
      </c>
      <c r="AK56" s="74">
        <v>1</v>
      </c>
      <c r="AL56" s="123"/>
    </row>
    <row r="57" spans="1:38" s="92" customFormat="1" ht="17.25" customHeight="1" x14ac:dyDescent="0.3">
      <c r="A57" s="72">
        <f t="shared" si="4"/>
        <v>45</v>
      </c>
      <c r="B57" s="76" t="s">
        <v>97</v>
      </c>
      <c r="C57" s="73">
        <f>D57+E57</f>
        <v>0</v>
      </c>
      <c r="D57" s="73">
        <v>0</v>
      </c>
      <c r="E57" s="73">
        <v>0</v>
      </c>
      <c r="F57" s="73">
        <f>G57+H57</f>
        <v>0</v>
      </c>
      <c r="G57" s="73">
        <v>0</v>
      </c>
      <c r="H57" s="73">
        <v>0</v>
      </c>
      <c r="I57" s="167">
        <f t="shared" si="0"/>
        <v>0</v>
      </c>
      <c r="J57" s="73">
        <f>K57+L57</f>
        <v>0</v>
      </c>
      <c r="K57" s="73">
        <v>0</v>
      </c>
      <c r="L57" s="73">
        <v>0</v>
      </c>
      <c r="M57" s="73">
        <f t="shared" si="1"/>
        <v>0</v>
      </c>
      <c r="N57" s="73">
        <v>0</v>
      </c>
      <c r="O57" s="73">
        <v>0</v>
      </c>
      <c r="P57" s="73">
        <f>Q57+R57</f>
        <v>0</v>
      </c>
      <c r="Q57" s="73">
        <v>0</v>
      </c>
      <c r="R57" s="74">
        <v>0</v>
      </c>
      <c r="T57" s="72">
        <f t="shared" si="5"/>
        <v>45</v>
      </c>
      <c r="U57" s="76" t="s">
        <v>97</v>
      </c>
      <c r="V57" s="73">
        <v>8</v>
      </c>
      <c r="W57" s="73">
        <v>4</v>
      </c>
      <c r="X57" s="73">
        <v>4</v>
      </c>
      <c r="Y57" s="73">
        <v>8</v>
      </c>
      <c r="Z57" s="73">
        <v>4</v>
      </c>
      <c r="AA57" s="73">
        <v>4</v>
      </c>
      <c r="AB57" s="73">
        <v>0</v>
      </c>
      <c r="AC57" s="73">
        <f>AD57+AE57</f>
        <v>0</v>
      </c>
      <c r="AD57" s="73">
        <v>0</v>
      </c>
      <c r="AE57" s="73">
        <v>0</v>
      </c>
      <c r="AF57" s="73">
        <f t="shared" si="2"/>
        <v>0</v>
      </c>
      <c r="AG57" s="73">
        <v>0</v>
      </c>
      <c r="AH57" s="73">
        <v>0</v>
      </c>
      <c r="AI57" s="73">
        <v>0</v>
      </c>
      <c r="AJ57" s="73">
        <v>0</v>
      </c>
      <c r="AK57" s="74">
        <v>0</v>
      </c>
      <c r="AL57" s="123"/>
    </row>
    <row r="58" spans="1:38" s="92" customFormat="1" ht="18.75" customHeight="1" x14ac:dyDescent="0.3">
      <c r="A58" s="72">
        <f t="shared" si="4"/>
        <v>46</v>
      </c>
      <c r="B58" s="76" t="s">
        <v>98</v>
      </c>
      <c r="C58" s="73">
        <v>5</v>
      </c>
      <c r="D58" s="73">
        <v>4</v>
      </c>
      <c r="E58" s="73">
        <v>1</v>
      </c>
      <c r="F58" s="73">
        <v>5</v>
      </c>
      <c r="G58" s="73">
        <v>4</v>
      </c>
      <c r="H58" s="73">
        <v>1</v>
      </c>
      <c r="I58" s="167">
        <f t="shared" si="0"/>
        <v>5</v>
      </c>
      <c r="J58" s="73">
        <v>1</v>
      </c>
      <c r="K58" s="73">
        <v>1</v>
      </c>
      <c r="L58" s="73">
        <v>0</v>
      </c>
      <c r="M58" s="73">
        <f t="shared" si="1"/>
        <v>0</v>
      </c>
      <c r="N58" s="73">
        <v>0</v>
      </c>
      <c r="O58" s="73">
        <v>0</v>
      </c>
      <c r="P58" s="73">
        <v>4</v>
      </c>
      <c r="Q58" s="73">
        <v>3</v>
      </c>
      <c r="R58" s="74">
        <v>1</v>
      </c>
      <c r="T58" s="72">
        <f t="shared" si="5"/>
        <v>46</v>
      </c>
      <c r="U58" s="76" t="s">
        <v>98</v>
      </c>
      <c r="V58" s="73">
        <v>2</v>
      </c>
      <c r="W58" s="73">
        <v>1</v>
      </c>
      <c r="X58" s="73">
        <v>1</v>
      </c>
      <c r="Y58" s="73">
        <v>2</v>
      </c>
      <c r="Z58" s="73">
        <v>1</v>
      </c>
      <c r="AA58" s="73">
        <v>1</v>
      </c>
      <c r="AB58" s="73">
        <f>AC58+AF58+AI58</f>
        <v>0</v>
      </c>
      <c r="AC58" s="73">
        <f>AD58+AE58</f>
        <v>0</v>
      </c>
      <c r="AD58" s="73">
        <v>0</v>
      </c>
      <c r="AE58" s="73">
        <v>0</v>
      </c>
      <c r="AF58" s="73">
        <f t="shared" si="2"/>
        <v>0</v>
      </c>
      <c r="AG58" s="73">
        <v>0</v>
      </c>
      <c r="AH58" s="73">
        <v>0</v>
      </c>
      <c r="AI58" s="73">
        <f>AJ58+AK58</f>
        <v>0</v>
      </c>
      <c r="AJ58" s="73">
        <v>0</v>
      </c>
      <c r="AK58" s="74">
        <v>0</v>
      </c>
      <c r="AL58" s="123"/>
    </row>
    <row r="59" spans="1:38" s="92" customFormat="1" ht="39" customHeight="1" x14ac:dyDescent="0.3">
      <c r="A59" s="72">
        <f t="shared" si="4"/>
        <v>47</v>
      </c>
      <c r="B59" s="76" t="s">
        <v>99</v>
      </c>
      <c r="C59" s="73">
        <v>21</v>
      </c>
      <c r="D59" s="73">
        <v>17</v>
      </c>
      <c r="E59" s="73">
        <v>4</v>
      </c>
      <c r="F59" s="73">
        <v>21</v>
      </c>
      <c r="G59" s="73">
        <v>17</v>
      </c>
      <c r="H59" s="73">
        <v>4</v>
      </c>
      <c r="I59" s="167">
        <f t="shared" si="0"/>
        <v>21</v>
      </c>
      <c r="J59" s="73">
        <v>4</v>
      </c>
      <c r="K59" s="73">
        <v>3</v>
      </c>
      <c r="L59" s="73">
        <v>1</v>
      </c>
      <c r="M59" s="73">
        <f t="shared" si="1"/>
        <v>0</v>
      </c>
      <c r="N59" s="73">
        <v>0</v>
      </c>
      <c r="O59" s="73">
        <v>0</v>
      </c>
      <c r="P59" s="73">
        <v>17</v>
      </c>
      <c r="Q59" s="73">
        <v>13</v>
      </c>
      <c r="R59" s="74">
        <v>4</v>
      </c>
      <c r="T59" s="72">
        <f t="shared" si="5"/>
        <v>47</v>
      </c>
      <c r="U59" s="76" t="s">
        <v>99</v>
      </c>
      <c r="V59" s="73">
        <v>30</v>
      </c>
      <c r="W59" s="73">
        <v>12</v>
      </c>
      <c r="X59" s="73">
        <v>18</v>
      </c>
      <c r="Y59" s="73">
        <v>30</v>
      </c>
      <c r="Z59" s="73">
        <v>12</v>
      </c>
      <c r="AA59" s="73">
        <v>18</v>
      </c>
      <c r="AB59" s="73">
        <v>29</v>
      </c>
      <c r="AC59" s="73">
        <v>18</v>
      </c>
      <c r="AD59" s="73">
        <v>13</v>
      </c>
      <c r="AE59" s="73">
        <v>5</v>
      </c>
      <c r="AF59" s="73">
        <v>0</v>
      </c>
      <c r="AG59" s="73">
        <v>0</v>
      </c>
      <c r="AH59" s="73">
        <v>0</v>
      </c>
      <c r="AI59" s="73">
        <v>11</v>
      </c>
      <c r="AJ59" s="73">
        <v>6</v>
      </c>
      <c r="AK59" s="74">
        <v>5</v>
      </c>
      <c r="AL59" s="123"/>
    </row>
    <row r="60" spans="1:38" s="92" customFormat="1" ht="15.75" customHeight="1" x14ac:dyDescent="0.3">
      <c r="A60" s="72">
        <f t="shared" si="4"/>
        <v>48</v>
      </c>
      <c r="B60" s="76" t="s">
        <v>100</v>
      </c>
      <c r="C60" s="73">
        <v>7</v>
      </c>
      <c r="D60" s="73">
        <v>6</v>
      </c>
      <c r="E60" s="73">
        <v>1</v>
      </c>
      <c r="F60" s="73">
        <v>3</v>
      </c>
      <c r="G60" s="73">
        <v>2</v>
      </c>
      <c r="H60" s="73">
        <v>1</v>
      </c>
      <c r="I60" s="167">
        <f t="shared" si="0"/>
        <v>3</v>
      </c>
      <c r="J60" s="73">
        <v>1</v>
      </c>
      <c r="K60" s="73">
        <v>1</v>
      </c>
      <c r="L60" s="73">
        <v>0</v>
      </c>
      <c r="M60" s="73">
        <v>0</v>
      </c>
      <c r="N60" s="73">
        <v>0</v>
      </c>
      <c r="O60" s="73">
        <v>0</v>
      </c>
      <c r="P60" s="73">
        <v>2</v>
      </c>
      <c r="Q60" s="73">
        <v>2</v>
      </c>
      <c r="R60" s="74">
        <v>0</v>
      </c>
      <c r="T60" s="72">
        <f t="shared" si="5"/>
        <v>48</v>
      </c>
      <c r="U60" s="76" t="s">
        <v>100</v>
      </c>
      <c r="V60" s="73">
        <v>10</v>
      </c>
      <c r="W60" s="73">
        <v>4</v>
      </c>
      <c r="X60" s="73">
        <v>6</v>
      </c>
      <c r="Y60" s="73">
        <v>5</v>
      </c>
      <c r="Z60" s="73">
        <v>1</v>
      </c>
      <c r="AA60" s="73">
        <v>4</v>
      </c>
      <c r="AB60" s="73">
        <v>5</v>
      </c>
      <c r="AC60" s="73">
        <v>4</v>
      </c>
      <c r="AD60" s="73">
        <v>4</v>
      </c>
      <c r="AE60" s="73">
        <v>0</v>
      </c>
      <c r="AF60" s="73">
        <v>0</v>
      </c>
      <c r="AG60" s="73">
        <v>0</v>
      </c>
      <c r="AH60" s="73">
        <v>0</v>
      </c>
      <c r="AI60" s="73">
        <v>1</v>
      </c>
      <c r="AJ60" s="73">
        <v>1</v>
      </c>
      <c r="AK60" s="74">
        <v>0</v>
      </c>
      <c r="AL60" s="123"/>
    </row>
    <row r="61" spans="1:38" s="57" customFormat="1" ht="17.25" customHeight="1" x14ac:dyDescent="0.3">
      <c r="A61" s="89">
        <f t="shared" si="4"/>
        <v>49</v>
      </c>
      <c r="B61" s="90" t="s">
        <v>101</v>
      </c>
      <c r="C61" s="78">
        <v>2</v>
      </c>
      <c r="D61" s="78">
        <v>2</v>
      </c>
      <c r="E61" s="78">
        <v>0</v>
      </c>
      <c r="F61" s="78">
        <v>2</v>
      </c>
      <c r="G61" s="78">
        <v>2</v>
      </c>
      <c r="H61" s="78">
        <v>0</v>
      </c>
      <c r="I61" s="167">
        <f t="shared" si="0"/>
        <v>2</v>
      </c>
      <c r="J61" s="78">
        <v>0</v>
      </c>
      <c r="K61" s="78">
        <v>0</v>
      </c>
      <c r="L61" s="78">
        <v>0</v>
      </c>
      <c r="M61" s="78">
        <v>1</v>
      </c>
      <c r="N61" s="78">
        <v>1</v>
      </c>
      <c r="O61" s="78">
        <v>0</v>
      </c>
      <c r="P61" s="78">
        <v>1</v>
      </c>
      <c r="Q61" s="78">
        <v>1</v>
      </c>
      <c r="R61" s="79">
        <v>0</v>
      </c>
      <c r="T61" s="89">
        <f t="shared" si="5"/>
        <v>49</v>
      </c>
      <c r="U61" s="90" t="s">
        <v>101</v>
      </c>
      <c r="V61" s="78">
        <v>7</v>
      </c>
      <c r="W61" s="78">
        <v>3</v>
      </c>
      <c r="X61" s="78">
        <v>4</v>
      </c>
      <c r="Y61" s="78">
        <v>7</v>
      </c>
      <c r="Z61" s="78">
        <v>3</v>
      </c>
      <c r="AA61" s="78">
        <v>4</v>
      </c>
      <c r="AB61" s="78">
        <v>7</v>
      </c>
      <c r="AC61" s="78">
        <v>4</v>
      </c>
      <c r="AD61" s="78">
        <v>2</v>
      </c>
      <c r="AE61" s="78">
        <v>2</v>
      </c>
      <c r="AF61" s="78">
        <v>2</v>
      </c>
      <c r="AG61" s="78">
        <v>1</v>
      </c>
      <c r="AH61" s="78">
        <v>1</v>
      </c>
      <c r="AI61" s="78">
        <v>1</v>
      </c>
      <c r="AJ61" s="78">
        <v>1</v>
      </c>
      <c r="AK61" s="79">
        <v>0</v>
      </c>
      <c r="AL61" s="122"/>
    </row>
    <row r="62" spans="1:38" s="92" customFormat="1" ht="43.5" customHeight="1" x14ac:dyDescent="0.3">
      <c r="A62" s="72">
        <f t="shared" si="4"/>
        <v>50</v>
      </c>
      <c r="B62" s="76" t="s">
        <v>102</v>
      </c>
      <c r="C62" s="73">
        <v>1</v>
      </c>
      <c r="D62" s="73">
        <v>1</v>
      </c>
      <c r="E62" s="73">
        <v>0</v>
      </c>
      <c r="F62" s="73">
        <v>1</v>
      </c>
      <c r="G62" s="73">
        <v>1</v>
      </c>
      <c r="H62" s="73">
        <v>0</v>
      </c>
      <c r="I62" s="167">
        <f t="shared" si="0"/>
        <v>1</v>
      </c>
      <c r="J62" s="73">
        <f>K62+L62</f>
        <v>0</v>
      </c>
      <c r="K62" s="73">
        <v>0</v>
      </c>
      <c r="L62" s="73">
        <v>0</v>
      </c>
      <c r="M62" s="73">
        <f t="shared" si="1"/>
        <v>0</v>
      </c>
      <c r="N62" s="73">
        <v>0</v>
      </c>
      <c r="O62" s="73">
        <v>0</v>
      </c>
      <c r="P62" s="73">
        <f>Q62+R62</f>
        <v>1</v>
      </c>
      <c r="Q62" s="73">
        <v>1</v>
      </c>
      <c r="R62" s="74">
        <v>0</v>
      </c>
      <c r="T62" s="72">
        <f t="shared" si="5"/>
        <v>50</v>
      </c>
      <c r="U62" s="76" t="s">
        <v>102</v>
      </c>
      <c r="V62" s="73">
        <v>4</v>
      </c>
      <c r="W62" s="73">
        <v>2</v>
      </c>
      <c r="X62" s="73">
        <v>2</v>
      </c>
      <c r="Y62" s="73">
        <v>4</v>
      </c>
      <c r="Z62" s="73">
        <v>2</v>
      </c>
      <c r="AA62" s="73">
        <v>2</v>
      </c>
      <c r="AB62" s="73">
        <v>2</v>
      </c>
      <c r="AC62" s="73">
        <f>AD62+AE62</f>
        <v>0</v>
      </c>
      <c r="AD62" s="73">
        <v>0</v>
      </c>
      <c r="AE62" s="73">
        <v>0</v>
      </c>
      <c r="AF62" s="73">
        <f t="shared" si="2"/>
        <v>0</v>
      </c>
      <c r="AG62" s="73">
        <v>0</v>
      </c>
      <c r="AH62" s="73">
        <v>0</v>
      </c>
      <c r="AI62" s="73">
        <f>AJ62+AK62</f>
        <v>2</v>
      </c>
      <c r="AJ62" s="73">
        <v>2</v>
      </c>
      <c r="AK62" s="74">
        <v>0</v>
      </c>
      <c r="AL62" s="123"/>
    </row>
    <row r="63" spans="1:38" s="92" customFormat="1" ht="45.75" customHeight="1" x14ac:dyDescent="0.3">
      <c r="A63" s="72">
        <f t="shared" si="4"/>
        <v>51</v>
      </c>
      <c r="B63" s="102" t="s">
        <v>216</v>
      </c>
      <c r="C63" s="73">
        <v>4</v>
      </c>
      <c r="D63" s="73">
        <v>3</v>
      </c>
      <c r="E63" s="73">
        <v>1</v>
      </c>
      <c r="F63" s="73">
        <v>4</v>
      </c>
      <c r="G63" s="73">
        <v>3</v>
      </c>
      <c r="H63" s="73">
        <v>1</v>
      </c>
      <c r="I63" s="167">
        <f t="shared" si="0"/>
        <v>4</v>
      </c>
      <c r="J63" s="73">
        <v>1</v>
      </c>
      <c r="K63" s="73">
        <v>0</v>
      </c>
      <c r="L63" s="73">
        <v>1</v>
      </c>
      <c r="M63" s="73">
        <f t="shared" si="1"/>
        <v>0</v>
      </c>
      <c r="N63" s="73">
        <v>0</v>
      </c>
      <c r="O63" s="73">
        <v>0</v>
      </c>
      <c r="P63" s="73">
        <v>3</v>
      </c>
      <c r="Q63" s="73">
        <v>3</v>
      </c>
      <c r="R63" s="74">
        <v>0</v>
      </c>
      <c r="T63" s="72">
        <f t="shared" si="5"/>
        <v>51</v>
      </c>
      <c r="U63" s="102" t="s">
        <v>216</v>
      </c>
      <c r="V63" s="73">
        <v>29</v>
      </c>
      <c r="W63" s="73">
        <v>12</v>
      </c>
      <c r="X63" s="73">
        <v>17</v>
      </c>
      <c r="Y63" s="73">
        <v>29</v>
      </c>
      <c r="Z63" s="73">
        <v>12</v>
      </c>
      <c r="AA63" s="73">
        <v>17</v>
      </c>
      <c r="AB63" s="73">
        <v>29</v>
      </c>
      <c r="AC63" s="73">
        <v>17</v>
      </c>
      <c r="AD63" s="73">
        <v>14</v>
      </c>
      <c r="AE63" s="73">
        <v>3</v>
      </c>
      <c r="AF63" s="73">
        <f t="shared" si="2"/>
        <v>0</v>
      </c>
      <c r="AG63" s="73">
        <v>0</v>
      </c>
      <c r="AH63" s="73">
        <v>0</v>
      </c>
      <c r="AI63" s="73">
        <v>12</v>
      </c>
      <c r="AJ63" s="73">
        <v>12</v>
      </c>
      <c r="AK63" s="74">
        <v>0</v>
      </c>
      <c r="AL63" s="123"/>
    </row>
    <row r="64" spans="1:38" s="92" customFormat="1" ht="45.75" customHeight="1" x14ac:dyDescent="0.3">
      <c r="A64" s="72">
        <f t="shared" si="4"/>
        <v>52</v>
      </c>
      <c r="B64" s="102" t="s">
        <v>199</v>
      </c>
      <c r="C64" s="73">
        <v>2</v>
      </c>
      <c r="D64" s="106">
        <v>2</v>
      </c>
      <c r="E64" s="106">
        <v>0</v>
      </c>
      <c r="F64" s="73">
        <v>2</v>
      </c>
      <c r="G64" s="106">
        <v>2</v>
      </c>
      <c r="H64" s="106">
        <v>0</v>
      </c>
      <c r="I64" s="167">
        <f t="shared" si="0"/>
        <v>2</v>
      </c>
      <c r="J64" s="73">
        <v>0</v>
      </c>
      <c r="K64" s="106">
        <v>0</v>
      </c>
      <c r="L64" s="106">
        <v>0</v>
      </c>
      <c r="M64" s="73">
        <f t="shared" si="1"/>
        <v>0</v>
      </c>
      <c r="N64" s="106">
        <v>0</v>
      </c>
      <c r="O64" s="106">
        <v>0</v>
      </c>
      <c r="P64" s="73">
        <f>Q64+R64</f>
        <v>2</v>
      </c>
      <c r="Q64" s="106">
        <v>2</v>
      </c>
      <c r="R64" s="107">
        <v>0</v>
      </c>
      <c r="T64" s="72">
        <f t="shared" si="5"/>
        <v>52</v>
      </c>
      <c r="U64" s="102" t="s">
        <v>199</v>
      </c>
      <c r="V64" s="73">
        <v>21</v>
      </c>
      <c r="W64" s="106">
        <v>9</v>
      </c>
      <c r="X64" s="106">
        <v>12</v>
      </c>
      <c r="Y64" s="73">
        <v>14</v>
      </c>
      <c r="Z64" s="106">
        <v>7</v>
      </c>
      <c r="AA64" s="106">
        <v>7</v>
      </c>
      <c r="AB64" s="73">
        <v>14</v>
      </c>
      <c r="AC64" s="73">
        <v>7</v>
      </c>
      <c r="AD64" s="106">
        <v>7</v>
      </c>
      <c r="AE64" s="106">
        <v>0</v>
      </c>
      <c r="AF64" s="73">
        <f t="shared" si="2"/>
        <v>0</v>
      </c>
      <c r="AG64" s="106">
        <v>0</v>
      </c>
      <c r="AH64" s="106">
        <v>0</v>
      </c>
      <c r="AI64" s="73">
        <v>7</v>
      </c>
      <c r="AJ64" s="106">
        <v>7</v>
      </c>
      <c r="AK64" s="107">
        <v>0</v>
      </c>
      <c r="AL64" s="123"/>
    </row>
    <row r="65" spans="1:38" s="92" customFormat="1" ht="42" customHeight="1" thickBot="1" x14ac:dyDescent="0.35">
      <c r="A65" s="72">
        <f t="shared" si="4"/>
        <v>53</v>
      </c>
      <c r="B65" s="104" t="s">
        <v>200</v>
      </c>
      <c r="C65" s="106">
        <f>D65+E65</f>
        <v>3</v>
      </c>
      <c r="D65" s="106">
        <v>3</v>
      </c>
      <c r="E65" s="106">
        <v>0</v>
      </c>
      <c r="F65" s="106">
        <f>G65+H65</f>
        <v>3</v>
      </c>
      <c r="G65" s="106">
        <v>3</v>
      </c>
      <c r="H65" s="106">
        <v>0</v>
      </c>
      <c r="I65" s="167">
        <f t="shared" si="0"/>
        <v>3</v>
      </c>
      <c r="J65" s="106">
        <v>0</v>
      </c>
      <c r="K65" s="106">
        <v>0</v>
      </c>
      <c r="L65" s="106">
        <v>0</v>
      </c>
      <c r="M65" s="106">
        <f t="shared" si="1"/>
        <v>0</v>
      </c>
      <c r="N65" s="106">
        <v>0</v>
      </c>
      <c r="O65" s="106">
        <v>0</v>
      </c>
      <c r="P65" s="106">
        <f>Q65+R65</f>
        <v>3</v>
      </c>
      <c r="Q65" s="106">
        <v>2</v>
      </c>
      <c r="R65" s="107">
        <v>1</v>
      </c>
      <c r="T65" s="72">
        <f t="shared" si="5"/>
        <v>53</v>
      </c>
      <c r="U65" s="146" t="s">
        <v>200</v>
      </c>
      <c r="V65" s="73">
        <v>12</v>
      </c>
      <c r="W65" s="73">
        <v>5</v>
      </c>
      <c r="X65" s="73">
        <v>7</v>
      </c>
      <c r="Y65" s="73">
        <v>12</v>
      </c>
      <c r="Z65" s="73">
        <v>5</v>
      </c>
      <c r="AA65" s="73">
        <v>7</v>
      </c>
      <c r="AB65" s="73">
        <v>12</v>
      </c>
      <c r="AC65" s="73">
        <v>7</v>
      </c>
      <c r="AD65" s="73">
        <v>4</v>
      </c>
      <c r="AE65" s="73">
        <v>3</v>
      </c>
      <c r="AF65" s="73">
        <f t="shared" si="2"/>
        <v>0</v>
      </c>
      <c r="AG65" s="73">
        <v>0</v>
      </c>
      <c r="AH65" s="73">
        <v>0</v>
      </c>
      <c r="AI65" s="73">
        <v>5</v>
      </c>
      <c r="AJ65" s="73">
        <v>3</v>
      </c>
      <c r="AK65" s="73">
        <v>2</v>
      </c>
      <c r="AL65" s="123"/>
    </row>
    <row r="66" spans="1:38" s="2" customFormat="1" ht="21.75" customHeight="1" x14ac:dyDescent="0.3">
      <c r="A66" s="226">
        <f t="shared" si="4"/>
        <v>54</v>
      </c>
      <c r="B66" s="227" t="s">
        <v>103</v>
      </c>
      <c r="C66" s="225">
        <v>22</v>
      </c>
      <c r="D66" s="225">
        <v>20</v>
      </c>
      <c r="E66" s="225">
        <v>2</v>
      </c>
      <c r="F66" s="225">
        <v>20</v>
      </c>
      <c r="G66" s="225">
        <v>18</v>
      </c>
      <c r="H66" s="225">
        <v>2</v>
      </c>
      <c r="I66" s="224">
        <f t="shared" si="0"/>
        <v>16</v>
      </c>
      <c r="J66" s="225">
        <v>1</v>
      </c>
      <c r="K66" s="225">
        <v>1</v>
      </c>
      <c r="L66" s="225">
        <v>0</v>
      </c>
      <c r="M66" s="225">
        <f>N66+O66</f>
        <v>0</v>
      </c>
      <c r="N66" s="225">
        <v>0</v>
      </c>
      <c r="O66" s="225">
        <v>0</v>
      </c>
      <c r="P66" s="225">
        <v>15</v>
      </c>
      <c r="Q66" s="225">
        <v>11</v>
      </c>
      <c r="R66" s="225">
        <v>4</v>
      </c>
      <c r="T66" s="226">
        <f t="shared" si="5"/>
        <v>54</v>
      </c>
      <c r="U66" s="227" t="s">
        <v>103</v>
      </c>
      <c r="V66" s="225">
        <v>88</v>
      </c>
      <c r="W66" s="225">
        <v>30</v>
      </c>
      <c r="X66" s="225">
        <v>58</v>
      </c>
      <c r="Y66" s="225">
        <v>87</v>
      </c>
      <c r="Z66" s="225">
        <v>29</v>
      </c>
      <c r="AA66" s="225">
        <v>58</v>
      </c>
      <c r="AB66" s="225">
        <v>44</v>
      </c>
      <c r="AC66" s="225">
        <v>25</v>
      </c>
      <c r="AD66" s="225">
        <v>16</v>
      </c>
      <c r="AE66" s="225">
        <v>9</v>
      </c>
      <c r="AF66" s="225">
        <f>AG66+AH66</f>
        <v>0</v>
      </c>
      <c r="AG66" s="225">
        <v>0</v>
      </c>
      <c r="AH66" s="225">
        <v>0</v>
      </c>
      <c r="AI66" s="225">
        <v>19</v>
      </c>
      <c r="AJ66" s="225">
        <v>13</v>
      </c>
      <c r="AK66" s="225">
        <v>6</v>
      </c>
      <c r="AL66" s="228"/>
    </row>
    <row r="67" spans="1:38" s="2" customFormat="1" ht="22.5" customHeight="1" thickBot="1" x14ac:dyDescent="0.35">
      <c r="A67" s="226">
        <f t="shared" si="4"/>
        <v>55</v>
      </c>
      <c r="B67" s="227" t="s">
        <v>104</v>
      </c>
      <c r="C67" s="225">
        <v>42</v>
      </c>
      <c r="D67" s="225">
        <v>37</v>
      </c>
      <c r="E67" s="225">
        <v>5</v>
      </c>
      <c r="F67" s="225">
        <v>42</v>
      </c>
      <c r="G67" s="225">
        <v>37</v>
      </c>
      <c r="H67" s="225">
        <v>5</v>
      </c>
      <c r="I67" s="224">
        <f t="shared" si="0"/>
        <v>30</v>
      </c>
      <c r="J67" s="225">
        <v>5</v>
      </c>
      <c r="K67" s="225">
        <v>3</v>
      </c>
      <c r="L67" s="225">
        <v>2</v>
      </c>
      <c r="M67" s="225">
        <f>N67+O67</f>
        <v>0</v>
      </c>
      <c r="N67" s="225">
        <v>0</v>
      </c>
      <c r="O67" s="225">
        <v>0</v>
      </c>
      <c r="P67" s="225">
        <v>25</v>
      </c>
      <c r="Q67" s="225">
        <v>20</v>
      </c>
      <c r="R67" s="225">
        <v>5</v>
      </c>
      <c r="T67" s="226">
        <f t="shared" si="5"/>
        <v>55</v>
      </c>
      <c r="U67" s="227" t="s">
        <v>104</v>
      </c>
      <c r="V67" s="225">
        <v>75</v>
      </c>
      <c r="W67" s="225">
        <v>23</v>
      </c>
      <c r="X67" s="225">
        <v>52</v>
      </c>
      <c r="Y67" s="225">
        <v>75</v>
      </c>
      <c r="Z67" s="225">
        <v>23</v>
      </c>
      <c r="AA67" s="225">
        <v>52</v>
      </c>
      <c r="AB67" s="225">
        <v>49</v>
      </c>
      <c r="AC67" s="225">
        <v>32</v>
      </c>
      <c r="AD67" s="225">
        <v>21</v>
      </c>
      <c r="AE67" s="225">
        <v>11</v>
      </c>
      <c r="AF67" s="225">
        <f>AG67+AH67</f>
        <v>0</v>
      </c>
      <c r="AG67" s="225">
        <v>0</v>
      </c>
      <c r="AH67" s="225">
        <v>0</v>
      </c>
      <c r="AI67" s="225">
        <v>17</v>
      </c>
      <c r="AJ67" s="225">
        <v>8</v>
      </c>
      <c r="AK67" s="225">
        <v>9</v>
      </c>
      <c r="AL67" s="228"/>
    </row>
    <row r="68" spans="1:38" s="2" customFormat="1" ht="16.2" thickBot="1" x14ac:dyDescent="0.35">
      <c r="A68" s="347" t="s">
        <v>105</v>
      </c>
      <c r="B68" s="348"/>
      <c r="C68" s="229">
        <f t="shared" ref="C68:R68" si="7">SUM(C13:C67)</f>
        <v>432</v>
      </c>
      <c r="D68" s="229">
        <f t="shared" si="7"/>
        <v>373</v>
      </c>
      <c r="E68" s="229">
        <f t="shared" si="7"/>
        <v>59</v>
      </c>
      <c r="F68" s="229">
        <f t="shared" si="7"/>
        <v>423</v>
      </c>
      <c r="G68" s="229">
        <f t="shared" si="7"/>
        <v>365</v>
      </c>
      <c r="H68" s="229">
        <f t="shared" si="7"/>
        <v>58</v>
      </c>
      <c r="I68" s="229">
        <f t="shared" si="7"/>
        <v>381</v>
      </c>
      <c r="J68" s="229">
        <f t="shared" si="7"/>
        <v>58</v>
      </c>
      <c r="K68" s="229">
        <f t="shared" si="7"/>
        <v>45</v>
      </c>
      <c r="L68" s="229">
        <f t="shared" si="7"/>
        <v>13</v>
      </c>
      <c r="M68" s="229">
        <f t="shared" si="7"/>
        <v>11</v>
      </c>
      <c r="N68" s="229">
        <f t="shared" si="7"/>
        <v>7</v>
      </c>
      <c r="O68" s="229">
        <f t="shared" si="7"/>
        <v>4</v>
      </c>
      <c r="P68" s="229">
        <f t="shared" si="7"/>
        <v>312</v>
      </c>
      <c r="Q68" s="229">
        <f t="shared" si="7"/>
        <v>246</v>
      </c>
      <c r="R68" s="229">
        <f t="shared" si="7"/>
        <v>66</v>
      </c>
      <c r="T68" s="347" t="s">
        <v>105</v>
      </c>
      <c r="U68" s="348"/>
      <c r="V68" s="229">
        <v>1370</v>
      </c>
      <c r="W68" s="229">
        <v>496</v>
      </c>
      <c r="X68" s="229">
        <v>874</v>
      </c>
      <c r="Y68" s="229">
        <f t="shared" ref="Y68:AK68" si="8">SUM(Y13:Y67)</f>
        <v>1219</v>
      </c>
      <c r="Z68" s="229">
        <f t="shared" si="8"/>
        <v>465</v>
      </c>
      <c r="AA68" s="229">
        <f t="shared" si="8"/>
        <v>754</v>
      </c>
      <c r="AB68" s="229">
        <f t="shared" si="8"/>
        <v>955</v>
      </c>
      <c r="AC68" s="229">
        <f t="shared" si="8"/>
        <v>561</v>
      </c>
      <c r="AD68" s="229">
        <f t="shared" si="8"/>
        <v>393</v>
      </c>
      <c r="AE68" s="229">
        <f t="shared" si="8"/>
        <v>168</v>
      </c>
      <c r="AF68" s="229">
        <f t="shared" si="8"/>
        <v>30</v>
      </c>
      <c r="AG68" s="229">
        <f t="shared" si="8"/>
        <v>19</v>
      </c>
      <c r="AH68" s="229">
        <f t="shared" si="8"/>
        <v>11</v>
      </c>
      <c r="AI68" s="229">
        <f t="shared" si="8"/>
        <v>364</v>
      </c>
      <c r="AJ68" s="229">
        <f t="shared" si="8"/>
        <v>279</v>
      </c>
      <c r="AK68" s="229">
        <f t="shared" si="8"/>
        <v>85</v>
      </c>
      <c r="AL68" s="230"/>
    </row>
    <row r="69" spans="1:38" ht="16.5" customHeight="1" x14ac:dyDescent="0.3"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8"/>
    </row>
    <row r="70" spans="1:38" s="139" customFormat="1" ht="13.8" x14ac:dyDescent="0.25">
      <c r="A70" s="231" t="s">
        <v>27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T70" s="231" t="s">
        <v>27</v>
      </c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</row>
    <row r="71" spans="1:38" s="139" customFormat="1" ht="13.8" x14ac:dyDescent="0.25">
      <c r="A71" s="231" t="s">
        <v>252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T71" s="231" t="s">
        <v>252</v>
      </c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</row>
    <row r="72" spans="1:38" s="139" customFormat="1" ht="13.8" x14ac:dyDescent="0.25">
      <c r="A72" s="231" t="s">
        <v>251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T72" s="231" t="s">
        <v>251</v>
      </c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</row>
    <row r="73" spans="1:38" s="139" customFormat="1" ht="13.8" x14ac:dyDescent="0.25">
      <c r="L73" s="77"/>
    </row>
    <row r="74" spans="1:38" s="139" customFormat="1" ht="13.8" x14ac:dyDescent="0.25">
      <c r="A74" s="231" t="s">
        <v>254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T74" s="231" t="s">
        <v>254</v>
      </c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</row>
    <row r="75" spans="1:38" s="139" customFormat="1" ht="13.8" x14ac:dyDescent="0.25">
      <c r="A75" s="231" t="s">
        <v>253</v>
      </c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T75" s="231" t="s">
        <v>253</v>
      </c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</row>
    <row r="76" spans="1:38" s="139" customFormat="1" ht="13.8" x14ac:dyDescent="0.25">
      <c r="A76" s="231" t="s">
        <v>255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T76" s="231" t="s">
        <v>255</v>
      </c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</row>
    <row r="77" spans="1:38" ht="15.6" x14ac:dyDescent="0.3">
      <c r="U77" s="9"/>
      <c r="V77" s="175"/>
      <c r="W77" s="175"/>
      <c r="X77" s="175"/>
      <c r="Y77" s="175"/>
      <c r="Z77" s="175"/>
      <c r="AB77" s="176"/>
      <c r="AC77" s="176"/>
      <c r="AD77" s="176"/>
      <c r="AE77" s="176"/>
      <c r="AH77" s="176"/>
      <c r="AI77" s="176"/>
    </row>
    <row r="78" spans="1:38" ht="15.6" x14ac:dyDescent="0.3">
      <c r="U78" s="10"/>
      <c r="W78" s="175"/>
      <c r="X78" s="175"/>
      <c r="Y78" s="175"/>
      <c r="AB78" s="176"/>
      <c r="AD78" s="176"/>
      <c r="AE78" s="176"/>
    </row>
  </sheetData>
  <mergeCells count="94">
    <mergeCell ref="A68:B68"/>
    <mergeCell ref="T68:U68"/>
    <mergeCell ref="Y7:AA8"/>
    <mergeCell ref="AB7:AB11"/>
    <mergeCell ref="P9:R9"/>
    <mergeCell ref="V9:V11"/>
    <mergeCell ref="W9:X9"/>
    <mergeCell ref="J7:R8"/>
    <mergeCell ref="T7:T11"/>
    <mergeCell ref="U7:U11"/>
    <mergeCell ref="V7:X8"/>
    <mergeCell ref="D9:E9"/>
    <mergeCell ref="F9:F11"/>
    <mergeCell ref="G9:H9"/>
    <mergeCell ref="J9:L9"/>
    <mergeCell ref="AA10:AA11"/>
    <mergeCell ref="AC7:AK8"/>
    <mergeCell ref="C9:C11"/>
    <mergeCell ref="AI10:AI11"/>
    <mergeCell ref="AJ10:AK10"/>
    <mergeCell ref="Q10:R10"/>
    <mergeCell ref="W10:W11"/>
    <mergeCell ref="X10:X11"/>
    <mergeCell ref="AC9:AE9"/>
    <mergeCell ref="AF9:AH9"/>
    <mergeCell ref="AD10:AE10"/>
    <mergeCell ref="AF10:AF11"/>
    <mergeCell ref="AG10:AH10"/>
    <mergeCell ref="M9:O9"/>
    <mergeCell ref="AI9:AK9"/>
    <mergeCell ref="D10:D11"/>
    <mergeCell ref="E10:E11"/>
    <mergeCell ref="A1:B1"/>
    <mergeCell ref="A3:R3"/>
    <mergeCell ref="T3:AK3"/>
    <mergeCell ref="A5:R5"/>
    <mergeCell ref="T5:AK5"/>
    <mergeCell ref="AC10:AC11"/>
    <mergeCell ref="A7:A11"/>
    <mergeCell ref="B7:B11"/>
    <mergeCell ref="C7:E8"/>
    <mergeCell ref="F7:H8"/>
    <mergeCell ref="Z10:Z11"/>
    <mergeCell ref="G10:G11"/>
    <mergeCell ref="H10:H11"/>
    <mergeCell ref="J10:J11"/>
    <mergeCell ref="K10:L10"/>
    <mergeCell ref="M10:M11"/>
    <mergeCell ref="Y9:Y11"/>
    <mergeCell ref="Z9:AA9"/>
    <mergeCell ref="N10:O10"/>
    <mergeCell ref="P10:P11"/>
    <mergeCell ref="I7:I11"/>
    <mergeCell ref="A76:N76"/>
    <mergeCell ref="T70:AG70"/>
    <mergeCell ref="T71:AG71"/>
    <mergeCell ref="T72:AG72"/>
    <mergeCell ref="T74:AG74"/>
    <mergeCell ref="T75:AG75"/>
    <mergeCell ref="T76:AG76"/>
    <mergeCell ref="A70:N70"/>
    <mergeCell ref="A71:N71"/>
    <mergeCell ref="A72:N72"/>
    <mergeCell ref="A74:N74"/>
    <mergeCell ref="A75:N75"/>
    <mergeCell ref="AM1:AN1"/>
    <mergeCell ref="AM3:BD3"/>
    <mergeCell ref="AM5:BD5"/>
    <mergeCell ref="AM7:AM11"/>
    <mergeCell ref="AN7:AN11"/>
    <mergeCell ref="AO7:AQ8"/>
    <mergeCell ref="AR7:AT8"/>
    <mergeCell ref="AU7:AU11"/>
    <mergeCell ref="AV7:BD8"/>
    <mergeCell ref="AO9:AO11"/>
    <mergeCell ref="AP9:AQ9"/>
    <mergeCell ref="AR9:AR11"/>
    <mergeCell ref="AS9:AT9"/>
    <mergeCell ref="AV9:AX9"/>
    <mergeCell ref="AY9:BA9"/>
    <mergeCell ref="BB9:BD9"/>
    <mergeCell ref="AM17:BC20"/>
    <mergeCell ref="AM14:AN14"/>
    <mergeCell ref="AM15:AN15"/>
    <mergeCell ref="AW10:AX10"/>
    <mergeCell ref="AY10:AY11"/>
    <mergeCell ref="AZ10:BA10"/>
    <mergeCell ref="BB10:BB11"/>
    <mergeCell ref="BC10:BD10"/>
    <mergeCell ref="AP10:AP11"/>
    <mergeCell ref="AQ10:AQ11"/>
    <mergeCell ref="AS10:AS11"/>
    <mergeCell ref="AT10:AT11"/>
    <mergeCell ref="AV10:AV11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180" verticalDpi="180" r:id="rId1"/>
  <colBreaks count="2" manualBreakCount="2">
    <brk id="18" max="1048575" man="1"/>
    <brk id="38" max="75" man="1"/>
  </colBreaks>
  <ignoredErrors>
    <ignoredError sqref="V68:AK68 C68:R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A22" sqref="A22:N22"/>
    </sheetView>
  </sheetViews>
  <sheetFormatPr defaultColWidth="9.109375" defaultRowHeight="14.4" x14ac:dyDescent="0.3"/>
  <cols>
    <col min="1" max="1" width="4.109375" customWidth="1"/>
    <col min="2" max="2" width="33.6640625" customWidth="1"/>
    <col min="3" max="3" width="5.6640625" customWidth="1"/>
    <col min="4" max="4" width="8.5546875" customWidth="1"/>
    <col min="5" max="5" width="8.33203125" customWidth="1"/>
    <col min="6" max="6" width="5.6640625" customWidth="1"/>
    <col min="7" max="7" width="9" customWidth="1"/>
    <col min="8" max="8" width="7.33203125" customWidth="1"/>
    <col min="9" max="9" width="8" customWidth="1"/>
    <col min="10" max="16" width="5.6640625" customWidth="1"/>
    <col min="17" max="17" width="6.6640625" customWidth="1"/>
    <col min="18" max="18" width="5.6640625" customWidth="1"/>
    <col min="19" max="19" width="1.6640625" customWidth="1"/>
  </cols>
  <sheetData>
    <row r="1" spans="1:18" x14ac:dyDescent="0.3">
      <c r="A1" s="321" t="s">
        <v>40</v>
      </c>
      <c r="B1" s="322"/>
      <c r="C1" s="116"/>
    </row>
    <row r="2" spans="1:18" x14ac:dyDescent="0.3">
      <c r="A2" s="5"/>
      <c r="B2" s="2"/>
      <c r="C2" s="2"/>
      <c r="D2" s="6" t="s">
        <v>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399999999999999" x14ac:dyDescent="0.3">
      <c r="A3" s="355" t="s">
        <v>218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</row>
    <row r="4" spans="1:18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6" x14ac:dyDescent="0.3">
      <c r="A5" s="324" t="s">
        <v>203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</row>
    <row r="6" spans="1:18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8.25" customHeight="1" x14ac:dyDescent="0.3">
      <c r="A7" s="325" t="s">
        <v>9</v>
      </c>
      <c r="B7" s="327" t="s">
        <v>44</v>
      </c>
      <c r="C7" s="327" t="s">
        <v>45</v>
      </c>
      <c r="D7" s="327"/>
      <c r="E7" s="327"/>
      <c r="F7" s="327" t="s">
        <v>46</v>
      </c>
      <c r="G7" s="327"/>
      <c r="H7" s="327"/>
      <c r="I7" s="327" t="s">
        <v>47</v>
      </c>
      <c r="J7" s="329" t="s">
        <v>48</v>
      </c>
      <c r="K7" s="330"/>
      <c r="L7" s="330"/>
      <c r="M7" s="330"/>
      <c r="N7" s="330"/>
      <c r="O7" s="330"/>
      <c r="P7" s="330"/>
      <c r="Q7" s="330"/>
      <c r="R7" s="331"/>
    </row>
    <row r="8" spans="1:18" ht="21.75" customHeight="1" x14ac:dyDescent="0.3">
      <c r="A8" s="326"/>
      <c r="B8" s="328"/>
      <c r="C8" s="328"/>
      <c r="D8" s="328"/>
      <c r="E8" s="328"/>
      <c r="F8" s="328"/>
      <c r="G8" s="328"/>
      <c r="H8" s="328"/>
      <c r="I8" s="328"/>
      <c r="J8" s="332"/>
      <c r="K8" s="333"/>
      <c r="L8" s="333"/>
      <c r="M8" s="333"/>
      <c r="N8" s="333"/>
      <c r="O8" s="333"/>
      <c r="P8" s="333"/>
      <c r="Q8" s="333"/>
      <c r="R8" s="334"/>
    </row>
    <row r="9" spans="1:18" ht="15" customHeight="1" x14ac:dyDescent="0.3">
      <c r="A9" s="326"/>
      <c r="B9" s="328"/>
      <c r="C9" s="319" t="s">
        <v>37</v>
      </c>
      <c r="D9" s="319" t="s">
        <v>17</v>
      </c>
      <c r="E9" s="319"/>
      <c r="F9" s="319" t="s">
        <v>37</v>
      </c>
      <c r="G9" s="319" t="s">
        <v>17</v>
      </c>
      <c r="H9" s="319"/>
      <c r="I9" s="328"/>
      <c r="J9" s="319" t="s">
        <v>13</v>
      </c>
      <c r="K9" s="319"/>
      <c r="L9" s="319"/>
      <c r="M9" s="319" t="s">
        <v>49</v>
      </c>
      <c r="N9" s="319"/>
      <c r="O9" s="319"/>
      <c r="P9" s="319" t="s">
        <v>38</v>
      </c>
      <c r="Q9" s="319"/>
      <c r="R9" s="320"/>
    </row>
    <row r="10" spans="1:18" ht="15" customHeight="1" x14ac:dyDescent="0.3">
      <c r="A10" s="326"/>
      <c r="B10" s="328"/>
      <c r="C10" s="319"/>
      <c r="D10" s="319" t="s">
        <v>50</v>
      </c>
      <c r="E10" s="319" t="s">
        <v>13</v>
      </c>
      <c r="F10" s="319"/>
      <c r="G10" s="319" t="s">
        <v>50</v>
      </c>
      <c r="H10" s="319" t="s">
        <v>13</v>
      </c>
      <c r="I10" s="328"/>
      <c r="J10" s="319" t="s">
        <v>37</v>
      </c>
      <c r="K10" s="319" t="s">
        <v>17</v>
      </c>
      <c r="L10" s="319"/>
      <c r="M10" s="319" t="s">
        <v>37</v>
      </c>
      <c r="N10" s="319" t="s">
        <v>17</v>
      </c>
      <c r="O10" s="319"/>
      <c r="P10" s="319" t="s">
        <v>37</v>
      </c>
      <c r="Q10" s="319" t="s">
        <v>17</v>
      </c>
      <c r="R10" s="320"/>
    </row>
    <row r="11" spans="1:18" ht="24" x14ac:dyDescent="0.3">
      <c r="A11" s="326"/>
      <c r="B11" s="328"/>
      <c r="C11" s="319"/>
      <c r="D11" s="319"/>
      <c r="E11" s="319"/>
      <c r="F11" s="319"/>
      <c r="G11" s="319"/>
      <c r="H11" s="319"/>
      <c r="I11" s="328"/>
      <c r="J11" s="319"/>
      <c r="K11" s="111" t="s">
        <v>51</v>
      </c>
      <c r="L11" s="111" t="s">
        <v>52</v>
      </c>
      <c r="M11" s="319"/>
      <c r="N11" s="111" t="s">
        <v>51</v>
      </c>
      <c r="O11" s="111" t="s">
        <v>52</v>
      </c>
      <c r="P11" s="319"/>
      <c r="Q11" s="111" t="s">
        <v>51</v>
      </c>
      <c r="R11" s="112" t="s">
        <v>52</v>
      </c>
    </row>
    <row r="12" spans="1:18" ht="12" customHeight="1" thickBot="1" x14ac:dyDescent="0.35">
      <c r="A12" s="86">
        <v>1</v>
      </c>
      <c r="B12" s="87">
        <v>2</v>
      </c>
      <c r="C12" s="87">
        <v>3</v>
      </c>
      <c r="D12" s="87">
        <v>4</v>
      </c>
      <c r="E12" s="87">
        <v>5</v>
      </c>
      <c r="F12" s="87">
        <v>6</v>
      </c>
      <c r="G12" s="87">
        <v>7</v>
      </c>
      <c r="H12" s="87">
        <v>8</v>
      </c>
      <c r="I12" s="87">
        <v>9</v>
      </c>
      <c r="J12" s="87">
        <v>10</v>
      </c>
      <c r="K12" s="87">
        <v>11</v>
      </c>
      <c r="L12" s="87">
        <v>12</v>
      </c>
      <c r="M12" s="87">
        <v>13</v>
      </c>
      <c r="N12" s="87">
        <v>14</v>
      </c>
      <c r="O12" s="87">
        <v>15</v>
      </c>
      <c r="P12" s="87">
        <v>16</v>
      </c>
      <c r="Q12" s="87">
        <v>17</v>
      </c>
      <c r="R12" s="88">
        <v>18</v>
      </c>
    </row>
    <row r="13" spans="1:18" ht="65.25" customHeight="1" thickBot="1" x14ac:dyDescent="0.35">
      <c r="A13" s="117">
        <v>1</v>
      </c>
      <c r="B13" s="118" t="s">
        <v>215</v>
      </c>
      <c r="C13" s="169">
        <v>23</v>
      </c>
      <c r="D13" s="169">
        <v>13</v>
      </c>
      <c r="E13" s="169">
        <v>10</v>
      </c>
      <c r="F13" s="169">
        <v>14</v>
      </c>
      <c r="G13" s="169">
        <v>7</v>
      </c>
      <c r="H13" s="169">
        <v>7</v>
      </c>
      <c r="I13" s="169">
        <v>3</v>
      </c>
      <c r="J13" s="169">
        <v>1</v>
      </c>
      <c r="K13" s="169">
        <v>0</v>
      </c>
      <c r="L13" s="169">
        <v>1</v>
      </c>
      <c r="M13" s="169">
        <f>N13+O13</f>
        <v>0</v>
      </c>
      <c r="N13" s="169">
        <v>0</v>
      </c>
      <c r="O13" s="169">
        <v>0</v>
      </c>
      <c r="P13" s="169">
        <v>2</v>
      </c>
      <c r="Q13" s="169">
        <v>2</v>
      </c>
      <c r="R13" s="170">
        <v>0</v>
      </c>
    </row>
    <row r="14" spans="1:18" ht="16.5" customHeight="1" thickBot="1" x14ac:dyDescent="0.35">
      <c r="A14" s="353" t="s">
        <v>105</v>
      </c>
      <c r="B14" s="354"/>
      <c r="C14" s="125">
        <f t="shared" ref="C14:R14" si="0">SUM(C13:C13)</f>
        <v>23</v>
      </c>
      <c r="D14" s="125">
        <f t="shared" si="0"/>
        <v>13</v>
      </c>
      <c r="E14" s="125">
        <f t="shared" si="0"/>
        <v>10</v>
      </c>
      <c r="F14" s="125">
        <f t="shared" si="0"/>
        <v>14</v>
      </c>
      <c r="G14" s="125">
        <f t="shared" si="0"/>
        <v>7</v>
      </c>
      <c r="H14" s="125">
        <f t="shared" si="0"/>
        <v>7</v>
      </c>
      <c r="I14" s="125">
        <f t="shared" si="0"/>
        <v>3</v>
      </c>
      <c r="J14" s="125">
        <f t="shared" si="0"/>
        <v>1</v>
      </c>
      <c r="K14" s="125">
        <f t="shared" si="0"/>
        <v>0</v>
      </c>
      <c r="L14" s="125">
        <f t="shared" si="0"/>
        <v>1</v>
      </c>
      <c r="M14" s="125">
        <f t="shared" si="0"/>
        <v>0</v>
      </c>
      <c r="N14" s="125">
        <f t="shared" si="0"/>
        <v>0</v>
      </c>
      <c r="O14" s="125">
        <f t="shared" si="0"/>
        <v>0</v>
      </c>
      <c r="P14" s="125">
        <f t="shared" si="0"/>
        <v>2</v>
      </c>
      <c r="Q14" s="125">
        <f t="shared" si="0"/>
        <v>2</v>
      </c>
      <c r="R14" s="127">
        <f t="shared" si="0"/>
        <v>0</v>
      </c>
    </row>
    <row r="16" spans="1:18" s="115" customFormat="1" ht="13.8" x14ac:dyDescent="0.25">
      <c r="A16" s="231" t="s">
        <v>27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</row>
    <row r="17" spans="1:14" s="115" customFormat="1" ht="13.8" x14ac:dyDescent="0.25">
      <c r="A17" s="231" t="s">
        <v>252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</row>
    <row r="18" spans="1:14" s="115" customFormat="1" ht="13.8" x14ac:dyDescent="0.25">
      <c r="A18" s="231" t="s">
        <v>251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s="115" customFormat="1" ht="13.8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  <row r="20" spans="1:14" s="115" customFormat="1" ht="13.8" x14ac:dyDescent="0.25">
      <c r="A20" s="231" t="s">
        <v>254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</row>
    <row r="21" spans="1:14" s="115" customFormat="1" ht="13.8" x14ac:dyDescent="0.25">
      <c r="A21" s="231" t="s">
        <v>253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</row>
    <row r="22" spans="1:14" s="115" customFormat="1" ht="13.8" x14ac:dyDescent="0.25">
      <c r="A22" s="231" t="s">
        <v>255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</row>
    <row r="59" ht="16.5" customHeight="1" x14ac:dyDescent="0.3"/>
  </sheetData>
  <mergeCells count="33">
    <mergeCell ref="P9:R9"/>
    <mergeCell ref="J7:R8"/>
    <mergeCell ref="N10:O10"/>
    <mergeCell ref="P10:P11"/>
    <mergeCell ref="A1:B1"/>
    <mergeCell ref="A3:R3"/>
    <mergeCell ref="A5:R5"/>
    <mergeCell ref="A7:A11"/>
    <mergeCell ref="B7:B11"/>
    <mergeCell ref="C7:E8"/>
    <mergeCell ref="F7:H8"/>
    <mergeCell ref="I7:I11"/>
    <mergeCell ref="A21:N21"/>
    <mergeCell ref="A22:N22"/>
    <mergeCell ref="Q10:R10"/>
    <mergeCell ref="D10:D11"/>
    <mergeCell ref="E10:E11"/>
    <mergeCell ref="G10:G11"/>
    <mergeCell ref="H10:H11"/>
    <mergeCell ref="J10:J11"/>
    <mergeCell ref="K10:L10"/>
    <mergeCell ref="M10:M11"/>
    <mergeCell ref="C9:C11"/>
    <mergeCell ref="D9:E9"/>
    <mergeCell ref="F9:F11"/>
    <mergeCell ref="G9:H9"/>
    <mergeCell ref="J9:L9"/>
    <mergeCell ref="M9:O9"/>
    <mergeCell ref="A14:B14"/>
    <mergeCell ref="A16:N16"/>
    <mergeCell ref="A17:N17"/>
    <mergeCell ref="A18:N18"/>
    <mergeCell ref="A20:N20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8"/>
  <sheetViews>
    <sheetView topLeftCell="A4" workbookViewId="0">
      <pane ySplit="9" topLeftCell="A55" activePane="bottomLeft" state="frozen"/>
      <selection activeCell="A4" sqref="A4"/>
      <selection pane="bottomLeft" activeCell="A42" sqref="A42:XFD42"/>
    </sheetView>
  </sheetViews>
  <sheetFormatPr defaultRowHeight="14.4" x14ac:dyDescent="0.3"/>
  <cols>
    <col min="1" max="1" width="4.33203125" customWidth="1"/>
    <col min="2" max="2" width="38.6640625" customWidth="1"/>
    <col min="3" max="3" width="16.33203125" customWidth="1"/>
    <col min="4" max="4" width="10.109375" customWidth="1"/>
    <col min="5" max="5" width="13.33203125" customWidth="1"/>
    <col min="6" max="6" width="16.33203125" customWidth="1"/>
    <col min="7" max="7" width="3.33203125" customWidth="1"/>
    <col min="8" max="8" width="38.6640625" customWidth="1"/>
    <col min="9" max="9" width="15.5546875" customWidth="1"/>
    <col min="10" max="10" width="11.88671875" customWidth="1"/>
    <col min="11" max="11" width="12" customWidth="1"/>
    <col min="12" max="12" width="17" customWidth="1"/>
    <col min="13" max="13" width="4.44140625" customWidth="1"/>
    <col min="14" max="14" width="38.6640625" customWidth="1"/>
    <col min="15" max="15" width="15" customWidth="1"/>
    <col min="16" max="16" width="11.6640625" customWidth="1"/>
    <col min="17" max="17" width="11.109375" customWidth="1"/>
    <col min="18" max="18" width="17.88671875" customWidth="1"/>
    <col min="19" max="19" width="4.33203125" customWidth="1"/>
    <col min="20" max="20" width="38.6640625" customWidth="1"/>
    <col min="21" max="21" width="14.88671875" customWidth="1"/>
    <col min="22" max="22" width="12.6640625" customWidth="1"/>
    <col min="23" max="23" width="12.109375" customWidth="1"/>
    <col min="24" max="24" width="16.88671875" customWidth="1"/>
    <col min="25" max="25" width="4.33203125" customWidth="1"/>
    <col min="26" max="26" width="38.6640625" customWidth="1"/>
    <col min="27" max="27" width="15.5546875" customWidth="1"/>
    <col min="28" max="28" width="11.109375" customWidth="1"/>
    <col min="29" max="29" width="11.88671875" customWidth="1"/>
    <col min="30" max="30" width="17.109375" customWidth="1"/>
    <col min="31" max="31" width="4" customWidth="1"/>
    <col min="32" max="32" width="38.6640625" customWidth="1"/>
    <col min="33" max="33" width="15.44140625" customWidth="1"/>
    <col min="34" max="34" width="10.33203125" customWidth="1"/>
    <col min="35" max="35" width="12.6640625" customWidth="1"/>
    <col min="36" max="36" width="17.6640625" customWidth="1"/>
    <col min="37" max="37" width="4.109375" customWidth="1"/>
    <col min="38" max="38" width="38.6640625" customWidth="1"/>
    <col min="39" max="39" width="15.33203125" customWidth="1"/>
    <col min="41" max="41" width="13" customWidth="1"/>
    <col min="42" max="42" width="17.88671875" customWidth="1"/>
    <col min="43" max="43" width="4.44140625" customWidth="1"/>
    <col min="44" max="44" width="38.6640625" customWidth="1"/>
    <col min="45" max="45" width="15.44140625" customWidth="1"/>
    <col min="46" max="46" width="10.33203125" customWidth="1"/>
    <col min="47" max="47" width="11.5546875" customWidth="1"/>
    <col min="48" max="48" width="16.33203125" customWidth="1"/>
  </cols>
  <sheetData>
    <row r="1" spans="1:52" ht="15" thickBot="1" x14ac:dyDescent="0.35"/>
    <row r="2" spans="1:52" ht="18.600000000000001" thickBot="1" x14ac:dyDescent="0.4">
      <c r="A2" s="376" t="s">
        <v>106</v>
      </c>
      <c r="B2" s="377"/>
      <c r="D2" s="3" t="s">
        <v>41</v>
      </c>
    </row>
    <row r="3" spans="1:52" x14ac:dyDescent="0.3">
      <c r="A3" s="11" t="s">
        <v>42</v>
      </c>
      <c r="C3" s="12" t="s">
        <v>43</v>
      </c>
    </row>
    <row r="5" spans="1:52" s="14" customFormat="1" ht="18" x14ac:dyDescent="0.35">
      <c r="A5" s="372" t="s">
        <v>262</v>
      </c>
      <c r="B5" s="372"/>
      <c r="C5" s="372"/>
      <c r="D5" s="372"/>
      <c r="E5" s="372"/>
      <c r="F5" s="372"/>
      <c r="G5" s="372" t="s">
        <v>241</v>
      </c>
      <c r="H5" s="372"/>
      <c r="I5" s="372"/>
      <c r="J5" s="372"/>
      <c r="K5" s="372"/>
      <c r="L5" s="372"/>
      <c r="M5" s="372" t="s">
        <v>242</v>
      </c>
      <c r="N5" s="372"/>
      <c r="O5" s="372"/>
      <c r="P5" s="372"/>
      <c r="Q5" s="372"/>
      <c r="R5" s="372"/>
      <c r="S5" s="372" t="s">
        <v>243</v>
      </c>
      <c r="T5" s="372"/>
      <c r="U5" s="372"/>
      <c r="V5" s="372"/>
      <c r="W5" s="372"/>
      <c r="X5" s="372"/>
      <c r="Y5" s="372" t="s">
        <v>244</v>
      </c>
      <c r="Z5" s="372"/>
      <c r="AA5" s="372"/>
      <c r="AB5" s="372"/>
      <c r="AC5" s="372"/>
      <c r="AD5" s="372"/>
      <c r="AE5" s="372" t="s">
        <v>245</v>
      </c>
      <c r="AF5" s="372"/>
      <c r="AG5" s="372"/>
      <c r="AH5" s="372"/>
      <c r="AI5" s="372"/>
      <c r="AJ5" s="372"/>
      <c r="AK5" s="372" t="s">
        <v>246</v>
      </c>
      <c r="AL5" s="372"/>
      <c r="AM5" s="372"/>
      <c r="AN5" s="372"/>
      <c r="AO5" s="372"/>
      <c r="AP5" s="372"/>
      <c r="AQ5" s="372" t="s">
        <v>247</v>
      </c>
      <c r="AR5" s="372"/>
      <c r="AS5" s="372"/>
      <c r="AT5" s="372"/>
      <c r="AU5" s="372"/>
      <c r="AV5" s="372"/>
    </row>
    <row r="6" spans="1:52" x14ac:dyDescent="0.3">
      <c r="C6" s="13"/>
      <c r="G6" s="14"/>
      <c r="H6" s="14"/>
      <c r="I6" s="15"/>
      <c r="J6" s="14"/>
      <c r="K6" s="14"/>
      <c r="L6" s="14"/>
      <c r="M6" s="14"/>
      <c r="N6" s="14"/>
      <c r="O6" s="15" t="s">
        <v>107</v>
      </c>
      <c r="P6" s="14"/>
      <c r="Q6" s="14"/>
      <c r="R6" s="14"/>
      <c r="S6" s="14"/>
      <c r="T6" s="14"/>
      <c r="U6" s="15" t="s">
        <v>107</v>
      </c>
      <c r="V6" s="14"/>
      <c r="W6" s="14"/>
      <c r="X6" s="14"/>
      <c r="AA6" s="13" t="s">
        <v>107</v>
      </c>
      <c r="AG6" s="13" t="s">
        <v>107</v>
      </c>
      <c r="AM6" s="13" t="s">
        <v>107</v>
      </c>
      <c r="AQ6" s="14"/>
      <c r="AR6" s="14"/>
      <c r="AS6" s="15" t="s">
        <v>107</v>
      </c>
      <c r="AT6" s="14"/>
      <c r="AU6" s="14"/>
      <c r="AV6" s="14"/>
    </row>
    <row r="7" spans="1:52" ht="18" x14ac:dyDescent="0.35">
      <c r="A7" s="16" t="s">
        <v>187</v>
      </c>
      <c r="B7" s="18"/>
      <c r="C7" s="18"/>
      <c r="G7" s="17" t="s">
        <v>187</v>
      </c>
      <c r="H7" s="17"/>
      <c r="I7" s="17"/>
      <c r="J7" s="17"/>
      <c r="K7" s="17"/>
      <c r="L7" s="17"/>
      <c r="M7" s="16" t="s">
        <v>187</v>
      </c>
      <c r="N7" s="18"/>
      <c r="O7" s="18"/>
      <c r="P7" s="18"/>
      <c r="Q7" s="18"/>
      <c r="R7" s="18"/>
      <c r="S7" s="16" t="s">
        <v>187</v>
      </c>
      <c r="T7" s="18"/>
      <c r="U7" s="18"/>
      <c r="V7" s="18"/>
      <c r="W7" s="18"/>
      <c r="X7" s="18"/>
      <c r="Y7" s="16" t="s">
        <v>187</v>
      </c>
      <c r="AE7" s="16" t="s">
        <v>188</v>
      </c>
      <c r="AK7" s="16" t="s">
        <v>189</v>
      </c>
      <c r="AQ7" s="16" t="s">
        <v>187</v>
      </c>
      <c r="AR7" s="18"/>
      <c r="AS7" s="18"/>
      <c r="AT7" s="18"/>
      <c r="AU7" s="18"/>
      <c r="AV7" s="18"/>
    </row>
    <row r="8" spans="1:52" x14ac:dyDescent="0.3">
      <c r="A8" s="19" t="s">
        <v>190</v>
      </c>
      <c r="G8" s="20" t="s">
        <v>108</v>
      </c>
      <c r="H8" s="18"/>
      <c r="I8" s="18"/>
      <c r="J8" s="18"/>
      <c r="K8" s="18"/>
      <c r="L8" s="18"/>
      <c r="M8" s="20" t="s">
        <v>108</v>
      </c>
      <c r="N8" s="18"/>
      <c r="O8" s="18"/>
      <c r="P8" s="18"/>
      <c r="Q8" s="18"/>
      <c r="R8" s="18"/>
      <c r="S8" s="20" t="s">
        <v>108</v>
      </c>
      <c r="T8" s="18"/>
      <c r="U8" s="18"/>
      <c r="V8" s="18"/>
      <c r="W8" s="18"/>
      <c r="X8" s="18"/>
      <c r="Y8" s="19" t="s">
        <v>190</v>
      </c>
      <c r="AE8" s="19" t="s">
        <v>190</v>
      </c>
      <c r="AK8" s="19" t="s">
        <v>190</v>
      </c>
      <c r="AQ8" s="20" t="s">
        <v>108</v>
      </c>
      <c r="AR8" s="18"/>
      <c r="AS8" s="18"/>
      <c r="AT8" s="18"/>
      <c r="AU8" s="18"/>
      <c r="AV8" s="18"/>
    </row>
    <row r="9" spans="1:52" ht="15" thickBot="1" x14ac:dyDescent="0.35"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AQ9" s="18"/>
      <c r="AR9" s="18"/>
      <c r="AS9" s="18"/>
      <c r="AT9" s="18"/>
      <c r="AU9" s="18"/>
      <c r="AV9" s="18"/>
    </row>
    <row r="10" spans="1:52" s="58" customFormat="1" ht="15" customHeight="1" x14ac:dyDescent="0.3">
      <c r="A10" s="370" t="s">
        <v>9</v>
      </c>
      <c r="B10" s="364" t="s">
        <v>44</v>
      </c>
      <c r="C10" s="364" t="s">
        <v>109</v>
      </c>
      <c r="D10" s="364" t="s">
        <v>110</v>
      </c>
      <c r="E10" s="364"/>
      <c r="F10" s="373" t="s">
        <v>111</v>
      </c>
      <c r="G10" s="368" t="s">
        <v>9</v>
      </c>
      <c r="H10" s="356" t="s">
        <v>44</v>
      </c>
      <c r="I10" s="356" t="s">
        <v>109</v>
      </c>
      <c r="J10" s="356" t="s">
        <v>110</v>
      </c>
      <c r="K10" s="356"/>
      <c r="L10" s="358" t="s">
        <v>111</v>
      </c>
      <c r="M10" s="368" t="s">
        <v>9</v>
      </c>
      <c r="N10" s="356" t="s">
        <v>44</v>
      </c>
      <c r="O10" s="356" t="s">
        <v>109</v>
      </c>
      <c r="P10" s="356" t="s">
        <v>110</v>
      </c>
      <c r="Q10" s="356"/>
      <c r="R10" s="358" t="s">
        <v>111</v>
      </c>
      <c r="S10" s="368" t="s">
        <v>9</v>
      </c>
      <c r="T10" s="356" t="s">
        <v>44</v>
      </c>
      <c r="U10" s="356" t="s">
        <v>109</v>
      </c>
      <c r="V10" s="356" t="s">
        <v>110</v>
      </c>
      <c r="W10" s="356"/>
      <c r="X10" s="378" t="s">
        <v>111</v>
      </c>
      <c r="Y10" s="370" t="s">
        <v>9</v>
      </c>
      <c r="Z10" s="364" t="s">
        <v>44</v>
      </c>
      <c r="AA10" s="364" t="s">
        <v>109</v>
      </c>
      <c r="AB10" s="364" t="s">
        <v>110</v>
      </c>
      <c r="AC10" s="364"/>
      <c r="AD10" s="373" t="s">
        <v>111</v>
      </c>
      <c r="AE10" s="370" t="s">
        <v>9</v>
      </c>
      <c r="AF10" s="364" t="s">
        <v>44</v>
      </c>
      <c r="AG10" s="364" t="s">
        <v>109</v>
      </c>
      <c r="AH10" s="364" t="s">
        <v>110</v>
      </c>
      <c r="AI10" s="364"/>
      <c r="AJ10" s="366" t="s">
        <v>111</v>
      </c>
      <c r="AK10" s="370" t="s">
        <v>9</v>
      </c>
      <c r="AL10" s="364" t="s">
        <v>44</v>
      </c>
      <c r="AM10" s="364" t="s">
        <v>109</v>
      </c>
      <c r="AN10" s="364" t="s">
        <v>110</v>
      </c>
      <c r="AO10" s="364"/>
      <c r="AP10" s="366" t="s">
        <v>111</v>
      </c>
      <c r="AQ10" s="368" t="s">
        <v>9</v>
      </c>
      <c r="AR10" s="356" t="s">
        <v>44</v>
      </c>
      <c r="AS10" s="356" t="s">
        <v>109</v>
      </c>
      <c r="AT10" s="356" t="s">
        <v>110</v>
      </c>
      <c r="AU10" s="356"/>
      <c r="AV10" s="358" t="s">
        <v>111</v>
      </c>
      <c r="AW10" s="57"/>
      <c r="AX10" s="57"/>
      <c r="AY10" s="57"/>
      <c r="AZ10" s="57"/>
    </row>
    <row r="11" spans="1:52" s="58" customFormat="1" x14ac:dyDescent="0.3">
      <c r="A11" s="371"/>
      <c r="B11" s="365"/>
      <c r="C11" s="365"/>
      <c r="D11" s="365"/>
      <c r="E11" s="365"/>
      <c r="F11" s="374"/>
      <c r="G11" s="369"/>
      <c r="H11" s="357"/>
      <c r="I11" s="357"/>
      <c r="J11" s="357"/>
      <c r="K11" s="357"/>
      <c r="L11" s="359"/>
      <c r="M11" s="369"/>
      <c r="N11" s="357"/>
      <c r="O11" s="357"/>
      <c r="P11" s="357"/>
      <c r="Q11" s="357"/>
      <c r="R11" s="359"/>
      <c r="S11" s="369"/>
      <c r="T11" s="357"/>
      <c r="U11" s="357"/>
      <c r="V11" s="357"/>
      <c r="W11" s="357"/>
      <c r="X11" s="379"/>
      <c r="Y11" s="371"/>
      <c r="Z11" s="365"/>
      <c r="AA11" s="365"/>
      <c r="AB11" s="365"/>
      <c r="AC11" s="365"/>
      <c r="AD11" s="374"/>
      <c r="AE11" s="371"/>
      <c r="AF11" s="365"/>
      <c r="AG11" s="365"/>
      <c r="AH11" s="365"/>
      <c r="AI11" s="365"/>
      <c r="AJ11" s="367"/>
      <c r="AK11" s="371"/>
      <c r="AL11" s="365"/>
      <c r="AM11" s="365"/>
      <c r="AN11" s="365"/>
      <c r="AO11" s="365"/>
      <c r="AP11" s="367"/>
      <c r="AQ11" s="369"/>
      <c r="AR11" s="357"/>
      <c r="AS11" s="357"/>
      <c r="AT11" s="357"/>
      <c r="AU11" s="357"/>
      <c r="AV11" s="359"/>
      <c r="AW11" s="57"/>
      <c r="AX11" s="57"/>
      <c r="AY11" s="57"/>
      <c r="AZ11" s="57"/>
    </row>
    <row r="12" spans="1:52" s="58" customFormat="1" ht="27.6" x14ac:dyDescent="0.3">
      <c r="A12" s="371"/>
      <c r="B12" s="365"/>
      <c r="C12" s="365"/>
      <c r="D12" s="59" t="s">
        <v>112</v>
      </c>
      <c r="E12" s="59" t="s">
        <v>113</v>
      </c>
      <c r="F12" s="375"/>
      <c r="G12" s="369"/>
      <c r="H12" s="357"/>
      <c r="I12" s="357"/>
      <c r="J12" s="60" t="s">
        <v>112</v>
      </c>
      <c r="K12" s="60" t="s">
        <v>113</v>
      </c>
      <c r="L12" s="359"/>
      <c r="M12" s="369"/>
      <c r="N12" s="357"/>
      <c r="O12" s="357"/>
      <c r="P12" s="60" t="s">
        <v>112</v>
      </c>
      <c r="Q12" s="60" t="s">
        <v>113</v>
      </c>
      <c r="R12" s="359"/>
      <c r="S12" s="369"/>
      <c r="T12" s="357"/>
      <c r="U12" s="357"/>
      <c r="V12" s="60" t="s">
        <v>112</v>
      </c>
      <c r="W12" s="60" t="s">
        <v>113</v>
      </c>
      <c r="X12" s="380"/>
      <c r="Y12" s="371"/>
      <c r="Z12" s="365"/>
      <c r="AA12" s="365"/>
      <c r="AB12" s="59" t="s">
        <v>112</v>
      </c>
      <c r="AC12" s="59" t="s">
        <v>113</v>
      </c>
      <c r="AD12" s="375"/>
      <c r="AE12" s="371"/>
      <c r="AF12" s="365"/>
      <c r="AG12" s="365"/>
      <c r="AH12" s="61" t="s">
        <v>112</v>
      </c>
      <c r="AI12" s="61" t="s">
        <v>113</v>
      </c>
      <c r="AJ12" s="367"/>
      <c r="AK12" s="371"/>
      <c r="AL12" s="365"/>
      <c r="AM12" s="365"/>
      <c r="AN12" s="61" t="s">
        <v>112</v>
      </c>
      <c r="AO12" s="61" t="s">
        <v>113</v>
      </c>
      <c r="AP12" s="367"/>
      <c r="AQ12" s="369"/>
      <c r="AR12" s="357"/>
      <c r="AS12" s="357"/>
      <c r="AT12" s="60" t="s">
        <v>112</v>
      </c>
      <c r="AU12" s="60" t="s">
        <v>113</v>
      </c>
      <c r="AV12" s="359"/>
      <c r="AW12" s="57"/>
      <c r="AX12" s="57"/>
      <c r="AY12" s="57"/>
      <c r="AZ12" s="57"/>
    </row>
    <row r="13" spans="1:52" s="58" customFormat="1" ht="12" customHeight="1" x14ac:dyDescent="0.3">
      <c r="A13" s="62">
        <v>1</v>
      </c>
      <c r="B13" s="63">
        <v>2</v>
      </c>
      <c r="C13" s="64">
        <v>3</v>
      </c>
      <c r="D13" s="64">
        <v>4</v>
      </c>
      <c r="E13" s="64">
        <v>5</v>
      </c>
      <c r="F13" s="65">
        <v>6</v>
      </c>
      <c r="G13" s="66">
        <v>1</v>
      </c>
      <c r="H13" s="67">
        <v>2</v>
      </c>
      <c r="I13" s="67">
        <v>3</v>
      </c>
      <c r="J13" s="67">
        <v>4</v>
      </c>
      <c r="K13" s="67">
        <v>5</v>
      </c>
      <c r="L13" s="68">
        <v>6</v>
      </c>
      <c r="M13" s="66">
        <v>1</v>
      </c>
      <c r="N13" s="69">
        <v>2</v>
      </c>
      <c r="O13" s="70">
        <v>3</v>
      </c>
      <c r="P13" s="70">
        <v>4</v>
      </c>
      <c r="Q13" s="70">
        <v>5</v>
      </c>
      <c r="R13" s="71">
        <v>6</v>
      </c>
      <c r="S13" s="66">
        <v>1</v>
      </c>
      <c r="T13" s="69">
        <v>2</v>
      </c>
      <c r="U13" s="70">
        <v>3</v>
      </c>
      <c r="V13" s="70">
        <v>4</v>
      </c>
      <c r="W13" s="70">
        <v>5</v>
      </c>
      <c r="X13" s="71">
        <v>6</v>
      </c>
      <c r="Y13" s="62">
        <v>1</v>
      </c>
      <c r="Z13" s="63">
        <v>2</v>
      </c>
      <c r="AA13" s="84">
        <v>3</v>
      </c>
      <c r="AB13" s="64">
        <v>4</v>
      </c>
      <c r="AC13" s="64">
        <v>5</v>
      </c>
      <c r="AD13" s="65">
        <v>6</v>
      </c>
      <c r="AE13" s="62">
        <v>1</v>
      </c>
      <c r="AF13" s="63">
        <v>2</v>
      </c>
      <c r="AG13" s="64">
        <v>3</v>
      </c>
      <c r="AH13" s="64">
        <v>4</v>
      </c>
      <c r="AI13" s="64">
        <v>5</v>
      </c>
      <c r="AJ13" s="65">
        <v>6</v>
      </c>
      <c r="AK13" s="62">
        <v>1</v>
      </c>
      <c r="AL13" s="63">
        <v>2</v>
      </c>
      <c r="AM13" s="64">
        <v>3</v>
      </c>
      <c r="AN13" s="64">
        <v>4</v>
      </c>
      <c r="AO13" s="64">
        <v>5</v>
      </c>
      <c r="AP13" s="65">
        <v>6</v>
      </c>
      <c r="AQ13" s="66">
        <v>1</v>
      </c>
      <c r="AR13" s="69">
        <v>2</v>
      </c>
      <c r="AS13" s="70">
        <v>3</v>
      </c>
      <c r="AT13" s="70">
        <v>4</v>
      </c>
      <c r="AU13" s="70">
        <v>5</v>
      </c>
      <c r="AV13" s="71">
        <v>6</v>
      </c>
      <c r="AW13" s="57"/>
      <c r="AX13" s="57"/>
      <c r="AY13" s="57"/>
      <c r="AZ13" s="57"/>
    </row>
    <row r="14" spans="1:52" s="92" customFormat="1" ht="15.6" x14ac:dyDescent="0.3">
      <c r="A14" s="72">
        <v>1</v>
      </c>
      <c r="B14" s="76" t="s">
        <v>53</v>
      </c>
      <c r="C14" s="75" t="s">
        <v>114</v>
      </c>
      <c r="D14" s="73">
        <v>0</v>
      </c>
      <c r="E14" s="73">
        <v>0</v>
      </c>
      <c r="F14" s="74">
        <v>0</v>
      </c>
      <c r="G14" s="72">
        <v>1</v>
      </c>
      <c r="H14" s="76" t="s">
        <v>53</v>
      </c>
      <c r="I14" s="75" t="s">
        <v>114</v>
      </c>
      <c r="J14" s="73">
        <v>0</v>
      </c>
      <c r="K14" s="73">
        <v>0</v>
      </c>
      <c r="L14" s="74">
        <v>0</v>
      </c>
      <c r="M14" s="72">
        <v>1</v>
      </c>
      <c r="N14" s="76" t="s">
        <v>53</v>
      </c>
      <c r="O14" s="75" t="s">
        <v>114</v>
      </c>
      <c r="P14" s="73">
        <v>0</v>
      </c>
      <c r="Q14" s="73">
        <v>0</v>
      </c>
      <c r="R14" s="74">
        <v>0</v>
      </c>
      <c r="S14" s="72">
        <v>1</v>
      </c>
      <c r="T14" s="76" t="s">
        <v>53</v>
      </c>
      <c r="U14" s="75" t="s">
        <v>114</v>
      </c>
      <c r="V14" s="73">
        <v>0</v>
      </c>
      <c r="W14" s="73">
        <v>0</v>
      </c>
      <c r="X14" s="74">
        <v>0</v>
      </c>
      <c r="Y14" s="72">
        <v>1</v>
      </c>
      <c r="Z14" s="76" t="s">
        <v>53</v>
      </c>
      <c r="AA14" s="75" t="s">
        <v>114</v>
      </c>
      <c r="AB14" s="73">
        <v>0</v>
      </c>
      <c r="AC14" s="73">
        <v>0</v>
      </c>
      <c r="AD14" s="74">
        <v>0</v>
      </c>
      <c r="AE14" s="72">
        <v>1</v>
      </c>
      <c r="AF14" s="76" t="s">
        <v>53</v>
      </c>
      <c r="AG14" s="75">
        <v>5</v>
      </c>
      <c r="AH14" s="73">
        <v>5</v>
      </c>
      <c r="AI14" s="73">
        <v>0</v>
      </c>
      <c r="AJ14" s="74">
        <v>0</v>
      </c>
      <c r="AK14" s="72">
        <v>1</v>
      </c>
      <c r="AL14" s="76" t="s">
        <v>53</v>
      </c>
      <c r="AM14" s="75">
        <v>1</v>
      </c>
      <c r="AN14" s="73">
        <v>1</v>
      </c>
      <c r="AO14" s="73">
        <v>0</v>
      </c>
      <c r="AP14" s="74">
        <v>0</v>
      </c>
      <c r="AQ14" s="72">
        <v>1</v>
      </c>
      <c r="AR14" s="76" t="s">
        <v>53</v>
      </c>
      <c r="AS14" s="75">
        <v>0</v>
      </c>
      <c r="AT14" s="73">
        <v>0</v>
      </c>
      <c r="AU14" s="73">
        <v>0</v>
      </c>
      <c r="AV14" s="74">
        <v>0</v>
      </c>
    </row>
    <row r="15" spans="1:52" s="92" customFormat="1" ht="26.4" x14ac:dyDescent="0.3">
      <c r="A15" s="72">
        <f>1+A14</f>
        <v>2</v>
      </c>
      <c r="B15" s="76" t="s">
        <v>54</v>
      </c>
      <c r="C15" s="75" t="s">
        <v>114</v>
      </c>
      <c r="D15" s="73">
        <v>162</v>
      </c>
      <c r="E15" s="73">
        <v>111</v>
      </c>
      <c r="F15" s="74">
        <v>47</v>
      </c>
      <c r="G15" s="72">
        <f>1+G14</f>
        <v>2</v>
      </c>
      <c r="H15" s="76" t="s">
        <v>54</v>
      </c>
      <c r="I15" s="75" t="s">
        <v>114</v>
      </c>
      <c r="J15" s="73">
        <v>162</v>
      </c>
      <c r="K15" s="73">
        <v>111</v>
      </c>
      <c r="L15" s="74">
        <v>273</v>
      </c>
      <c r="M15" s="72">
        <f>1+M14</f>
        <v>2</v>
      </c>
      <c r="N15" s="76" t="s">
        <v>54</v>
      </c>
      <c r="O15" s="75">
        <v>0</v>
      </c>
      <c r="P15" s="73">
        <v>0</v>
      </c>
      <c r="Q15" s="73">
        <v>0</v>
      </c>
      <c r="R15" s="74">
        <v>0</v>
      </c>
      <c r="S15" s="72">
        <f>1+S14</f>
        <v>2</v>
      </c>
      <c r="T15" s="76" t="s">
        <v>54</v>
      </c>
      <c r="U15" s="75" t="s">
        <v>114</v>
      </c>
      <c r="V15" s="73">
        <v>0</v>
      </c>
      <c r="W15" s="73">
        <v>0</v>
      </c>
      <c r="X15" s="74">
        <v>0</v>
      </c>
      <c r="Y15" s="72">
        <f>1+Y14</f>
        <v>2</v>
      </c>
      <c r="Z15" s="76" t="s">
        <v>54</v>
      </c>
      <c r="AA15" s="75" t="s">
        <v>114</v>
      </c>
      <c r="AB15" s="73">
        <v>4</v>
      </c>
      <c r="AC15" s="73">
        <v>3</v>
      </c>
      <c r="AD15" s="74">
        <v>3</v>
      </c>
      <c r="AE15" s="72">
        <f>1+AE14</f>
        <v>2</v>
      </c>
      <c r="AF15" s="76" t="s">
        <v>54</v>
      </c>
      <c r="AG15" s="75">
        <v>3</v>
      </c>
      <c r="AH15" s="73">
        <v>3</v>
      </c>
      <c r="AI15" s="73">
        <v>1</v>
      </c>
      <c r="AJ15" s="74">
        <v>1</v>
      </c>
      <c r="AK15" s="72">
        <f>1+AK14</f>
        <v>2</v>
      </c>
      <c r="AL15" s="76" t="s">
        <v>54</v>
      </c>
      <c r="AM15" s="75">
        <v>0</v>
      </c>
      <c r="AN15" s="73">
        <v>0</v>
      </c>
      <c r="AO15" s="73">
        <v>0</v>
      </c>
      <c r="AP15" s="74">
        <v>0</v>
      </c>
      <c r="AQ15" s="72">
        <f>1+AQ14</f>
        <v>2</v>
      </c>
      <c r="AR15" s="76" t="s">
        <v>54</v>
      </c>
      <c r="AS15" s="75">
        <v>0</v>
      </c>
      <c r="AT15" s="73">
        <v>0</v>
      </c>
      <c r="AU15" s="73">
        <v>0</v>
      </c>
      <c r="AV15" s="74">
        <v>0</v>
      </c>
    </row>
    <row r="16" spans="1:52" s="92" customFormat="1" ht="26.4" x14ac:dyDescent="0.3">
      <c r="A16" s="72">
        <f>1+A15</f>
        <v>3</v>
      </c>
      <c r="B16" s="76" t="s">
        <v>55</v>
      </c>
      <c r="C16" s="75" t="s">
        <v>114</v>
      </c>
      <c r="D16" s="73">
        <v>0</v>
      </c>
      <c r="E16" s="73">
        <v>0</v>
      </c>
      <c r="F16" s="74">
        <v>0</v>
      </c>
      <c r="G16" s="72">
        <f>1+G15</f>
        <v>3</v>
      </c>
      <c r="H16" s="76" t="s">
        <v>55</v>
      </c>
      <c r="I16" s="75" t="s">
        <v>114</v>
      </c>
      <c r="J16" s="73">
        <v>0</v>
      </c>
      <c r="K16" s="73">
        <v>0</v>
      </c>
      <c r="L16" s="74">
        <v>0</v>
      </c>
      <c r="M16" s="72">
        <f>1+M15</f>
        <v>3</v>
      </c>
      <c r="N16" s="76" t="s">
        <v>55</v>
      </c>
      <c r="O16" s="75" t="s">
        <v>114</v>
      </c>
      <c r="P16" s="73">
        <v>0</v>
      </c>
      <c r="Q16" s="73">
        <v>0</v>
      </c>
      <c r="R16" s="74">
        <v>0</v>
      </c>
      <c r="S16" s="72">
        <f>1+S15</f>
        <v>3</v>
      </c>
      <c r="T16" s="76" t="s">
        <v>55</v>
      </c>
      <c r="U16" s="75" t="s">
        <v>114</v>
      </c>
      <c r="V16" s="73">
        <v>0</v>
      </c>
      <c r="W16" s="73">
        <v>0</v>
      </c>
      <c r="X16" s="74">
        <v>0</v>
      </c>
      <c r="Y16" s="72">
        <f>1+Y15</f>
        <v>3</v>
      </c>
      <c r="Z16" s="76" t="s">
        <v>55</v>
      </c>
      <c r="AA16" s="75" t="s">
        <v>114</v>
      </c>
      <c r="AB16" s="73">
        <v>0</v>
      </c>
      <c r="AC16" s="73">
        <v>0</v>
      </c>
      <c r="AD16" s="74">
        <v>0</v>
      </c>
      <c r="AE16" s="72">
        <f>1+AE15</f>
        <v>3</v>
      </c>
      <c r="AF16" s="76" t="s">
        <v>55</v>
      </c>
      <c r="AG16" s="75">
        <v>0</v>
      </c>
      <c r="AH16" s="73">
        <v>0</v>
      </c>
      <c r="AI16" s="73">
        <v>0</v>
      </c>
      <c r="AJ16" s="74">
        <v>0</v>
      </c>
      <c r="AK16" s="72">
        <f>1+AK15</f>
        <v>3</v>
      </c>
      <c r="AL16" s="76" t="s">
        <v>55</v>
      </c>
      <c r="AM16" s="75">
        <v>0</v>
      </c>
      <c r="AN16" s="73">
        <v>0</v>
      </c>
      <c r="AO16" s="73">
        <v>0</v>
      </c>
      <c r="AP16" s="74">
        <v>0</v>
      </c>
      <c r="AQ16" s="72">
        <f>1+AQ15</f>
        <v>3</v>
      </c>
      <c r="AR16" s="76" t="s">
        <v>55</v>
      </c>
      <c r="AS16" s="75">
        <v>0</v>
      </c>
      <c r="AT16" s="73">
        <v>0</v>
      </c>
      <c r="AU16" s="73">
        <v>0</v>
      </c>
      <c r="AV16" s="74">
        <v>0</v>
      </c>
    </row>
    <row r="17" spans="1:48" s="92" customFormat="1" ht="52.8" x14ac:dyDescent="0.3">
      <c r="A17" s="72">
        <f>1+A16</f>
        <v>4</v>
      </c>
      <c r="B17" s="76" t="s">
        <v>56</v>
      </c>
      <c r="C17" s="75" t="s">
        <v>114</v>
      </c>
      <c r="D17" s="73">
        <v>64</v>
      </c>
      <c r="E17" s="73">
        <v>63</v>
      </c>
      <c r="F17" s="74">
        <v>49</v>
      </c>
      <c r="G17" s="72">
        <f>1+G16</f>
        <v>4</v>
      </c>
      <c r="H17" s="76" t="s">
        <v>56</v>
      </c>
      <c r="I17" s="75" t="s">
        <v>114</v>
      </c>
      <c r="J17" s="73">
        <v>77</v>
      </c>
      <c r="K17" s="73">
        <v>74</v>
      </c>
      <c r="L17" s="74">
        <v>38</v>
      </c>
      <c r="M17" s="72">
        <f>1+M16</f>
        <v>4</v>
      </c>
      <c r="N17" s="76" t="s">
        <v>56</v>
      </c>
      <c r="O17" s="75">
        <v>0</v>
      </c>
      <c r="P17" s="73">
        <v>0</v>
      </c>
      <c r="Q17" s="73">
        <v>0</v>
      </c>
      <c r="R17" s="74">
        <v>0</v>
      </c>
      <c r="S17" s="72">
        <f>1+S16</f>
        <v>4</v>
      </c>
      <c r="T17" s="76" t="s">
        <v>56</v>
      </c>
      <c r="U17" s="75" t="s">
        <v>114</v>
      </c>
      <c r="V17" s="73">
        <v>0</v>
      </c>
      <c r="W17" s="73">
        <v>0</v>
      </c>
      <c r="X17" s="74">
        <v>0</v>
      </c>
      <c r="Y17" s="72">
        <f>1+Y16</f>
        <v>4</v>
      </c>
      <c r="Z17" s="76" t="s">
        <v>56</v>
      </c>
      <c r="AA17" s="75" t="s">
        <v>114</v>
      </c>
      <c r="AB17" s="73">
        <v>0</v>
      </c>
      <c r="AC17" s="73">
        <v>0</v>
      </c>
      <c r="AD17" s="74">
        <v>0</v>
      </c>
      <c r="AE17" s="72">
        <f>1+AE16</f>
        <v>4</v>
      </c>
      <c r="AF17" s="76" t="s">
        <v>56</v>
      </c>
      <c r="AG17" s="75">
        <v>0</v>
      </c>
      <c r="AH17" s="73">
        <v>0</v>
      </c>
      <c r="AI17" s="73">
        <v>0</v>
      </c>
      <c r="AJ17" s="74">
        <v>0</v>
      </c>
      <c r="AK17" s="72">
        <f>1+AK16</f>
        <v>4</v>
      </c>
      <c r="AL17" s="76" t="s">
        <v>56</v>
      </c>
      <c r="AM17" s="75">
        <v>0</v>
      </c>
      <c r="AN17" s="73">
        <v>0</v>
      </c>
      <c r="AO17" s="73">
        <v>0</v>
      </c>
      <c r="AP17" s="74">
        <v>0</v>
      </c>
      <c r="AQ17" s="72">
        <f>1+AQ16</f>
        <v>4</v>
      </c>
      <c r="AR17" s="76" t="s">
        <v>56</v>
      </c>
      <c r="AS17" s="75">
        <v>0</v>
      </c>
      <c r="AT17" s="73">
        <v>0</v>
      </c>
      <c r="AU17" s="73">
        <v>0</v>
      </c>
      <c r="AV17" s="74">
        <v>0</v>
      </c>
    </row>
    <row r="18" spans="1:48" s="92" customFormat="1" ht="26.4" x14ac:dyDescent="0.3">
      <c r="A18" s="72">
        <f t="shared" ref="A18:A66" si="0">1+A17</f>
        <v>5</v>
      </c>
      <c r="B18" s="76" t="s">
        <v>57</v>
      </c>
      <c r="C18" s="75" t="s">
        <v>114</v>
      </c>
      <c r="D18" s="73">
        <v>65</v>
      </c>
      <c r="E18" s="73">
        <v>54</v>
      </c>
      <c r="F18" s="74">
        <v>17</v>
      </c>
      <c r="G18" s="72">
        <f t="shared" ref="G18:G66" si="1">1+G17</f>
        <v>5</v>
      </c>
      <c r="H18" s="76" t="s">
        <v>57</v>
      </c>
      <c r="I18" s="75" t="s">
        <v>114</v>
      </c>
      <c r="J18" s="73">
        <v>65</v>
      </c>
      <c r="K18" s="73">
        <v>54</v>
      </c>
      <c r="L18" s="74">
        <v>61</v>
      </c>
      <c r="M18" s="72">
        <f t="shared" ref="M18:M66" si="2">1+M17</f>
        <v>5</v>
      </c>
      <c r="N18" s="76" t="s">
        <v>57</v>
      </c>
      <c r="O18" s="75" t="s">
        <v>114</v>
      </c>
      <c r="P18" s="73">
        <v>5</v>
      </c>
      <c r="Q18" s="73">
        <v>5</v>
      </c>
      <c r="R18" s="74">
        <v>0</v>
      </c>
      <c r="S18" s="72">
        <f t="shared" ref="S18:S66" si="3">1+S17</f>
        <v>5</v>
      </c>
      <c r="T18" s="76" t="s">
        <v>57</v>
      </c>
      <c r="U18" s="75" t="s">
        <v>114</v>
      </c>
      <c r="V18" s="73">
        <v>0</v>
      </c>
      <c r="W18" s="73">
        <v>0</v>
      </c>
      <c r="X18" s="74">
        <v>0</v>
      </c>
      <c r="Y18" s="72">
        <f t="shared" ref="Y18:Y66" si="4">1+Y17</f>
        <v>5</v>
      </c>
      <c r="Z18" s="76" t="s">
        <v>57</v>
      </c>
      <c r="AA18" s="75" t="s">
        <v>114</v>
      </c>
      <c r="AB18" s="73">
        <v>0</v>
      </c>
      <c r="AC18" s="73">
        <v>0</v>
      </c>
      <c r="AD18" s="74">
        <v>0</v>
      </c>
      <c r="AE18" s="72">
        <f t="shared" ref="AE18:AE66" si="5">1+AE17</f>
        <v>5</v>
      </c>
      <c r="AF18" s="76" t="s">
        <v>57</v>
      </c>
      <c r="AG18" s="75">
        <v>5</v>
      </c>
      <c r="AH18" s="73">
        <v>5</v>
      </c>
      <c r="AI18" s="73">
        <v>0</v>
      </c>
      <c r="AJ18" s="74">
        <v>0</v>
      </c>
      <c r="AK18" s="72">
        <f t="shared" ref="AK18:AK66" si="6">1+AK17</f>
        <v>5</v>
      </c>
      <c r="AL18" s="76" t="s">
        <v>57</v>
      </c>
      <c r="AM18" s="75">
        <v>0</v>
      </c>
      <c r="AN18" s="73">
        <v>0</v>
      </c>
      <c r="AO18" s="73">
        <v>0</v>
      </c>
      <c r="AP18" s="74">
        <v>0</v>
      </c>
      <c r="AQ18" s="72">
        <f t="shared" ref="AQ18:AQ66" si="7">1+AQ17</f>
        <v>5</v>
      </c>
      <c r="AR18" s="76" t="s">
        <v>57</v>
      </c>
      <c r="AS18" s="75">
        <v>0</v>
      </c>
      <c r="AT18" s="73">
        <v>0</v>
      </c>
      <c r="AU18" s="73">
        <v>0</v>
      </c>
      <c r="AV18" s="74">
        <v>0</v>
      </c>
    </row>
    <row r="19" spans="1:48" s="18" customFormat="1" ht="39.6" x14ac:dyDescent="0.3">
      <c r="A19" s="72">
        <f t="shared" si="0"/>
        <v>6</v>
      </c>
      <c r="B19" s="108" t="s">
        <v>58</v>
      </c>
      <c r="C19" s="75" t="s">
        <v>114</v>
      </c>
      <c r="D19" s="73">
        <v>4790</v>
      </c>
      <c r="E19" s="73">
        <v>3825</v>
      </c>
      <c r="F19" s="74">
        <v>1253</v>
      </c>
      <c r="G19" s="72">
        <f t="shared" si="1"/>
        <v>6</v>
      </c>
      <c r="H19" s="108" t="s">
        <v>58</v>
      </c>
      <c r="I19" s="75" t="s">
        <v>114</v>
      </c>
      <c r="J19" s="73">
        <v>4698</v>
      </c>
      <c r="K19" s="73">
        <v>3796</v>
      </c>
      <c r="L19" s="74">
        <v>3010</v>
      </c>
      <c r="M19" s="72">
        <f t="shared" si="2"/>
        <v>6</v>
      </c>
      <c r="N19" s="108" t="s">
        <v>58</v>
      </c>
      <c r="O19" s="75" t="s">
        <v>114</v>
      </c>
      <c r="P19" s="73">
        <v>3602</v>
      </c>
      <c r="Q19" s="73">
        <v>2717</v>
      </c>
      <c r="R19" s="74">
        <v>169</v>
      </c>
      <c r="S19" s="72">
        <f t="shared" si="3"/>
        <v>6</v>
      </c>
      <c r="T19" s="108" t="s">
        <v>58</v>
      </c>
      <c r="U19" s="75" t="s">
        <v>114</v>
      </c>
      <c r="V19" s="73">
        <v>0</v>
      </c>
      <c r="W19" s="73">
        <v>0</v>
      </c>
      <c r="X19" s="74">
        <v>0</v>
      </c>
      <c r="Y19" s="72">
        <f t="shared" si="4"/>
        <v>6</v>
      </c>
      <c r="Z19" s="108" t="s">
        <v>58</v>
      </c>
      <c r="AA19" s="75" t="s">
        <v>114</v>
      </c>
      <c r="AB19" s="73">
        <v>85</v>
      </c>
      <c r="AC19" s="73">
        <v>67</v>
      </c>
      <c r="AD19" s="74">
        <v>44</v>
      </c>
      <c r="AE19" s="72">
        <f t="shared" si="5"/>
        <v>6</v>
      </c>
      <c r="AF19" s="108" t="s">
        <v>58</v>
      </c>
      <c r="AG19" s="75">
        <v>63</v>
      </c>
      <c r="AH19" s="73">
        <v>63</v>
      </c>
      <c r="AI19" s="73">
        <v>28</v>
      </c>
      <c r="AJ19" s="74">
        <v>21</v>
      </c>
      <c r="AK19" s="72">
        <f t="shared" si="6"/>
        <v>6</v>
      </c>
      <c r="AL19" s="108" t="s">
        <v>58</v>
      </c>
      <c r="AM19" s="75">
        <v>0</v>
      </c>
      <c r="AN19" s="73">
        <v>0</v>
      </c>
      <c r="AO19" s="73">
        <v>0</v>
      </c>
      <c r="AP19" s="74">
        <v>0</v>
      </c>
      <c r="AQ19" s="72">
        <f t="shared" si="7"/>
        <v>6</v>
      </c>
      <c r="AR19" s="108" t="s">
        <v>58</v>
      </c>
      <c r="AS19" s="75">
        <v>0</v>
      </c>
      <c r="AT19" s="73">
        <v>20</v>
      </c>
      <c r="AU19" s="73">
        <v>16</v>
      </c>
      <c r="AV19" s="74">
        <v>11</v>
      </c>
    </row>
    <row r="20" spans="1:48" s="92" customFormat="1" ht="15.6" x14ac:dyDescent="0.3">
      <c r="A20" s="72">
        <f t="shared" si="0"/>
        <v>7</v>
      </c>
      <c r="B20" s="76" t="s">
        <v>59</v>
      </c>
      <c r="C20" s="75" t="s">
        <v>114</v>
      </c>
      <c r="D20" s="73">
        <v>0</v>
      </c>
      <c r="E20" s="73">
        <v>0</v>
      </c>
      <c r="F20" s="74">
        <v>0</v>
      </c>
      <c r="G20" s="72">
        <f t="shared" si="1"/>
        <v>7</v>
      </c>
      <c r="H20" s="76" t="s">
        <v>59</v>
      </c>
      <c r="I20" s="75" t="s">
        <v>114</v>
      </c>
      <c r="J20" s="73">
        <v>0</v>
      </c>
      <c r="K20" s="73">
        <v>0</v>
      </c>
      <c r="L20" s="74">
        <v>0</v>
      </c>
      <c r="M20" s="72">
        <f t="shared" si="2"/>
        <v>7</v>
      </c>
      <c r="N20" s="76" t="s">
        <v>59</v>
      </c>
      <c r="O20" s="75" t="s">
        <v>114</v>
      </c>
      <c r="P20" s="73">
        <v>0</v>
      </c>
      <c r="Q20" s="73">
        <v>0</v>
      </c>
      <c r="R20" s="74">
        <v>0</v>
      </c>
      <c r="S20" s="72">
        <f t="shared" si="3"/>
        <v>7</v>
      </c>
      <c r="T20" s="76" t="s">
        <v>59</v>
      </c>
      <c r="U20" s="75" t="s">
        <v>114</v>
      </c>
      <c r="V20" s="73">
        <v>0</v>
      </c>
      <c r="W20" s="73">
        <v>0</v>
      </c>
      <c r="X20" s="74">
        <v>0</v>
      </c>
      <c r="Y20" s="72">
        <f t="shared" si="4"/>
        <v>7</v>
      </c>
      <c r="Z20" s="76" t="s">
        <v>59</v>
      </c>
      <c r="AA20" s="75" t="s">
        <v>114</v>
      </c>
      <c r="AB20" s="73">
        <v>0</v>
      </c>
      <c r="AC20" s="73">
        <v>0</v>
      </c>
      <c r="AD20" s="74">
        <v>0</v>
      </c>
      <c r="AE20" s="72">
        <f t="shared" si="5"/>
        <v>7</v>
      </c>
      <c r="AF20" s="76" t="s">
        <v>59</v>
      </c>
      <c r="AG20" s="75">
        <v>0</v>
      </c>
      <c r="AH20" s="73">
        <v>0</v>
      </c>
      <c r="AI20" s="73">
        <v>0</v>
      </c>
      <c r="AJ20" s="74">
        <v>0</v>
      </c>
      <c r="AK20" s="72">
        <f t="shared" si="6"/>
        <v>7</v>
      </c>
      <c r="AL20" s="76" t="s">
        <v>59</v>
      </c>
      <c r="AM20" s="75">
        <v>0</v>
      </c>
      <c r="AN20" s="73">
        <v>0</v>
      </c>
      <c r="AO20" s="73">
        <v>0</v>
      </c>
      <c r="AP20" s="74">
        <v>0</v>
      </c>
      <c r="AQ20" s="72">
        <f t="shared" si="7"/>
        <v>7</v>
      </c>
      <c r="AR20" s="76" t="s">
        <v>59</v>
      </c>
      <c r="AS20" s="75">
        <v>0</v>
      </c>
      <c r="AT20" s="73">
        <v>0</v>
      </c>
      <c r="AU20" s="73">
        <v>0</v>
      </c>
      <c r="AV20" s="74">
        <v>0</v>
      </c>
    </row>
    <row r="21" spans="1:48" s="92" customFormat="1" ht="26.4" x14ac:dyDescent="0.3">
      <c r="A21" s="72">
        <f t="shared" si="0"/>
        <v>8</v>
      </c>
      <c r="B21" s="108" t="s">
        <v>60</v>
      </c>
      <c r="C21" s="75" t="s">
        <v>114</v>
      </c>
      <c r="D21" s="73">
        <v>69</v>
      </c>
      <c r="E21" s="73">
        <v>41</v>
      </c>
      <c r="F21" s="74">
        <v>3</v>
      </c>
      <c r="G21" s="72">
        <f t="shared" si="1"/>
        <v>8</v>
      </c>
      <c r="H21" s="108" t="s">
        <v>60</v>
      </c>
      <c r="I21" s="75" t="s">
        <v>114</v>
      </c>
      <c r="J21" s="73">
        <v>69</v>
      </c>
      <c r="K21" s="73">
        <v>41</v>
      </c>
      <c r="L21" s="74">
        <v>55</v>
      </c>
      <c r="M21" s="72">
        <f t="shared" si="2"/>
        <v>8</v>
      </c>
      <c r="N21" s="108" t="s">
        <v>115</v>
      </c>
      <c r="O21" s="75">
        <v>0</v>
      </c>
      <c r="P21" s="73">
        <v>0</v>
      </c>
      <c r="Q21" s="73">
        <v>0</v>
      </c>
      <c r="R21" s="74">
        <v>0</v>
      </c>
      <c r="S21" s="72">
        <f t="shared" si="3"/>
        <v>8</v>
      </c>
      <c r="T21" s="108" t="s">
        <v>60</v>
      </c>
      <c r="U21" s="75" t="s">
        <v>114</v>
      </c>
      <c r="V21" s="73">
        <v>0</v>
      </c>
      <c r="W21" s="73">
        <v>0</v>
      </c>
      <c r="X21" s="74">
        <v>0</v>
      </c>
      <c r="Y21" s="72">
        <f t="shared" si="4"/>
        <v>8</v>
      </c>
      <c r="Z21" s="108" t="s">
        <v>60</v>
      </c>
      <c r="AA21" s="75" t="s">
        <v>114</v>
      </c>
      <c r="AB21" s="73">
        <v>0</v>
      </c>
      <c r="AC21" s="73">
        <v>0</v>
      </c>
      <c r="AD21" s="74">
        <v>0</v>
      </c>
      <c r="AE21" s="72">
        <f t="shared" si="5"/>
        <v>8</v>
      </c>
      <c r="AF21" s="108" t="s">
        <v>60</v>
      </c>
      <c r="AG21" s="75">
        <v>1</v>
      </c>
      <c r="AH21" s="73">
        <v>1</v>
      </c>
      <c r="AI21" s="73">
        <v>0</v>
      </c>
      <c r="AJ21" s="74">
        <v>0</v>
      </c>
      <c r="AK21" s="72">
        <f t="shared" si="6"/>
        <v>8</v>
      </c>
      <c r="AL21" s="108" t="s">
        <v>60</v>
      </c>
      <c r="AM21" s="75">
        <v>0</v>
      </c>
      <c r="AN21" s="73">
        <v>0</v>
      </c>
      <c r="AO21" s="73">
        <v>0</v>
      </c>
      <c r="AP21" s="74">
        <v>0</v>
      </c>
      <c r="AQ21" s="72">
        <f t="shared" si="7"/>
        <v>8</v>
      </c>
      <c r="AR21" s="108" t="s">
        <v>60</v>
      </c>
      <c r="AS21" s="75">
        <v>0</v>
      </c>
      <c r="AT21" s="73">
        <v>0</v>
      </c>
      <c r="AU21" s="73">
        <v>0</v>
      </c>
      <c r="AV21" s="74">
        <v>0</v>
      </c>
    </row>
    <row r="22" spans="1:48" s="92" customFormat="1" ht="15.6" x14ac:dyDescent="0.3">
      <c r="A22" s="72">
        <f t="shared" si="0"/>
        <v>9</v>
      </c>
      <c r="B22" s="76" t="s">
        <v>116</v>
      </c>
      <c r="C22" s="75" t="s">
        <v>114</v>
      </c>
      <c r="D22" s="73">
        <v>46</v>
      </c>
      <c r="E22" s="73">
        <v>45</v>
      </c>
      <c r="F22" s="74">
        <v>11</v>
      </c>
      <c r="G22" s="72">
        <f t="shared" si="1"/>
        <v>9</v>
      </c>
      <c r="H22" s="76" t="s">
        <v>116</v>
      </c>
      <c r="I22" s="75" t="s">
        <v>114</v>
      </c>
      <c r="J22" s="73">
        <v>0</v>
      </c>
      <c r="K22" s="73">
        <v>0</v>
      </c>
      <c r="L22" s="74">
        <v>0</v>
      </c>
      <c r="M22" s="72">
        <f t="shared" si="2"/>
        <v>9</v>
      </c>
      <c r="N22" s="76" t="s">
        <v>116</v>
      </c>
      <c r="O22" s="75" t="s">
        <v>114</v>
      </c>
      <c r="P22" s="73">
        <v>0</v>
      </c>
      <c r="Q22" s="73">
        <v>0</v>
      </c>
      <c r="R22" s="74">
        <v>0</v>
      </c>
      <c r="S22" s="72">
        <f t="shared" si="3"/>
        <v>9</v>
      </c>
      <c r="T22" s="76" t="s">
        <v>116</v>
      </c>
      <c r="U22" s="75" t="s">
        <v>114</v>
      </c>
      <c r="V22" s="73">
        <v>0</v>
      </c>
      <c r="W22" s="73">
        <v>0</v>
      </c>
      <c r="X22" s="74">
        <v>0</v>
      </c>
      <c r="Y22" s="72">
        <f t="shared" si="4"/>
        <v>9</v>
      </c>
      <c r="Z22" s="76" t="s">
        <v>116</v>
      </c>
      <c r="AA22" s="75" t="s">
        <v>114</v>
      </c>
      <c r="AB22" s="73">
        <v>0</v>
      </c>
      <c r="AC22" s="73">
        <v>0</v>
      </c>
      <c r="AD22" s="74">
        <v>0</v>
      </c>
      <c r="AE22" s="72">
        <f t="shared" si="5"/>
        <v>9</v>
      </c>
      <c r="AF22" s="76" t="s">
        <v>116</v>
      </c>
      <c r="AG22" s="75">
        <v>0</v>
      </c>
      <c r="AH22" s="73">
        <v>0</v>
      </c>
      <c r="AI22" s="73">
        <v>0</v>
      </c>
      <c r="AJ22" s="74">
        <v>0</v>
      </c>
      <c r="AK22" s="72">
        <f t="shared" si="6"/>
        <v>9</v>
      </c>
      <c r="AL22" s="76" t="s">
        <v>116</v>
      </c>
      <c r="AM22" s="75">
        <v>0</v>
      </c>
      <c r="AN22" s="73">
        <v>0</v>
      </c>
      <c r="AO22" s="73">
        <v>0</v>
      </c>
      <c r="AP22" s="74">
        <v>0</v>
      </c>
      <c r="AQ22" s="72">
        <f t="shared" si="7"/>
        <v>9</v>
      </c>
      <c r="AR22" s="76" t="s">
        <v>116</v>
      </c>
      <c r="AS22" s="75">
        <v>0</v>
      </c>
      <c r="AT22" s="73">
        <v>0</v>
      </c>
      <c r="AU22" s="73">
        <v>0</v>
      </c>
      <c r="AV22" s="74">
        <v>0</v>
      </c>
    </row>
    <row r="23" spans="1:48" s="92" customFormat="1" ht="39.6" x14ac:dyDescent="0.3">
      <c r="A23" s="72">
        <f t="shared" si="0"/>
        <v>10</v>
      </c>
      <c r="B23" s="76" t="s">
        <v>62</v>
      </c>
      <c r="C23" s="75" t="s">
        <v>114</v>
      </c>
      <c r="D23" s="73">
        <v>0</v>
      </c>
      <c r="E23" s="73">
        <v>0</v>
      </c>
      <c r="F23" s="74">
        <v>0</v>
      </c>
      <c r="G23" s="72">
        <f t="shared" si="1"/>
        <v>10</v>
      </c>
      <c r="H23" s="76" t="s">
        <v>62</v>
      </c>
      <c r="I23" s="75" t="s">
        <v>114</v>
      </c>
      <c r="J23" s="73">
        <v>0</v>
      </c>
      <c r="K23" s="73">
        <v>0</v>
      </c>
      <c r="L23" s="74">
        <v>0</v>
      </c>
      <c r="M23" s="72">
        <f t="shared" si="2"/>
        <v>10</v>
      </c>
      <c r="N23" s="76" t="s">
        <v>62</v>
      </c>
      <c r="O23" s="75" t="s">
        <v>114</v>
      </c>
      <c r="P23" s="73">
        <v>5</v>
      </c>
      <c r="Q23" s="73">
        <v>5</v>
      </c>
      <c r="R23" s="74">
        <v>3</v>
      </c>
      <c r="S23" s="72">
        <f t="shared" si="3"/>
        <v>10</v>
      </c>
      <c r="T23" s="76" t="s">
        <v>62</v>
      </c>
      <c r="U23" s="75" t="s">
        <v>114</v>
      </c>
      <c r="V23" s="73">
        <v>0</v>
      </c>
      <c r="W23" s="73">
        <v>0</v>
      </c>
      <c r="X23" s="74">
        <v>0</v>
      </c>
      <c r="Y23" s="72">
        <f t="shared" si="4"/>
        <v>10</v>
      </c>
      <c r="Z23" s="76" t="s">
        <v>62</v>
      </c>
      <c r="AA23" s="75" t="s">
        <v>114</v>
      </c>
      <c r="AB23" s="73">
        <v>0</v>
      </c>
      <c r="AC23" s="73">
        <v>0</v>
      </c>
      <c r="AD23" s="74">
        <v>0</v>
      </c>
      <c r="AE23" s="72">
        <f t="shared" si="5"/>
        <v>10</v>
      </c>
      <c r="AF23" s="76" t="s">
        <v>62</v>
      </c>
      <c r="AG23" s="75">
        <v>0</v>
      </c>
      <c r="AH23" s="73">
        <v>0</v>
      </c>
      <c r="AI23" s="73">
        <v>0</v>
      </c>
      <c r="AJ23" s="74">
        <v>0</v>
      </c>
      <c r="AK23" s="72">
        <f t="shared" si="6"/>
        <v>10</v>
      </c>
      <c r="AL23" s="76" t="s">
        <v>62</v>
      </c>
      <c r="AM23" s="75">
        <v>0</v>
      </c>
      <c r="AN23" s="73">
        <v>0</v>
      </c>
      <c r="AO23" s="73">
        <v>0</v>
      </c>
      <c r="AP23" s="74">
        <v>0</v>
      </c>
      <c r="AQ23" s="72">
        <f t="shared" si="7"/>
        <v>10</v>
      </c>
      <c r="AR23" s="76" t="s">
        <v>62</v>
      </c>
      <c r="AS23" s="75">
        <v>0</v>
      </c>
      <c r="AT23" s="73">
        <v>0</v>
      </c>
      <c r="AU23" s="73">
        <v>0</v>
      </c>
      <c r="AV23" s="74">
        <v>0</v>
      </c>
    </row>
    <row r="24" spans="1:48" s="92" customFormat="1" ht="26.4" x14ac:dyDescent="0.3">
      <c r="A24" s="72">
        <f t="shared" si="0"/>
        <v>11</v>
      </c>
      <c r="B24" s="76" t="s">
        <v>117</v>
      </c>
      <c r="C24" s="75" t="s">
        <v>114</v>
      </c>
      <c r="D24" s="73">
        <v>92</v>
      </c>
      <c r="E24" s="73">
        <v>81</v>
      </c>
      <c r="F24" s="74">
        <v>18</v>
      </c>
      <c r="G24" s="72">
        <f t="shared" si="1"/>
        <v>11</v>
      </c>
      <c r="H24" s="76" t="s">
        <v>117</v>
      </c>
      <c r="I24" s="75" t="s">
        <v>114</v>
      </c>
      <c r="J24" s="73">
        <v>92</v>
      </c>
      <c r="K24" s="73">
        <v>81</v>
      </c>
      <c r="L24" s="74">
        <v>35</v>
      </c>
      <c r="M24" s="72">
        <f t="shared" si="2"/>
        <v>11</v>
      </c>
      <c r="N24" s="76" t="s">
        <v>117</v>
      </c>
      <c r="O24" s="75" t="s">
        <v>114</v>
      </c>
      <c r="P24" s="73">
        <v>0</v>
      </c>
      <c r="Q24" s="73">
        <v>0</v>
      </c>
      <c r="R24" s="74">
        <v>0</v>
      </c>
      <c r="S24" s="72">
        <f t="shared" si="3"/>
        <v>11</v>
      </c>
      <c r="T24" s="76" t="s">
        <v>117</v>
      </c>
      <c r="U24" s="75" t="s">
        <v>114</v>
      </c>
      <c r="V24" s="73">
        <v>0</v>
      </c>
      <c r="W24" s="73">
        <v>0</v>
      </c>
      <c r="X24" s="74">
        <v>0</v>
      </c>
      <c r="Y24" s="72">
        <f t="shared" si="4"/>
        <v>11</v>
      </c>
      <c r="Z24" s="76" t="s">
        <v>117</v>
      </c>
      <c r="AA24" s="75" t="s">
        <v>114</v>
      </c>
      <c r="AB24" s="73">
        <v>0</v>
      </c>
      <c r="AC24" s="73">
        <v>0</v>
      </c>
      <c r="AD24" s="74">
        <v>0</v>
      </c>
      <c r="AE24" s="72">
        <f t="shared" si="5"/>
        <v>11</v>
      </c>
      <c r="AF24" s="76" t="s">
        <v>117</v>
      </c>
      <c r="AG24" s="75">
        <v>0</v>
      </c>
      <c r="AH24" s="73">
        <v>0</v>
      </c>
      <c r="AI24" s="73">
        <v>0</v>
      </c>
      <c r="AJ24" s="74">
        <v>0</v>
      </c>
      <c r="AK24" s="72">
        <f t="shared" si="6"/>
        <v>11</v>
      </c>
      <c r="AL24" s="76" t="s">
        <v>117</v>
      </c>
      <c r="AM24" s="75">
        <v>0</v>
      </c>
      <c r="AN24" s="73">
        <v>0</v>
      </c>
      <c r="AO24" s="73">
        <v>0</v>
      </c>
      <c r="AP24" s="74">
        <v>0</v>
      </c>
      <c r="AQ24" s="72">
        <f t="shared" si="7"/>
        <v>11</v>
      </c>
      <c r="AR24" s="76" t="s">
        <v>117</v>
      </c>
      <c r="AS24" s="75">
        <v>0</v>
      </c>
      <c r="AT24" s="73">
        <v>0</v>
      </c>
      <c r="AU24" s="73">
        <v>0</v>
      </c>
      <c r="AV24" s="74">
        <v>0</v>
      </c>
    </row>
    <row r="25" spans="1:48" s="92" customFormat="1" ht="15.6" x14ac:dyDescent="0.3">
      <c r="A25" s="72">
        <f t="shared" si="0"/>
        <v>12</v>
      </c>
      <c r="B25" s="76" t="s">
        <v>64</v>
      </c>
      <c r="C25" s="75" t="s">
        <v>114</v>
      </c>
      <c r="D25" s="73">
        <v>517</v>
      </c>
      <c r="E25" s="73">
        <v>255</v>
      </c>
      <c r="F25" s="74">
        <v>28</v>
      </c>
      <c r="G25" s="72">
        <f t="shared" si="1"/>
        <v>12</v>
      </c>
      <c r="H25" s="76" t="s">
        <v>64</v>
      </c>
      <c r="I25" s="75" t="s">
        <v>114</v>
      </c>
      <c r="J25" s="73">
        <v>517</v>
      </c>
      <c r="K25" s="73">
        <v>255</v>
      </c>
      <c r="L25" s="74">
        <v>276</v>
      </c>
      <c r="M25" s="72">
        <f t="shared" si="2"/>
        <v>12</v>
      </c>
      <c r="N25" s="76" t="s">
        <v>64</v>
      </c>
      <c r="O25" s="75" t="s">
        <v>114</v>
      </c>
      <c r="P25" s="73">
        <v>0</v>
      </c>
      <c r="Q25" s="73">
        <v>0</v>
      </c>
      <c r="R25" s="74">
        <v>0</v>
      </c>
      <c r="S25" s="72">
        <f t="shared" si="3"/>
        <v>12</v>
      </c>
      <c r="T25" s="76" t="s">
        <v>64</v>
      </c>
      <c r="U25" s="75" t="s">
        <v>114</v>
      </c>
      <c r="V25" s="75">
        <v>517</v>
      </c>
      <c r="W25" s="75">
        <v>255</v>
      </c>
      <c r="X25" s="216">
        <v>2</v>
      </c>
      <c r="Y25" s="72">
        <f t="shared" si="4"/>
        <v>12</v>
      </c>
      <c r="Z25" s="76" t="s">
        <v>64</v>
      </c>
      <c r="AA25" s="75">
        <v>10</v>
      </c>
      <c r="AB25" s="73">
        <v>9</v>
      </c>
      <c r="AC25" s="73">
        <v>9</v>
      </c>
      <c r="AD25" s="74">
        <v>9</v>
      </c>
      <c r="AE25" s="72">
        <f t="shared" si="5"/>
        <v>12</v>
      </c>
      <c r="AF25" s="76" t="s">
        <v>64</v>
      </c>
      <c r="AG25" s="75">
        <v>3</v>
      </c>
      <c r="AH25" s="73">
        <v>3</v>
      </c>
      <c r="AI25" s="73">
        <v>3</v>
      </c>
      <c r="AJ25" s="74">
        <v>3</v>
      </c>
      <c r="AK25" s="72">
        <f t="shared" si="6"/>
        <v>12</v>
      </c>
      <c r="AL25" s="76" t="s">
        <v>64</v>
      </c>
      <c r="AM25" s="75">
        <v>0</v>
      </c>
      <c r="AN25" s="73">
        <v>0</v>
      </c>
      <c r="AO25" s="73">
        <v>0</v>
      </c>
      <c r="AP25" s="74">
        <v>0</v>
      </c>
      <c r="AQ25" s="72">
        <f t="shared" si="7"/>
        <v>12</v>
      </c>
      <c r="AR25" s="76" t="s">
        <v>64</v>
      </c>
      <c r="AS25" s="75">
        <v>0</v>
      </c>
      <c r="AT25" s="73">
        <v>0</v>
      </c>
      <c r="AU25" s="73">
        <v>0</v>
      </c>
      <c r="AV25" s="74">
        <v>0</v>
      </c>
    </row>
    <row r="26" spans="1:48" s="92" customFormat="1" ht="15.6" x14ac:dyDescent="0.3">
      <c r="A26" s="72">
        <f t="shared" si="0"/>
        <v>13</v>
      </c>
      <c r="B26" s="76" t="s">
        <v>65</v>
      </c>
      <c r="C26" s="75" t="s">
        <v>114</v>
      </c>
      <c r="D26" s="73">
        <v>0</v>
      </c>
      <c r="E26" s="73">
        <v>0</v>
      </c>
      <c r="F26" s="74">
        <v>0</v>
      </c>
      <c r="G26" s="72">
        <f t="shared" si="1"/>
        <v>13</v>
      </c>
      <c r="H26" s="76" t="s">
        <v>65</v>
      </c>
      <c r="I26" s="75" t="s">
        <v>114</v>
      </c>
      <c r="J26" s="73">
        <v>145</v>
      </c>
      <c r="K26" s="73">
        <v>145</v>
      </c>
      <c r="L26" s="74">
        <v>78</v>
      </c>
      <c r="M26" s="72">
        <f t="shared" si="2"/>
        <v>13</v>
      </c>
      <c r="N26" s="76" t="s">
        <v>65</v>
      </c>
      <c r="O26" s="75" t="s">
        <v>114</v>
      </c>
      <c r="P26" s="73">
        <v>0</v>
      </c>
      <c r="Q26" s="73">
        <v>0</v>
      </c>
      <c r="R26" s="74">
        <v>0</v>
      </c>
      <c r="S26" s="72">
        <f t="shared" si="3"/>
        <v>13</v>
      </c>
      <c r="T26" s="76" t="s">
        <v>65</v>
      </c>
      <c r="U26" s="75" t="s">
        <v>114</v>
      </c>
      <c r="V26" s="73">
        <v>0</v>
      </c>
      <c r="W26" s="73">
        <v>0</v>
      </c>
      <c r="X26" s="74">
        <v>0</v>
      </c>
      <c r="Y26" s="72">
        <f t="shared" si="4"/>
        <v>13</v>
      </c>
      <c r="Z26" s="76" t="s">
        <v>65</v>
      </c>
      <c r="AA26" s="75" t="s">
        <v>114</v>
      </c>
      <c r="AB26" s="73">
        <v>0</v>
      </c>
      <c r="AC26" s="73">
        <v>0</v>
      </c>
      <c r="AD26" s="74">
        <v>0</v>
      </c>
      <c r="AE26" s="72">
        <f t="shared" si="5"/>
        <v>13</v>
      </c>
      <c r="AF26" s="76" t="s">
        <v>65</v>
      </c>
      <c r="AG26" s="75">
        <v>11</v>
      </c>
      <c r="AH26" s="73">
        <v>11</v>
      </c>
      <c r="AI26" s="73">
        <v>11</v>
      </c>
      <c r="AJ26" s="74">
        <v>7</v>
      </c>
      <c r="AK26" s="72">
        <f t="shared" si="6"/>
        <v>13</v>
      </c>
      <c r="AL26" s="76" t="s">
        <v>65</v>
      </c>
      <c r="AM26" s="75">
        <v>0</v>
      </c>
      <c r="AN26" s="73">
        <v>0</v>
      </c>
      <c r="AO26" s="73">
        <v>0</v>
      </c>
      <c r="AP26" s="74">
        <v>0</v>
      </c>
      <c r="AQ26" s="72">
        <f t="shared" si="7"/>
        <v>13</v>
      </c>
      <c r="AR26" s="76" t="s">
        <v>65</v>
      </c>
      <c r="AS26" s="75">
        <v>0</v>
      </c>
      <c r="AT26" s="73">
        <v>0</v>
      </c>
      <c r="AU26" s="73">
        <v>0</v>
      </c>
      <c r="AV26" s="74">
        <v>0</v>
      </c>
    </row>
    <row r="27" spans="1:48" s="92" customFormat="1" ht="25.5" customHeight="1" x14ac:dyDescent="0.3">
      <c r="A27" s="72">
        <f t="shared" si="0"/>
        <v>14</v>
      </c>
      <c r="B27" s="76" t="s">
        <v>66</v>
      </c>
      <c r="C27" s="75" t="s">
        <v>114</v>
      </c>
      <c r="D27" s="73">
        <v>176</v>
      </c>
      <c r="E27" s="73">
        <v>149</v>
      </c>
      <c r="F27" s="74">
        <v>87</v>
      </c>
      <c r="G27" s="72">
        <f t="shared" si="1"/>
        <v>14</v>
      </c>
      <c r="H27" s="76" t="s">
        <v>66</v>
      </c>
      <c r="I27" s="75" t="s">
        <v>114</v>
      </c>
      <c r="J27" s="73">
        <v>176</v>
      </c>
      <c r="K27" s="73">
        <v>149</v>
      </c>
      <c r="L27" s="74">
        <v>316</v>
      </c>
      <c r="M27" s="72">
        <f t="shared" si="2"/>
        <v>14</v>
      </c>
      <c r="N27" s="76" t="s">
        <v>66</v>
      </c>
      <c r="O27" s="75">
        <v>0</v>
      </c>
      <c r="P27" s="73">
        <v>0</v>
      </c>
      <c r="Q27" s="73">
        <v>0</v>
      </c>
      <c r="R27" s="74">
        <v>0</v>
      </c>
      <c r="S27" s="72">
        <f t="shared" si="3"/>
        <v>14</v>
      </c>
      <c r="T27" s="76" t="s">
        <v>66</v>
      </c>
      <c r="U27" s="75" t="s">
        <v>114</v>
      </c>
      <c r="V27" s="73">
        <v>0</v>
      </c>
      <c r="W27" s="73">
        <v>0</v>
      </c>
      <c r="X27" s="74">
        <v>0</v>
      </c>
      <c r="Y27" s="72">
        <f t="shared" si="4"/>
        <v>14</v>
      </c>
      <c r="Z27" s="76" t="s">
        <v>66</v>
      </c>
      <c r="AA27" s="75" t="s">
        <v>114</v>
      </c>
      <c r="AB27" s="73">
        <v>0</v>
      </c>
      <c r="AC27" s="73">
        <v>0</v>
      </c>
      <c r="AD27" s="74">
        <v>0</v>
      </c>
      <c r="AE27" s="72">
        <f t="shared" si="5"/>
        <v>14</v>
      </c>
      <c r="AF27" s="76" t="s">
        <v>66</v>
      </c>
      <c r="AG27" s="75">
        <v>0</v>
      </c>
      <c r="AH27" s="73">
        <v>0</v>
      </c>
      <c r="AI27" s="73">
        <v>0</v>
      </c>
      <c r="AJ27" s="74">
        <v>0</v>
      </c>
      <c r="AK27" s="72">
        <f t="shared" si="6"/>
        <v>14</v>
      </c>
      <c r="AL27" s="76" t="s">
        <v>66</v>
      </c>
      <c r="AM27" s="75">
        <v>0</v>
      </c>
      <c r="AN27" s="73">
        <v>0</v>
      </c>
      <c r="AO27" s="73">
        <v>0</v>
      </c>
      <c r="AP27" s="74">
        <v>0</v>
      </c>
      <c r="AQ27" s="72">
        <f t="shared" si="7"/>
        <v>14</v>
      </c>
      <c r="AR27" s="76" t="s">
        <v>66</v>
      </c>
      <c r="AS27" s="75">
        <v>0</v>
      </c>
      <c r="AT27" s="73">
        <v>0</v>
      </c>
      <c r="AU27" s="73">
        <v>0</v>
      </c>
      <c r="AV27" s="74">
        <v>0</v>
      </c>
    </row>
    <row r="28" spans="1:48" s="92" customFormat="1" ht="15.6" x14ac:dyDescent="0.3">
      <c r="A28" s="72">
        <f t="shared" si="0"/>
        <v>15</v>
      </c>
      <c r="B28" s="76" t="s">
        <v>67</v>
      </c>
      <c r="C28" s="75" t="s">
        <v>114</v>
      </c>
      <c r="D28" s="73">
        <v>220</v>
      </c>
      <c r="E28" s="73">
        <v>184</v>
      </c>
      <c r="F28" s="74">
        <v>35</v>
      </c>
      <c r="G28" s="72">
        <f t="shared" si="1"/>
        <v>15</v>
      </c>
      <c r="H28" s="76" t="s">
        <v>67</v>
      </c>
      <c r="I28" s="75" t="s">
        <v>114</v>
      </c>
      <c r="J28" s="73">
        <v>220</v>
      </c>
      <c r="K28" s="73">
        <v>184</v>
      </c>
      <c r="L28" s="74">
        <v>247</v>
      </c>
      <c r="M28" s="72">
        <f t="shared" si="2"/>
        <v>15</v>
      </c>
      <c r="N28" s="76" t="s">
        <v>67</v>
      </c>
      <c r="O28" s="75" t="s">
        <v>114</v>
      </c>
      <c r="P28" s="73">
        <v>0</v>
      </c>
      <c r="Q28" s="73">
        <v>0</v>
      </c>
      <c r="R28" s="74">
        <v>0</v>
      </c>
      <c r="S28" s="72">
        <f t="shared" si="3"/>
        <v>15</v>
      </c>
      <c r="T28" s="76" t="s">
        <v>67</v>
      </c>
      <c r="U28" s="75" t="s">
        <v>114</v>
      </c>
      <c r="V28" s="73">
        <v>0</v>
      </c>
      <c r="W28" s="73">
        <v>0</v>
      </c>
      <c r="X28" s="74">
        <v>0</v>
      </c>
      <c r="Y28" s="72">
        <f t="shared" si="4"/>
        <v>15</v>
      </c>
      <c r="Z28" s="76" t="s">
        <v>67</v>
      </c>
      <c r="AA28" s="75">
        <v>5</v>
      </c>
      <c r="AB28" s="73">
        <v>0</v>
      </c>
      <c r="AC28" s="73">
        <v>0</v>
      </c>
      <c r="AD28" s="74">
        <v>0</v>
      </c>
      <c r="AE28" s="72">
        <f t="shared" si="5"/>
        <v>15</v>
      </c>
      <c r="AF28" s="76" t="s">
        <v>67</v>
      </c>
      <c r="AG28" s="75">
        <v>1</v>
      </c>
      <c r="AH28" s="73">
        <v>1</v>
      </c>
      <c r="AI28" s="73">
        <v>0</v>
      </c>
      <c r="AJ28" s="74">
        <v>0</v>
      </c>
      <c r="AK28" s="72">
        <f t="shared" si="6"/>
        <v>15</v>
      </c>
      <c r="AL28" s="76" t="s">
        <v>67</v>
      </c>
      <c r="AM28" s="75">
        <v>0</v>
      </c>
      <c r="AN28" s="73">
        <v>0</v>
      </c>
      <c r="AO28" s="73">
        <v>0</v>
      </c>
      <c r="AP28" s="74">
        <v>0</v>
      </c>
      <c r="AQ28" s="72">
        <f t="shared" si="7"/>
        <v>15</v>
      </c>
      <c r="AR28" s="76" t="s">
        <v>67</v>
      </c>
      <c r="AS28" s="75">
        <v>0</v>
      </c>
      <c r="AT28" s="73">
        <v>0</v>
      </c>
      <c r="AU28" s="73">
        <v>0</v>
      </c>
      <c r="AV28" s="74">
        <v>0</v>
      </c>
    </row>
    <row r="29" spans="1:48" s="92" customFormat="1" ht="26.4" x14ac:dyDescent="0.3">
      <c r="A29" s="72">
        <f t="shared" si="0"/>
        <v>16</v>
      </c>
      <c r="B29" s="141" t="s">
        <v>68</v>
      </c>
      <c r="C29" s="75" t="s">
        <v>114</v>
      </c>
      <c r="D29" s="73">
        <v>0</v>
      </c>
      <c r="E29" s="73">
        <v>0</v>
      </c>
      <c r="F29" s="74">
        <v>0</v>
      </c>
      <c r="G29" s="72">
        <f t="shared" si="1"/>
        <v>16</v>
      </c>
      <c r="H29" s="141" t="s">
        <v>68</v>
      </c>
      <c r="I29" s="75" t="s">
        <v>114</v>
      </c>
      <c r="J29" s="73">
        <v>0</v>
      </c>
      <c r="K29" s="73">
        <v>0</v>
      </c>
      <c r="L29" s="74">
        <v>0</v>
      </c>
      <c r="M29" s="72">
        <f t="shared" si="2"/>
        <v>16</v>
      </c>
      <c r="N29" s="141" t="s">
        <v>68</v>
      </c>
      <c r="O29" s="75" t="s">
        <v>114</v>
      </c>
      <c r="P29" s="73">
        <v>0</v>
      </c>
      <c r="Q29" s="73">
        <v>0</v>
      </c>
      <c r="R29" s="74">
        <v>0</v>
      </c>
      <c r="S29" s="72">
        <f t="shared" si="3"/>
        <v>16</v>
      </c>
      <c r="T29" s="141" t="s">
        <v>68</v>
      </c>
      <c r="U29" s="75" t="s">
        <v>114</v>
      </c>
      <c r="V29" s="73"/>
      <c r="W29" s="73"/>
      <c r="X29" s="74"/>
      <c r="Y29" s="72">
        <f t="shared" si="4"/>
        <v>16</v>
      </c>
      <c r="Z29" s="141" t="s">
        <v>68</v>
      </c>
      <c r="AA29" s="75" t="s">
        <v>114</v>
      </c>
      <c r="AB29" s="73">
        <v>0</v>
      </c>
      <c r="AC29" s="73">
        <v>0</v>
      </c>
      <c r="AD29" s="74">
        <v>0</v>
      </c>
      <c r="AE29" s="72">
        <f t="shared" si="5"/>
        <v>16</v>
      </c>
      <c r="AF29" s="141" t="s">
        <v>68</v>
      </c>
      <c r="AG29" s="75">
        <v>2</v>
      </c>
      <c r="AH29" s="73">
        <v>2</v>
      </c>
      <c r="AI29" s="73">
        <v>2</v>
      </c>
      <c r="AJ29" s="74">
        <v>1</v>
      </c>
      <c r="AK29" s="72">
        <f t="shared" si="6"/>
        <v>16</v>
      </c>
      <c r="AL29" s="141" t="s">
        <v>68</v>
      </c>
      <c r="AM29" s="75">
        <v>0</v>
      </c>
      <c r="AN29" s="73">
        <v>0</v>
      </c>
      <c r="AO29" s="73">
        <v>0</v>
      </c>
      <c r="AP29" s="74">
        <v>0</v>
      </c>
      <c r="AQ29" s="72">
        <f t="shared" si="7"/>
        <v>16</v>
      </c>
      <c r="AR29" s="141" t="s">
        <v>68</v>
      </c>
      <c r="AS29" s="75">
        <v>0</v>
      </c>
      <c r="AT29" s="73">
        <v>0</v>
      </c>
      <c r="AU29" s="73">
        <v>0</v>
      </c>
      <c r="AV29" s="74">
        <v>0</v>
      </c>
    </row>
    <row r="30" spans="1:48" s="92" customFormat="1" ht="15.6" x14ac:dyDescent="0.3">
      <c r="A30" s="72">
        <f t="shared" si="0"/>
        <v>17</v>
      </c>
      <c r="B30" s="76" t="s">
        <v>69</v>
      </c>
      <c r="C30" s="75" t="s">
        <v>114</v>
      </c>
      <c r="D30" s="73">
        <v>20</v>
      </c>
      <c r="E30" s="73">
        <v>20</v>
      </c>
      <c r="F30" s="74">
        <v>12</v>
      </c>
      <c r="G30" s="72">
        <f t="shared" si="1"/>
        <v>17</v>
      </c>
      <c r="H30" s="76" t="s">
        <v>69</v>
      </c>
      <c r="I30" s="75" t="s">
        <v>114</v>
      </c>
      <c r="J30" s="73">
        <v>20</v>
      </c>
      <c r="K30" s="73">
        <v>20</v>
      </c>
      <c r="L30" s="74">
        <v>38</v>
      </c>
      <c r="M30" s="72">
        <f t="shared" si="2"/>
        <v>17</v>
      </c>
      <c r="N30" s="76" t="s">
        <v>69</v>
      </c>
      <c r="O30" s="75" t="s">
        <v>114</v>
      </c>
      <c r="P30" s="73">
        <v>0</v>
      </c>
      <c r="Q30" s="73">
        <v>0</v>
      </c>
      <c r="R30" s="74">
        <v>0</v>
      </c>
      <c r="S30" s="72">
        <f t="shared" si="3"/>
        <v>17</v>
      </c>
      <c r="T30" s="76" t="s">
        <v>69</v>
      </c>
      <c r="U30" s="75" t="s">
        <v>114</v>
      </c>
      <c r="V30" s="73">
        <v>0</v>
      </c>
      <c r="W30" s="73">
        <v>0</v>
      </c>
      <c r="X30" s="74">
        <v>0</v>
      </c>
      <c r="Y30" s="72">
        <f t="shared" si="4"/>
        <v>17</v>
      </c>
      <c r="Z30" s="76" t="s">
        <v>69</v>
      </c>
      <c r="AA30" s="75" t="s">
        <v>114</v>
      </c>
      <c r="AB30" s="73">
        <v>0</v>
      </c>
      <c r="AC30" s="73">
        <v>0</v>
      </c>
      <c r="AD30" s="74">
        <v>0</v>
      </c>
      <c r="AE30" s="72">
        <f t="shared" si="5"/>
        <v>17</v>
      </c>
      <c r="AF30" s="76" t="s">
        <v>69</v>
      </c>
      <c r="AG30" s="75">
        <v>0</v>
      </c>
      <c r="AH30" s="73">
        <v>0</v>
      </c>
      <c r="AI30" s="73">
        <v>0</v>
      </c>
      <c r="AJ30" s="74">
        <v>0</v>
      </c>
      <c r="AK30" s="72">
        <f t="shared" si="6"/>
        <v>17</v>
      </c>
      <c r="AL30" s="76" t="s">
        <v>69</v>
      </c>
      <c r="AM30" s="75">
        <v>0</v>
      </c>
      <c r="AN30" s="73">
        <v>0</v>
      </c>
      <c r="AO30" s="73">
        <v>0</v>
      </c>
      <c r="AP30" s="74">
        <v>0</v>
      </c>
      <c r="AQ30" s="72">
        <f t="shared" si="7"/>
        <v>17</v>
      </c>
      <c r="AR30" s="76" t="s">
        <v>69</v>
      </c>
      <c r="AS30" s="75">
        <v>0</v>
      </c>
      <c r="AT30" s="73">
        <v>0</v>
      </c>
      <c r="AU30" s="73">
        <v>0</v>
      </c>
      <c r="AV30" s="74">
        <v>0</v>
      </c>
    </row>
    <row r="31" spans="1:48" s="92" customFormat="1" ht="26.4" x14ac:dyDescent="0.3">
      <c r="A31" s="72">
        <f t="shared" si="0"/>
        <v>18</v>
      </c>
      <c r="B31" s="76" t="s">
        <v>70</v>
      </c>
      <c r="C31" s="75" t="s">
        <v>114</v>
      </c>
      <c r="D31" s="73">
        <v>0</v>
      </c>
      <c r="E31" s="73">
        <v>0</v>
      </c>
      <c r="F31" s="74">
        <v>0</v>
      </c>
      <c r="G31" s="72">
        <f t="shared" si="1"/>
        <v>18</v>
      </c>
      <c r="H31" s="108" t="s">
        <v>70</v>
      </c>
      <c r="I31" s="75" t="s">
        <v>114</v>
      </c>
      <c r="J31" s="73">
        <v>0</v>
      </c>
      <c r="K31" s="73">
        <v>0</v>
      </c>
      <c r="L31" s="74">
        <v>0</v>
      </c>
      <c r="M31" s="72">
        <f t="shared" si="2"/>
        <v>18</v>
      </c>
      <c r="N31" s="108" t="s">
        <v>70</v>
      </c>
      <c r="O31" s="75">
        <v>0</v>
      </c>
      <c r="P31" s="73">
        <v>0</v>
      </c>
      <c r="Q31" s="73">
        <v>0</v>
      </c>
      <c r="R31" s="74">
        <v>0</v>
      </c>
      <c r="S31" s="72">
        <f t="shared" si="3"/>
        <v>18</v>
      </c>
      <c r="T31" s="76" t="s">
        <v>70</v>
      </c>
      <c r="U31" s="75" t="s">
        <v>114</v>
      </c>
      <c r="V31" s="73">
        <v>0</v>
      </c>
      <c r="W31" s="73">
        <v>0</v>
      </c>
      <c r="X31" s="74">
        <v>0</v>
      </c>
      <c r="Y31" s="72">
        <f t="shared" si="4"/>
        <v>18</v>
      </c>
      <c r="Z31" s="76" t="s">
        <v>70</v>
      </c>
      <c r="AA31" s="75" t="s">
        <v>114</v>
      </c>
      <c r="AB31" s="73">
        <v>0</v>
      </c>
      <c r="AC31" s="73">
        <v>0</v>
      </c>
      <c r="AD31" s="74">
        <v>0</v>
      </c>
      <c r="AE31" s="72">
        <f t="shared" si="5"/>
        <v>18</v>
      </c>
      <c r="AF31" s="76" t="s">
        <v>70</v>
      </c>
      <c r="AG31" s="75">
        <v>0</v>
      </c>
      <c r="AH31" s="73"/>
      <c r="AI31" s="73"/>
      <c r="AJ31" s="74">
        <v>0</v>
      </c>
      <c r="AK31" s="72">
        <f t="shared" si="6"/>
        <v>18</v>
      </c>
      <c r="AL31" s="76" t="s">
        <v>70</v>
      </c>
      <c r="AM31" s="75">
        <v>0</v>
      </c>
      <c r="AN31" s="73">
        <v>0</v>
      </c>
      <c r="AO31" s="73">
        <v>0</v>
      </c>
      <c r="AP31" s="74">
        <v>0</v>
      </c>
      <c r="AQ31" s="72">
        <f t="shared" si="7"/>
        <v>18</v>
      </c>
      <c r="AR31" s="76" t="s">
        <v>70</v>
      </c>
      <c r="AS31" s="75">
        <v>0</v>
      </c>
      <c r="AT31" s="73">
        <v>0</v>
      </c>
      <c r="AU31" s="73">
        <v>0</v>
      </c>
      <c r="AV31" s="74">
        <v>0</v>
      </c>
    </row>
    <row r="32" spans="1:48" s="92" customFormat="1" ht="39.6" x14ac:dyDescent="0.3">
      <c r="A32" s="72">
        <f t="shared" si="0"/>
        <v>19</v>
      </c>
      <c r="B32" s="76" t="s">
        <v>71</v>
      </c>
      <c r="C32" s="75" t="s">
        <v>114</v>
      </c>
      <c r="D32" s="73">
        <v>0</v>
      </c>
      <c r="E32" s="73">
        <v>0</v>
      </c>
      <c r="F32" s="74">
        <v>0</v>
      </c>
      <c r="G32" s="72">
        <f t="shared" si="1"/>
        <v>19</v>
      </c>
      <c r="H32" s="108" t="s">
        <v>71</v>
      </c>
      <c r="I32" s="75" t="s">
        <v>114</v>
      </c>
      <c r="J32" s="73">
        <v>0</v>
      </c>
      <c r="K32" s="73">
        <v>0</v>
      </c>
      <c r="L32" s="74">
        <v>0</v>
      </c>
      <c r="M32" s="72">
        <f t="shared" si="2"/>
        <v>19</v>
      </c>
      <c r="N32" s="76" t="s">
        <v>71</v>
      </c>
      <c r="O32" s="75" t="s">
        <v>114</v>
      </c>
      <c r="P32" s="73">
        <v>0</v>
      </c>
      <c r="Q32" s="73">
        <v>0</v>
      </c>
      <c r="R32" s="74">
        <v>0</v>
      </c>
      <c r="S32" s="72">
        <f t="shared" si="3"/>
        <v>19</v>
      </c>
      <c r="T32" s="76" t="s">
        <v>71</v>
      </c>
      <c r="U32" s="75" t="s">
        <v>114</v>
      </c>
      <c r="V32" s="73">
        <v>0</v>
      </c>
      <c r="W32" s="73">
        <v>0</v>
      </c>
      <c r="X32" s="74">
        <v>0</v>
      </c>
      <c r="Y32" s="72">
        <f t="shared" si="4"/>
        <v>19</v>
      </c>
      <c r="Z32" s="76" t="s">
        <v>71</v>
      </c>
      <c r="AA32" s="75" t="s">
        <v>114</v>
      </c>
      <c r="AB32" s="73">
        <v>0</v>
      </c>
      <c r="AC32" s="73">
        <v>0</v>
      </c>
      <c r="AD32" s="74">
        <v>0</v>
      </c>
      <c r="AE32" s="72">
        <f t="shared" si="5"/>
        <v>19</v>
      </c>
      <c r="AF32" s="76" t="s">
        <v>71</v>
      </c>
      <c r="AG32" s="75">
        <v>0</v>
      </c>
      <c r="AH32" s="73">
        <v>0</v>
      </c>
      <c r="AI32" s="73">
        <v>0</v>
      </c>
      <c r="AJ32" s="74">
        <v>0</v>
      </c>
      <c r="AK32" s="72">
        <f t="shared" si="6"/>
        <v>19</v>
      </c>
      <c r="AL32" s="76" t="s">
        <v>71</v>
      </c>
      <c r="AM32" s="75">
        <v>0</v>
      </c>
      <c r="AN32" s="73">
        <v>0</v>
      </c>
      <c r="AO32" s="73">
        <v>0</v>
      </c>
      <c r="AP32" s="74">
        <v>0</v>
      </c>
      <c r="AQ32" s="72">
        <f t="shared" si="7"/>
        <v>19</v>
      </c>
      <c r="AR32" s="76" t="s">
        <v>71</v>
      </c>
      <c r="AS32" s="75">
        <v>0</v>
      </c>
      <c r="AT32" s="73">
        <v>0</v>
      </c>
      <c r="AU32" s="73">
        <v>0</v>
      </c>
      <c r="AV32" s="74">
        <v>0</v>
      </c>
    </row>
    <row r="33" spans="1:48" s="92" customFormat="1" ht="39.6" x14ac:dyDescent="0.3">
      <c r="A33" s="72">
        <f t="shared" si="0"/>
        <v>20</v>
      </c>
      <c r="B33" s="76" t="s">
        <v>72</v>
      </c>
      <c r="C33" s="75" t="s">
        <v>114</v>
      </c>
      <c r="D33" s="73">
        <v>158</v>
      </c>
      <c r="E33" s="73">
        <v>108</v>
      </c>
      <c r="F33" s="74">
        <v>16</v>
      </c>
      <c r="G33" s="72">
        <f t="shared" si="1"/>
        <v>20</v>
      </c>
      <c r="H33" s="76" t="s">
        <v>72</v>
      </c>
      <c r="I33" s="75" t="s">
        <v>114</v>
      </c>
      <c r="J33" s="73">
        <v>158</v>
      </c>
      <c r="K33" s="73">
        <v>108</v>
      </c>
      <c r="L33" s="74">
        <v>100</v>
      </c>
      <c r="M33" s="72">
        <f t="shared" si="2"/>
        <v>20</v>
      </c>
      <c r="N33" s="76" t="s">
        <v>72</v>
      </c>
      <c r="O33" s="75" t="s">
        <v>114</v>
      </c>
      <c r="P33" s="73">
        <v>2</v>
      </c>
      <c r="Q33" s="73">
        <v>2</v>
      </c>
      <c r="R33" s="74">
        <v>0</v>
      </c>
      <c r="S33" s="72">
        <f t="shared" si="3"/>
        <v>20</v>
      </c>
      <c r="T33" s="76" t="s">
        <v>72</v>
      </c>
      <c r="U33" s="75" t="s">
        <v>114</v>
      </c>
      <c r="V33" s="73">
        <v>0</v>
      </c>
      <c r="W33" s="73">
        <v>0</v>
      </c>
      <c r="X33" s="74">
        <v>0</v>
      </c>
      <c r="Y33" s="72">
        <f t="shared" si="4"/>
        <v>20</v>
      </c>
      <c r="Z33" s="76" t="s">
        <v>72</v>
      </c>
      <c r="AA33" s="75">
        <v>15</v>
      </c>
      <c r="AB33" s="73">
        <v>0</v>
      </c>
      <c r="AC33" s="73">
        <v>0</v>
      </c>
      <c r="AD33" s="74">
        <v>0</v>
      </c>
      <c r="AE33" s="72">
        <f t="shared" si="5"/>
        <v>20</v>
      </c>
      <c r="AF33" s="76" t="s">
        <v>72</v>
      </c>
      <c r="AG33" s="75">
        <v>0</v>
      </c>
      <c r="AH33" s="73">
        <v>0</v>
      </c>
      <c r="AI33" s="73">
        <v>0</v>
      </c>
      <c r="AJ33" s="74">
        <v>0</v>
      </c>
      <c r="AK33" s="72">
        <f t="shared" si="6"/>
        <v>20</v>
      </c>
      <c r="AL33" s="76" t="s">
        <v>72</v>
      </c>
      <c r="AM33" s="75">
        <v>0</v>
      </c>
      <c r="AN33" s="73">
        <v>0</v>
      </c>
      <c r="AO33" s="73">
        <v>0</v>
      </c>
      <c r="AP33" s="74">
        <v>0</v>
      </c>
      <c r="AQ33" s="72">
        <f t="shared" si="7"/>
        <v>20</v>
      </c>
      <c r="AR33" s="76" t="s">
        <v>72</v>
      </c>
      <c r="AS33" s="75">
        <v>0</v>
      </c>
      <c r="AT33" s="73">
        <v>0</v>
      </c>
      <c r="AU33" s="73">
        <v>0</v>
      </c>
      <c r="AV33" s="74">
        <v>0</v>
      </c>
    </row>
    <row r="34" spans="1:48" s="94" customFormat="1" ht="15.6" x14ac:dyDescent="0.3">
      <c r="A34" s="89">
        <f t="shared" si="0"/>
        <v>21</v>
      </c>
      <c r="B34" s="90" t="s">
        <v>73</v>
      </c>
      <c r="C34" s="82" t="s">
        <v>114</v>
      </c>
      <c r="D34" s="78">
        <v>0</v>
      </c>
      <c r="E34" s="78">
        <v>0</v>
      </c>
      <c r="F34" s="79">
        <v>0</v>
      </c>
      <c r="G34" s="89">
        <f t="shared" si="1"/>
        <v>21</v>
      </c>
      <c r="H34" s="90" t="s">
        <v>73</v>
      </c>
      <c r="I34" s="82" t="s">
        <v>114</v>
      </c>
      <c r="J34" s="78">
        <v>0</v>
      </c>
      <c r="K34" s="78">
        <v>0</v>
      </c>
      <c r="L34" s="79">
        <v>0</v>
      </c>
      <c r="M34" s="89">
        <f t="shared" si="2"/>
        <v>21</v>
      </c>
      <c r="N34" s="90" t="s">
        <v>73</v>
      </c>
      <c r="O34" s="82" t="s">
        <v>114</v>
      </c>
      <c r="P34" s="78">
        <v>0</v>
      </c>
      <c r="Q34" s="78">
        <v>0</v>
      </c>
      <c r="R34" s="79">
        <v>0</v>
      </c>
      <c r="S34" s="89">
        <f t="shared" si="3"/>
        <v>21</v>
      </c>
      <c r="T34" s="90" t="s">
        <v>73</v>
      </c>
      <c r="U34" s="82" t="s">
        <v>114</v>
      </c>
      <c r="V34" s="78">
        <v>0</v>
      </c>
      <c r="W34" s="78">
        <v>0</v>
      </c>
      <c r="X34" s="79">
        <v>0</v>
      </c>
      <c r="Y34" s="89">
        <f t="shared" si="4"/>
        <v>21</v>
      </c>
      <c r="Z34" s="90" t="s">
        <v>73</v>
      </c>
      <c r="AA34" s="82" t="s">
        <v>114</v>
      </c>
      <c r="AB34" s="78">
        <v>0</v>
      </c>
      <c r="AC34" s="78">
        <v>0</v>
      </c>
      <c r="AD34" s="79">
        <v>0</v>
      </c>
      <c r="AE34" s="89">
        <f t="shared" si="5"/>
        <v>21</v>
      </c>
      <c r="AF34" s="90" t="s">
        <v>73</v>
      </c>
      <c r="AG34" s="82">
        <v>0</v>
      </c>
      <c r="AH34" s="78">
        <v>0</v>
      </c>
      <c r="AI34" s="78">
        <v>0</v>
      </c>
      <c r="AJ34" s="79">
        <v>0</v>
      </c>
      <c r="AK34" s="89">
        <f t="shared" si="6"/>
        <v>21</v>
      </c>
      <c r="AL34" s="90" t="s">
        <v>73</v>
      </c>
      <c r="AM34" s="82">
        <v>0</v>
      </c>
      <c r="AN34" s="78">
        <v>0</v>
      </c>
      <c r="AO34" s="78">
        <v>0</v>
      </c>
      <c r="AP34" s="79">
        <v>0</v>
      </c>
      <c r="AQ34" s="89">
        <f t="shared" si="7"/>
        <v>21</v>
      </c>
      <c r="AR34" s="90" t="s">
        <v>73</v>
      </c>
      <c r="AS34" s="82">
        <v>0</v>
      </c>
      <c r="AT34" s="78">
        <v>0</v>
      </c>
      <c r="AU34" s="78">
        <v>0</v>
      </c>
      <c r="AV34" s="79">
        <v>0</v>
      </c>
    </row>
    <row r="35" spans="1:48" s="92" customFormat="1" ht="31.5" customHeight="1" x14ac:dyDescent="0.3">
      <c r="A35" s="72">
        <f t="shared" si="0"/>
        <v>22</v>
      </c>
      <c r="B35" s="76" t="s">
        <v>74</v>
      </c>
      <c r="C35" s="75" t="s">
        <v>191</v>
      </c>
      <c r="D35" s="73">
        <v>19</v>
      </c>
      <c r="E35" s="73">
        <v>19</v>
      </c>
      <c r="F35" s="74">
        <v>12</v>
      </c>
      <c r="G35" s="72">
        <f t="shared" si="1"/>
        <v>22</v>
      </c>
      <c r="H35" s="76" t="s">
        <v>74</v>
      </c>
      <c r="I35" s="75" t="s">
        <v>192</v>
      </c>
      <c r="J35" s="73">
        <v>19</v>
      </c>
      <c r="K35" s="73">
        <v>19</v>
      </c>
      <c r="L35" s="74">
        <v>46</v>
      </c>
      <c r="M35" s="72">
        <f t="shared" si="2"/>
        <v>22</v>
      </c>
      <c r="N35" s="76" t="s">
        <v>74</v>
      </c>
      <c r="O35" s="75" t="s">
        <v>114</v>
      </c>
      <c r="P35" s="73">
        <v>0</v>
      </c>
      <c r="Q35" s="73">
        <v>0</v>
      </c>
      <c r="R35" s="74">
        <v>0</v>
      </c>
      <c r="S35" s="72">
        <f t="shared" si="3"/>
        <v>22</v>
      </c>
      <c r="T35" s="76" t="s">
        <v>74</v>
      </c>
      <c r="U35" s="75" t="s">
        <v>114</v>
      </c>
      <c r="V35" s="73">
        <v>0</v>
      </c>
      <c r="W35" s="73">
        <v>0</v>
      </c>
      <c r="X35" s="74">
        <v>0</v>
      </c>
      <c r="Y35" s="72">
        <f t="shared" si="4"/>
        <v>22</v>
      </c>
      <c r="Z35" s="76" t="s">
        <v>74</v>
      </c>
      <c r="AA35" s="75" t="s">
        <v>114</v>
      </c>
      <c r="AB35" s="73">
        <v>0</v>
      </c>
      <c r="AC35" s="73">
        <v>0</v>
      </c>
      <c r="AD35" s="74">
        <v>0</v>
      </c>
      <c r="AE35" s="72">
        <f t="shared" si="5"/>
        <v>22</v>
      </c>
      <c r="AF35" s="76" t="s">
        <v>74</v>
      </c>
      <c r="AG35" s="75">
        <v>0</v>
      </c>
      <c r="AH35" s="73">
        <v>0</v>
      </c>
      <c r="AI35" s="73">
        <v>0</v>
      </c>
      <c r="AJ35" s="74">
        <v>0</v>
      </c>
      <c r="AK35" s="72">
        <f t="shared" si="6"/>
        <v>22</v>
      </c>
      <c r="AL35" s="76" t="s">
        <v>74</v>
      </c>
      <c r="AM35" s="75">
        <v>0</v>
      </c>
      <c r="AN35" s="73">
        <v>0</v>
      </c>
      <c r="AO35" s="73">
        <v>0</v>
      </c>
      <c r="AP35" s="74">
        <v>0</v>
      </c>
      <c r="AQ35" s="72">
        <f t="shared" si="7"/>
        <v>22</v>
      </c>
      <c r="AR35" s="76" t="s">
        <v>74</v>
      </c>
      <c r="AS35" s="75">
        <v>0</v>
      </c>
      <c r="AT35" s="73">
        <v>0</v>
      </c>
      <c r="AU35" s="73">
        <v>0</v>
      </c>
      <c r="AV35" s="74">
        <v>0</v>
      </c>
    </row>
    <row r="36" spans="1:48" s="92" customFormat="1" ht="26.4" x14ac:dyDescent="0.3">
      <c r="A36" s="72">
        <f t="shared" si="0"/>
        <v>23</v>
      </c>
      <c r="B36" s="76" t="s">
        <v>75</v>
      </c>
      <c r="C36" s="75" t="s">
        <v>114</v>
      </c>
      <c r="D36" s="73">
        <v>0</v>
      </c>
      <c r="E36" s="73">
        <v>0</v>
      </c>
      <c r="F36" s="74">
        <v>0</v>
      </c>
      <c r="G36" s="72">
        <f t="shared" si="1"/>
        <v>23</v>
      </c>
      <c r="H36" s="76" t="s">
        <v>75</v>
      </c>
      <c r="I36" s="75" t="s">
        <v>114</v>
      </c>
      <c r="J36" s="73">
        <v>0</v>
      </c>
      <c r="K36" s="73">
        <v>0</v>
      </c>
      <c r="L36" s="74">
        <v>0</v>
      </c>
      <c r="M36" s="72">
        <f t="shared" si="2"/>
        <v>23</v>
      </c>
      <c r="N36" s="76" t="s">
        <v>75</v>
      </c>
      <c r="O36" s="75" t="s">
        <v>114</v>
      </c>
      <c r="P36" s="73">
        <v>0</v>
      </c>
      <c r="Q36" s="73">
        <v>0</v>
      </c>
      <c r="R36" s="74">
        <v>0</v>
      </c>
      <c r="S36" s="72">
        <f t="shared" si="3"/>
        <v>23</v>
      </c>
      <c r="T36" s="76" t="s">
        <v>75</v>
      </c>
      <c r="U36" s="75" t="s">
        <v>114</v>
      </c>
      <c r="V36" s="73">
        <v>0</v>
      </c>
      <c r="W36" s="73">
        <v>0</v>
      </c>
      <c r="X36" s="74">
        <v>0</v>
      </c>
      <c r="Y36" s="72">
        <f t="shared" si="4"/>
        <v>23</v>
      </c>
      <c r="Z36" s="76" t="s">
        <v>75</v>
      </c>
      <c r="AA36" s="75" t="s">
        <v>114</v>
      </c>
      <c r="AB36" s="73">
        <v>0</v>
      </c>
      <c r="AC36" s="73">
        <v>0</v>
      </c>
      <c r="AD36" s="74">
        <v>0</v>
      </c>
      <c r="AE36" s="72">
        <f t="shared" si="5"/>
        <v>23</v>
      </c>
      <c r="AF36" s="76" t="s">
        <v>75</v>
      </c>
      <c r="AG36" s="75">
        <v>1</v>
      </c>
      <c r="AH36" s="73">
        <v>1</v>
      </c>
      <c r="AI36" s="73">
        <v>0</v>
      </c>
      <c r="AJ36" s="74">
        <v>0</v>
      </c>
      <c r="AK36" s="72">
        <f t="shared" si="6"/>
        <v>23</v>
      </c>
      <c r="AL36" s="76" t="s">
        <v>75</v>
      </c>
      <c r="AM36" s="75">
        <v>0</v>
      </c>
      <c r="AN36" s="73">
        <v>0</v>
      </c>
      <c r="AO36" s="73">
        <v>0</v>
      </c>
      <c r="AP36" s="74">
        <v>0</v>
      </c>
      <c r="AQ36" s="72">
        <f t="shared" si="7"/>
        <v>23</v>
      </c>
      <c r="AR36" s="76" t="s">
        <v>75</v>
      </c>
      <c r="AS36" s="75">
        <v>0</v>
      </c>
      <c r="AT36" s="73">
        <v>0</v>
      </c>
      <c r="AU36" s="73">
        <v>0</v>
      </c>
      <c r="AV36" s="74">
        <v>0</v>
      </c>
    </row>
    <row r="37" spans="1:48" s="92" customFormat="1" ht="15.6" x14ac:dyDescent="0.3">
      <c r="A37" s="72">
        <f t="shared" si="0"/>
        <v>24</v>
      </c>
      <c r="B37" s="76" t="s">
        <v>76</v>
      </c>
      <c r="C37" s="75" t="s">
        <v>114</v>
      </c>
      <c r="D37" s="73">
        <v>128</v>
      </c>
      <c r="E37" s="73">
        <v>121</v>
      </c>
      <c r="F37" s="74">
        <v>19</v>
      </c>
      <c r="G37" s="72">
        <f t="shared" si="1"/>
        <v>24</v>
      </c>
      <c r="H37" s="76" t="s">
        <v>76</v>
      </c>
      <c r="I37" s="75" t="s">
        <v>114</v>
      </c>
      <c r="J37" s="73">
        <v>128</v>
      </c>
      <c r="K37" s="73">
        <v>121</v>
      </c>
      <c r="L37" s="74">
        <v>180</v>
      </c>
      <c r="M37" s="72">
        <f t="shared" si="2"/>
        <v>24</v>
      </c>
      <c r="N37" s="76" t="s">
        <v>76</v>
      </c>
      <c r="O37" s="75" t="s">
        <v>114</v>
      </c>
      <c r="P37" s="73">
        <v>0</v>
      </c>
      <c r="Q37" s="73">
        <v>0</v>
      </c>
      <c r="R37" s="74">
        <v>0</v>
      </c>
      <c r="S37" s="72">
        <f t="shared" si="3"/>
        <v>24</v>
      </c>
      <c r="T37" s="76" t="s">
        <v>76</v>
      </c>
      <c r="U37" s="75" t="s">
        <v>114</v>
      </c>
      <c r="V37" s="73">
        <v>0</v>
      </c>
      <c r="W37" s="73">
        <v>0</v>
      </c>
      <c r="X37" s="74">
        <v>0</v>
      </c>
      <c r="Y37" s="72">
        <f t="shared" si="4"/>
        <v>24</v>
      </c>
      <c r="Z37" s="76" t="s">
        <v>76</v>
      </c>
      <c r="AA37" s="75" t="s">
        <v>114</v>
      </c>
      <c r="AB37" s="73">
        <v>3</v>
      </c>
      <c r="AC37" s="73">
        <v>3</v>
      </c>
      <c r="AD37" s="74">
        <v>1</v>
      </c>
      <c r="AE37" s="72">
        <f t="shared" si="5"/>
        <v>24</v>
      </c>
      <c r="AF37" s="76" t="s">
        <v>76</v>
      </c>
      <c r="AG37" s="75">
        <v>2</v>
      </c>
      <c r="AH37" s="73">
        <v>2</v>
      </c>
      <c r="AI37" s="73">
        <v>2</v>
      </c>
      <c r="AJ37" s="74">
        <v>0</v>
      </c>
      <c r="AK37" s="72">
        <f t="shared" si="6"/>
        <v>24</v>
      </c>
      <c r="AL37" s="76" t="s">
        <v>76</v>
      </c>
      <c r="AM37" s="75">
        <v>0</v>
      </c>
      <c r="AN37" s="73">
        <v>0</v>
      </c>
      <c r="AO37" s="73">
        <v>0</v>
      </c>
      <c r="AP37" s="74">
        <v>0</v>
      </c>
      <c r="AQ37" s="72">
        <f t="shared" si="7"/>
        <v>24</v>
      </c>
      <c r="AR37" s="76" t="s">
        <v>76</v>
      </c>
      <c r="AS37" s="75">
        <v>0</v>
      </c>
      <c r="AT37" s="73">
        <v>0</v>
      </c>
      <c r="AU37" s="73">
        <v>0</v>
      </c>
      <c r="AV37" s="74">
        <v>0</v>
      </c>
    </row>
    <row r="38" spans="1:48" s="92" customFormat="1" ht="26.4" x14ac:dyDescent="0.3">
      <c r="A38" s="72">
        <f t="shared" si="0"/>
        <v>25</v>
      </c>
      <c r="B38" s="76" t="s">
        <v>118</v>
      </c>
      <c r="C38" s="75" t="s">
        <v>114</v>
      </c>
      <c r="D38" s="73">
        <v>2</v>
      </c>
      <c r="E38" s="73">
        <v>2</v>
      </c>
      <c r="F38" s="74">
        <v>2</v>
      </c>
      <c r="G38" s="72">
        <f t="shared" si="1"/>
        <v>25</v>
      </c>
      <c r="H38" s="76" t="s">
        <v>118</v>
      </c>
      <c r="I38" s="75" t="s">
        <v>114</v>
      </c>
      <c r="J38" s="73">
        <v>0</v>
      </c>
      <c r="K38" s="73">
        <v>0</v>
      </c>
      <c r="L38" s="74">
        <v>0</v>
      </c>
      <c r="M38" s="72">
        <f t="shared" si="2"/>
        <v>25</v>
      </c>
      <c r="N38" s="76" t="s">
        <v>118</v>
      </c>
      <c r="O38" s="75" t="s">
        <v>114</v>
      </c>
      <c r="P38" s="73">
        <v>0</v>
      </c>
      <c r="Q38" s="73">
        <v>0</v>
      </c>
      <c r="R38" s="74">
        <v>0</v>
      </c>
      <c r="S38" s="72">
        <f t="shared" si="3"/>
        <v>25</v>
      </c>
      <c r="T38" s="76" t="s">
        <v>118</v>
      </c>
      <c r="U38" s="75" t="s">
        <v>114</v>
      </c>
      <c r="V38" s="73">
        <v>0</v>
      </c>
      <c r="W38" s="73">
        <v>0</v>
      </c>
      <c r="X38" s="74">
        <v>0</v>
      </c>
      <c r="Y38" s="72">
        <f t="shared" si="4"/>
        <v>25</v>
      </c>
      <c r="Z38" s="76" t="s">
        <v>118</v>
      </c>
      <c r="AA38" s="75" t="s">
        <v>114</v>
      </c>
      <c r="AB38" s="73">
        <v>0</v>
      </c>
      <c r="AC38" s="73">
        <v>0</v>
      </c>
      <c r="AD38" s="74">
        <v>0</v>
      </c>
      <c r="AE38" s="72">
        <f t="shared" si="5"/>
        <v>25</v>
      </c>
      <c r="AF38" s="76" t="s">
        <v>118</v>
      </c>
      <c r="AG38" s="75">
        <v>1</v>
      </c>
      <c r="AH38" s="73">
        <v>0</v>
      </c>
      <c r="AI38" s="73">
        <v>0</v>
      </c>
      <c r="AJ38" s="74">
        <v>0</v>
      </c>
      <c r="AK38" s="72">
        <f t="shared" si="6"/>
        <v>25</v>
      </c>
      <c r="AL38" s="76" t="s">
        <v>118</v>
      </c>
      <c r="AM38" s="75">
        <v>0</v>
      </c>
      <c r="AN38" s="73">
        <v>0</v>
      </c>
      <c r="AO38" s="73">
        <v>0</v>
      </c>
      <c r="AP38" s="74">
        <v>0</v>
      </c>
      <c r="AQ38" s="72">
        <f t="shared" si="7"/>
        <v>25</v>
      </c>
      <c r="AR38" s="76" t="s">
        <v>118</v>
      </c>
      <c r="AS38" s="75">
        <v>0</v>
      </c>
      <c r="AT38" s="73">
        <v>0</v>
      </c>
      <c r="AU38" s="73">
        <v>0</v>
      </c>
      <c r="AV38" s="74">
        <v>0</v>
      </c>
    </row>
    <row r="39" spans="1:48" s="92" customFormat="1" ht="15.6" x14ac:dyDescent="0.3">
      <c r="A39" s="72">
        <f t="shared" si="0"/>
        <v>26</v>
      </c>
      <c r="B39" s="76" t="s">
        <v>78</v>
      </c>
      <c r="C39" s="75" t="s">
        <v>114</v>
      </c>
      <c r="D39" s="73">
        <v>78</v>
      </c>
      <c r="E39" s="73">
        <v>31</v>
      </c>
      <c r="F39" s="74">
        <v>6</v>
      </c>
      <c r="G39" s="72">
        <f t="shared" si="1"/>
        <v>26</v>
      </c>
      <c r="H39" s="76" t="s">
        <v>78</v>
      </c>
      <c r="I39" s="75" t="s">
        <v>114</v>
      </c>
      <c r="J39" s="73">
        <v>77</v>
      </c>
      <c r="K39" s="73">
        <v>31</v>
      </c>
      <c r="L39" s="74">
        <v>55</v>
      </c>
      <c r="M39" s="72">
        <f t="shared" si="2"/>
        <v>26</v>
      </c>
      <c r="N39" s="76" t="s">
        <v>78</v>
      </c>
      <c r="O39" s="75" t="s">
        <v>114</v>
      </c>
      <c r="P39" s="73">
        <v>1</v>
      </c>
      <c r="Q39" s="73">
        <v>1</v>
      </c>
      <c r="R39" s="74">
        <v>1</v>
      </c>
      <c r="S39" s="72">
        <f t="shared" si="3"/>
        <v>26</v>
      </c>
      <c r="T39" s="76" t="s">
        <v>78</v>
      </c>
      <c r="U39" s="75" t="s">
        <v>114</v>
      </c>
      <c r="V39" s="73">
        <v>12</v>
      </c>
      <c r="W39" s="73">
        <v>12</v>
      </c>
      <c r="X39" s="74">
        <v>0</v>
      </c>
      <c r="Y39" s="72">
        <f t="shared" si="4"/>
        <v>26</v>
      </c>
      <c r="Z39" s="76" t="s">
        <v>78</v>
      </c>
      <c r="AA39" s="75" t="s">
        <v>114</v>
      </c>
      <c r="AB39" s="73">
        <v>3</v>
      </c>
      <c r="AC39" s="73">
        <v>3</v>
      </c>
      <c r="AD39" s="74">
        <v>0</v>
      </c>
      <c r="AE39" s="72">
        <f t="shared" si="5"/>
        <v>26</v>
      </c>
      <c r="AF39" s="76" t="s">
        <v>78</v>
      </c>
      <c r="AG39" s="75">
        <v>1</v>
      </c>
      <c r="AH39" s="73">
        <v>1</v>
      </c>
      <c r="AI39" s="73">
        <v>0</v>
      </c>
      <c r="AJ39" s="74">
        <v>0</v>
      </c>
      <c r="AK39" s="72">
        <f t="shared" si="6"/>
        <v>26</v>
      </c>
      <c r="AL39" s="76" t="s">
        <v>78</v>
      </c>
      <c r="AM39" s="75">
        <v>0</v>
      </c>
      <c r="AN39" s="73">
        <v>0</v>
      </c>
      <c r="AO39" s="73">
        <v>0</v>
      </c>
      <c r="AP39" s="74">
        <v>0</v>
      </c>
      <c r="AQ39" s="72">
        <f t="shared" si="7"/>
        <v>26</v>
      </c>
      <c r="AR39" s="76" t="s">
        <v>78</v>
      </c>
      <c r="AS39" s="75">
        <v>0</v>
      </c>
      <c r="AT39" s="73">
        <v>0</v>
      </c>
      <c r="AU39" s="73">
        <v>0</v>
      </c>
      <c r="AV39" s="74">
        <v>0</v>
      </c>
    </row>
    <row r="40" spans="1:48" s="92" customFormat="1" ht="15.6" x14ac:dyDescent="0.3">
      <c r="A40" s="72">
        <f t="shared" si="0"/>
        <v>27</v>
      </c>
      <c r="B40" s="76" t="s">
        <v>79</v>
      </c>
      <c r="C40" s="75" t="s">
        <v>114</v>
      </c>
      <c r="D40" s="73">
        <v>25</v>
      </c>
      <c r="E40" s="73">
        <v>25</v>
      </c>
      <c r="F40" s="74">
        <v>16</v>
      </c>
      <c r="G40" s="72">
        <f t="shared" si="1"/>
        <v>27</v>
      </c>
      <c r="H40" s="76" t="s">
        <v>79</v>
      </c>
      <c r="I40" s="75" t="s">
        <v>114</v>
      </c>
      <c r="J40" s="73">
        <v>25</v>
      </c>
      <c r="K40" s="73">
        <v>25</v>
      </c>
      <c r="L40" s="74">
        <v>53</v>
      </c>
      <c r="M40" s="72">
        <f t="shared" si="2"/>
        <v>27</v>
      </c>
      <c r="N40" s="76" t="s">
        <v>79</v>
      </c>
      <c r="O40" s="75" t="s">
        <v>114</v>
      </c>
      <c r="P40" s="73">
        <v>0</v>
      </c>
      <c r="Q40" s="73">
        <v>0</v>
      </c>
      <c r="R40" s="74">
        <v>0</v>
      </c>
      <c r="S40" s="72">
        <f t="shared" si="3"/>
        <v>27</v>
      </c>
      <c r="T40" s="76" t="s">
        <v>79</v>
      </c>
      <c r="U40" s="75" t="s">
        <v>114</v>
      </c>
      <c r="V40" s="73">
        <v>0</v>
      </c>
      <c r="W40" s="73">
        <v>0</v>
      </c>
      <c r="X40" s="74">
        <v>0</v>
      </c>
      <c r="Y40" s="72">
        <f t="shared" si="4"/>
        <v>27</v>
      </c>
      <c r="Z40" s="76" t="s">
        <v>79</v>
      </c>
      <c r="AA40" s="75" t="s">
        <v>114</v>
      </c>
      <c r="AB40" s="73">
        <v>0</v>
      </c>
      <c r="AC40" s="73">
        <v>0</v>
      </c>
      <c r="AD40" s="74">
        <v>0</v>
      </c>
      <c r="AE40" s="72">
        <f t="shared" si="5"/>
        <v>27</v>
      </c>
      <c r="AF40" s="76" t="s">
        <v>79</v>
      </c>
      <c r="AG40" s="75">
        <v>2</v>
      </c>
      <c r="AH40" s="73">
        <v>2</v>
      </c>
      <c r="AI40" s="73">
        <v>0</v>
      </c>
      <c r="AJ40" s="74">
        <v>0</v>
      </c>
      <c r="AK40" s="72">
        <f t="shared" si="6"/>
        <v>27</v>
      </c>
      <c r="AL40" s="76" t="s">
        <v>79</v>
      </c>
      <c r="AM40" s="75">
        <v>0</v>
      </c>
      <c r="AN40" s="73">
        <v>0</v>
      </c>
      <c r="AO40" s="73">
        <v>0</v>
      </c>
      <c r="AP40" s="74">
        <v>0</v>
      </c>
      <c r="AQ40" s="72">
        <f t="shared" si="7"/>
        <v>27</v>
      </c>
      <c r="AR40" s="76" t="s">
        <v>79</v>
      </c>
      <c r="AS40" s="75">
        <v>0</v>
      </c>
      <c r="AT40" s="73">
        <v>0</v>
      </c>
      <c r="AU40" s="73">
        <v>0</v>
      </c>
      <c r="AV40" s="74">
        <v>0</v>
      </c>
    </row>
    <row r="41" spans="1:48" s="92" customFormat="1" ht="15.6" x14ac:dyDescent="0.3">
      <c r="A41" s="72">
        <f t="shared" si="0"/>
        <v>28</v>
      </c>
      <c r="B41" s="76" t="s">
        <v>80</v>
      </c>
      <c r="C41" s="75" t="s">
        <v>114</v>
      </c>
      <c r="D41" s="73">
        <v>0</v>
      </c>
      <c r="E41" s="73">
        <v>0</v>
      </c>
      <c r="F41" s="74">
        <v>0</v>
      </c>
      <c r="G41" s="72">
        <f t="shared" si="1"/>
        <v>28</v>
      </c>
      <c r="H41" s="76" t="s">
        <v>80</v>
      </c>
      <c r="I41" s="75" t="s">
        <v>114</v>
      </c>
      <c r="J41" s="73">
        <v>16</v>
      </c>
      <c r="K41" s="73">
        <v>16</v>
      </c>
      <c r="L41" s="74">
        <v>43</v>
      </c>
      <c r="M41" s="72">
        <f t="shared" si="2"/>
        <v>28</v>
      </c>
      <c r="N41" s="76" t="s">
        <v>80</v>
      </c>
      <c r="O41" s="75">
        <v>0</v>
      </c>
      <c r="P41" s="73">
        <v>0</v>
      </c>
      <c r="Q41" s="73">
        <v>0</v>
      </c>
      <c r="R41" s="74">
        <v>0</v>
      </c>
      <c r="S41" s="72">
        <f t="shared" si="3"/>
        <v>28</v>
      </c>
      <c r="T41" s="76" t="s">
        <v>80</v>
      </c>
      <c r="U41" s="75" t="s">
        <v>114</v>
      </c>
      <c r="V41" s="73">
        <v>0</v>
      </c>
      <c r="W41" s="73">
        <v>0</v>
      </c>
      <c r="X41" s="74">
        <v>0</v>
      </c>
      <c r="Y41" s="72">
        <f t="shared" si="4"/>
        <v>28</v>
      </c>
      <c r="Z41" s="76" t="s">
        <v>80</v>
      </c>
      <c r="AA41" s="75" t="s">
        <v>114</v>
      </c>
      <c r="AB41" s="73">
        <v>0</v>
      </c>
      <c r="AC41" s="73">
        <v>0</v>
      </c>
      <c r="AD41" s="74">
        <v>0</v>
      </c>
      <c r="AE41" s="72">
        <f t="shared" si="5"/>
        <v>28</v>
      </c>
      <c r="AF41" s="76" t="s">
        <v>80</v>
      </c>
      <c r="AG41" s="75">
        <v>0</v>
      </c>
      <c r="AH41" s="73">
        <v>0</v>
      </c>
      <c r="AI41" s="73">
        <v>0</v>
      </c>
      <c r="AJ41" s="74">
        <v>0</v>
      </c>
      <c r="AK41" s="72">
        <f t="shared" si="6"/>
        <v>28</v>
      </c>
      <c r="AL41" s="76" t="s">
        <v>80</v>
      </c>
      <c r="AM41" s="75">
        <v>0</v>
      </c>
      <c r="AN41" s="73">
        <v>0</v>
      </c>
      <c r="AO41" s="73">
        <v>0</v>
      </c>
      <c r="AP41" s="74">
        <v>0</v>
      </c>
      <c r="AQ41" s="72">
        <f t="shared" si="7"/>
        <v>28</v>
      </c>
      <c r="AR41" s="76" t="s">
        <v>80</v>
      </c>
      <c r="AS41" s="75">
        <v>0</v>
      </c>
      <c r="AT41" s="73">
        <v>0</v>
      </c>
      <c r="AU41" s="73">
        <v>0</v>
      </c>
      <c r="AV41" s="74">
        <v>0</v>
      </c>
    </row>
    <row r="42" spans="1:48" s="92" customFormat="1" ht="26.4" x14ac:dyDescent="0.3">
      <c r="A42" s="72">
        <f t="shared" si="0"/>
        <v>29</v>
      </c>
      <c r="B42" s="76" t="s">
        <v>81</v>
      </c>
      <c r="C42" s="75" t="s">
        <v>114</v>
      </c>
      <c r="D42" s="73">
        <v>76</v>
      </c>
      <c r="E42" s="73">
        <v>50</v>
      </c>
      <c r="F42" s="74">
        <v>11</v>
      </c>
      <c r="G42" s="72">
        <f t="shared" si="1"/>
        <v>29</v>
      </c>
      <c r="H42" s="76" t="s">
        <v>81</v>
      </c>
      <c r="I42" s="75" t="s">
        <v>114</v>
      </c>
      <c r="J42" s="73">
        <v>76</v>
      </c>
      <c r="K42" s="73">
        <v>50</v>
      </c>
      <c r="L42" s="74">
        <v>118</v>
      </c>
      <c r="M42" s="72">
        <f t="shared" si="2"/>
        <v>29</v>
      </c>
      <c r="N42" s="76" t="s">
        <v>81</v>
      </c>
      <c r="O42" s="75" t="s">
        <v>114</v>
      </c>
      <c r="P42" s="73">
        <v>0</v>
      </c>
      <c r="Q42" s="73">
        <v>0</v>
      </c>
      <c r="R42" s="74">
        <v>0</v>
      </c>
      <c r="S42" s="72">
        <f t="shared" si="3"/>
        <v>29</v>
      </c>
      <c r="T42" s="76" t="s">
        <v>81</v>
      </c>
      <c r="U42" s="75" t="s">
        <v>114</v>
      </c>
      <c r="V42" s="73">
        <v>0</v>
      </c>
      <c r="W42" s="73">
        <v>0</v>
      </c>
      <c r="X42" s="74">
        <v>0</v>
      </c>
      <c r="Y42" s="72">
        <f t="shared" si="4"/>
        <v>29</v>
      </c>
      <c r="Z42" s="76" t="s">
        <v>81</v>
      </c>
      <c r="AA42" s="75" t="s">
        <v>114</v>
      </c>
      <c r="AB42" s="73">
        <v>0</v>
      </c>
      <c r="AC42" s="73">
        <v>0</v>
      </c>
      <c r="AD42" s="74">
        <v>0</v>
      </c>
      <c r="AE42" s="72">
        <f t="shared" si="5"/>
        <v>29</v>
      </c>
      <c r="AF42" s="76" t="s">
        <v>81</v>
      </c>
      <c r="AG42" s="75">
        <v>0</v>
      </c>
      <c r="AH42" s="73">
        <v>0</v>
      </c>
      <c r="AI42" s="73">
        <v>0</v>
      </c>
      <c r="AJ42" s="74">
        <v>0</v>
      </c>
      <c r="AK42" s="72">
        <f t="shared" si="6"/>
        <v>29</v>
      </c>
      <c r="AL42" s="76" t="s">
        <v>81</v>
      </c>
      <c r="AM42" s="75">
        <v>0</v>
      </c>
      <c r="AN42" s="73">
        <v>0</v>
      </c>
      <c r="AO42" s="73">
        <v>0</v>
      </c>
      <c r="AP42" s="74">
        <v>0</v>
      </c>
      <c r="AQ42" s="72">
        <f t="shared" si="7"/>
        <v>29</v>
      </c>
      <c r="AR42" s="76" t="s">
        <v>81</v>
      </c>
      <c r="AS42" s="75">
        <v>0</v>
      </c>
      <c r="AT42" s="73">
        <v>0</v>
      </c>
      <c r="AU42" s="73">
        <v>0</v>
      </c>
      <c r="AV42" s="74">
        <v>0</v>
      </c>
    </row>
    <row r="43" spans="1:48" s="92" customFormat="1" ht="15.6" x14ac:dyDescent="0.3">
      <c r="A43" s="72">
        <f t="shared" si="0"/>
        <v>30</v>
      </c>
      <c r="B43" s="76" t="s">
        <v>82</v>
      </c>
      <c r="C43" s="75" t="s">
        <v>114</v>
      </c>
      <c r="D43" s="73">
        <v>0</v>
      </c>
      <c r="E43" s="73">
        <v>0</v>
      </c>
      <c r="F43" s="74">
        <v>0</v>
      </c>
      <c r="G43" s="72">
        <f t="shared" si="1"/>
        <v>30</v>
      </c>
      <c r="H43" s="76" t="s">
        <v>82</v>
      </c>
      <c r="I43" s="75" t="s">
        <v>114</v>
      </c>
      <c r="J43" s="73">
        <v>0</v>
      </c>
      <c r="K43" s="73">
        <v>0</v>
      </c>
      <c r="L43" s="74">
        <v>0</v>
      </c>
      <c r="M43" s="72">
        <f t="shared" si="2"/>
        <v>30</v>
      </c>
      <c r="N43" s="76" t="s">
        <v>82</v>
      </c>
      <c r="O43" s="75" t="s">
        <v>114</v>
      </c>
      <c r="P43" s="73">
        <v>0</v>
      </c>
      <c r="Q43" s="73">
        <v>0</v>
      </c>
      <c r="R43" s="74">
        <v>0</v>
      </c>
      <c r="S43" s="72">
        <f t="shared" si="3"/>
        <v>30</v>
      </c>
      <c r="T43" s="76" t="s">
        <v>82</v>
      </c>
      <c r="U43" s="75" t="s">
        <v>114</v>
      </c>
      <c r="V43" s="73">
        <v>0</v>
      </c>
      <c r="W43" s="73">
        <v>0</v>
      </c>
      <c r="X43" s="74">
        <v>0</v>
      </c>
      <c r="Y43" s="72">
        <f t="shared" si="4"/>
        <v>30</v>
      </c>
      <c r="Z43" s="76" t="s">
        <v>82</v>
      </c>
      <c r="AA43" s="75" t="s">
        <v>114</v>
      </c>
      <c r="AB43" s="73">
        <v>0</v>
      </c>
      <c r="AC43" s="73">
        <v>0</v>
      </c>
      <c r="AD43" s="74">
        <v>0</v>
      </c>
      <c r="AE43" s="72">
        <f t="shared" si="5"/>
        <v>30</v>
      </c>
      <c r="AF43" s="76" t="s">
        <v>82</v>
      </c>
      <c r="AG43" s="75">
        <v>0</v>
      </c>
      <c r="AH43" s="73">
        <v>0</v>
      </c>
      <c r="AI43" s="73">
        <v>0</v>
      </c>
      <c r="AJ43" s="74">
        <v>0</v>
      </c>
      <c r="AK43" s="72">
        <f t="shared" si="6"/>
        <v>30</v>
      </c>
      <c r="AL43" s="76" t="s">
        <v>82</v>
      </c>
      <c r="AM43" s="75">
        <v>0</v>
      </c>
      <c r="AN43" s="73">
        <v>0</v>
      </c>
      <c r="AO43" s="73">
        <v>0</v>
      </c>
      <c r="AP43" s="74">
        <v>0</v>
      </c>
      <c r="AQ43" s="72">
        <f t="shared" si="7"/>
        <v>30</v>
      </c>
      <c r="AR43" s="76" t="s">
        <v>82</v>
      </c>
      <c r="AS43" s="75">
        <v>0</v>
      </c>
      <c r="AT43" s="73">
        <v>0</v>
      </c>
      <c r="AU43" s="73">
        <v>0</v>
      </c>
      <c r="AV43" s="74">
        <v>0</v>
      </c>
    </row>
    <row r="44" spans="1:48" s="92" customFormat="1" ht="15.6" x14ac:dyDescent="0.3">
      <c r="A44" s="72">
        <f t="shared" si="0"/>
        <v>31</v>
      </c>
      <c r="B44" s="76" t="s">
        <v>83</v>
      </c>
      <c r="C44" s="75" t="s">
        <v>114</v>
      </c>
      <c r="D44" s="73">
        <v>54</v>
      </c>
      <c r="E44" s="73">
        <v>52</v>
      </c>
      <c r="F44" s="74">
        <v>12</v>
      </c>
      <c r="G44" s="72">
        <f t="shared" si="1"/>
        <v>31</v>
      </c>
      <c r="H44" s="76" t="s">
        <v>83</v>
      </c>
      <c r="I44" s="75" t="s">
        <v>114</v>
      </c>
      <c r="J44" s="73">
        <v>54</v>
      </c>
      <c r="K44" s="73">
        <v>52</v>
      </c>
      <c r="L44" s="74">
        <v>44</v>
      </c>
      <c r="M44" s="72">
        <f t="shared" si="2"/>
        <v>31</v>
      </c>
      <c r="N44" s="76" t="s">
        <v>83</v>
      </c>
      <c r="O44" s="75" t="s">
        <v>114</v>
      </c>
      <c r="P44" s="73">
        <v>0</v>
      </c>
      <c r="Q44" s="73">
        <v>0</v>
      </c>
      <c r="R44" s="74">
        <v>0</v>
      </c>
      <c r="S44" s="72">
        <f t="shared" si="3"/>
        <v>31</v>
      </c>
      <c r="T44" s="76" t="s">
        <v>83</v>
      </c>
      <c r="U44" s="75" t="s">
        <v>114</v>
      </c>
      <c r="V44" s="73">
        <v>0</v>
      </c>
      <c r="W44" s="73">
        <v>0</v>
      </c>
      <c r="X44" s="74">
        <v>0</v>
      </c>
      <c r="Y44" s="72">
        <f t="shared" si="4"/>
        <v>31</v>
      </c>
      <c r="Z44" s="76" t="s">
        <v>83</v>
      </c>
      <c r="AA44" s="75" t="s">
        <v>114</v>
      </c>
      <c r="AB44" s="73">
        <v>3</v>
      </c>
      <c r="AC44" s="73">
        <v>3</v>
      </c>
      <c r="AD44" s="74">
        <v>2</v>
      </c>
      <c r="AE44" s="72">
        <f t="shared" si="5"/>
        <v>31</v>
      </c>
      <c r="AF44" s="76" t="s">
        <v>83</v>
      </c>
      <c r="AG44" s="75">
        <v>0</v>
      </c>
      <c r="AH44" s="73">
        <v>0</v>
      </c>
      <c r="AI44" s="73">
        <v>0</v>
      </c>
      <c r="AJ44" s="74">
        <v>0</v>
      </c>
      <c r="AK44" s="72">
        <f t="shared" si="6"/>
        <v>31</v>
      </c>
      <c r="AL44" s="76" t="s">
        <v>83</v>
      </c>
      <c r="AM44" s="75">
        <v>0</v>
      </c>
      <c r="AN44" s="73">
        <v>0</v>
      </c>
      <c r="AO44" s="73">
        <v>0</v>
      </c>
      <c r="AP44" s="74">
        <v>0</v>
      </c>
      <c r="AQ44" s="72">
        <f t="shared" si="7"/>
        <v>31</v>
      </c>
      <c r="AR44" s="76" t="s">
        <v>83</v>
      </c>
      <c r="AS44" s="75">
        <v>0</v>
      </c>
      <c r="AT44" s="73">
        <v>0</v>
      </c>
      <c r="AU44" s="73">
        <v>0</v>
      </c>
      <c r="AV44" s="74">
        <v>0</v>
      </c>
    </row>
    <row r="45" spans="1:48" s="92" customFormat="1" ht="27.75" customHeight="1" x14ac:dyDescent="0.3">
      <c r="A45" s="72">
        <f t="shared" si="0"/>
        <v>32</v>
      </c>
      <c r="B45" s="76" t="s">
        <v>84</v>
      </c>
      <c r="C45" s="75" t="s">
        <v>114</v>
      </c>
      <c r="D45" s="73">
        <v>0</v>
      </c>
      <c r="E45" s="73">
        <v>0</v>
      </c>
      <c r="F45" s="74">
        <v>0</v>
      </c>
      <c r="G45" s="72">
        <f t="shared" si="1"/>
        <v>32</v>
      </c>
      <c r="H45" s="76" t="s">
        <v>84</v>
      </c>
      <c r="I45" s="75" t="s">
        <v>114</v>
      </c>
      <c r="J45" s="73">
        <v>0</v>
      </c>
      <c r="K45" s="73">
        <v>0</v>
      </c>
      <c r="L45" s="74">
        <v>0</v>
      </c>
      <c r="M45" s="72">
        <f t="shared" si="2"/>
        <v>32</v>
      </c>
      <c r="N45" s="76" t="s">
        <v>84</v>
      </c>
      <c r="O45" s="75">
        <v>0</v>
      </c>
      <c r="P45" s="73">
        <v>0</v>
      </c>
      <c r="Q45" s="73">
        <v>0</v>
      </c>
      <c r="R45" s="74">
        <v>0</v>
      </c>
      <c r="S45" s="72">
        <f t="shared" si="3"/>
        <v>32</v>
      </c>
      <c r="T45" s="76" t="s">
        <v>84</v>
      </c>
      <c r="U45" s="75" t="s">
        <v>114</v>
      </c>
      <c r="V45" s="73">
        <v>0</v>
      </c>
      <c r="W45" s="73">
        <v>0</v>
      </c>
      <c r="X45" s="74">
        <v>0</v>
      </c>
      <c r="Y45" s="72">
        <f t="shared" si="4"/>
        <v>32</v>
      </c>
      <c r="Z45" s="76" t="s">
        <v>84</v>
      </c>
      <c r="AA45" s="75" t="s">
        <v>114</v>
      </c>
      <c r="AB45" s="73">
        <v>0</v>
      </c>
      <c r="AC45" s="73">
        <v>0</v>
      </c>
      <c r="AD45" s="74">
        <v>0</v>
      </c>
      <c r="AE45" s="72">
        <f t="shared" si="5"/>
        <v>32</v>
      </c>
      <c r="AF45" s="76" t="s">
        <v>84</v>
      </c>
      <c r="AG45" s="75">
        <v>1</v>
      </c>
      <c r="AH45" s="73">
        <v>1</v>
      </c>
      <c r="AI45" s="73">
        <v>0</v>
      </c>
      <c r="AJ45" s="74">
        <v>0</v>
      </c>
      <c r="AK45" s="72">
        <f t="shared" si="6"/>
        <v>32</v>
      </c>
      <c r="AL45" s="76" t="s">
        <v>84</v>
      </c>
      <c r="AM45" s="75">
        <v>1</v>
      </c>
      <c r="AN45" s="73">
        <v>1</v>
      </c>
      <c r="AO45" s="73">
        <v>1</v>
      </c>
      <c r="AP45" s="74">
        <v>1</v>
      </c>
      <c r="AQ45" s="72">
        <f t="shared" si="7"/>
        <v>32</v>
      </c>
      <c r="AR45" s="76" t="s">
        <v>84</v>
      </c>
      <c r="AS45" s="75">
        <v>0</v>
      </c>
      <c r="AT45" s="73">
        <v>0</v>
      </c>
      <c r="AU45" s="73">
        <v>0</v>
      </c>
      <c r="AV45" s="74">
        <v>0</v>
      </c>
    </row>
    <row r="46" spans="1:48" s="92" customFormat="1" ht="15.6" x14ac:dyDescent="0.3">
      <c r="A46" s="72">
        <f t="shared" si="0"/>
        <v>33</v>
      </c>
      <c r="B46" s="76" t="s">
        <v>85</v>
      </c>
      <c r="C46" s="75" t="s">
        <v>114</v>
      </c>
      <c r="D46" s="73">
        <v>52</v>
      </c>
      <c r="E46" s="73">
        <v>47</v>
      </c>
      <c r="F46" s="74">
        <v>43</v>
      </c>
      <c r="G46" s="72">
        <f t="shared" si="1"/>
        <v>33</v>
      </c>
      <c r="H46" s="76" t="s">
        <v>85</v>
      </c>
      <c r="I46" s="75" t="s">
        <v>114</v>
      </c>
      <c r="J46" s="73">
        <v>52</v>
      </c>
      <c r="K46" s="73">
        <v>47</v>
      </c>
      <c r="L46" s="74">
        <v>36</v>
      </c>
      <c r="M46" s="72">
        <f t="shared" si="2"/>
        <v>33</v>
      </c>
      <c r="N46" s="76" t="s">
        <v>85</v>
      </c>
      <c r="O46" s="75" t="s">
        <v>114</v>
      </c>
      <c r="P46" s="73">
        <v>0</v>
      </c>
      <c r="Q46" s="73">
        <v>0</v>
      </c>
      <c r="R46" s="74">
        <v>0</v>
      </c>
      <c r="S46" s="72">
        <f t="shared" si="3"/>
        <v>33</v>
      </c>
      <c r="T46" s="76" t="s">
        <v>85</v>
      </c>
      <c r="U46" s="75" t="s">
        <v>114</v>
      </c>
      <c r="V46" s="73">
        <v>0</v>
      </c>
      <c r="W46" s="73">
        <v>0</v>
      </c>
      <c r="X46" s="74">
        <v>0</v>
      </c>
      <c r="Y46" s="72">
        <f t="shared" si="4"/>
        <v>33</v>
      </c>
      <c r="Z46" s="76" t="s">
        <v>85</v>
      </c>
      <c r="AA46" s="75" t="s">
        <v>114</v>
      </c>
      <c r="AB46" s="73">
        <v>0</v>
      </c>
      <c r="AC46" s="73">
        <v>0</v>
      </c>
      <c r="AD46" s="74">
        <v>0</v>
      </c>
      <c r="AE46" s="72">
        <f t="shared" si="5"/>
        <v>33</v>
      </c>
      <c r="AF46" s="76" t="s">
        <v>85</v>
      </c>
      <c r="AG46" s="75">
        <v>0</v>
      </c>
      <c r="AH46" s="73">
        <v>0</v>
      </c>
      <c r="AI46" s="73">
        <v>0</v>
      </c>
      <c r="AJ46" s="74">
        <v>0</v>
      </c>
      <c r="AK46" s="72">
        <f t="shared" si="6"/>
        <v>33</v>
      </c>
      <c r="AL46" s="76" t="s">
        <v>85</v>
      </c>
      <c r="AM46" s="75">
        <v>0</v>
      </c>
      <c r="AN46" s="73">
        <v>0</v>
      </c>
      <c r="AO46" s="73">
        <v>0</v>
      </c>
      <c r="AP46" s="74">
        <v>0</v>
      </c>
      <c r="AQ46" s="72">
        <f t="shared" si="7"/>
        <v>33</v>
      </c>
      <c r="AR46" s="76" t="s">
        <v>85</v>
      </c>
      <c r="AS46" s="75">
        <v>0</v>
      </c>
      <c r="AT46" s="73">
        <v>0</v>
      </c>
      <c r="AU46" s="73">
        <v>0</v>
      </c>
      <c r="AV46" s="74">
        <v>0</v>
      </c>
    </row>
    <row r="47" spans="1:48" s="92" customFormat="1" ht="15.6" x14ac:dyDescent="0.3">
      <c r="A47" s="72">
        <f t="shared" si="0"/>
        <v>34</v>
      </c>
      <c r="B47" s="76" t="s">
        <v>86</v>
      </c>
      <c r="C47" s="75" t="s">
        <v>114</v>
      </c>
      <c r="D47" s="73">
        <v>257</v>
      </c>
      <c r="E47" s="73">
        <v>176</v>
      </c>
      <c r="F47" s="74">
        <v>298</v>
      </c>
      <c r="G47" s="72">
        <f t="shared" si="1"/>
        <v>34</v>
      </c>
      <c r="H47" s="76" t="s">
        <v>86</v>
      </c>
      <c r="I47" s="75" t="s">
        <v>114</v>
      </c>
      <c r="J47" s="73">
        <v>257</v>
      </c>
      <c r="K47" s="73">
        <v>176</v>
      </c>
      <c r="L47" s="74">
        <v>262</v>
      </c>
      <c r="M47" s="72">
        <f t="shared" si="2"/>
        <v>34</v>
      </c>
      <c r="N47" s="76" t="s">
        <v>86</v>
      </c>
      <c r="O47" s="75" t="s">
        <v>114</v>
      </c>
      <c r="P47" s="73">
        <v>257</v>
      </c>
      <c r="Q47" s="73">
        <v>176</v>
      </c>
      <c r="R47" s="74">
        <v>157</v>
      </c>
      <c r="S47" s="72">
        <f t="shared" si="3"/>
        <v>34</v>
      </c>
      <c r="T47" s="76" t="s">
        <v>86</v>
      </c>
      <c r="U47" s="75" t="s">
        <v>114</v>
      </c>
      <c r="V47" s="73">
        <v>0</v>
      </c>
      <c r="W47" s="73">
        <v>0</v>
      </c>
      <c r="X47" s="74">
        <v>0</v>
      </c>
      <c r="Y47" s="72">
        <f t="shared" si="4"/>
        <v>34</v>
      </c>
      <c r="Z47" s="76" t="s">
        <v>86</v>
      </c>
      <c r="AA47" s="75" t="s">
        <v>114</v>
      </c>
      <c r="AB47" s="73">
        <v>0</v>
      </c>
      <c r="AC47" s="73">
        <v>0</v>
      </c>
      <c r="AD47" s="74">
        <v>0</v>
      </c>
      <c r="AE47" s="72">
        <f t="shared" si="5"/>
        <v>34</v>
      </c>
      <c r="AF47" s="76" t="s">
        <v>86</v>
      </c>
      <c r="AG47" s="75">
        <v>0</v>
      </c>
      <c r="AH47" s="73">
        <v>0</v>
      </c>
      <c r="AI47" s="73">
        <v>0</v>
      </c>
      <c r="AJ47" s="74">
        <v>0</v>
      </c>
      <c r="AK47" s="72">
        <f t="shared" si="6"/>
        <v>34</v>
      </c>
      <c r="AL47" s="76" t="s">
        <v>86</v>
      </c>
      <c r="AM47" s="75">
        <v>0</v>
      </c>
      <c r="AN47" s="73">
        <v>0</v>
      </c>
      <c r="AO47" s="73">
        <v>0</v>
      </c>
      <c r="AP47" s="74">
        <v>0</v>
      </c>
      <c r="AQ47" s="72">
        <f t="shared" si="7"/>
        <v>34</v>
      </c>
      <c r="AR47" s="76" t="s">
        <v>86</v>
      </c>
      <c r="AS47" s="75">
        <v>0</v>
      </c>
      <c r="AT47" s="73">
        <v>0</v>
      </c>
      <c r="AU47" s="73">
        <v>0</v>
      </c>
      <c r="AV47" s="74">
        <v>0</v>
      </c>
    </row>
    <row r="48" spans="1:48" s="92" customFormat="1" ht="15.6" x14ac:dyDescent="0.3">
      <c r="A48" s="72">
        <f t="shared" si="0"/>
        <v>35</v>
      </c>
      <c r="B48" s="76" t="s">
        <v>87</v>
      </c>
      <c r="C48" s="75" t="s">
        <v>114</v>
      </c>
      <c r="D48" s="73">
        <v>0</v>
      </c>
      <c r="E48" s="73">
        <v>0</v>
      </c>
      <c r="F48" s="74">
        <v>0</v>
      </c>
      <c r="G48" s="72">
        <f t="shared" si="1"/>
        <v>35</v>
      </c>
      <c r="H48" s="76" t="s">
        <v>87</v>
      </c>
      <c r="I48" s="75" t="s">
        <v>114</v>
      </c>
      <c r="J48" s="73">
        <v>0</v>
      </c>
      <c r="K48" s="73">
        <v>0</v>
      </c>
      <c r="L48" s="74">
        <v>0</v>
      </c>
      <c r="M48" s="72">
        <f t="shared" si="2"/>
        <v>35</v>
      </c>
      <c r="N48" s="76" t="s">
        <v>87</v>
      </c>
      <c r="O48" s="75" t="s">
        <v>114</v>
      </c>
      <c r="P48" s="73">
        <v>0</v>
      </c>
      <c r="Q48" s="73">
        <v>0</v>
      </c>
      <c r="R48" s="74">
        <v>0</v>
      </c>
      <c r="S48" s="72">
        <f t="shared" si="3"/>
        <v>35</v>
      </c>
      <c r="T48" s="76" t="s">
        <v>87</v>
      </c>
      <c r="U48" s="75" t="s">
        <v>114</v>
      </c>
      <c r="V48" s="73">
        <v>0</v>
      </c>
      <c r="W48" s="73">
        <v>0</v>
      </c>
      <c r="X48" s="74">
        <v>0</v>
      </c>
      <c r="Y48" s="72">
        <f t="shared" si="4"/>
        <v>35</v>
      </c>
      <c r="Z48" s="76" t="s">
        <v>87</v>
      </c>
      <c r="AA48" s="75" t="s">
        <v>114</v>
      </c>
      <c r="AB48" s="73">
        <v>0</v>
      </c>
      <c r="AC48" s="73">
        <v>0</v>
      </c>
      <c r="AD48" s="74">
        <v>0</v>
      </c>
      <c r="AE48" s="72">
        <f t="shared" si="5"/>
        <v>35</v>
      </c>
      <c r="AF48" s="76" t="s">
        <v>87</v>
      </c>
      <c r="AG48" s="75">
        <v>0</v>
      </c>
      <c r="AH48" s="73">
        <v>0</v>
      </c>
      <c r="AI48" s="73">
        <v>0</v>
      </c>
      <c r="AJ48" s="74">
        <v>0</v>
      </c>
      <c r="AK48" s="72">
        <f t="shared" si="6"/>
        <v>35</v>
      </c>
      <c r="AL48" s="76" t="s">
        <v>87</v>
      </c>
      <c r="AM48" s="75">
        <v>0</v>
      </c>
      <c r="AN48" s="73">
        <v>0</v>
      </c>
      <c r="AO48" s="73">
        <v>0</v>
      </c>
      <c r="AP48" s="74">
        <v>0</v>
      </c>
      <c r="AQ48" s="72">
        <f t="shared" si="7"/>
        <v>35</v>
      </c>
      <c r="AR48" s="76" t="s">
        <v>87</v>
      </c>
      <c r="AS48" s="75">
        <v>0</v>
      </c>
      <c r="AT48" s="73">
        <v>0</v>
      </c>
      <c r="AU48" s="73">
        <v>0</v>
      </c>
      <c r="AV48" s="74">
        <v>0</v>
      </c>
    </row>
    <row r="49" spans="1:48" s="94" customFormat="1" ht="15.6" x14ac:dyDescent="0.3">
      <c r="A49" s="89">
        <f t="shared" si="0"/>
        <v>36</v>
      </c>
      <c r="B49" s="90" t="s">
        <v>88</v>
      </c>
      <c r="C49" s="82"/>
      <c r="D49" s="78"/>
      <c r="E49" s="78"/>
      <c r="F49" s="79"/>
      <c r="G49" s="89">
        <f t="shared" si="1"/>
        <v>36</v>
      </c>
      <c r="H49" s="90" t="s">
        <v>88</v>
      </c>
      <c r="I49" s="82" t="s">
        <v>114</v>
      </c>
      <c r="J49" s="78"/>
      <c r="K49" s="78"/>
      <c r="L49" s="79"/>
      <c r="M49" s="89">
        <f t="shared" si="2"/>
        <v>36</v>
      </c>
      <c r="N49" s="90" t="s">
        <v>88</v>
      </c>
      <c r="O49" s="82"/>
      <c r="P49" s="78"/>
      <c r="Q49" s="78"/>
      <c r="R49" s="79"/>
      <c r="S49" s="89">
        <f t="shared" si="3"/>
        <v>36</v>
      </c>
      <c r="T49" s="90" t="s">
        <v>88</v>
      </c>
      <c r="U49" s="82" t="s">
        <v>114</v>
      </c>
      <c r="V49" s="78"/>
      <c r="W49" s="78"/>
      <c r="X49" s="79"/>
      <c r="Y49" s="89">
        <f t="shared" si="4"/>
        <v>36</v>
      </c>
      <c r="Z49" s="90" t="s">
        <v>88</v>
      </c>
      <c r="AA49" s="82" t="s">
        <v>114</v>
      </c>
      <c r="AB49" s="78"/>
      <c r="AC49" s="78"/>
      <c r="AD49" s="79"/>
      <c r="AE49" s="89">
        <f t="shared" si="5"/>
        <v>36</v>
      </c>
      <c r="AF49" s="90" t="s">
        <v>88</v>
      </c>
      <c r="AG49" s="82">
        <v>0</v>
      </c>
      <c r="AH49" s="78"/>
      <c r="AI49" s="78"/>
      <c r="AJ49" s="79"/>
      <c r="AK49" s="89">
        <f t="shared" si="6"/>
        <v>36</v>
      </c>
      <c r="AL49" s="90" t="s">
        <v>88</v>
      </c>
      <c r="AM49" s="82"/>
      <c r="AN49" s="78"/>
      <c r="AO49" s="78"/>
      <c r="AP49" s="79"/>
      <c r="AQ49" s="89">
        <f t="shared" si="7"/>
        <v>36</v>
      </c>
      <c r="AR49" s="90" t="s">
        <v>88</v>
      </c>
      <c r="AS49" s="82">
        <v>0</v>
      </c>
      <c r="AT49" s="78">
        <v>0</v>
      </c>
      <c r="AU49" s="78">
        <v>0</v>
      </c>
      <c r="AV49" s="79">
        <v>0</v>
      </c>
    </row>
    <row r="50" spans="1:48" s="94" customFormat="1" ht="15.6" x14ac:dyDescent="0.3">
      <c r="A50" s="89">
        <f t="shared" si="0"/>
        <v>37</v>
      </c>
      <c r="B50" s="90" t="s">
        <v>89</v>
      </c>
      <c r="C50" s="82"/>
      <c r="D50" s="78"/>
      <c r="E50" s="78"/>
      <c r="F50" s="79"/>
      <c r="G50" s="89">
        <f t="shared" si="1"/>
        <v>37</v>
      </c>
      <c r="H50" s="90" t="s">
        <v>89</v>
      </c>
      <c r="I50" s="82" t="s">
        <v>193</v>
      </c>
      <c r="J50" s="78"/>
      <c r="K50" s="78"/>
      <c r="L50" s="79"/>
      <c r="M50" s="89">
        <f t="shared" si="2"/>
        <v>37</v>
      </c>
      <c r="N50" s="90" t="s">
        <v>89</v>
      </c>
      <c r="O50" s="82"/>
      <c r="P50" s="78"/>
      <c r="Q50" s="78"/>
      <c r="R50" s="79"/>
      <c r="S50" s="89">
        <f t="shared" si="3"/>
        <v>37</v>
      </c>
      <c r="T50" s="90" t="s">
        <v>89</v>
      </c>
      <c r="U50" s="82"/>
      <c r="V50" s="78"/>
      <c r="W50" s="78"/>
      <c r="X50" s="79"/>
      <c r="Y50" s="89">
        <f t="shared" si="4"/>
        <v>37</v>
      </c>
      <c r="Z50" s="90" t="s">
        <v>89</v>
      </c>
      <c r="AA50" s="82"/>
      <c r="AB50" s="78"/>
      <c r="AC50" s="78"/>
      <c r="AD50" s="79"/>
      <c r="AE50" s="89">
        <f t="shared" si="5"/>
        <v>37</v>
      </c>
      <c r="AF50" s="90" t="s">
        <v>89</v>
      </c>
      <c r="AG50" s="82">
        <v>0</v>
      </c>
      <c r="AH50" s="78"/>
      <c r="AI50" s="78"/>
      <c r="AJ50" s="79"/>
      <c r="AK50" s="89">
        <f t="shared" si="6"/>
        <v>37</v>
      </c>
      <c r="AL50" s="90" t="s">
        <v>89</v>
      </c>
      <c r="AM50" s="82"/>
      <c r="AN50" s="78"/>
      <c r="AO50" s="78"/>
      <c r="AP50" s="79"/>
      <c r="AQ50" s="89">
        <f t="shared" si="7"/>
        <v>37</v>
      </c>
      <c r="AR50" s="90" t="s">
        <v>89</v>
      </c>
      <c r="AS50" s="82"/>
      <c r="AT50" s="78"/>
      <c r="AU50" s="78"/>
      <c r="AV50" s="79">
        <v>0</v>
      </c>
    </row>
    <row r="51" spans="1:48" s="92" customFormat="1" ht="15.6" x14ac:dyDescent="0.3">
      <c r="A51" s="72">
        <f t="shared" si="0"/>
        <v>38</v>
      </c>
      <c r="B51" s="76" t="s">
        <v>90</v>
      </c>
      <c r="C51" s="75" t="s">
        <v>114</v>
      </c>
      <c r="D51" s="73">
        <v>36</v>
      </c>
      <c r="E51" s="73">
        <v>34</v>
      </c>
      <c r="F51" s="74">
        <v>19</v>
      </c>
      <c r="G51" s="72">
        <f t="shared" si="1"/>
        <v>38</v>
      </c>
      <c r="H51" s="76" t="s">
        <v>90</v>
      </c>
      <c r="I51" s="75" t="s">
        <v>114</v>
      </c>
      <c r="J51" s="73">
        <v>36</v>
      </c>
      <c r="K51" s="73">
        <v>34</v>
      </c>
      <c r="L51" s="74">
        <v>31</v>
      </c>
      <c r="M51" s="72">
        <f t="shared" si="2"/>
        <v>38</v>
      </c>
      <c r="N51" s="76" t="s">
        <v>90</v>
      </c>
      <c r="O51" s="75" t="s">
        <v>114</v>
      </c>
      <c r="P51" s="73">
        <v>0</v>
      </c>
      <c r="Q51" s="73">
        <v>0</v>
      </c>
      <c r="R51" s="74">
        <v>0</v>
      </c>
      <c r="S51" s="72">
        <f t="shared" si="3"/>
        <v>38</v>
      </c>
      <c r="T51" s="76" t="s">
        <v>90</v>
      </c>
      <c r="U51" s="75" t="s">
        <v>114</v>
      </c>
      <c r="V51" s="73">
        <v>0</v>
      </c>
      <c r="W51" s="73">
        <v>0</v>
      </c>
      <c r="X51" s="74">
        <v>0</v>
      </c>
      <c r="Y51" s="72">
        <f t="shared" si="4"/>
        <v>38</v>
      </c>
      <c r="Z51" s="76" t="s">
        <v>90</v>
      </c>
      <c r="AA51" s="75" t="s">
        <v>114</v>
      </c>
      <c r="AB51" s="73">
        <v>0</v>
      </c>
      <c r="AC51" s="73">
        <v>0</v>
      </c>
      <c r="AD51" s="74">
        <v>0</v>
      </c>
      <c r="AE51" s="72">
        <f t="shared" si="5"/>
        <v>38</v>
      </c>
      <c r="AF51" s="76" t="s">
        <v>90</v>
      </c>
      <c r="AG51" s="75">
        <v>1</v>
      </c>
      <c r="AH51" s="73">
        <v>1</v>
      </c>
      <c r="AI51" s="73">
        <v>0</v>
      </c>
      <c r="AJ51" s="74">
        <v>0</v>
      </c>
      <c r="AK51" s="72">
        <f t="shared" si="6"/>
        <v>38</v>
      </c>
      <c r="AL51" s="76" t="s">
        <v>90</v>
      </c>
      <c r="AM51" s="75">
        <v>0</v>
      </c>
      <c r="AN51" s="73">
        <v>0</v>
      </c>
      <c r="AO51" s="73">
        <v>0</v>
      </c>
      <c r="AP51" s="74">
        <v>0</v>
      </c>
      <c r="AQ51" s="72">
        <f t="shared" si="7"/>
        <v>38</v>
      </c>
      <c r="AR51" s="76" t="s">
        <v>90</v>
      </c>
      <c r="AS51" s="75">
        <v>0</v>
      </c>
      <c r="AT51" s="73">
        <v>0</v>
      </c>
      <c r="AU51" s="73">
        <v>0</v>
      </c>
      <c r="AV51" s="74">
        <v>0</v>
      </c>
    </row>
    <row r="52" spans="1:48" s="92" customFormat="1" ht="15.6" x14ac:dyDescent="0.3">
      <c r="A52" s="72">
        <f t="shared" si="0"/>
        <v>39</v>
      </c>
      <c r="B52" s="76" t="s">
        <v>91</v>
      </c>
      <c r="C52" s="75" t="s">
        <v>114</v>
      </c>
      <c r="D52" s="73">
        <v>0</v>
      </c>
      <c r="E52" s="73">
        <v>0</v>
      </c>
      <c r="F52" s="74">
        <v>0</v>
      </c>
      <c r="G52" s="72">
        <f t="shared" si="1"/>
        <v>39</v>
      </c>
      <c r="H52" s="76" t="s">
        <v>91</v>
      </c>
      <c r="I52" s="75" t="s">
        <v>114</v>
      </c>
      <c r="J52" s="73">
        <v>0</v>
      </c>
      <c r="K52" s="73">
        <v>0</v>
      </c>
      <c r="L52" s="74">
        <v>0</v>
      </c>
      <c r="M52" s="72">
        <f t="shared" si="2"/>
        <v>39</v>
      </c>
      <c r="N52" s="76" t="s">
        <v>91</v>
      </c>
      <c r="O52" s="75" t="s">
        <v>114</v>
      </c>
      <c r="P52" s="73">
        <v>0</v>
      </c>
      <c r="Q52" s="73">
        <v>0</v>
      </c>
      <c r="R52" s="74">
        <v>0</v>
      </c>
      <c r="S52" s="72">
        <f t="shared" si="3"/>
        <v>39</v>
      </c>
      <c r="T52" s="76" t="s">
        <v>91</v>
      </c>
      <c r="U52" s="75" t="s">
        <v>114</v>
      </c>
      <c r="V52" s="73">
        <v>0</v>
      </c>
      <c r="W52" s="73">
        <v>0</v>
      </c>
      <c r="X52" s="74">
        <v>0</v>
      </c>
      <c r="Y52" s="72">
        <f t="shared" si="4"/>
        <v>39</v>
      </c>
      <c r="Z52" s="76" t="s">
        <v>91</v>
      </c>
      <c r="AA52" s="75" t="s">
        <v>114</v>
      </c>
      <c r="AB52" s="73">
        <v>0</v>
      </c>
      <c r="AC52" s="73">
        <v>0</v>
      </c>
      <c r="AD52" s="74">
        <v>0</v>
      </c>
      <c r="AE52" s="72">
        <f t="shared" si="5"/>
        <v>39</v>
      </c>
      <c r="AF52" s="76" t="s">
        <v>91</v>
      </c>
      <c r="AG52" s="75">
        <v>0</v>
      </c>
      <c r="AH52" s="73">
        <v>0</v>
      </c>
      <c r="AI52" s="73">
        <v>0</v>
      </c>
      <c r="AJ52" s="74">
        <v>0</v>
      </c>
      <c r="AK52" s="72">
        <f t="shared" si="6"/>
        <v>39</v>
      </c>
      <c r="AL52" s="76" t="s">
        <v>91</v>
      </c>
      <c r="AM52" s="75">
        <v>0</v>
      </c>
      <c r="AN52" s="73">
        <v>0</v>
      </c>
      <c r="AO52" s="73">
        <v>0</v>
      </c>
      <c r="AP52" s="74">
        <v>0</v>
      </c>
      <c r="AQ52" s="72">
        <f t="shared" si="7"/>
        <v>39</v>
      </c>
      <c r="AR52" s="76" t="s">
        <v>91</v>
      </c>
      <c r="AS52" s="75">
        <v>0</v>
      </c>
      <c r="AT52" s="73">
        <v>0</v>
      </c>
      <c r="AU52" s="73">
        <v>0</v>
      </c>
      <c r="AV52" s="74">
        <v>0</v>
      </c>
    </row>
    <row r="53" spans="1:48" s="92" customFormat="1" ht="27.6" x14ac:dyDescent="0.3">
      <c r="A53" s="72">
        <f t="shared" si="0"/>
        <v>40</v>
      </c>
      <c r="B53" s="76" t="s">
        <v>92</v>
      </c>
      <c r="C53" s="75" t="s">
        <v>191</v>
      </c>
      <c r="D53" s="73">
        <v>23</v>
      </c>
      <c r="E53" s="73">
        <v>23</v>
      </c>
      <c r="F53" s="74">
        <v>16</v>
      </c>
      <c r="G53" s="72">
        <f t="shared" si="1"/>
        <v>40</v>
      </c>
      <c r="H53" s="76" t="s">
        <v>92</v>
      </c>
      <c r="I53" s="75" t="s">
        <v>192</v>
      </c>
      <c r="J53" s="73">
        <v>23</v>
      </c>
      <c r="K53" s="73">
        <v>23</v>
      </c>
      <c r="L53" s="74">
        <v>57</v>
      </c>
      <c r="M53" s="72">
        <f t="shared" si="2"/>
        <v>40</v>
      </c>
      <c r="N53" s="76" t="s">
        <v>92</v>
      </c>
      <c r="O53" s="75">
        <v>0</v>
      </c>
      <c r="P53" s="73">
        <v>0</v>
      </c>
      <c r="Q53" s="73">
        <v>0</v>
      </c>
      <c r="R53" s="74">
        <v>0</v>
      </c>
      <c r="S53" s="72">
        <f t="shared" si="3"/>
        <v>40</v>
      </c>
      <c r="T53" s="76" t="s">
        <v>92</v>
      </c>
      <c r="U53" s="75" t="s">
        <v>114</v>
      </c>
      <c r="V53" s="73">
        <v>0</v>
      </c>
      <c r="W53" s="73">
        <v>0</v>
      </c>
      <c r="X53" s="74">
        <v>0</v>
      </c>
      <c r="Y53" s="72">
        <v>0</v>
      </c>
      <c r="Z53" s="76" t="s">
        <v>92</v>
      </c>
      <c r="AA53" s="75" t="s">
        <v>114</v>
      </c>
      <c r="AB53" s="73">
        <v>0</v>
      </c>
      <c r="AC53" s="73">
        <v>0</v>
      </c>
      <c r="AD53" s="74">
        <v>0</v>
      </c>
      <c r="AE53" s="72">
        <f t="shared" si="5"/>
        <v>40</v>
      </c>
      <c r="AF53" s="76" t="s">
        <v>92</v>
      </c>
      <c r="AG53" s="75">
        <v>0</v>
      </c>
      <c r="AH53" s="73">
        <v>0</v>
      </c>
      <c r="AI53" s="73">
        <v>0</v>
      </c>
      <c r="AJ53" s="74">
        <v>0</v>
      </c>
      <c r="AK53" s="72">
        <f t="shared" si="6"/>
        <v>40</v>
      </c>
      <c r="AL53" s="76" t="s">
        <v>92</v>
      </c>
      <c r="AM53" s="75">
        <v>0</v>
      </c>
      <c r="AN53" s="73">
        <v>0</v>
      </c>
      <c r="AO53" s="73">
        <v>0</v>
      </c>
      <c r="AP53" s="74">
        <v>0</v>
      </c>
      <c r="AQ53" s="72">
        <f t="shared" si="7"/>
        <v>40</v>
      </c>
      <c r="AR53" s="76" t="s">
        <v>92</v>
      </c>
      <c r="AS53" s="75">
        <v>0</v>
      </c>
      <c r="AT53" s="73">
        <v>0</v>
      </c>
      <c r="AU53" s="73">
        <v>0</v>
      </c>
      <c r="AV53" s="74">
        <v>0</v>
      </c>
    </row>
    <row r="54" spans="1:48" s="92" customFormat="1" ht="15.75" customHeight="1" x14ac:dyDescent="0.3">
      <c r="A54" s="72">
        <f t="shared" si="0"/>
        <v>41</v>
      </c>
      <c r="B54" s="76" t="s">
        <v>119</v>
      </c>
      <c r="C54" s="75" t="s">
        <v>114</v>
      </c>
      <c r="D54" s="73">
        <v>20</v>
      </c>
      <c r="E54" s="73">
        <v>20</v>
      </c>
      <c r="F54" s="74">
        <v>25</v>
      </c>
      <c r="G54" s="72">
        <f t="shared" si="1"/>
        <v>41</v>
      </c>
      <c r="H54" s="76" t="s">
        <v>119</v>
      </c>
      <c r="I54" s="75" t="s">
        <v>114</v>
      </c>
      <c r="J54" s="73">
        <v>20</v>
      </c>
      <c r="K54" s="73">
        <v>20</v>
      </c>
      <c r="L54" s="74">
        <v>25</v>
      </c>
      <c r="M54" s="72">
        <f t="shared" si="2"/>
        <v>41</v>
      </c>
      <c r="N54" s="76" t="s">
        <v>119</v>
      </c>
      <c r="O54" s="75" t="s">
        <v>114</v>
      </c>
      <c r="P54" s="73">
        <v>0</v>
      </c>
      <c r="Q54" s="73">
        <v>0</v>
      </c>
      <c r="R54" s="74">
        <v>0</v>
      </c>
      <c r="S54" s="72">
        <f t="shared" si="3"/>
        <v>41</v>
      </c>
      <c r="T54" s="76" t="s">
        <v>119</v>
      </c>
      <c r="U54" s="75" t="s">
        <v>114</v>
      </c>
      <c r="V54" s="73">
        <v>0</v>
      </c>
      <c r="W54" s="73">
        <v>0</v>
      </c>
      <c r="X54" s="74">
        <v>0</v>
      </c>
      <c r="Y54" s="72">
        <f t="shared" si="4"/>
        <v>1</v>
      </c>
      <c r="Z54" s="76" t="s">
        <v>119</v>
      </c>
      <c r="AA54" s="75" t="s">
        <v>114</v>
      </c>
      <c r="AB54" s="73">
        <v>0</v>
      </c>
      <c r="AC54" s="73">
        <v>0</v>
      </c>
      <c r="AD54" s="74">
        <v>0</v>
      </c>
      <c r="AE54" s="72">
        <f t="shared" si="5"/>
        <v>41</v>
      </c>
      <c r="AF54" s="76" t="s">
        <v>119</v>
      </c>
      <c r="AG54" s="75">
        <v>0</v>
      </c>
      <c r="AH54" s="73">
        <v>0</v>
      </c>
      <c r="AI54" s="73">
        <v>0</v>
      </c>
      <c r="AJ54" s="74">
        <v>0</v>
      </c>
      <c r="AK54" s="72">
        <f t="shared" si="6"/>
        <v>41</v>
      </c>
      <c r="AL54" s="76" t="s">
        <v>119</v>
      </c>
      <c r="AM54" s="75">
        <v>0</v>
      </c>
      <c r="AN54" s="73">
        <v>0</v>
      </c>
      <c r="AO54" s="73">
        <v>0</v>
      </c>
      <c r="AP54" s="74">
        <v>0</v>
      </c>
      <c r="AQ54" s="72">
        <f t="shared" si="7"/>
        <v>41</v>
      </c>
      <c r="AR54" s="76" t="s">
        <v>119</v>
      </c>
      <c r="AS54" s="75">
        <v>0</v>
      </c>
      <c r="AT54" s="73">
        <v>0</v>
      </c>
      <c r="AU54" s="73">
        <v>0</v>
      </c>
      <c r="AV54" s="74">
        <v>0</v>
      </c>
    </row>
    <row r="55" spans="1:48" s="92" customFormat="1" ht="15.6" x14ac:dyDescent="0.3">
      <c r="A55" s="72">
        <f t="shared" si="0"/>
        <v>42</v>
      </c>
      <c r="B55" s="76" t="s">
        <v>94</v>
      </c>
      <c r="C55" s="75" t="s">
        <v>114</v>
      </c>
      <c r="D55" s="73">
        <v>75</v>
      </c>
      <c r="E55" s="73">
        <v>66</v>
      </c>
      <c r="F55" s="74">
        <v>41</v>
      </c>
      <c r="G55" s="72">
        <f t="shared" si="1"/>
        <v>42</v>
      </c>
      <c r="H55" s="76" t="s">
        <v>94</v>
      </c>
      <c r="I55" s="75" t="s">
        <v>114</v>
      </c>
      <c r="J55" s="73">
        <v>0</v>
      </c>
      <c r="K55" s="73">
        <v>0</v>
      </c>
      <c r="L55" s="74">
        <v>0</v>
      </c>
      <c r="M55" s="72">
        <f t="shared" si="2"/>
        <v>42</v>
      </c>
      <c r="N55" s="76" t="s">
        <v>94</v>
      </c>
      <c r="O55" s="75" t="s">
        <v>114</v>
      </c>
      <c r="P55" s="73">
        <v>0</v>
      </c>
      <c r="Q55" s="73">
        <v>0</v>
      </c>
      <c r="R55" s="74">
        <v>0</v>
      </c>
      <c r="S55" s="72">
        <f t="shared" si="3"/>
        <v>42</v>
      </c>
      <c r="T55" s="76" t="s">
        <v>94</v>
      </c>
      <c r="U55" s="75" t="s">
        <v>114</v>
      </c>
      <c r="V55" s="73">
        <v>0</v>
      </c>
      <c r="W55" s="73">
        <v>0</v>
      </c>
      <c r="X55" s="74">
        <v>0</v>
      </c>
      <c r="Y55" s="72">
        <f t="shared" si="4"/>
        <v>2</v>
      </c>
      <c r="Z55" s="76" t="s">
        <v>94</v>
      </c>
      <c r="AA55" s="75" t="s">
        <v>114</v>
      </c>
      <c r="AB55" s="73">
        <v>0</v>
      </c>
      <c r="AC55" s="73">
        <v>0</v>
      </c>
      <c r="AD55" s="74">
        <v>0</v>
      </c>
      <c r="AE55" s="72">
        <f t="shared" si="5"/>
        <v>42</v>
      </c>
      <c r="AF55" s="76" t="s">
        <v>94</v>
      </c>
      <c r="AG55" s="75">
        <v>0</v>
      </c>
      <c r="AH55" s="73">
        <v>0</v>
      </c>
      <c r="AI55" s="73">
        <v>0</v>
      </c>
      <c r="AJ55" s="74">
        <v>0</v>
      </c>
      <c r="AK55" s="72">
        <f t="shared" si="6"/>
        <v>42</v>
      </c>
      <c r="AL55" s="76" t="s">
        <v>94</v>
      </c>
      <c r="AM55" s="75">
        <v>0</v>
      </c>
      <c r="AN55" s="73">
        <v>0</v>
      </c>
      <c r="AO55" s="73">
        <v>0</v>
      </c>
      <c r="AP55" s="74">
        <v>0</v>
      </c>
      <c r="AQ55" s="72">
        <f t="shared" si="7"/>
        <v>42</v>
      </c>
      <c r="AR55" s="76" t="s">
        <v>94</v>
      </c>
      <c r="AS55" s="75">
        <v>0</v>
      </c>
      <c r="AT55" s="73">
        <v>0</v>
      </c>
      <c r="AU55" s="73">
        <v>0</v>
      </c>
      <c r="AV55" s="74">
        <v>0</v>
      </c>
    </row>
    <row r="56" spans="1:48" s="92" customFormat="1" ht="39.6" x14ac:dyDescent="0.3">
      <c r="A56" s="72">
        <f t="shared" si="0"/>
        <v>43</v>
      </c>
      <c r="B56" s="76" t="s">
        <v>95</v>
      </c>
      <c r="C56" s="75" t="s">
        <v>114</v>
      </c>
      <c r="D56" s="73">
        <v>420</v>
      </c>
      <c r="E56" s="73">
        <v>404</v>
      </c>
      <c r="F56" s="74">
        <v>179</v>
      </c>
      <c r="G56" s="72">
        <f t="shared" si="1"/>
        <v>43</v>
      </c>
      <c r="H56" s="76" t="s">
        <v>95</v>
      </c>
      <c r="I56" s="75" t="s">
        <v>114</v>
      </c>
      <c r="J56" s="73">
        <v>420</v>
      </c>
      <c r="K56" s="73">
        <v>410</v>
      </c>
      <c r="L56" s="74">
        <v>401</v>
      </c>
      <c r="M56" s="72">
        <f t="shared" si="2"/>
        <v>43</v>
      </c>
      <c r="N56" s="76" t="s">
        <v>95</v>
      </c>
      <c r="O56" s="75" t="s">
        <v>114</v>
      </c>
      <c r="P56" s="73">
        <v>0</v>
      </c>
      <c r="Q56" s="73">
        <v>0</v>
      </c>
      <c r="R56" s="74">
        <v>0</v>
      </c>
      <c r="S56" s="72">
        <f t="shared" si="3"/>
        <v>43</v>
      </c>
      <c r="T56" s="76" t="s">
        <v>95</v>
      </c>
      <c r="U56" s="75" t="s">
        <v>114</v>
      </c>
      <c r="V56" s="73">
        <v>0</v>
      </c>
      <c r="W56" s="73">
        <v>0</v>
      </c>
      <c r="X56" s="74">
        <v>0</v>
      </c>
      <c r="Y56" s="72">
        <f t="shared" si="4"/>
        <v>3</v>
      </c>
      <c r="Z56" s="76" t="s">
        <v>95</v>
      </c>
      <c r="AA56" s="75">
        <v>5</v>
      </c>
      <c r="AB56" s="73">
        <v>5</v>
      </c>
      <c r="AC56" s="73">
        <v>5</v>
      </c>
      <c r="AD56" s="74">
        <v>3</v>
      </c>
      <c r="AE56" s="72">
        <f t="shared" si="5"/>
        <v>43</v>
      </c>
      <c r="AF56" s="76" t="s">
        <v>95</v>
      </c>
      <c r="AG56" s="75">
        <v>6</v>
      </c>
      <c r="AH56" s="73">
        <v>6</v>
      </c>
      <c r="AI56" s="73">
        <v>6</v>
      </c>
      <c r="AJ56" s="74">
        <v>6</v>
      </c>
      <c r="AK56" s="72">
        <f t="shared" si="6"/>
        <v>43</v>
      </c>
      <c r="AL56" s="76" t="s">
        <v>95</v>
      </c>
      <c r="AM56" s="75">
        <v>0</v>
      </c>
      <c r="AN56" s="73">
        <v>0</v>
      </c>
      <c r="AO56" s="73">
        <v>0</v>
      </c>
      <c r="AP56" s="74">
        <v>0</v>
      </c>
      <c r="AQ56" s="72">
        <f t="shared" si="7"/>
        <v>43</v>
      </c>
      <c r="AR56" s="76" t="s">
        <v>95</v>
      </c>
      <c r="AS56" s="75">
        <v>6</v>
      </c>
      <c r="AT56" s="73">
        <v>6</v>
      </c>
      <c r="AU56" s="73">
        <v>6</v>
      </c>
      <c r="AV56" s="74">
        <v>2</v>
      </c>
    </row>
    <row r="57" spans="1:48" s="92" customFormat="1" ht="15.6" x14ac:dyDescent="0.3">
      <c r="A57" s="72">
        <f t="shared" si="0"/>
        <v>44</v>
      </c>
      <c r="B57" s="76" t="s">
        <v>96</v>
      </c>
      <c r="C57" s="75" t="s">
        <v>114</v>
      </c>
      <c r="D57" s="73">
        <v>31</v>
      </c>
      <c r="E57" s="73">
        <v>31</v>
      </c>
      <c r="F57" s="74">
        <v>2</v>
      </c>
      <c r="G57" s="72">
        <f t="shared" si="1"/>
        <v>44</v>
      </c>
      <c r="H57" s="76" t="s">
        <v>96</v>
      </c>
      <c r="I57" s="75" t="s">
        <v>114</v>
      </c>
      <c r="J57" s="73">
        <v>31</v>
      </c>
      <c r="K57" s="73">
        <v>31</v>
      </c>
      <c r="L57" s="74">
        <v>25</v>
      </c>
      <c r="M57" s="72">
        <f t="shared" si="2"/>
        <v>44</v>
      </c>
      <c r="N57" s="76" t="s">
        <v>96</v>
      </c>
      <c r="O57" s="75">
        <v>0</v>
      </c>
      <c r="P57" s="73">
        <v>0</v>
      </c>
      <c r="Q57" s="73">
        <v>0</v>
      </c>
      <c r="R57" s="74">
        <v>0</v>
      </c>
      <c r="S57" s="72">
        <f t="shared" si="3"/>
        <v>44</v>
      </c>
      <c r="T57" s="76" t="s">
        <v>96</v>
      </c>
      <c r="U57" s="75" t="s">
        <v>114</v>
      </c>
      <c r="V57" s="73">
        <v>0</v>
      </c>
      <c r="W57" s="73">
        <v>0</v>
      </c>
      <c r="X57" s="74">
        <v>0</v>
      </c>
      <c r="Y57" s="72">
        <f t="shared" si="4"/>
        <v>4</v>
      </c>
      <c r="Z57" s="76" t="s">
        <v>96</v>
      </c>
      <c r="AA57" s="75" t="s">
        <v>114</v>
      </c>
      <c r="AB57" s="73">
        <v>0</v>
      </c>
      <c r="AC57" s="73">
        <v>0</v>
      </c>
      <c r="AD57" s="74">
        <v>0</v>
      </c>
      <c r="AE57" s="72">
        <f t="shared" si="5"/>
        <v>44</v>
      </c>
      <c r="AF57" s="76" t="s">
        <v>96</v>
      </c>
      <c r="AG57" s="75">
        <v>0</v>
      </c>
      <c r="AH57" s="73">
        <v>0</v>
      </c>
      <c r="AI57" s="73">
        <v>0</v>
      </c>
      <c r="AJ57" s="74">
        <v>0</v>
      </c>
      <c r="AK57" s="72">
        <f t="shared" si="6"/>
        <v>44</v>
      </c>
      <c r="AL57" s="76" t="s">
        <v>96</v>
      </c>
      <c r="AM57" s="75">
        <v>0</v>
      </c>
      <c r="AN57" s="73">
        <v>0</v>
      </c>
      <c r="AO57" s="73">
        <v>0</v>
      </c>
      <c r="AP57" s="74">
        <v>0</v>
      </c>
      <c r="AQ57" s="72">
        <f t="shared" si="7"/>
        <v>44</v>
      </c>
      <c r="AR57" s="76" t="s">
        <v>96</v>
      </c>
      <c r="AS57" s="75">
        <v>0</v>
      </c>
      <c r="AT57" s="73">
        <v>0</v>
      </c>
      <c r="AU57" s="73">
        <v>0</v>
      </c>
      <c r="AV57" s="74">
        <v>0</v>
      </c>
    </row>
    <row r="58" spans="1:48" s="92" customFormat="1" ht="15.6" x14ac:dyDescent="0.3">
      <c r="A58" s="72">
        <f t="shared" si="0"/>
        <v>45</v>
      </c>
      <c r="B58" s="76" t="s">
        <v>97</v>
      </c>
      <c r="C58" s="75" t="s">
        <v>114</v>
      </c>
      <c r="D58" s="73">
        <v>0</v>
      </c>
      <c r="E58" s="73">
        <v>0</v>
      </c>
      <c r="F58" s="74">
        <v>0</v>
      </c>
      <c r="G58" s="72">
        <f t="shared" si="1"/>
        <v>45</v>
      </c>
      <c r="H58" s="76" t="s">
        <v>97</v>
      </c>
      <c r="I58" s="75" t="s">
        <v>114</v>
      </c>
      <c r="J58" s="73">
        <v>0</v>
      </c>
      <c r="K58" s="73">
        <v>0</v>
      </c>
      <c r="L58" s="74">
        <v>0</v>
      </c>
      <c r="M58" s="72">
        <f t="shared" si="2"/>
        <v>45</v>
      </c>
      <c r="N58" s="76" t="s">
        <v>97</v>
      </c>
      <c r="O58" s="75" t="s">
        <v>114</v>
      </c>
      <c r="P58" s="73">
        <v>0</v>
      </c>
      <c r="Q58" s="73">
        <v>0</v>
      </c>
      <c r="R58" s="74">
        <v>0</v>
      </c>
      <c r="S58" s="72">
        <f t="shared" si="3"/>
        <v>45</v>
      </c>
      <c r="T58" s="76" t="s">
        <v>97</v>
      </c>
      <c r="U58" s="75" t="s">
        <v>114</v>
      </c>
      <c r="V58" s="73">
        <v>0</v>
      </c>
      <c r="W58" s="73">
        <v>0</v>
      </c>
      <c r="X58" s="74">
        <v>0</v>
      </c>
      <c r="Y58" s="72">
        <f t="shared" si="4"/>
        <v>5</v>
      </c>
      <c r="Z58" s="76" t="s">
        <v>97</v>
      </c>
      <c r="AA58" s="75" t="s">
        <v>114</v>
      </c>
      <c r="AB58" s="73">
        <v>0</v>
      </c>
      <c r="AC58" s="73">
        <v>0</v>
      </c>
      <c r="AD58" s="74">
        <v>0</v>
      </c>
      <c r="AE58" s="72">
        <f t="shared" si="5"/>
        <v>45</v>
      </c>
      <c r="AF58" s="76" t="s">
        <v>97</v>
      </c>
      <c r="AG58" s="75">
        <v>0</v>
      </c>
      <c r="AH58" s="73">
        <v>0</v>
      </c>
      <c r="AI58" s="73">
        <v>0</v>
      </c>
      <c r="AJ58" s="74">
        <v>0</v>
      </c>
      <c r="AK58" s="72">
        <f t="shared" si="6"/>
        <v>45</v>
      </c>
      <c r="AL58" s="76" t="s">
        <v>97</v>
      </c>
      <c r="AM58" s="75">
        <v>0</v>
      </c>
      <c r="AN58" s="73">
        <v>0</v>
      </c>
      <c r="AO58" s="73">
        <v>0</v>
      </c>
      <c r="AP58" s="74">
        <v>0</v>
      </c>
      <c r="AQ58" s="72">
        <f t="shared" si="7"/>
        <v>45</v>
      </c>
      <c r="AR58" s="76" t="s">
        <v>97</v>
      </c>
      <c r="AS58" s="75">
        <v>0</v>
      </c>
      <c r="AT58" s="73">
        <v>0</v>
      </c>
      <c r="AU58" s="73">
        <v>0</v>
      </c>
      <c r="AV58" s="74">
        <v>0</v>
      </c>
    </row>
    <row r="59" spans="1:48" s="92" customFormat="1" ht="15.6" x14ac:dyDescent="0.3">
      <c r="A59" s="72">
        <f t="shared" si="0"/>
        <v>46</v>
      </c>
      <c r="B59" s="76" t="s">
        <v>98</v>
      </c>
      <c r="C59" s="75" t="s">
        <v>114</v>
      </c>
      <c r="D59" s="73">
        <v>141</v>
      </c>
      <c r="E59" s="73">
        <v>127</v>
      </c>
      <c r="F59" s="74">
        <v>44</v>
      </c>
      <c r="G59" s="72">
        <f t="shared" si="1"/>
        <v>46</v>
      </c>
      <c r="H59" s="76" t="s">
        <v>98</v>
      </c>
      <c r="I59" s="75" t="s">
        <v>114</v>
      </c>
      <c r="J59" s="73">
        <v>141</v>
      </c>
      <c r="K59" s="73">
        <v>127</v>
      </c>
      <c r="L59" s="74">
        <v>152</v>
      </c>
      <c r="M59" s="72">
        <f t="shared" si="2"/>
        <v>46</v>
      </c>
      <c r="N59" s="76" t="s">
        <v>98</v>
      </c>
      <c r="O59" s="75" t="s">
        <v>114</v>
      </c>
      <c r="P59" s="73">
        <v>13</v>
      </c>
      <c r="Q59" s="73">
        <v>13</v>
      </c>
      <c r="R59" s="74">
        <v>1</v>
      </c>
      <c r="S59" s="72">
        <f t="shared" si="3"/>
        <v>46</v>
      </c>
      <c r="T59" s="76" t="s">
        <v>98</v>
      </c>
      <c r="U59" s="75" t="s">
        <v>114</v>
      </c>
      <c r="V59" s="73">
        <v>0</v>
      </c>
      <c r="W59" s="73">
        <v>0</v>
      </c>
      <c r="X59" s="74">
        <v>0</v>
      </c>
      <c r="Y59" s="72">
        <f t="shared" si="4"/>
        <v>6</v>
      </c>
      <c r="Z59" s="76" t="s">
        <v>98</v>
      </c>
      <c r="AA59" s="75">
        <v>20</v>
      </c>
      <c r="AB59" s="73">
        <v>16</v>
      </c>
      <c r="AC59" s="73">
        <v>16</v>
      </c>
      <c r="AD59" s="74">
        <v>6</v>
      </c>
      <c r="AE59" s="72">
        <f t="shared" si="5"/>
        <v>46</v>
      </c>
      <c r="AF59" s="76" t="s">
        <v>98</v>
      </c>
      <c r="AG59" s="75">
        <v>0</v>
      </c>
      <c r="AH59" s="73">
        <v>0</v>
      </c>
      <c r="AI59" s="73">
        <v>0</v>
      </c>
      <c r="AJ59" s="74">
        <v>0</v>
      </c>
      <c r="AK59" s="72">
        <f t="shared" si="6"/>
        <v>46</v>
      </c>
      <c r="AL59" s="76" t="s">
        <v>98</v>
      </c>
      <c r="AM59" s="75">
        <v>0</v>
      </c>
      <c r="AN59" s="73">
        <v>0</v>
      </c>
      <c r="AO59" s="73">
        <v>0</v>
      </c>
      <c r="AP59" s="74">
        <v>0</v>
      </c>
      <c r="AQ59" s="72">
        <f t="shared" si="7"/>
        <v>46</v>
      </c>
      <c r="AR59" s="76" t="s">
        <v>98</v>
      </c>
      <c r="AS59" s="75">
        <v>0</v>
      </c>
      <c r="AT59" s="73">
        <v>0</v>
      </c>
      <c r="AU59" s="73">
        <v>0</v>
      </c>
      <c r="AV59" s="74">
        <v>0</v>
      </c>
    </row>
    <row r="60" spans="1:48" s="92" customFormat="1" ht="26.4" x14ac:dyDescent="0.3">
      <c r="A60" s="72">
        <f t="shared" si="0"/>
        <v>47</v>
      </c>
      <c r="B60" s="76" t="s">
        <v>99</v>
      </c>
      <c r="C60" s="75" t="s">
        <v>114</v>
      </c>
      <c r="D60" s="73">
        <v>0</v>
      </c>
      <c r="E60" s="73">
        <v>0</v>
      </c>
      <c r="F60" s="74">
        <v>0</v>
      </c>
      <c r="G60" s="72">
        <f t="shared" si="1"/>
        <v>47</v>
      </c>
      <c r="H60" s="76" t="s">
        <v>99</v>
      </c>
      <c r="I60" s="75" t="s">
        <v>114</v>
      </c>
      <c r="J60" s="73">
        <v>0</v>
      </c>
      <c r="K60" s="73">
        <v>0</v>
      </c>
      <c r="L60" s="74">
        <v>0</v>
      </c>
      <c r="M60" s="72">
        <f t="shared" si="2"/>
        <v>47</v>
      </c>
      <c r="N60" s="76" t="s">
        <v>99</v>
      </c>
      <c r="O60" s="75" t="s">
        <v>114</v>
      </c>
      <c r="P60" s="73">
        <v>0</v>
      </c>
      <c r="Q60" s="73">
        <v>0</v>
      </c>
      <c r="R60" s="74">
        <v>0</v>
      </c>
      <c r="S60" s="72">
        <f t="shared" si="3"/>
        <v>47</v>
      </c>
      <c r="T60" s="76" t="s">
        <v>99</v>
      </c>
      <c r="U60" s="75" t="s">
        <v>114</v>
      </c>
      <c r="V60" s="73">
        <v>0</v>
      </c>
      <c r="W60" s="73">
        <v>0</v>
      </c>
      <c r="X60" s="74">
        <v>0</v>
      </c>
      <c r="Y60" s="72">
        <f t="shared" si="4"/>
        <v>7</v>
      </c>
      <c r="Z60" s="76" t="s">
        <v>99</v>
      </c>
      <c r="AA60" s="75" t="s">
        <v>114</v>
      </c>
      <c r="AB60" s="73">
        <v>0</v>
      </c>
      <c r="AC60" s="73">
        <v>0</v>
      </c>
      <c r="AD60" s="74">
        <v>0</v>
      </c>
      <c r="AE60" s="72">
        <f t="shared" si="5"/>
        <v>47</v>
      </c>
      <c r="AF60" s="76" t="s">
        <v>99</v>
      </c>
      <c r="AG60" s="75">
        <v>2</v>
      </c>
      <c r="AH60" s="73">
        <v>2</v>
      </c>
      <c r="AI60" s="73">
        <v>2</v>
      </c>
      <c r="AJ60" s="74">
        <v>2</v>
      </c>
      <c r="AK60" s="72">
        <f t="shared" si="6"/>
        <v>47</v>
      </c>
      <c r="AL60" s="76" t="s">
        <v>99</v>
      </c>
      <c r="AM60" s="75">
        <v>0</v>
      </c>
      <c r="AN60" s="73">
        <v>0</v>
      </c>
      <c r="AO60" s="73">
        <v>0</v>
      </c>
      <c r="AP60" s="74">
        <v>0</v>
      </c>
      <c r="AQ60" s="72">
        <f t="shared" si="7"/>
        <v>47</v>
      </c>
      <c r="AR60" s="76" t="s">
        <v>99</v>
      </c>
      <c r="AS60" s="75">
        <v>0</v>
      </c>
      <c r="AT60" s="73">
        <v>0</v>
      </c>
      <c r="AU60" s="73">
        <v>0</v>
      </c>
      <c r="AV60" s="74">
        <v>0</v>
      </c>
    </row>
    <row r="61" spans="1:48" s="92" customFormat="1" ht="15.6" x14ac:dyDescent="0.3">
      <c r="A61" s="72">
        <f t="shared" si="0"/>
        <v>48</v>
      </c>
      <c r="B61" s="76" t="s">
        <v>100</v>
      </c>
      <c r="C61" s="75" t="s">
        <v>193</v>
      </c>
      <c r="D61" s="73">
        <v>15</v>
      </c>
      <c r="E61" s="73">
        <v>15</v>
      </c>
      <c r="F61" s="74">
        <v>32</v>
      </c>
      <c r="G61" s="72">
        <f t="shared" si="1"/>
        <v>48</v>
      </c>
      <c r="H61" s="76" t="s">
        <v>100</v>
      </c>
      <c r="I61" s="75" t="s">
        <v>114</v>
      </c>
      <c r="J61" s="73">
        <v>0</v>
      </c>
      <c r="K61" s="73">
        <v>0</v>
      </c>
      <c r="L61" s="74">
        <v>0</v>
      </c>
      <c r="M61" s="72">
        <f t="shared" si="2"/>
        <v>48</v>
      </c>
      <c r="N61" s="76" t="s">
        <v>100</v>
      </c>
      <c r="O61" s="75">
        <v>0</v>
      </c>
      <c r="P61" s="73">
        <v>0</v>
      </c>
      <c r="Q61" s="73">
        <v>0</v>
      </c>
      <c r="R61" s="74">
        <v>0</v>
      </c>
      <c r="S61" s="72">
        <f t="shared" si="3"/>
        <v>48</v>
      </c>
      <c r="T61" s="76" t="s">
        <v>100</v>
      </c>
      <c r="U61" s="75" t="s">
        <v>114</v>
      </c>
      <c r="V61" s="73">
        <v>0</v>
      </c>
      <c r="W61" s="73">
        <v>0</v>
      </c>
      <c r="X61" s="74">
        <v>0</v>
      </c>
      <c r="Y61" s="72">
        <f t="shared" si="4"/>
        <v>8</v>
      </c>
      <c r="Z61" s="76" t="s">
        <v>100</v>
      </c>
      <c r="AA61" s="75" t="s">
        <v>114</v>
      </c>
      <c r="AB61" s="73">
        <v>0</v>
      </c>
      <c r="AC61" s="73">
        <v>0</v>
      </c>
      <c r="AD61" s="74">
        <v>0</v>
      </c>
      <c r="AE61" s="72">
        <f t="shared" si="5"/>
        <v>48</v>
      </c>
      <c r="AF61" s="76" t="s">
        <v>100</v>
      </c>
      <c r="AG61" s="75">
        <v>3</v>
      </c>
      <c r="AH61" s="73">
        <v>3</v>
      </c>
      <c r="AI61" s="73">
        <v>0</v>
      </c>
      <c r="AJ61" s="74">
        <v>0</v>
      </c>
      <c r="AK61" s="72">
        <f t="shared" si="6"/>
        <v>48</v>
      </c>
      <c r="AL61" s="76" t="s">
        <v>100</v>
      </c>
      <c r="AM61" s="75">
        <v>0</v>
      </c>
      <c r="AN61" s="73">
        <v>0</v>
      </c>
      <c r="AO61" s="73">
        <v>0</v>
      </c>
      <c r="AP61" s="74">
        <v>0</v>
      </c>
      <c r="AQ61" s="72">
        <f t="shared" si="7"/>
        <v>48</v>
      </c>
      <c r="AR61" s="76" t="s">
        <v>100</v>
      </c>
      <c r="AS61" s="75">
        <v>0</v>
      </c>
      <c r="AT61" s="73">
        <v>1</v>
      </c>
      <c r="AU61" s="73">
        <v>1</v>
      </c>
      <c r="AV61" s="74">
        <v>1</v>
      </c>
    </row>
    <row r="62" spans="1:48" s="94" customFormat="1" ht="15.6" x14ac:dyDescent="0.3">
      <c r="A62" s="89">
        <f t="shared" si="0"/>
        <v>49</v>
      </c>
      <c r="B62" s="90" t="s">
        <v>101</v>
      </c>
      <c r="C62" s="82" t="s">
        <v>114</v>
      </c>
      <c r="D62" s="78">
        <v>12</v>
      </c>
      <c r="E62" s="78">
        <v>12</v>
      </c>
      <c r="F62" s="79">
        <v>4</v>
      </c>
      <c r="G62" s="89">
        <f t="shared" si="1"/>
        <v>49</v>
      </c>
      <c r="H62" s="90" t="s">
        <v>101</v>
      </c>
      <c r="I62" s="82" t="s">
        <v>114</v>
      </c>
      <c r="J62" s="78">
        <v>12</v>
      </c>
      <c r="K62" s="78">
        <v>12</v>
      </c>
      <c r="L62" s="79">
        <v>12</v>
      </c>
      <c r="M62" s="89">
        <f t="shared" si="2"/>
        <v>49</v>
      </c>
      <c r="N62" s="90" t="s">
        <v>101</v>
      </c>
      <c r="O62" s="82" t="s">
        <v>114</v>
      </c>
      <c r="P62" s="78">
        <v>12</v>
      </c>
      <c r="Q62" s="78">
        <v>12</v>
      </c>
      <c r="R62" s="79">
        <v>10</v>
      </c>
      <c r="S62" s="89">
        <f t="shared" si="3"/>
        <v>49</v>
      </c>
      <c r="T62" s="90" t="s">
        <v>101</v>
      </c>
      <c r="U62" s="82" t="s">
        <v>114</v>
      </c>
      <c r="V62" s="78">
        <v>0</v>
      </c>
      <c r="W62" s="78">
        <v>0</v>
      </c>
      <c r="X62" s="79">
        <v>0</v>
      </c>
      <c r="Y62" s="89">
        <f t="shared" si="4"/>
        <v>9</v>
      </c>
      <c r="Z62" s="90" t="s">
        <v>101</v>
      </c>
      <c r="AA62" s="82" t="s">
        <v>114</v>
      </c>
      <c r="AB62" s="78">
        <v>0</v>
      </c>
      <c r="AC62" s="78">
        <v>0</v>
      </c>
      <c r="AD62" s="79">
        <v>0</v>
      </c>
      <c r="AE62" s="89">
        <f t="shared" si="5"/>
        <v>49</v>
      </c>
      <c r="AF62" s="90" t="s">
        <v>101</v>
      </c>
      <c r="AG62" s="82">
        <v>0</v>
      </c>
      <c r="AH62" s="78">
        <v>0</v>
      </c>
      <c r="AI62" s="78">
        <v>0</v>
      </c>
      <c r="AJ62" s="79">
        <v>0</v>
      </c>
      <c r="AK62" s="89">
        <f t="shared" si="6"/>
        <v>49</v>
      </c>
      <c r="AL62" s="90" t="s">
        <v>101</v>
      </c>
      <c r="AM62" s="82">
        <v>0</v>
      </c>
      <c r="AN62" s="78">
        <v>0</v>
      </c>
      <c r="AO62" s="78">
        <v>0</v>
      </c>
      <c r="AP62" s="79">
        <v>0</v>
      </c>
      <c r="AQ62" s="89">
        <f t="shared" si="7"/>
        <v>49</v>
      </c>
      <c r="AR62" s="90" t="s">
        <v>101</v>
      </c>
      <c r="AS62" s="82">
        <v>0</v>
      </c>
      <c r="AT62" s="78">
        <v>0</v>
      </c>
      <c r="AU62" s="78">
        <v>0</v>
      </c>
      <c r="AV62" s="79">
        <v>0</v>
      </c>
    </row>
    <row r="63" spans="1:48" s="92" customFormat="1" ht="39.6" x14ac:dyDescent="0.3">
      <c r="A63" s="72">
        <f t="shared" si="0"/>
        <v>50</v>
      </c>
      <c r="B63" s="76" t="s">
        <v>102</v>
      </c>
      <c r="C63" s="75" t="s">
        <v>114</v>
      </c>
      <c r="D63" s="73">
        <v>0</v>
      </c>
      <c r="E63" s="73">
        <v>0</v>
      </c>
      <c r="F63" s="74">
        <v>0</v>
      </c>
      <c r="G63" s="72">
        <f t="shared" si="1"/>
        <v>50</v>
      </c>
      <c r="H63" s="76" t="s">
        <v>102</v>
      </c>
      <c r="I63" s="75" t="s">
        <v>114</v>
      </c>
      <c r="J63" s="73">
        <v>0</v>
      </c>
      <c r="K63" s="73">
        <v>0</v>
      </c>
      <c r="L63" s="74">
        <v>0</v>
      </c>
      <c r="M63" s="72">
        <f t="shared" si="2"/>
        <v>50</v>
      </c>
      <c r="N63" s="76" t="s">
        <v>102</v>
      </c>
      <c r="O63" s="75">
        <v>0</v>
      </c>
      <c r="P63" s="73">
        <v>0</v>
      </c>
      <c r="Q63" s="73">
        <v>0</v>
      </c>
      <c r="R63" s="74">
        <v>0</v>
      </c>
      <c r="S63" s="72">
        <f t="shared" si="3"/>
        <v>50</v>
      </c>
      <c r="T63" s="76" t="s">
        <v>102</v>
      </c>
      <c r="U63" s="75" t="s">
        <v>114</v>
      </c>
      <c r="V63" s="73">
        <v>0</v>
      </c>
      <c r="W63" s="73">
        <v>0</v>
      </c>
      <c r="X63" s="74">
        <v>0</v>
      </c>
      <c r="Y63" s="72">
        <f t="shared" si="4"/>
        <v>10</v>
      </c>
      <c r="Z63" s="76" t="s">
        <v>102</v>
      </c>
      <c r="AA63" s="75" t="s">
        <v>114</v>
      </c>
      <c r="AB63" s="73">
        <v>0</v>
      </c>
      <c r="AC63" s="73">
        <v>0</v>
      </c>
      <c r="AD63" s="74">
        <v>0</v>
      </c>
      <c r="AE63" s="72">
        <f t="shared" si="5"/>
        <v>50</v>
      </c>
      <c r="AF63" s="76" t="s">
        <v>102</v>
      </c>
      <c r="AG63" s="75">
        <v>0</v>
      </c>
      <c r="AH63" s="73">
        <v>0</v>
      </c>
      <c r="AI63" s="73">
        <v>0</v>
      </c>
      <c r="AJ63" s="74">
        <v>0</v>
      </c>
      <c r="AK63" s="72">
        <f t="shared" si="6"/>
        <v>50</v>
      </c>
      <c r="AL63" s="76" t="s">
        <v>102</v>
      </c>
      <c r="AM63" s="75">
        <v>0</v>
      </c>
      <c r="AN63" s="73">
        <v>0</v>
      </c>
      <c r="AO63" s="73">
        <v>0</v>
      </c>
      <c r="AP63" s="74">
        <v>0</v>
      </c>
      <c r="AQ63" s="72">
        <f t="shared" si="7"/>
        <v>50</v>
      </c>
      <c r="AR63" s="76" t="s">
        <v>102</v>
      </c>
      <c r="AS63" s="75">
        <v>0</v>
      </c>
      <c r="AT63" s="73">
        <v>0</v>
      </c>
      <c r="AU63" s="73">
        <v>0</v>
      </c>
      <c r="AV63" s="74">
        <v>0</v>
      </c>
    </row>
    <row r="64" spans="1:48" s="92" customFormat="1" ht="39.6" x14ac:dyDescent="0.3">
      <c r="A64" s="72">
        <f t="shared" si="0"/>
        <v>51</v>
      </c>
      <c r="B64" s="102" t="s">
        <v>216</v>
      </c>
      <c r="C64" s="75" t="s">
        <v>114</v>
      </c>
      <c r="D64" s="73">
        <v>41</v>
      </c>
      <c r="E64" s="73">
        <v>41</v>
      </c>
      <c r="F64" s="74">
        <v>7</v>
      </c>
      <c r="G64" s="72">
        <f t="shared" si="1"/>
        <v>51</v>
      </c>
      <c r="H64" s="102" t="s">
        <v>216</v>
      </c>
      <c r="I64" s="75" t="s">
        <v>114</v>
      </c>
      <c r="J64" s="73">
        <v>41</v>
      </c>
      <c r="K64" s="73">
        <v>41</v>
      </c>
      <c r="L64" s="74">
        <v>47</v>
      </c>
      <c r="M64" s="72">
        <f t="shared" si="2"/>
        <v>51</v>
      </c>
      <c r="N64" s="102" t="s">
        <v>216</v>
      </c>
      <c r="O64" s="75" t="s">
        <v>114</v>
      </c>
      <c r="P64" s="73">
        <v>0</v>
      </c>
      <c r="Q64" s="73">
        <v>0</v>
      </c>
      <c r="R64" s="74">
        <v>0</v>
      </c>
      <c r="S64" s="72">
        <f t="shared" si="3"/>
        <v>51</v>
      </c>
      <c r="T64" s="102" t="s">
        <v>216</v>
      </c>
      <c r="U64" s="75" t="s">
        <v>114</v>
      </c>
      <c r="V64" s="73">
        <v>0</v>
      </c>
      <c r="W64" s="73">
        <v>0</v>
      </c>
      <c r="X64" s="74">
        <v>0</v>
      </c>
      <c r="Y64" s="72">
        <f t="shared" si="4"/>
        <v>11</v>
      </c>
      <c r="Z64" s="102" t="s">
        <v>216</v>
      </c>
      <c r="AA64" s="75">
        <v>0</v>
      </c>
      <c r="AB64" s="73">
        <v>0</v>
      </c>
      <c r="AC64" s="73">
        <v>0</v>
      </c>
      <c r="AD64" s="74">
        <v>0</v>
      </c>
      <c r="AE64" s="72">
        <f t="shared" si="5"/>
        <v>51</v>
      </c>
      <c r="AF64" s="102" t="s">
        <v>216</v>
      </c>
      <c r="AG64" s="75">
        <v>2</v>
      </c>
      <c r="AH64" s="73">
        <v>2</v>
      </c>
      <c r="AI64" s="73">
        <v>1</v>
      </c>
      <c r="AJ64" s="74">
        <v>1</v>
      </c>
      <c r="AK64" s="72">
        <f t="shared" si="6"/>
        <v>51</v>
      </c>
      <c r="AL64" s="102" t="s">
        <v>216</v>
      </c>
      <c r="AM64" s="75">
        <v>1</v>
      </c>
      <c r="AN64" s="73">
        <v>1</v>
      </c>
      <c r="AO64" s="73">
        <v>1</v>
      </c>
      <c r="AP64" s="74">
        <v>1</v>
      </c>
      <c r="AQ64" s="72">
        <f t="shared" si="7"/>
        <v>51</v>
      </c>
      <c r="AR64" s="102" t="s">
        <v>216</v>
      </c>
      <c r="AS64" s="75">
        <v>0</v>
      </c>
      <c r="AT64" s="73">
        <v>0</v>
      </c>
      <c r="AU64" s="73">
        <v>0</v>
      </c>
      <c r="AV64" s="74">
        <v>0</v>
      </c>
    </row>
    <row r="65" spans="1:59" s="92" customFormat="1" ht="44.25" customHeight="1" x14ac:dyDescent="0.3">
      <c r="A65" s="72">
        <f t="shared" si="0"/>
        <v>52</v>
      </c>
      <c r="B65" s="102" t="s">
        <v>199</v>
      </c>
      <c r="C65" s="75" t="s">
        <v>114</v>
      </c>
      <c r="D65" s="73">
        <v>51</v>
      </c>
      <c r="E65" s="73">
        <v>51</v>
      </c>
      <c r="F65" s="74">
        <v>0</v>
      </c>
      <c r="G65" s="72">
        <f t="shared" si="1"/>
        <v>52</v>
      </c>
      <c r="H65" s="102" t="s">
        <v>199</v>
      </c>
      <c r="I65" s="75" t="s">
        <v>114</v>
      </c>
      <c r="J65" s="73">
        <v>51</v>
      </c>
      <c r="K65" s="73">
        <v>51</v>
      </c>
      <c r="L65" s="74">
        <v>64</v>
      </c>
      <c r="M65" s="72">
        <f t="shared" si="2"/>
        <v>52</v>
      </c>
      <c r="N65" s="102" t="s">
        <v>199</v>
      </c>
      <c r="O65" s="75" t="s">
        <v>120</v>
      </c>
      <c r="P65" s="73">
        <v>0</v>
      </c>
      <c r="Q65" s="73">
        <v>0</v>
      </c>
      <c r="R65" s="74">
        <v>0</v>
      </c>
      <c r="S65" s="72">
        <f t="shared" si="3"/>
        <v>52</v>
      </c>
      <c r="T65" s="102" t="s">
        <v>199</v>
      </c>
      <c r="U65" s="75" t="s">
        <v>114</v>
      </c>
      <c r="V65" s="73">
        <v>0</v>
      </c>
      <c r="W65" s="73">
        <v>0</v>
      </c>
      <c r="X65" s="74">
        <v>0</v>
      </c>
      <c r="Y65" s="72">
        <f t="shared" si="4"/>
        <v>12</v>
      </c>
      <c r="Z65" s="102" t="s">
        <v>199</v>
      </c>
      <c r="AA65" s="75" t="s">
        <v>114</v>
      </c>
      <c r="AB65" s="73">
        <v>0</v>
      </c>
      <c r="AC65" s="73">
        <v>0</v>
      </c>
      <c r="AD65" s="74">
        <v>0</v>
      </c>
      <c r="AE65" s="72">
        <f t="shared" si="5"/>
        <v>52</v>
      </c>
      <c r="AF65" s="102" t="s">
        <v>199</v>
      </c>
      <c r="AG65" s="75">
        <v>1</v>
      </c>
      <c r="AH65" s="73">
        <v>1</v>
      </c>
      <c r="AI65" s="73">
        <v>1</v>
      </c>
      <c r="AJ65" s="74">
        <v>0</v>
      </c>
      <c r="AK65" s="72">
        <f t="shared" si="6"/>
        <v>52</v>
      </c>
      <c r="AL65" s="102" t="s">
        <v>199</v>
      </c>
      <c r="AM65" s="75">
        <v>0</v>
      </c>
      <c r="AN65" s="73">
        <v>0</v>
      </c>
      <c r="AO65" s="73">
        <v>0</v>
      </c>
      <c r="AP65" s="74">
        <v>0</v>
      </c>
      <c r="AQ65" s="72">
        <f t="shared" si="7"/>
        <v>52</v>
      </c>
      <c r="AR65" s="102" t="s">
        <v>199</v>
      </c>
      <c r="AS65" s="75">
        <v>0</v>
      </c>
      <c r="AT65" s="73">
        <v>0</v>
      </c>
      <c r="AU65" s="73">
        <v>0</v>
      </c>
      <c r="AV65" s="74">
        <v>0</v>
      </c>
    </row>
    <row r="66" spans="1:59" s="92" customFormat="1" ht="41.25" customHeight="1" x14ac:dyDescent="0.3">
      <c r="A66" s="103">
        <f t="shared" si="0"/>
        <v>53</v>
      </c>
      <c r="B66" s="104" t="s">
        <v>200</v>
      </c>
      <c r="C66" s="105" t="s">
        <v>114</v>
      </c>
      <c r="D66" s="106">
        <v>91</v>
      </c>
      <c r="E66" s="106">
        <v>77</v>
      </c>
      <c r="F66" s="107">
        <v>18</v>
      </c>
      <c r="G66" s="103">
        <f t="shared" si="1"/>
        <v>53</v>
      </c>
      <c r="H66" s="104" t="s">
        <v>200</v>
      </c>
      <c r="I66" s="105" t="s">
        <v>120</v>
      </c>
      <c r="J66" s="106">
        <v>91</v>
      </c>
      <c r="K66" s="106">
        <v>77</v>
      </c>
      <c r="L66" s="107">
        <v>201</v>
      </c>
      <c r="M66" s="103">
        <f t="shared" si="2"/>
        <v>53</v>
      </c>
      <c r="N66" s="104" t="s">
        <v>200</v>
      </c>
      <c r="O66" s="105" t="s">
        <v>120</v>
      </c>
      <c r="P66" s="106">
        <v>0</v>
      </c>
      <c r="Q66" s="106">
        <v>0</v>
      </c>
      <c r="R66" s="107">
        <v>0</v>
      </c>
      <c r="S66" s="103">
        <f t="shared" si="3"/>
        <v>53</v>
      </c>
      <c r="T66" s="104" t="s">
        <v>200</v>
      </c>
      <c r="U66" s="105" t="s">
        <v>114</v>
      </c>
      <c r="V66" s="106">
        <v>0</v>
      </c>
      <c r="W66" s="106">
        <v>0</v>
      </c>
      <c r="X66" s="107">
        <v>0</v>
      </c>
      <c r="Y66" s="103">
        <f t="shared" si="4"/>
        <v>13</v>
      </c>
      <c r="Z66" s="104" t="s">
        <v>200</v>
      </c>
      <c r="AA66" s="105">
        <v>5</v>
      </c>
      <c r="AB66" s="106">
        <v>2</v>
      </c>
      <c r="AC66" s="106">
        <v>2</v>
      </c>
      <c r="AD66" s="107">
        <v>1</v>
      </c>
      <c r="AE66" s="103">
        <f t="shared" si="5"/>
        <v>53</v>
      </c>
      <c r="AF66" s="104" t="s">
        <v>200</v>
      </c>
      <c r="AG66" s="105">
        <v>1</v>
      </c>
      <c r="AH66" s="106">
        <v>1</v>
      </c>
      <c r="AI66" s="106">
        <v>1</v>
      </c>
      <c r="AJ66" s="107">
        <v>1</v>
      </c>
      <c r="AK66" s="103">
        <f t="shared" si="6"/>
        <v>53</v>
      </c>
      <c r="AL66" s="104" t="s">
        <v>200</v>
      </c>
      <c r="AM66" s="105">
        <v>0</v>
      </c>
      <c r="AN66" s="106">
        <v>0</v>
      </c>
      <c r="AO66" s="106">
        <v>0</v>
      </c>
      <c r="AP66" s="107">
        <v>0</v>
      </c>
      <c r="AQ66" s="103">
        <f t="shared" si="7"/>
        <v>53</v>
      </c>
      <c r="AR66" s="104" t="s">
        <v>200</v>
      </c>
      <c r="AS66" s="105">
        <v>0</v>
      </c>
      <c r="AT66" s="106">
        <v>0</v>
      </c>
      <c r="AU66" s="106">
        <v>0</v>
      </c>
      <c r="AV66" s="107">
        <v>0</v>
      </c>
    </row>
    <row r="67" spans="1:59" s="96" customFormat="1" ht="41.25" customHeight="1" thickBot="1" x14ac:dyDescent="0.35">
      <c r="A67" s="93"/>
      <c r="B67" s="91" t="s">
        <v>194</v>
      </c>
      <c r="C67" s="83" t="s">
        <v>114</v>
      </c>
      <c r="D67" s="80">
        <v>876</v>
      </c>
      <c r="E67" s="80">
        <v>622</v>
      </c>
      <c r="F67" s="81">
        <v>115</v>
      </c>
      <c r="G67" s="93"/>
      <c r="H67" s="91" t="s">
        <v>194</v>
      </c>
      <c r="I67" s="83" t="s">
        <v>114</v>
      </c>
      <c r="J67" s="80">
        <v>876</v>
      </c>
      <c r="K67" s="80">
        <v>622</v>
      </c>
      <c r="L67" s="81">
        <v>425</v>
      </c>
      <c r="M67" s="93"/>
      <c r="N67" s="91" t="s">
        <v>194</v>
      </c>
      <c r="O67" s="83" t="s">
        <v>114</v>
      </c>
      <c r="P67" s="80">
        <v>78</v>
      </c>
      <c r="Q67" s="80">
        <v>53</v>
      </c>
      <c r="R67" s="81">
        <v>48</v>
      </c>
      <c r="S67" s="93"/>
      <c r="T67" s="91" t="s">
        <v>194</v>
      </c>
      <c r="U67" s="83" t="s">
        <v>114</v>
      </c>
      <c r="V67" s="80">
        <v>0</v>
      </c>
      <c r="W67" s="80">
        <v>0</v>
      </c>
      <c r="X67" s="81">
        <v>0</v>
      </c>
      <c r="Y67" s="93"/>
      <c r="Z67" s="91" t="s">
        <v>194</v>
      </c>
      <c r="AA67" s="83" t="s">
        <v>114</v>
      </c>
      <c r="AB67" s="80">
        <v>0</v>
      </c>
      <c r="AC67" s="80">
        <v>0</v>
      </c>
      <c r="AD67" s="81">
        <v>0</v>
      </c>
      <c r="AE67" s="93"/>
      <c r="AF67" s="91" t="s">
        <v>194</v>
      </c>
      <c r="AG67" s="83">
        <v>13</v>
      </c>
      <c r="AH67" s="80">
        <v>11</v>
      </c>
      <c r="AI67" s="80">
        <v>0</v>
      </c>
      <c r="AJ67" s="81">
        <v>6</v>
      </c>
      <c r="AK67" s="93"/>
      <c r="AL67" s="91" t="s">
        <v>194</v>
      </c>
      <c r="AM67" s="83">
        <v>0</v>
      </c>
      <c r="AN67" s="80">
        <v>0</v>
      </c>
      <c r="AO67" s="80">
        <v>0</v>
      </c>
      <c r="AP67" s="81">
        <v>0</v>
      </c>
      <c r="AQ67" s="93"/>
      <c r="AR67" s="91" t="s">
        <v>194</v>
      </c>
      <c r="AS67" s="83">
        <v>0</v>
      </c>
      <c r="AT67" s="80">
        <v>0</v>
      </c>
      <c r="AU67" s="80">
        <v>0</v>
      </c>
      <c r="AV67" s="81">
        <v>0</v>
      </c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</row>
    <row r="68" spans="1:59" s="164" customFormat="1" ht="16.5" customHeight="1" thickBot="1" x14ac:dyDescent="0.35">
      <c r="A68" s="360" t="s">
        <v>105</v>
      </c>
      <c r="B68" s="361"/>
      <c r="C68" s="97" t="s">
        <v>114</v>
      </c>
      <c r="D68" s="159">
        <f>SUM(D14:D67)</f>
        <v>8902</v>
      </c>
      <c r="E68" s="160">
        <f>SUM(E14:E67)</f>
        <v>6982</v>
      </c>
      <c r="F68" s="161">
        <f>SUM(F14:F67)</f>
        <v>2497</v>
      </c>
      <c r="G68" s="362" t="s">
        <v>105</v>
      </c>
      <c r="H68" s="363"/>
      <c r="I68" s="363"/>
      <c r="J68" s="160">
        <f>SUM(J14:J67)</f>
        <v>8845</v>
      </c>
      <c r="K68" s="160">
        <f>SUM(K14:K67)</f>
        <v>7003</v>
      </c>
      <c r="L68" s="161">
        <f>SUM(L14:L67)</f>
        <v>6804</v>
      </c>
      <c r="M68" s="360" t="s">
        <v>105</v>
      </c>
      <c r="N68" s="361"/>
      <c r="O68" s="126" t="s">
        <v>114</v>
      </c>
      <c r="P68" s="160">
        <f>SUM(P14:P67)</f>
        <v>3975</v>
      </c>
      <c r="Q68" s="160">
        <f>SUM(Q14:Q67)</f>
        <v>2984</v>
      </c>
      <c r="R68" s="161">
        <f>SUM(R14:R67)</f>
        <v>389</v>
      </c>
      <c r="S68" s="360" t="s">
        <v>105</v>
      </c>
      <c r="T68" s="361"/>
      <c r="U68" s="126" t="s">
        <v>114</v>
      </c>
      <c r="V68" s="160">
        <f>SUM(V14:V67)</f>
        <v>529</v>
      </c>
      <c r="W68" s="160">
        <f>SUM(W14:W67)</f>
        <v>267</v>
      </c>
      <c r="X68" s="161">
        <f>SUM(X14:X67)</f>
        <v>2</v>
      </c>
      <c r="Y68" s="360" t="s">
        <v>105</v>
      </c>
      <c r="Z68" s="361"/>
      <c r="AA68" s="126" t="s">
        <v>114</v>
      </c>
      <c r="AB68" s="160">
        <f>SUM(AB14:AB67)</f>
        <v>130</v>
      </c>
      <c r="AC68" s="160">
        <f>SUM(AC14:AC67)</f>
        <v>111</v>
      </c>
      <c r="AD68" s="161">
        <f>SUM(AD14:AD67)</f>
        <v>69</v>
      </c>
      <c r="AE68" s="98">
        <f>1+AE66</f>
        <v>54</v>
      </c>
      <c r="AF68" s="162" t="s">
        <v>105</v>
      </c>
      <c r="AG68" s="163">
        <v>136</v>
      </c>
      <c r="AH68" s="99">
        <v>134</v>
      </c>
      <c r="AI68" s="100">
        <v>64</v>
      </c>
      <c r="AJ68" s="101">
        <f>SUM(AJ14:AJ67)</f>
        <v>49</v>
      </c>
      <c r="AK68" s="360" t="s">
        <v>105</v>
      </c>
      <c r="AL68" s="361"/>
      <c r="AM68" s="126">
        <v>3</v>
      </c>
      <c r="AN68" s="160">
        <v>3</v>
      </c>
      <c r="AO68" s="160">
        <f>SUM(AO14:AO66)</f>
        <v>2</v>
      </c>
      <c r="AP68" s="161">
        <f>SUM(AP14:AP66)</f>
        <v>2</v>
      </c>
      <c r="AQ68" s="360" t="s">
        <v>105</v>
      </c>
      <c r="AR68" s="361"/>
      <c r="AS68" s="126">
        <v>6</v>
      </c>
      <c r="AT68" s="160">
        <f>SUM(AT14:AT66)</f>
        <v>27</v>
      </c>
      <c r="AU68" s="160">
        <f>SUM(AU14:AU66)</f>
        <v>23</v>
      </c>
      <c r="AV68" s="161">
        <f>SUM(AV14:AV66)</f>
        <v>14</v>
      </c>
    </row>
    <row r="69" spans="1:59" ht="16.5" customHeight="1" x14ac:dyDescent="0.3">
      <c r="H69" s="22"/>
    </row>
    <row r="70" spans="1:59" ht="15.6" x14ac:dyDescent="0.3">
      <c r="A70" s="231" t="s">
        <v>27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"/>
      <c r="P70" s="23"/>
      <c r="Q70" s="16"/>
      <c r="S70" s="23" t="s">
        <v>121</v>
      </c>
      <c r="T70" s="23"/>
      <c r="U70" s="23"/>
      <c r="V70" s="23"/>
      <c r="W70" s="16"/>
      <c r="Y70" s="23" t="s">
        <v>121</v>
      </c>
      <c r="Z70" s="23"/>
      <c r="AA70" s="23"/>
      <c r="AB70" s="23"/>
      <c r="AC70" s="16"/>
      <c r="AE70" s="23" t="s">
        <v>121</v>
      </c>
      <c r="AF70" s="23"/>
      <c r="AG70" s="23"/>
      <c r="AH70" s="23"/>
      <c r="AI70" s="16"/>
      <c r="AK70" s="23" t="s">
        <v>121</v>
      </c>
      <c r="AL70" s="23"/>
      <c r="AM70" s="23"/>
      <c r="AN70" s="23"/>
      <c r="AO70" s="16"/>
      <c r="AQ70" s="23" t="s">
        <v>121</v>
      </c>
      <c r="AR70" s="23"/>
      <c r="AS70" s="23"/>
      <c r="AT70" s="23"/>
      <c r="AU70" s="16"/>
    </row>
    <row r="71" spans="1:59" ht="15.6" x14ac:dyDescent="0.3">
      <c r="A71" s="231" t="s">
        <v>252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55"/>
      <c r="P71" s="55"/>
      <c r="Q71" s="16"/>
      <c r="S71" s="17" t="s">
        <v>28</v>
      </c>
      <c r="T71" s="17"/>
      <c r="U71" s="55"/>
      <c r="V71" s="55"/>
      <c r="W71" s="16"/>
      <c r="Y71" s="17" t="s">
        <v>28</v>
      </c>
      <c r="Z71" s="17"/>
      <c r="AA71" s="55"/>
      <c r="AB71" s="55"/>
      <c r="AC71" s="16"/>
      <c r="AE71" s="17" t="s">
        <v>28</v>
      </c>
      <c r="AF71" s="17"/>
      <c r="AG71" s="55"/>
      <c r="AH71" s="55"/>
      <c r="AI71" s="16"/>
      <c r="AK71" s="17" t="s">
        <v>28</v>
      </c>
      <c r="AL71" s="17"/>
      <c r="AM71" s="55"/>
      <c r="AN71" s="55"/>
      <c r="AO71" s="16"/>
      <c r="AQ71" s="17" t="s">
        <v>28</v>
      </c>
      <c r="AR71" s="17"/>
      <c r="AS71" s="55"/>
      <c r="AT71" s="55"/>
      <c r="AU71" s="16"/>
    </row>
    <row r="72" spans="1:59" ht="15.6" x14ac:dyDescent="0.3">
      <c r="A72" s="231" t="s">
        <v>251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55"/>
      <c r="P72" s="381"/>
      <c r="Q72" s="381"/>
      <c r="R72" s="381"/>
      <c r="S72" s="17" t="s">
        <v>122</v>
      </c>
      <c r="T72" s="17"/>
      <c r="U72" s="55"/>
      <c r="V72" s="381" t="s">
        <v>195</v>
      </c>
      <c r="W72" s="381"/>
      <c r="X72" s="381"/>
      <c r="Y72" s="17" t="s">
        <v>122</v>
      </c>
      <c r="Z72" s="17"/>
      <c r="AA72" s="55"/>
      <c r="AB72" s="381" t="s">
        <v>195</v>
      </c>
      <c r="AC72" s="381"/>
      <c r="AD72" s="381"/>
      <c r="AE72" s="17" t="s">
        <v>122</v>
      </c>
      <c r="AF72" s="17"/>
      <c r="AG72" s="55"/>
      <c r="AH72" s="381" t="s">
        <v>195</v>
      </c>
      <c r="AI72" s="381"/>
      <c r="AJ72" s="381"/>
      <c r="AK72" s="17" t="s">
        <v>122</v>
      </c>
      <c r="AL72" s="17"/>
      <c r="AM72" s="55"/>
      <c r="AN72" s="381" t="s">
        <v>195</v>
      </c>
      <c r="AO72" s="381"/>
      <c r="AP72" s="381"/>
      <c r="AQ72" s="17" t="s">
        <v>122</v>
      </c>
      <c r="AR72" s="17"/>
      <c r="AS72" s="55"/>
      <c r="AT72" s="381" t="s">
        <v>195</v>
      </c>
      <c r="AU72" s="381"/>
      <c r="AV72" s="381"/>
    </row>
    <row r="73" spans="1:59" ht="15.6" x14ac:dyDescent="0.3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24"/>
      <c r="P73" s="24"/>
      <c r="Q73" s="24"/>
      <c r="T73" s="24"/>
      <c r="U73" s="24"/>
      <c r="V73" s="24"/>
      <c r="W73" s="24"/>
      <c r="Z73" s="24"/>
      <c r="AA73" s="24"/>
      <c r="AB73" s="24"/>
      <c r="AC73" s="24"/>
      <c r="AF73" s="24"/>
      <c r="AG73" s="24"/>
      <c r="AH73" s="24"/>
      <c r="AI73" s="24"/>
      <c r="AL73" s="24"/>
      <c r="AM73" s="24"/>
      <c r="AN73" s="24"/>
      <c r="AO73" s="24"/>
      <c r="AR73" s="24"/>
      <c r="AS73" s="24"/>
      <c r="AT73" s="24"/>
      <c r="AU73" s="24"/>
    </row>
    <row r="74" spans="1:59" x14ac:dyDescent="0.3">
      <c r="A74" s="231" t="s">
        <v>254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</row>
    <row r="75" spans="1:59" x14ac:dyDescent="0.3">
      <c r="A75" s="231" t="s">
        <v>253</v>
      </c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56"/>
      <c r="P75" s="231"/>
      <c r="Q75" s="231"/>
      <c r="R75" s="231"/>
      <c r="S75" s="54" t="s">
        <v>123</v>
      </c>
      <c r="T75" s="54"/>
      <c r="U75" s="56" t="s">
        <v>124</v>
      </c>
      <c r="V75" s="231" t="s">
        <v>196</v>
      </c>
      <c r="W75" s="231"/>
      <c r="X75" s="231"/>
      <c r="Y75" s="54" t="s">
        <v>123</v>
      </c>
      <c r="Z75" s="54"/>
      <c r="AA75" s="56" t="s">
        <v>124</v>
      </c>
      <c r="AB75" s="231" t="s">
        <v>125</v>
      </c>
      <c r="AC75" s="231"/>
      <c r="AD75" s="231"/>
      <c r="AE75" s="54" t="s">
        <v>123</v>
      </c>
      <c r="AF75" s="54"/>
      <c r="AG75" s="56" t="s">
        <v>124</v>
      </c>
      <c r="AH75" s="231" t="s">
        <v>125</v>
      </c>
      <c r="AI75" s="231"/>
      <c r="AJ75" s="231"/>
      <c r="AK75" s="54" t="s">
        <v>123</v>
      </c>
      <c r="AL75" s="54"/>
      <c r="AM75" s="56" t="s">
        <v>124</v>
      </c>
      <c r="AN75" s="231" t="s">
        <v>125</v>
      </c>
      <c r="AO75" s="231"/>
      <c r="AP75" s="231"/>
      <c r="AQ75" s="54" t="s">
        <v>123</v>
      </c>
      <c r="AR75" s="54"/>
      <c r="AS75" s="56" t="s">
        <v>124</v>
      </c>
      <c r="AT75" s="231" t="s">
        <v>125</v>
      </c>
      <c r="AU75" s="231"/>
      <c r="AV75" s="231"/>
    </row>
    <row r="76" spans="1:59" x14ac:dyDescent="0.3">
      <c r="A76" s="231" t="s">
        <v>255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56"/>
      <c r="P76" s="56"/>
      <c r="Q76" s="56"/>
      <c r="S76" s="54" t="s">
        <v>126</v>
      </c>
      <c r="T76" s="54"/>
      <c r="U76" s="56"/>
      <c r="V76" s="56"/>
      <c r="W76" s="56"/>
      <c r="Y76" s="54" t="s">
        <v>126</v>
      </c>
      <c r="Z76" s="54"/>
      <c r="AA76" s="56"/>
      <c r="AB76" s="56"/>
      <c r="AC76" s="56"/>
      <c r="AE76" s="54" t="s">
        <v>126</v>
      </c>
      <c r="AF76" s="54"/>
      <c r="AG76" s="56"/>
      <c r="AH76" s="56"/>
      <c r="AI76" s="56"/>
      <c r="AK76" s="54" t="s">
        <v>126</v>
      </c>
      <c r="AL76" s="54"/>
      <c r="AM76" s="56"/>
      <c r="AN76" s="56"/>
      <c r="AO76" s="56"/>
      <c r="AQ76" s="54" t="s">
        <v>126</v>
      </c>
      <c r="AR76" s="54"/>
      <c r="AS76" s="56"/>
      <c r="AT76" s="56"/>
      <c r="AU76" s="56"/>
    </row>
    <row r="77" spans="1:59" x14ac:dyDescent="0.3">
      <c r="A77" s="382"/>
      <c r="B77" s="382"/>
      <c r="C77" s="77"/>
      <c r="E77" s="231"/>
      <c r="F77" s="231"/>
      <c r="G77" s="382"/>
      <c r="H77" s="382"/>
      <c r="I77" s="77"/>
      <c r="K77" s="231"/>
      <c r="L77" s="231"/>
      <c r="M77" s="382"/>
      <c r="N77" s="382"/>
      <c r="O77" s="77"/>
      <c r="Q77" s="231"/>
      <c r="R77" s="231"/>
      <c r="S77" s="382"/>
      <c r="T77" s="382"/>
      <c r="U77" s="77"/>
      <c r="W77" s="231"/>
      <c r="X77" s="231"/>
      <c r="Y77" s="382"/>
      <c r="Z77" s="382"/>
      <c r="AA77" s="77"/>
      <c r="AC77" s="231"/>
      <c r="AD77" s="231"/>
      <c r="AE77" s="382"/>
      <c r="AF77" s="382"/>
      <c r="AG77" s="77"/>
      <c r="AI77" s="231"/>
      <c r="AJ77" s="231"/>
      <c r="AK77" s="382"/>
      <c r="AL77" s="382"/>
      <c r="AM77" s="77"/>
      <c r="AO77" s="231"/>
      <c r="AP77" s="231"/>
      <c r="AQ77" s="382"/>
      <c r="AR77" s="382"/>
      <c r="AS77" s="77"/>
      <c r="AU77" s="231"/>
      <c r="AV77" s="231"/>
    </row>
    <row r="78" spans="1:59" x14ac:dyDescent="0.3">
      <c r="H78" s="22"/>
      <c r="AF78" s="56"/>
      <c r="AG78" s="56"/>
      <c r="AR78" s="56"/>
      <c r="AU78" s="56"/>
    </row>
    <row r="79" spans="1:59" x14ac:dyDescent="0.3">
      <c r="H79" s="22"/>
    </row>
    <row r="80" spans="1:59" x14ac:dyDescent="0.3">
      <c r="H80" s="22"/>
    </row>
    <row r="81" spans="8:8" x14ac:dyDescent="0.3">
      <c r="H81" s="22"/>
    </row>
    <row r="82" spans="8:8" x14ac:dyDescent="0.3">
      <c r="H82" s="22"/>
    </row>
    <row r="83" spans="8:8" x14ac:dyDescent="0.3">
      <c r="H83" s="22"/>
    </row>
    <row r="84" spans="8:8" x14ac:dyDescent="0.3">
      <c r="H84" s="22"/>
    </row>
    <row r="85" spans="8:8" x14ac:dyDescent="0.3">
      <c r="H85" s="22"/>
    </row>
    <row r="86" spans="8:8" x14ac:dyDescent="0.3">
      <c r="H86" s="22"/>
    </row>
    <row r="87" spans="8:8" x14ac:dyDescent="0.3">
      <c r="H87" s="22"/>
    </row>
    <row r="88" spans="8:8" x14ac:dyDescent="0.3">
      <c r="H88" s="22"/>
    </row>
    <row r="89" spans="8:8" x14ac:dyDescent="0.3">
      <c r="H89" s="22"/>
    </row>
    <row r="90" spans="8:8" x14ac:dyDescent="0.3">
      <c r="H90" s="22"/>
    </row>
    <row r="91" spans="8:8" x14ac:dyDescent="0.3">
      <c r="H91" s="22"/>
    </row>
    <row r="92" spans="8:8" x14ac:dyDescent="0.3">
      <c r="H92" s="22"/>
    </row>
    <row r="93" spans="8:8" x14ac:dyDescent="0.3">
      <c r="H93" s="22"/>
    </row>
    <row r="94" spans="8:8" x14ac:dyDescent="0.3">
      <c r="H94" s="22"/>
    </row>
    <row r="95" spans="8:8" x14ac:dyDescent="0.3">
      <c r="H95" s="22"/>
    </row>
    <row r="96" spans="8:8" x14ac:dyDescent="0.3">
      <c r="H96" s="22"/>
    </row>
    <row r="97" spans="8:8" x14ac:dyDescent="0.3">
      <c r="H97" s="22"/>
    </row>
    <row r="98" spans="8:8" x14ac:dyDescent="0.3">
      <c r="H98" s="22"/>
    </row>
    <row r="99" spans="8:8" x14ac:dyDescent="0.3">
      <c r="H99" s="22"/>
    </row>
    <row r="100" spans="8:8" x14ac:dyDescent="0.3">
      <c r="H100" s="22"/>
    </row>
    <row r="101" spans="8:8" x14ac:dyDescent="0.3">
      <c r="H101" s="22"/>
    </row>
    <row r="102" spans="8:8" x14ac:dyDescent="0.3">
      <c r="H102" s="22"/>
    </row>
    <row r="103" spans="8:8" x14ac:dyDescent="0.3">
      <c r="H103" s="22"/>
    </row>
    <row r="104" spans="8:8" x14ac:dyDescent="0.3">
      <c r="H104" s="22"/>
    </row>
    <row r="105" spans="8:8" x14ac:dyDescent="0.3">
      <c r="H105" s="22"/>
    </row>
    <row r="106" spans="8:8" x14ac:dyDescent="0.3">
      <c r="H106" s="22"/>
    </row>
    <row r="107" spans="8:8" x14ac:dyDescent="0.3">
      <c r="H107" s="22"/>
    </row>
    <row r="108" spans="8:8" x14ac:dyDescent="0.3">
      <c r="H108" s="22"/>
    </row>
    <row r="109" spans="8:8" x14ac:dyDescent="0.3">
      <c r="H109" s="22"/>
    </row>
    <row r="110" spans="8:8" x14ac:dyDescent="0.3">
      <c r="H110" s="22"/>
    </row>
    <row r="111" spans="8:8" x14ac:dyDescent="0.3">
      <c r="H111" s="22"/>
    </row>
    <row r="112" spans="8:8" x14ac:dyDescent="0.3">
      <c r="H112" s="22"/>
    </row>
    <row r="113" spans="8:8" x14ac:dyDescent="0.3">
      <c r="H113" s="22"/>
    </row>
    <row r="114" spans="8:8" x14ac:dyDescent="0.3">
      <c r="H114" s="22"/>
    </row>
    <row r="115" spans="8:8" x14ac:dyDescent="0.3">
      <c r="H115" s="22"/>
    </row>
    <row r="116" spans="8:8" x14ac:dyDescent="0.3">
      <c r="H116" s="22"/>
    </row>
    <row r="117" spans="8:8" x14ac:dyDescent="0.3">
      <c r="H117" s="22"/>
    </row>
    <row r="118" spans="8:8" x14ac:dyDescent="0.3">
      <c r="H118" s="22"/>
    </row>
    <row r="119" spans="8:8" x14ac:dyDescent="0.3">
      <c r="H119" s="22"/>
    </row>
    <row r="120" spans="8:8" x14ac:dyDescent="0.3">
      <c r="H120" s="22"/>
    </row>
    <row r="121" spans="8:8" x14ac:dyDescent="0.3">
      <c r="H121" s="22"/>
    </row>
    <row r="122" spans="8:8" x14ac:dyDescent="0.3">
      <c r="H122" s="22"/>
    </row>
    <row r="123" spans="8:8" x14ac:dyDescent="0.3">
      <c r="H123" s="22"/>
    </row>
    <row r="124" spans="8:8" x14ac:dyDescent="0.3">
      <c r="H124" s="22"/>
    </row>
    <row r="125" spans="8:8" x14ac:dyDescent="0.3">
      <c r="H125" s="22"/>
    </row>
    <row r="126" spans="8:8" x14ac:dyDescent="0.3">
      <c r="H126" s="22"/>
    </row>
    <row r="127" spans="8:8" x14ac:dyDescent="0.3">
      <c r="H127" s="22"/>
    </row>
    <row r="128" spans="8:8" x14ac:dyDescent="0.3">
      <c r="H128" s="22"/>
    </row>
    <row r="129" spans="8:8" x14ac:dyDescent="0.3">
      <c r="H129" s="22"/>
    </row>
    <row r="130" spans="8:8" x14ac:dyDescent="0.3">
      <c r="H130" s="22"/>
    </row>
    <row r="131" spans="8:8" x14ac:dyDescent="0.3">
      <c r="H131" s="22"/>
    </row>
    <row r="132" spans="8:8" x14ac:dyDescent="0.3">
      <c r="H132" s="22"/>
    </row>
    <row r="133" spans="8:8" x14ac:dyDescent="0.3">
      <c r="H133" s="22"/>
    </row>
    <row r="134" spans="8:8" x14ac:dyDescent="0.3">
      <c r="H134" s="22"/>
    </row>
    <row r="135" spans="8:8" x14ac:dyDescent="0.3">
      <c r="H135" s="22"/>
    </row>
    <row r="136" spans="8:8" x14ac:dyDescent="0.3">
      <c r="H136" s="22"/>
    </row>
    <row r="137" spans="8:8" x14ac:dyDescent="0.3">
      <c r="H137" s="22"/>
    </row>
    <row r="138" spans="8:8" x14ac:dyDescent="0.3">
      <c r="H138" s="22"/>
    </row>
    <row r="139" spans="8:8" x14ac:dyDescent="0.3">
      <c r="H139" s="22"/>
    </row>
    <row r="140" spans="8:8" x14ac:dyDescent="0.3">
      <c r="H140" s="22"/>
    </row>
    <row r="141" spans="8:8" x14ac:dyDescent="0.3">
      <c r="H141" s="22"/>
    </row>
    <row r="142" spans="8:8" x14ac:dyDescent="0.3">
      <c r="H142" s="22"/>
    </row>
    <row r="143" spans="8:8" x14ac:dyDescent="0.3">
      <c r="H143" s="22"/>
    </row>
    <row r="144" spans="8:8" x14ac:dyDescent="0.3">
      <c r="H144" s="22"/>
    </row>
    <row r="145" spans="8:8" x14ac:dyDescent="0.3">
      <c r="H145" s="22"/>
    </row>
    <row r="146" spans="8:8" x14ac:dyDescent="0.3">
      <c r="H146" s="22"/>
    </row>
    <row r="147" spans="8:8" x14ac:dyDescent="0.3">
      <c r="H147" s="22"/>
    </row>
    <row r="148" spans="8:8" x14ac:dyDescent="0.3">
      <c r="H148" s="22"/>
    </row>
    <row r="149" spans="8:8" x14ac:dyDescent="0.3">
      <c r="H149" s="22"/>
    </row>
    <row r="150" spans="8:8" x14ac:dyDescent="0.3">
      <c r="H150" s="22"/>
    </row>
    <row r="151" spans="8:8" x14ac:dyDescent="0.3">
      <c r="H151" s="22"/>
    </row>
    <row r="152" spans="8:8" x14ac:dyDescent="0.3">
      <c r="H152" s="22"/>
    </row>
    <row r="153" spans="8:8" x14ac:dyDescent="0.3">
      <c r="H153" s="22"/>
    </row>
    <row r="154" spans="8:8" x14ac:dyDescent="0.3">
      <c r="H154" s="22"/>
    </row>
    <row r="155" spans="8:8" x14ac:dyDescent="0.3">
      <c r="H155" s="22"/>
    </row>
    <row r="156" spans="8:8" x14ac:dyDescent="0.3">
      <c r="H156" s="22"/>
    </row>
    <row r="157" spans="8:8" x14ac:dyDescent="0.3">
      <c r="H157" s="22"/>
    </row>
    <row r="158" spans="8:8" x14ac:dyDescent="0.3">
      <c r="H158" s="22"/>
    </row>
    <row r="159" spans="8:8" x14ac:dyDescent="0.3">
      <c r="H159" s="22"/>
    </row>
    <row r="160" spans="8:8" x14ac:dyDescent="0.3">
      <c r="H160" s="22"/>
    </row>
    <row r="161" spans="8:8" x14ac:dyDescent="0.3">
      <c r="H161" s="22"/>
    </row>
    <row r="162" spans="8:8" x14ac:dyDescent="0.3">
      <c r="H162" s="22"/>
    </row>
    <row r="163" spans="8:8" x14ac:dyDescent="0.3">
      <c r="H163" s="22"/>
    </row>
    <row r="164" spans="8:8" x14ac:dyDescent="0.3">
      <c r="H164" s="22"/>
    </row>
    <row r="165" spans="8:8" x14ac:dyDescent="0.3">
      <c r="H165" s="22"/>
    </row>
    <row r="166" spans="8:8" x14ac:dyDescent="0.3">
      <c r="H166" s="22"/>
    </row>
    <row r="167" spans="8:8" x14ac:dyDescent="0.3">
      <c r="H167" s="22"/>
    </row>
    <row r="168" spans="8:8" x14ac:dyDescent="0.3">
      <c r="H168" s="22"/>
    </row>
    <row r="169" spans="8:8" x14ac:dyDescent="0.3">
      <c r="H169" s="22"/>
    </row>
    <row r="170" spans="8:8" x14ac:dyDescent="0.3">
      <c r="H170" s="22"/>
    </row>
    <row r="171" spans="8:8" x14ac:dyDescent="0.3">
      <c r="H171" s="22"/>
    </row>
    <row r="172" spans="8:8" x14ac:dyDescent="0.3">
      <c r="H172" s="22"/>
    </row>
    <row r="173" spans="8:8" x14ac:dyDescent="0.3">
      <c r="H173" s="22"/>
    </row>
    <row r="174" spans="8:8" x14ac:dyDescent="0.3">
      <c r="H174" s="22"/>
    </row>
    <row r="175" spans="8:8" x14ac:dyDescent="0.3">
      <c r="H175" s="22"/>
    </row>
    <row r="176" spans="8:8" x14ac:dyDescent="0.3">
      <c r="H176" s="22"/>
    </row>
    <row r="177" spans="8:8" x14ac:dyDescent="0.3">
      <c r="H177" s="22"/>
    </row>
    <row r="178" spans="8:8" x14ac:dyDescent="0.3">
      <c r="H178" s="22"/>
    </row>
    <row r="179" spans="8:8" x14ac:dyDescent="0.3">
      <c r="H179" s="22"/>
    </row>
    <row r="180" spans="8:8" x14ac:dyDescent="0.3">
      <c r="H180" s="22"/>
    </row>
    <row r="181" spans="8:8" x14ac:dyDescent="0.3">
      <c r="H181" s="22"/>
    </row>
    <row r="182" spans="8:8" x14ac:dyDescent="0.3">
      <c r="H182" s="22"/>
    </row>
    <row r="183" spans="8:8" x14ac:dyDescent="0.3">
      <c r="H183" s="22"/>
    </row>
    <row r="184" spans="8:8" x14ac:dyDescent="0.3">
      <c r="H184" s="22"/>
    </row>
    <row r="185" spans="8:8" x14ac:dyDescent="0.3">
      <c r="H185" s="22"/>
    </row>
    <row r="186" spans="8:8" x14ac:dyDescent="0.3">
      <c r="H186" s="22"/>
    </row>
    <row r="187" spans="8:8" x14ac:dyDescent="0.3">
      <c r="H187" s="22"/>
    </row>
    <row r="188" spans="8:8" x14ac:dyDescent="0.3">
      <c r="H188" s="22"/>
    </row>
    <row r="189" spans="8:8" x14ac:dyDescent="0.3">
      <c r="H189" s="22"/>
    </row>
    <row r="190" spans="8:8" x14ac:dyDescent="0.3">
      <c r="H190" s="22"/>
    </row>
    <row r="191" spans="8:8" x14ac:dyDescent="0.3">
      <c r="H191" s="22"/>
    </row>
    <row r="192" spans="8:8" x14ac:dyDescent="0.3">
      <c r="H192" s="22"/>
    </row>
    <row r="193" spans="8:8" x14ac:dyDescent="0.3">
      <c r="H193" s="22"/>
    </row>
    <row r="194" spans="8:8" x14ac:dyDescent="0.3">
      <c r="H194" s="22"/>
    </row>
    <row r="195" spans="8:8" x14ac:dyDescent="0.3">
      <c r="H195" s="22"/>
    </row>
    <row r="196" spans="8:8" x14ac:dyDescent="0.3">
      <c r="H196" s="22"/>
    </row>
    <row r="197" spans="8:8" x14ac:dyDescent="0.3">
      <c r="H197" s="22"/>
    </row>
    <row r="198" spans="8:8" x14ac:dyDescent="0.3">
      <c r="H198" s="22"/>
    </row>
    <row r="199" spans="8:8" x14ac:dyDescent="0.3">
      <c r="H199" s="22"/>
    </row>
    <row r="200" spans="8:8" x14ac:dyDescent="0.3">
      <c r="H200" s="22"/>
    </row>
    <row r="201" spans="8:8" x14ac:dyDescent="0.3">
      <c r="H201" s="22"/>
    </row>
    <row r="202" spans="8:8" x14ac:dyDescent="0.3">
      <c r="H202" s="22"/>
    </row>
    <row r="203" spans="8:8" x14ac:dyDescent="0.3">
      <c r="H203" s="22"/>
    </row>
    <row r="204" spans="8:8" x14ac:dyDescent="0.3">
      <c r="H204" s="22"/>
    </row>
    <row r="205" spans="8:8" x14ac:dyDescent="0.3">
      <c r="H205" s="22"/>
    </row>
    <row r="206" spans="8:8" x14ac:dyDescent="0.3">
      <c r="H206" s="22"/>
    </row>
    <row r="207" spans="8:8" x14ac:dyDescent="0.3">
      <c r="H207" s="22"/>
    </row>
    <row r="208" spans="8:8" x14ac:dyDescent="0.3">
      <c r="H208" s="22"/>
    </row>
    <row r="209" spans="8:8" x14ac:dyDescent="0.3">
      <c r="H209" s="22"/>
    </row>
    <row r="210" spans="8:8" x14ac:dyDescent="0.3">
      <c r="H210" s="22"/>
    </row>
    <row r="211" spans="8:8" x14ac:dyDescent="0.3">
      <c r="H211" s="22"/>
    </row>
    <row r="212" spans="8:8" x14ac:dyDescent="0.3">
      <c r="H212" s="22"/>
    </row>
    <row r="213" spans="8:8" x14ac:dyDescent="0.3">
      <c r="H213" s="22"/>
    </row>
    <row r="214" spans="8:8" x14ac:dyDescent="0.3">
      <c r="H214" s="22"/>
    </row>
    <row r="215" spans="8:8" x14ac:dyDescent="0.3">
      <c r="H215" s="22"/>
    </row>
    <row r="216" spans="8:8" x14ac:dyDescent="0.3">
      <c r="H216" s="22"/>
    </row>
    <row r="217" spans="8:8" x14ac:dyDescent="0.3">
      <c r="H217" s="22"/>
    </row>
    <row r="218" spans="8:8" x14ac:dyDescent="0.3">
      <c r="H218" s="22"/>
    </row>
    <row r="219" spans="8:8" x14ac:dyDescent="0.3">
      <c r="H219" s="22"/>
    </row>
    <row r="220" spans="8:8" x14ac:dyDescent="0.3">
      <c r="H220" s="22"/>
    </row>
    <row r="221" spans="8:8" x14ac:dyDescent="0.3">
      <c r="H221" s="22"/>
    </row>
    <row r="222" spans="8:8" x14ac:dyDescent="0.3">
      <c r="H222" s="22"/>
    </row>
    <row r="223" spans="8:8" x14ac:dyDescent="0.3">
      <c r="H223" s="22"/>
    </row>
    <row r="224" spans="8:8" x14ac:dyDescent="0.3">
      <c r="H224" s="22"/>
    </row>
    <row r="225" spans="8:8" x14ac:dyDescent="0.3">
      <c r="H225" s="22"/>
    </row>
    <row r="226" spans="8:8" x14ac:dyDescent="0.3">
      <c r="H226" s="22"/>
    </row>
    <row r="227" spans="8:8" x14ac:dyDescent="0.3">
      <c r="H227" s="22"/>
    </row>
    <row r="228" spans="8:8" x14ac:dyDescent="0.3">
      <c r="H228" s="22"/>
    </row>
    <row r="229" spans="8:8" x14ac:dyDescent="0.3">
      <c r="H229" s="22"/>
    </row>
    <row r="230" spans="8:8" x14ac:dyDescent="0.3">
      <c r="H230" s="22"/>
    </row>
    <row r="231" spans="8:8" x14ac:dyDescent="0.3">
      <c r="H231" s="22"/>
    </row>
    <row r="232" spans="8:8" x14ac:dyDescent="0.3">
      <c r="H232" s="22"/>
    </row>
    <row r="233" spans="8:8" x14ac:dyDescent="0.3">
      <c r="H233" s="22"/>
    </row>
    <row r="234" spans="8:8" x14ac:dyDescent="0.3">
      <c r="H234" s="22"/>
    </row>
    <row r="235" spans="8:8" x14ac:dyDescent="0.3">
      <c r="H235" s="22"/>
    </row>
    <row r="236" spans="8:8" x14ac:dyDescent="0.3">
      <c r="H236" s="22"/>
    </row>
    <row r="237" spans="8:8" x14ac:dyDescent="0.3">
      <c r="H237" s="22"/>
    </row>
    <row r="238" spans="8:8" x14ac:dyDescent="0.3">
      <c r="H238" s="22"/>
    </row>
    <row r="239" spans="8:8" x14ac:dyDescent="0.3">
      <c r="H239" s="22"/>
    </row>
    <row r="240" spans="8:8" x14ac:dyDescent="0.3">
      <c r="H240" s="22"/>
    </row>
    <row r="241" spans="8:8" x14ac:dyDescent="0.3">
      <c r="H241" s="22"/>
    </row>
    <row r="242" spans="8:8" x14ac:dyDescent="0.3">
      <c r="H242" s="22"/>
    </row>
    <row r="243" spans="8:8" x14ac:dyDescent="0.3">
      <c r="H243" s="22"/>
    </row>
    <row r="244" spans="8:8" x14ac:dyDescent="0.3">
      <c r="H244" s="22"/>
    </row>
    <row r="245" spans="8:8" x14ac:dyDescent="0.3">
      <c r="H245" s="22"/>
    </row>
    <row r="246" spans="8:8" x14ac:dyDescent="0.3">
      <c r="H246" s="22"/>
    </row>
    <row r="247" spans="8:8" x14ac:dyDescent="0.3">
      <c r="H247" s="22"/>
    </row>
    <row r="248" spans="8:8" x14ac:dyDescent="0.3">
      <c r="H248" s="22"/>
    </row>
    <row r="249" spans="8:8" x14ac:dyDescent="0.3">
      <c r="H249" s="22"/>
    </row>
    <row r="250" spans="8:8" x14ac:dyDescent="0.3">
      <c r="H250" s="22"/>
    </row>
    <row r="251" spans="8:8" x14ac:dyDescent="0.3">
      <c r="H251" s="22"/>
    </row>
    <row r="252" spans="8:8" x14ac:dyDescent="0.3">
      <c r="H252" s="22"/>
    </row>
    <row r="253" spans="8:8" x14ac:dyDescent="0.3">
      <c r="H253" s="22"/>
    </row>
    <row r="254" spans="8:8" x14ac:dyDescent="0.3">
      <c r="H254" s="22"/>
    </row>
    <row r="255" spans="8:8" x14ac:dyDescent="0.3">
      <c r="H255" s="22"/>
    </row>
    <row r="256" spans="8:8" x14ac:dyDescent="0.3">
      <c r="H256" s="22"/>
    </row>
    <row r="257" spans="8:8" x14ac:dyDescent="0.3">
      <c r="H257" s="22"/>
    </row>
    <row r="258" spans="8:8" x14ac:dyDescent="0.3">
      <c r="H258" s="22"/>
    </row>
    <row r="259" spans="8:8" x14ac:dyDescent="0.3">
      <c r="H259" s="22"/>
    </row>
    <row r="260" spans="8:8" x14ac:dyDescent="0.3">
      <c r="H260" s="22"/>
    </row>
    <row r="261" spans="8:8" x14ac:dyDescent="0.3">
      <c r="H261" s="22"/>
    </row>
    <row r="262" spans="8:8" x14ac:dyDescent="0.3">
      <c r="H262" s="22"/>
    </row>
    <row r="263" spans="8:8" x14ac:dyDescent="0.3">
      <c r="H263" s="22"/>
    </row>
    <row r="264" spans="8:8" x14ac:dyDescent="0.3">
      <c r="H264" s="22"/>
    </row>
    <row r="265" spans="8:8" x14ac:dyDescent="0.3">
      <c r="H265" s="22"/>
    </row>
    <row r="266" spans="8:8" x14ac:dyDescent="0.3">
      <c r="H266" s="22"/>
    </row>
    <row r="267" spans="8:8" x14ac:dyDescent="0.3">
      <c r="H267" s="22"/>
    </row>
    <row r="268" spans="8:8" x14ac:dyDescent="0.3">
      <c r="H268" s="22"/>
    </row>
    <row r="269" spans="8:8" x14ac:dyDescent="0.3">
      <c r="H269" s="22"/>
    </row>
    <row r="270" spans="8:8" x14ac:dyDescent="0.3">
      <c r="H270" s="22"/>
    </row>
    <row r="271" spans="8:8" x14ac:dyDescent="0.3">
      <c r="H271" s="22"/>
    </row>
    <row r="272" spans="8:8" x14ac:dyDescent="0.3">
      <c r="H272" s="22"/>
    </row>
    <row r="273" spans="8:8" x14ac:dyDescent="0.3">
      <c r="H273" s="22"/>
    </row>
    <row r="274" spans="8:8" x14ac:dyDescent="0.3">
      <c r="H274" s="22"/>
    </row>
    <row r="275" spans="8:8" x14ac:dyDescent="0.3">
      <c r="H275" s="22"/>
    </row>
    <row r="276" spans="8:8" x14ac:dyDescent="0.3">
      <c r="H276" s="22"/>
    </row>
    <row r="277" spans="8:8" x14ac:dyDescent="0.3">
      <c r="H277" s="22"/>
    </row>
    <row r="278" spans="8:8" x14ac:dyDescent="0.3">
      <c r="H278" s="22"/>
    </row>
    <row r="279" spans="8:8" x14ac:dyDescent="0.3">
      <c r="H279" s="22"/>
    </row>
    <row r="280" spans="8:8" x14ac:dyDescent="0.3">
      <c r="H280" s="22"/>
    </row>
    <row r="281" spans="8:8" x14ac:dyDescent="0.3">
      <c r="H281" s="22"/>
    </row>
    <row r="282" spans="8:8" x14ac:dyDescent="0.3">
      <c r="H282" s="22"/>
    </row>
    <row r="283" spans="8:8" x14ac:dyDescent="0.3">
      <c r="H283" s="22"/>
    </row>
    <row r="284" spans="8:8" x14ac:dyDescent="0.3">
      <c r="H284" s="22"/>
    </row>
    <row r="285" spans="8:8" x14ac:dyDescent="0.3">
      <c r="H285" s="22"/>
    </row>
    <row r="286" spans="8:8" x14ac:dyDescent="0.3">
      <c r="H286" s="22"/>
    </row>
    <row r="287" spans="8:8" x14ac:dyDescent="0.3">
      <c r="H287" s="22"/>
    </row>
    <row r="288" spans="8:8" x14ac:dyDescent="0.3">
      <c r="H288" s="22"/>
    </row>
  </sheetData>
  <mergeCells count="90">
    <mergeCell ref="A76:N76"/>
    <mergeCell ref="A70:N70"/>
    <mergeCell ref="A71:N71"/>
    <mergeCell ref="A72:N72"/>
    <mergeCell ref="A74:N74"/>
    <mergeCell ref="A75:N75"/>
    <mergeCell ref="AU77:AV77"/>
    <mergeCell ref="AE77:AF77"/>
    <mergeCell ref="AI77:AJ77"/>
    <mergeCell ref="AK77:AL77"/>
    <mergeCell ref="AO77:AP77"/>
    <mergeCell ref="AQ77:AR77"/>
    <mergeCell ref="Q77:R77"/>
    <mergeCell ref="S77:T77"/>
    <mergeCell ref="W77:X77"/>
    <mergeCell ref="Y77:Z77"/>
    <mergeCell ref="AC77:AD77"/>
    <mergeCell ref="A77:B77"/>
    <mergeCell ref="E77:F77"/>
    <mergeCell ref="G77:H77"/>
    <mergeCell ref="K77:L77"/>
    <mergeCell ref="M77:N77"/>
    <mergeCell ref="AH72:AJ72"/>
    <mergeCell ref="AN72:AP72"/>
    <mergeCell ref="AT72:AV72"/>
    <mergeCell ref="P75:R75"/>
    <mergeCell ref="V75:X75"/>
    <mergeCell ref="AB75:AD75"/>
    <mergeCell ref="AH75:AJ75"/>
    <mergeCell ref="AN75:AP75"/>
    <mergeCell ref="AT75:AV75"/>
    <mergeCell ref="P72:R72"/>
    <mergeCell ref="V72:X72"/>
    <mergeCell ref="AB72:AD72"/>
    <mergeCell ref="Y10:Y12"/>
    <mergeCell ref="O10:O12"/>
    <mergeCell ref="A2:B2"/>
    <mergeCell ref="A5:F5"/>
    <mergeCell ref="G5:L5"/>
    <mergeCell ref="M5:R5"/>
    <mergeCell ref="S5:X5"/>
    <mergeCell ref="V10:W11"/>
    <mergeCell ref="X10:X12"/>
    <mergeCell ref="S10:S12"/>
    <mergeCell ref="T10:T12"/>
    <mergeCell ref="U10:U12"/>
    <mergeCell ref="AQ5:AV5"/>
    <mergeCell ref="A10:A12"/>
    <mergeCell ref="B10:B12"/>
    <mergeCell ref="C10:C12"/>
    <mergeCell ref="D10:E11"/>
    <mergeCell ref="F10:F12"/>
    <mergeCell ref="G10:G12"/>
    <mergeCell ref="H10:H12"/>
    <mergeCell ref="Y5:AD5"/>
    <mergeCell ref="I10:I12"/>
    <mergeCell ref="J10:K11"/>
    <mergeCell ref="L10:L12"/>
    <mergeCell ref="M10:M12"/>
    <mergeCell ref="N10:N12"/>
    <mergeCell ref="P10:Q11"/>
    <mergeCell ref="R10:R12"/>
    <mergeCell ref="AK10:AK12"/>
    <mergeCell ref="Z10:Z12"/>
    <mergeCell ref="AA10:AA12"/>
    <mergeCell ref="AB10:AC11"/>
    <mergeCell ref="AE5:AJ5"/>
    <mergeCell ref="AK5:AP5"/>
    <mergeCell ref="AE10:AE12"/>
    <mergeCell ref="AF10:AF12"/>
    <mergeCell ref="AG10:AG12"/>
    <mergeCell ref="AH10:AI11"/>
    <mergeCell ref="AJ10:AJ12"/>
    <mergeCell ref="AD10:AD12"/>
    <mergeCell ref="AS10:AS12"/>
    <mergeCell ref="AT10:AU11"/>
    <mergeCell ref="AV10:AV12"/>
    <mergeCell ref="A68:B68"/>
    <mergeCell ref="G68:I68"/>
    <mergeCell ref="M68:N68"/>
    <mergeCell ref="S68:T68"/>
    <mergeCell ref="Y68:Z68"/>
    <mergeCell ref="AK68:AL68"/>
    <mergeCell ref="AQ68:AR68"/>
    <mergeCell ref="AL10:AL12"/>
    <mergeCell ref="AM10:AM12"/>
    <mergeCell ref="AN10:AO11"/>
    <mergeCell ref="AP10:AP12"/>
    <mergeCell ref="AQ10:AQ12"/>
    <mergeCell ref="AR10:AR12"/>
  </mergeCells>
  <pageMargins left="0.7" right="0.7" top="0.75" bottom="0.75" header="0.3" footer="0.3"/>
  <pageSetup paperSize="9" orientation="landscape" verticalDpi="0" r:id="rId1"/>
  <ignoredErrors>
    <ignoredError sqref="D68:F6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4" workbookViewId="0">
      <selection activeCell="H8" sqref="H8:J8"/>
    </sheetView>
  </sheetViews>
  <sheetFormatPr defaultColWidth="9.109375" defaultRowHeight="13.8" x14ac:dyDescent="0.25"/>
  <cols>
    <col min="1" max="1" width="5.109375" style="44" customWidth="1"/>
    <col min="2" max="3" width="9.109375" style="44"/>
    <col min="4" max="4" width="17.109375" style="44" customWidth="1"/>
    <col min="5" max="5" width="12.6640625" style="44" customWidth="1"/>
    <col min="6" max="6" width="9.109375" style="44"/>
    <col min="7" max="7" width="11.6640625" style="44" customWidth="1"/>
    <col min="8" max="8" width="9.109375" style="44"/>
    <col min="9" max="9" width="9.109375" style="44" customWidth="1"/>
    <col min="10" max="12" width="9.6640625" style="44" customWidth="1"/>
    <col min="13" max="13" width="12.109375" style="44" customWidth="1"/>
    <col min="14" max="14" width="5.6640625" style="44" customWidth="1"/>
    <col min="15" max="15" width="2.6640625" style="44" customWidth="1"/>
    <col min="16" max="16" width="4.44140625" style="44" customWidth="1"/>
    <col min="17" max="16384" width="9.109375" style="44"/>
  </cols>
  <sheetData>
    <row r="1" spans="1:16" x14ac:dyDescent="0.25">
      <c r="A1" s="272" t="s">
        <v>179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P1" s="44">
        <v>2</v>
      </c>
    </row>
    <row r="2" spans="1:16" ht="15" customHeight="1" x14ac:dyDescent="0.25">
      <c r="A2" s="408" t="s">
        <v>264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10"/>
    </row>
    <row r="3" spans="1:16" ht="15" customHeight="1" x14ac:dyDescent="0.2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3"/>
    </row>
    <row r="4" spans="1:16" ht="21" customHeight="1" x14ac:dyDescent="0.25">
      <c r="A4" s="414"/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</row>
    <row r="5" spans="1:16" x14ac:dyDescent="0.25">
      <c r="E5" s="36"/>
    </row>
    <row r="6" spans="1:16" ht="15.75" customHeight="1" x14ac:dyDescent="0.25">
      <c r="A6" s="267" t="s">
        <v>1</v>
      </c>
      <c r="B6" s="268"/>
      <c r="C6" s="268"/>
      <c r="D6" s="268"/>
      <c r="E6" s="268"/>
      <c r="F6" s="268"/>
      <c r="G6" s="269"/>
      <c r="H6" s="267" t="s">
        <v>2</v>
      </c>
      <c r="I6" s="268"/>
      <c r="J6" s="269"/>
      <c r="L6" s="417" t="s">
        <v>180</v>
      </c>
      <c r="M6" s="417"/>
    </row>
    <row r="7" spans="1:16" ht="30" customHeight="1" x14ac:dyDescent="0.25">
      <c r="A7" s="418" t="s">
        <v>4</v>
      </c>
      <c r="B7" s="419"/>
      <c r="C7" s="419"/>
      <c r="D7" s="419"/>
      <c r="E7" s="419"/>
      <c r="F7" s="419"/>
      <c r="G7" s="420"/>
      <c r="H7" s="241" t="s">
        <v>5</v>
      </c>
      <c r="I7" s="242"/>
      <c r="J7" s="243"/>
      <c r="L7" s="417"/>
      <c r="M7" s="417"/>
    </row>
    <row r="8" spans="1:16" ht="30.75" customHeight="1" x14ac:dyDescent="0.25">
      <c r="A8" s="296" t="s">
        <v>128</v>
      </c>
      <c r="B8" s="296"/>
      <c r="C8" s="296"/>
      <c r="D8" s="296"/>
      <c r="E8" s="296"/>
      <c r="F8" s="296"/>
      <c r="G8" s="296"/>
      <c r="H8" s="241" t="s">
        <v>7</v>
      </c>
      <c r="I8" s="242"/>
      <c r="J8" s="243"/>
      <c r="L8" s="421" t="s">
        <v>8</v>
      </c>
      <c r="M8" s="422"/>
    </row>
    <row r="10" spans="1:16" x14ac:dyDescent="0.25">
      <c r="A10" s="253" t="s">
        <v>136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6" x14ac:dyDescent="0.25">
      <c r="A11" s="253" t="s">
        <v>137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</row>
    <row r="12" spans="1:16" ht="4.5" hidden="1" customHeight="1" x14ac:dyDescent="0.25"/>
    <row r="13" spans="1:16" ht="0.75" hidden="1" customHeight="1" x14ac:dyDescent="0.25"/>
    <row r="14" spans="1:16" ht="17.399999999999999" x14ac:dyDescent="0.25">
      <c r="A14" s="407" t="s">
        <v>186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</row>
    <row r="15" spans="1:16" x14ac:dyDescent="0.25">
      <c r="A15" s="383" t="s">
        <v>9</v>
      </c>
      <c r="B15" s="395" t="s">
        <v>185</v>
      </c>
      <c r="C15" s="396"/>
      <c r="D15" s="397"/>
      <c r="E15" s="383" t="s">
        <v>184</v>
      </c>
      <c r="F15" s="383" t="s">
        <v>183</v>
      </c>
      <c r="G15" s="404" t="s">
        <v>181</v>
      </c>
      <c r="H15" s="405"/>
      <c r="I15" s="405"/>
      <c r="J15" s="405"/>
      <c r="K15" s="405"/>
      <c r="L15" s="405"/>
      <c r="M15" s="406"/>
      <c r="N15" s="51"/>
      <c r="O15" s="51"/>
      <c r="P15" s="51"/>
    </row>
    <row r="16" spans="1:16" x14ac:dyDescent="0.25">
      <c r="A16" s="384"/>
      <c r="B16" s="398"/>
      <c r="C16" s="399"/>
      <c r="D16" s="400"/>
      <c r="E16" s="384"/>
      <c r="F16" s="384"/>
      <c r="G16" s="383" t="s">
        <v>37</v>
      </c>
      <c r="H16" s="404" t="s">
        <v>38</v>
      </c>
      <c r="I16" s="405"/>
      <c r="J16" s="406"/>
      <c r="K16" s="404" t="s">
        <v>13</v>
      </c>
      <c r="L16" s="405"/>
      <c r="M16" s="406"/>
      <c r="N16" s="51"/>
      <c r="O16" s="51"/>
      <c r="P16" s="51"/>
    </row>
    <row r="17" spans="1:16" x14ac:dyDescent="0.25">
      <c r="A17" s="384"/>
      <c r="B17" s="398"/>
      <c r="C17" s="399"/>
      <c r="D17" s="400"/>
      <c r="E17" s="384"/>
      <c r="F17" s="384"/>
      <c r="G17" s="384"/>
      <c r="H17" s="383" t="s">
        <v>37</v>
      </c>
      <c r="I17" s="404" t="s">
        <v>17</v>
      </c>
      <c r="J17" s="406"/>
      <c r="K17" s="383" t="s">
        <v>37</v>
      </c>
      <c r="L17" s="404" t="s">
        <v>17</v>
      </c>
      <c r="M17" s="406"/>
      <c r="N17" s="51"/>
      <c r="O17" s="51"/>
      <c r="P17" s="51"/>
    </row>
    <row r="18" spans="1:16" x14ac:dyDescent="0.25">
      <c r="A18" s="385"/>
      <c r="B18" s="401"/>
      <c r="C18" s="402"/>
      <c r="D18" s="403"/>
      <c r="E18" s="385"/>
      <c r="F18" s="385"/>
      <c r="G18" s="385"/>
      <c r="H18" s="385"/>
      <c r="I18" s="21" t="s">
        <v>182</v>
      </c>
      <c r="J18" s="21" t="s">
        <v>52</v>
      </c>
      <c r="K18" s="385"/>
      <c r="L18" s="21" t="s">
        <v>51</v>
      </c>
      <c r="M18" s="21" t="s">
        <v>52</v>
      </c>
      <c r="N18" s="51"/>
      <c r="O18" s="51"/>
      <c r="P18" s="51"/>
    </row>
    <row r="19" spans="1:16" s="152" customFormat="1" ht="12" customHeight="1" x14ac:dyDescent="0.2">
      <c r="A19" s="150">
        <v>1</v>
      </c>
      <c r="B19" s="386">
        <v>2</v>
      </c>
      <c r="C19" s="387"/>
      <c r="D19" s="388"/>
      <c r="E19" s="150">
        <v>3</v>
      </c>
      <c r="F19" s="150">
        <v>4</v>
      </c>
      <c r="G19" s="150">
        <v>5</v>
      </c>
      <c r="H19" s="150">
        <v>6</v>
      </c>
      <c r="I19" s="150">
        <v>7</v>
      </c>
      <c r="J19" s="150">
        <v>8</v>
      </c>
      <c r="K19" s="150">
        <v>9</v>
      </c>
      <c r="L19" s="150">
        <v>10</v>
      </c>
      <c r="M19" s="150">
        <v>11</v>
      </c>
      <c r="N19" s="151"/>
      <c r="O19" s="151"/>
      <c r="P19" s="151"/>
    </row>
    <row r="20" spans="1:16" x14ac:dyDescent="0.25">
      <c r="A20" s="52" t="s">
        <v>23</v>
      </c>
      <c r="B20" s="389" t="s">
        <v>74</v>
      </c>
      <c r="C20" s="390"/>
      <c r="D20" s="391"/>
      <c r="E20" s="52" t="s">
        <v>202</v>
      </c>
      <c r="F20" s="52" t="s">
        <v>201</v>
      </c>
      <c r="G20" s="52">
        <v>1</v>
      </c>
      <c r="H20" s="52">
        <v>0</v>
      </c>
      <c r="I20" s="52">
        <v>0</v>
      </c>
      <c r="J20" s="52">
        <v>0</v>
      </c>
      <c r="K20" s="52">
        <v>1</v>
      </c>
      <c r="L20" s="52">
        <v>1</v>
      </c>
      <c r="M20" s="52">
        <v>0</v>
      </c>
      <c r="N20" s="51"/>
      <c r="O20" s="51"/>
      <c r="P20" s="51"/>
    </row>
    <row r="21" spans="1:16" ht="46.8" x14ac:dyDescent="0.25">
      <c r="A21" s="52" t="s">
        <v>25</v>
      </c>
      <c r="B21" s="392" t="s">
        <v>208</v>
      </c>
      <c r="C21" s="393"/>
      <c r="D21" s="394"/>
      <c r="E21" s="147" t="s">
        <v>209</v>
      </c>
      <c r="F21" s="148" t="s">
        <v>210</v>
      </c>
      <c r="G21" s="148" t="s">
        <v>211</v>
      </c>
      <c r="H21" s="149" t="s">
        <v>212</v>
      </c>
      <c r="I21" s="149" t="s">
        <v>213</v>
      </c>
      <c r="J21" s="149" t="s">
        <v>214</v>
      </c>
      <c r="K21" s="148">
        <v>0</v>
      </c>
      <c r="L21" s="148">
        <v>0</v>
      </c>
      <c r="M21" s="148">
        <v>0</v>
      </c>
      <c r="N21" s="37"/>
      <c r="O21" s="37"/>
      <c r="P21" s="37"/>
    </row>
    <row r="22" spans="1:16" ht="17.399999999999999" x14ac:dyDescent="0.25">
      <c r="A22" s="392" t="s">
        <v>105</v>
      </c>
      <c r="B22" s="393"/>
      <c r="C22" s="393"/>
      <c r="D22" s="393"/>
      <c r="E22" s="393"/>
      <c r="F22" s="394"/>
      <c r="G22" s="148">
        <v>10</v>
      </c>
      <c r="H22" s="148">
        <v>9</v>
      </c>
      <c r="I22" s="148">
        <v>4</v>
      </c>
      <c r="J22" s="148">
        <v>5</v>
      </c>
      <c r="K22" s="148">
        <v>1</v>
      </c>
      <c r="L22" s="148">
        <v>1</v>
      </c>
      <c r="M22" s="148">
        <v>0</v>
      </c>
      <c r="N22" s="37"/>
      <c r="O22" s="37"/>
      <c r="P22" s="37"/>
    </row>
    <row r="23" spans="1:16" ht="17.399999999999999" x14ac:dyDescent="0.25">
      <c r="A23" s="53"/>
      <c r="B23" s="53"/>
      <c r="C23" s="53"/>
      <c r="D23" s="53"/>
      <c r="E23" s="53"/>
      <c r="F23" s="53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s="139" customFormat="1" x14ac:dyDescent="0.25">
      <c r="A24" s="231" t="s">
        <v>27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</row>
    <row r="25" spans="1:16" s="139" customFormat="1" x14ac:dyDescent="0.25">
      <c r="A25" s="231" t="s">
        <v>252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</row>
    <row r="26" spans="1:16" s="139" customFormat="1" x14ac:dyDescent="0.25">
      <c r="A26" s="231" t="s">
        <v>251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6" s="139" customFormat="1" x14ac:dyDescent="0.25"/>
    <row r="28" spans="1:16" s="139" customFormat="1" x14ac:dyDescent="0.25">
      <c r="A28" s="231" t="s">
        <v>254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</row>
    <row r="29" spans="1:16" s="139" customFormat="1" x14ac:dyDescent="0.25">
      <c r="A29" s="231" t="s">
        <v>253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6" s="139" customFormat="1" x14ac:dyDescent="0.25">
      <c r="A30" s="231" t="s">
        <v>255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2" spans="1:16" s="231" customFormat="1" x14ac:dyDescent="0.25"/>
    <row r="34" spans="1:13" s="16" customFormat="1" ht="15.6" x14ac:dyDescent="0.3">
      <c r="A34" s="381"/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</row>
    <row r="35" spans="1:13" s="16" customFormat="1" ht="15.6" x14ac:dyDescent="0.3">
      <c r="A35" s="381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</row>
    <row r="36" spans="1:13" s="16" customFormat="1" ht="15.6" x14ac:dyDescent="0.3">
      <c r="A36" s="381"/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</row>
    <row r="38" spans="1:13" x14ac:dyDescent="0.25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</row>
    <row r="39" spans="1:13" x14ac:dyDescent="0.25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</row>
    <row r="40" spans="1:13" x14ac:dyDescent="0.25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</row>
  </sheetData>
  <mergeCells count="42">
    <mergeCell ref="A28:N28"/>
    <mergeCell ref="A29:N29"/>
    <mergeCell ref="A30:N30"/>
    <mergeCell ref="A14:P14"/>
    <mergeCell ref="A1:M1"/>
    <mergeCell ref="A2:M4"/>
    <mergeCell ref="A6:G6"/>
    <mergeCell ref="H6:J6"/>
    <mergeCell ref="L6:M7"/>
    <mergeCell ref="A7:G7"/>
    <mergeCell ref="H7:J7"/>
    <mergeCell ref="A8:G8"/>
    <mergeCell ref="H8:J8"/>
    <mergeCell ref="L8:M8"/>
    <mergeCell ref="A10:M10"/>
    <mergeCell ref="A11:M11"/>
    <mergeCell ref="A40:M40"/>
    <mergeCell ref="G15:M15"/>
    <mergeCell ref="K16:M16"/>
    <mergeCell ref="H16:J16"/>
    <mergeCell ref="L17:M17"/>
    <mergeCell ref="I17:J17"/>
    <mergeCell ref="H17:H18"/>
    <mergeCell ref="K17:K18"/>
    <mergeCell ref="G16:G18"/>
    <mergeCell ref="F15:F18"/>
    <mergeCell ref="A32:XFD32"/>
    <mergeCell ref="A34:M34"/>
    <mergeCell ref="A35:M35"/>
    <mergeCell ref="A36:M36"/>
    <mergeCell ref="A38:M38"/>
    <mergeCell ref="A39:M39"/>
    <mergeCell ref="A24:N24"/>
    <mergeCell ref="A25:N25"/>
    <mergeCell ref="A26:N26"/>
    <mergeCell ref="A15:A18"/>
    <mergeCell ref="B19:D19"/>
    <mergeCell ref="B20:D20"/>
    <mergeCell ref="B21:D21"/>
    <mergeCell ref="A22:F22"/>
    <mergeCell ref="E15:E18"/>
    <mergeCell ref="B15:D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G21:H21 J2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21" sqref="H21:I21"/>
    </sheetView>
  </sheetViews>
  <sheetFormatPr defaultColWidth="9.109375" defaultRowHeight="13.8" x14ac:dyDescent="0.25"/>
  <cols>
    <col min="1" max="1" width="5.109375" style="25" customWidth="1"/>
    <col min="2" max="4" width="9.109375" style="25"/>
    <col min="5" max="5" width="11.5546875" style="25" customWidth="1"/>
    <col min="6" max="6" width="9.109375" style="25"/>
    <col min="7" max="7" width="16.6640625" style="25" customWidth="1"/>
    <col min="8" max="8" width="9.109375" style="25"/>
    <col min="9" max="9" width="10.6640625" style="25" customWidth="1"/>
    <col min="10" max="10" width="9.6640625" style="25" customWidth="1"/>
    <col min="11" max="11" width="12.88671875" style="25" customWidth="1"/>
    <col min="12" max="12" width="9.6640625" style="25" customWidth="1"/>
    <col min="13" max="13" width="12.109375" style="25" customWidth="1"/>
    <col min="14" max="14" width="5.6640625" style="25" customWidth="1"/>
    <col min="15" max="15" width="2.6640625" style="25" customWidth="1"/>
    <col min="16" max="16" width="4.44140625" style="25" customWidth="1"/>
    <col min="17" max="16384" width="9.109375" style="25"/>
  </cols>
  <sheetData>
    <row r="1" spans="1:16" x14ac:dyDescent="0.25">
      <c r="A1" s="272" t="s">
        <v>127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P1" s="25">
        <v>2</v>
      </c>
    </row>
    <row r="2" spans="1:16" ht="15" customHeight="1" x14ac:dyDescent="0.25">
      <c r="A2" s="425" t="s">
        <v>265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7"/>
    </row>
    <row r="3" spans="1:16" ht="15" customHeigh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30"/>
    </row>
    <row r="4" spans="1:16" ht="21.75" customHeight="1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6" x14ac:dyDescent="0.25">
      <c r="E5" s="26"/>
    </row>
    <row r="6" spans="1:16" ht="15.75" customHeight="1" x14ac:dyDescent="0.25">
      <c r="A6" s="267" t="s">
        <v>1</v>
      </c>
      <c r="B6" s="268"/>
      <c r="C6" s="268"/>
      <c r="D6" s="268"/>
      <c r="E6" s="268"/>
      <c r="F6" s="268"/>
      <c r="G6" s="269"/>
      <c r="H6" s="267" t="s">
        <v>2</v>
      </c>
      <c r="I6" s="268"/>
      <c r="J6" s="269"/>
      <c r="L6" s="417" t="s">
        <v>138</v>
      </c>
      <c r="M6" s="417"/>
    </row>
    <row r="7" spans="1:16" ht="30" customHeight="1" x14ac:dyDescent="0.25">
      <c r="A7" s="418" t="s">
        <v>4</v>
      </c>
      <c r="B7" s="419"/>
      <c r="C7" s="419"/>
      <c r="D7" s="419"/>
      <c r="E7" s="419"/>
      <c r="F7" s="419"/>
      <c r="G7" s="420"/>
      <c r="H7" s="241" t="s">
        <v>5</v>
      </c>
      <c r="I7" s="242"/>
      <c r="J7" s="243"/>
      <c r="L7" s="417"/>
      <c r="M7" s="417"/>
    </row>
    <row r="8" spans="1:16" ht="30.75" customHeight="1" x14ac:dyDescent="0.25">
      <c r="A8" s="296" t="s">
        <v>128</v>
      </c>
      <c r="B8" s="296"/>
      <c r="C8" s="296"/>
      <c r="D8" s="296"/>
      <c r="E8" s="296"/>
      <c r="F8" s="296"/>
      <c r="G8" s="296"/>
      <c r="H8" s="241" t="s">
        <v>7</v>
      </c>
      <c r="I8" s="242"/>
      <c r="J8" s="243"/>
      <c r="L8" s="421" t="s">
        <v>8</v>
      </c>
      <c r="M8" s="422"/>
    </row>
    <row r="10" spans="1:16" x14ac:dyDescent="0.25">
      <c r="A10" s="253" t="s">
        <v>136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5"/>
    </row>
    <row r="11" spans="1:16" x14ac:dyDescent="0.25">
      <c r="A11" s="253" t="s">
        <v>137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</row>
    <row r="12" spans="1:16" ht="4.5" hidden="1" customHeight="1" x14ac:dyDescent="0.25"/>
    <row r="13" spans="1:16" ht="0.75" hidden="1" customHeight="1" x14ac:dyDescent="0.25"/>
    <row r="14" spans="1:16" ht="18.75" customHeight="1" x14ac:dyDescent="0.25">
      <c r="A14" s="407" t="s">
        <v>270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137"/>
      <c r="O14" s="137"/>
      <c r="P14" s="137"/>
    </row>
    <row r="15" spans="1:16" x14ac:dyDescent="0.25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</row>
    <row r="16" spans="1:16" x14ac:dyDescent="0.25">
      <c r="A16" s="235" t="s">
        <v>129</v>
      </c>
      <c r="B16" s="302" t="s">
        <v>130</v>
      </c>
      <c r="C16" s="303"/>
      <c r="D16" s="303"/>
      <c r="E16" s="304"/>
      <c r="F16" s="302" t="s">
        <v>131</v>
      </c>
      <c r="G16" s="304"/>
      <c r="H16" s="424" t="s">
        <v>132</v>
      </c>
      <c r="I16" s="424"/>
      <c r="J16" s="424"/>
      <c r="K16" s="424"/>
      <c r="L16" s="424"/>
      <c r="M16" s="424"/>
    </row>
    <row r="17" spans="1:14" x14ac:dyDescent="0.25">
      <c r="A17" s="236"/>
      <c r="B17" s="438"/>
      <c r="C17" s="439"/>
      <c r="D17" s="439"/>
      <c r="E17" s="440"/>
      <c r="F17" s="438"/>
      <c r="G17" s="440"/>
      <c r="H17" s="424" t="s">
        <v>16</v>
      </c>
      <c r="I17" s="424"/>
      <c r="J17" s="292" t="s">
        <v>17</v>
      </c>
      <c r="K17" s="292"/>
      <c r="L17" s="292"/>
      <c r="M17" s="292"/>
    </row>
    <row r="18" spans="1:14" x14ac:dyDescent="0.25">
      <c r="A18" s="237"/>
      <c r="B18" s="305"/>
      <c r="C18" s="306"/>
      <c r="D18" s="306"/>
      <c r="E18" s="307"/>
      <c r="F18" s="305"/>
      <c r="G18" s="307"/>
      <c r="H18" s="424"/>
      <c r="I18" s="424"/>
      <c r="J18" s="292" t="s">
        <v>51</v>
      </c>
      <c r="K18" s="292"/>
      <c r="L18" s="292" t="s">
        <v>52</v>
      </c>
      <c r="M18" s="292"/>
    </row>
    <row r="19" spans="1:14" s="154" customFormat="1" ht="10.199999999999999" x14ac:dyDescent="0.2">
      <c r="A19" s="153">
        <v>1</v>
      </c>
      <c r="B19" s="435">
        <v>2</v>
      </c>
      <c r="C19" s="436"/>
      <c r="D19" s="436"/>
      <c r="E19" s="437"/>
      <c r="F19" s="435">
        <v>3</v>
      </c>
      <c r="G19" s="437"/>
      <c r="H19" s="291">
        <v>4</v>
      </c>
      <c r="I19" s="291"/>
      <c r="J19" s="291">
        <v>5</v>
      </c>
      <c r="K19" s="291"/>
      <c r="L19" s="291">
        <v>6</v>
      </c>
      <c r="M19" s="291"/>
    </row>
    <row r="20" spans="1:14" x14ac:dyDescent="0.25">
      <c r="A20" s="34" t="s">
        <v>23</v>
      </c>
      <c r="B20" s="267">
        <v>0</v>
      </c>
      <c r="C20" s="268"/>
      <c r="D20" s="268"/>
      <c r="E20" s="269"/>
      <c r="F20" s="267">
        <v>0</v>
      </c>
      <c r="G20" s="269"/>
      <c r="H20" s="267">
        <v>0</v>
      </c>
      <c r="I20" s="269"/>
      <c r="J20" s="267">
        <v>0</v>
      </c>
      <c r="K20" s="269"/>
      <c r="L20" s="267">
        <v>0</v>
      </c>
      <c r="M20" s="269"/>
    </row>
    <row r="21" spans="1:14" x14ac:dyDescent="0.25">
      <c r="A21" s="34" t="s">
        <v>25</v>
      </c>
      <c r="B21" s="267">
        <v>0</v>
      </c>
      <c r="C21" s="268"/>
      <c r="D21" s="268"/>
      <c r="E21" s="269"/>
      <c r="F21" s="267">
        <v>0</v>
      </c>
      <c r="G21" s="269"/>
      <c r="H21" s="267">
        <v>0</v>
      </c>
      <c r="I21" s="269"/>
      <c r="J21" s="267">
        <v>0</v>
      </c>
      <c r="K21" s="269"/>
      <c r="L21" s="267">
        <v>0</v>
      </c>
      <c r="M21" s="269"/>
    </row>
    <row r="22" spans="1:14" x14ac:dyDescent="0.25">
      <c r="A22" s="253" t="s">
        <v>105</v>
      </c>
      <c r="B22" s="254"/>
      <c r="C22" s="254"/>
      <c r="D22" s="254"/>
      <c r="E22" s="254"/>
      <c r="F22" s="254"/>
      <c r="G22" s="255"/>
      <c r="H22" s="423">
        <v>0</v>
      </c>
      <c r="I22" s="423"/>
      <c r="J22" s="423">
        <v>0</v>
      </c>
      <c r="K22" s="423"/>
      <c r="L22" s="423">
        <v>0</v>
      </c>
      <c r="M22" s="423"/>
    </row>
    <row r="24" spans="1:14" s="231" customFormat="1" x14ac:dyDescent="0.25">
      <c r="A24" s="231" t="s">
        <v>238</v>
      </c>
    </row>
    <row r="26" spans="1:14" s="139" customFormat="1" x14ac:dyDescent="0.25">
      <c r="A26" s="231" t="s">
        <v>27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4" s="139" customFormat="1" x14ac:dyDescent="0.25">
      <c r="A27" s="231" t="s">
        <v>252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</row>
    <row r="28" spans="1:14" s="139" customFormat="1" x14ac:dyDescent="0.25">
      <c r="A28" s="231" t="s">
        <v>251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</row>
    <row r="29" spans="1:14" s="139" customFormat="1" x14ac:dyDescent="0.25"/>
    <row r="30" spans="1:14" s="139" customFormat="1" x14ac:dyDescent="0.25">
      <c r="A30" s="231" t="s">
        <v>254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4" s="139" customFormat="1" x14ac:dyDescent="0.25">
      <c r="A31" s="231" t="s">
        <v>253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</row>
    <row r="32" spans="1:14" s="139" customFormat="1" x14ac:dyDescent="0.25">
      <c r="A32" s="231" t="s">
        <v>255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</row>
  </sheetData>
  <mergeCells count="47">
    <mergeCell ref="A32:N32"/>
    <mergeCell ref="F21:G21"/>
    <mergeCell ref="H21:I21"/>
    <mergeCell ref="J21:K21"/>
    <mergeCell ref="J18:K18"/>
    <mergeCell ref="B19:E19"/>
    <mergeCell ref="F19:G19"/>
    <mergeCell ref="H19:I19"/>
    <mergeCell ref="J19:K19"/>
    <mergeCell ref="B16:E18"/>
    <mergeCell ref="F16:G18"/>
    <mergeCell ref="H17:I18"/>
    <mergeCell ref="L18:M18"/>
    <mergeCell ref="L19:M19"/>
    <mergeCell ref="L20:M20"/>
    <mergeCell ref="L21:M21"/>
    <mergeCell ref="A10:M10"/>
    <mergeCell ref="A11:M11"/>
    <mergeCell ref="H16:M16"/>
    <mergeCell ref="L6:M7"/>
    <mergeCell ref="A1:M1"/>
    <mergeCell ref="A2:M4"/>
    <mergeCell ref="L8:M8"/>
    <mergeCell ref="A8:G8"/>
    <mergeCell ref="H8:J8"/>
    <mergeCell ref="A16:A18"/>
    <mergeCell ref="A6:G6"/>
    <mergeCell ref="H6:J6"/>
    <mergeCell ref="A7:G7"/>
    <mergeCell ref="H7:J7"/>
    <mergeCell ref="A14:M15"/>
    <mergeCell ref="J17:M17"/>
    <mergeCell ref="A22:G22"/>
    <mergeCell ref="H22:I22"/>
    <mergeCell ref="J22:K22"/>
    <mergeCell ref="A24:XFD24"/>
    <mergeCell ref="L22:M22"/>
    <mergeCell ref="B20:E20"/>
    <mergeCell ref="F20:G20"/>
    <mergeCell ref="H20:I20"/>
    <mergeCell ref="J20:K20"/>
    <mergeCell ref="B21:E21"/>
    <mergeCell ref="A26:N26"/>
    <mergeCell ref="A27:N27"/>
    <mergeCell ref="A28:N28"/>
    <mergeCell ref="A30:N30"/>
    <mergeCell ref="A31:N31"/>
  </mergeCells>
  <pageMargins left="0.43307086614173229" right="0.43307086614173229" top="0.74803149606299213" bottom="0.74803149606299213" header="0.31496062992125984" footer="0.31496062992125984"/>
  <pageSetup paperSize="9" orientation="landscape" verticalDpi="0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4" workbookViewId="0">
      <selection activeCell="O23" sqref="O23"/>
    </sheetView>
  </sheetViews>
  <sheetFormatPr defaultColWidth="9.109375" defaultRowHeight="13.8" x14ac:dyDescent="0.25"/>
  <cols>
    <col min="1" max="1" width="3.44140625" style="25" customWidth="1"/>
    <col min="2" max="2" width="15.109375" style="25" customWidth="1"/>
    <col min="3" max="3" width="31.88671875" style="25" customWidth="1"/>
    <col min="4" max="4" width="30.109375" style="25" customWidth="1"/>
    <col min="5" max="5" width="11.44140625" style="25" customWidth="1"/>
    <col min="6" max="6" width="6" style="25" customWidth="1"/>
    <col min="7" max="7" width="6.109375" style="25" customWidth="1"/>
    <col min="8" max="8" width="5.88671875" style="25" customWidth="1"/>
    <col min="9" max="9" width="5.6640625" style="25" customWidth="1"/>
    <col min="10" max="10" width="8.5546875" style="25" customWidth="1"/>
    <col min="11" max="11" width="5.5546875" style="25" customWidth="1"/>
    <col min="12" max="12" width="1.5546875" style="25" hidden="1" customWidth="1"/>
    <col min="13" max="13" width="5.88671875" style="25" customWidth="1"/>
    <col min="14" max="14" width="9" style="25" customWidth="1"/>
    <col min="15" max="16384" width="9.109375" style="25"/>
  </cols>
  <sheetData>
    <row r="1" spans="1:15" x14ac:dyDescent="0.25">
      <c r="K1" s="257" t="s">
        <v>239</v>
      </c>
      <c r="L1" s="257"/>
      <c r="M1" s="257"/>
      <c r="N1" s="257"/>
    </row>
    <row r="2" spans="1:15" x14ac:dyDescent="0.25">
      <c r="A2" s="258" t="s">
        <v>269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1:15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5" x14ac:dyDescent="0.25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6" spans="1:15" x14ac:dyDescent="0.25">
      <c r="A6" s="232" t="s">
        <v>1</v>
      </c>
      <c r="B6" s="233"/>
      <c r="C6" s="233"/>
      <c r="D6" s="233"/>
      <c r="E6" s="233"/>
      <c r="F6" s="233"/>
      <c r="G6" s="234"/>
      <c r="H6" s="232" t="s">
        <v>2</v>
      </c>
      <c r="I6" s="233"/>
      <c r="J6" s="234"/>
      <c r="M6" s="447" t="s">
        <v>163</v>
      </c>
      <c r="N6" s="447"/>
    </row>
    <row r="7" spans="1:15" s="28" customFormat="1" ht="24.75" customHeight="1" x14ac:dyDescent="0.25">
      <c r="A7" s="238" t="s">
        <v>230</v>
      </c>
      <c r="B7" s="239"/>
      <c r="C7" s="239"/>
      <c r="D7" s="239"/>
      <c r="E7" s="239"/>
      <c r="F7" s="239"/>
      <c r="G7" s="240"/>
      <c r="H7" s="241" t="s">
        <v>7</v>
      </c>
      <c r="I7" s="242"/>
      <c r="J7" s="243"/>
      <c r="K7" s="187"/>
      <c r="L7" s="187"/>
      <c r="M7" s="244" t="s">
        <v>8</v>
      </c>
      <c r="N7" s="245"/>
    </row>
    <row r="9" spans="1:15" x14ac:dyDescent="0.25">
      <c r="A9" s="250" t="s">
        <v>172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2"/>
    </row>
    <row r="10" spans="1:15" x14ac:dyDescent="0.25">
      <c r="A10" s="253" t="s">
        <v>235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49"/>
    </row>
    <row r="11" spans="1:15" ht="18.75" customHeight="1" x14ac:dyDescent="0.25">
      <c r="A11" s="259" t="s">
        <v>164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</row>
    <row r="12" spans="1:15" ht="9.75" customHeight="1" x14ac:dyDescent="0.25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</row>
    <row r="13" spans="1:15" ht="15" customHeight="1" x14ac:dyDescent="0.25">
      <c r="A13" s="383" t="s">
        <v>9</v>
      </c>
      <c r="B13" s="383" t="s">
        <v>44</v>
      </c>
      <c r="C13" s="383" t="s">
        <v>165</v>
      </c>
      <c r="D13" s="383" t="s">
        <v>166</v>
      </c>
      <c r="E13" s="383" t="s">
        <v>10</v>
      </c>
      <c r="F13" s="404" t="s">
        <v>167</v>
      </c>
      <c r="G13" s="405"/>
      <c r="H13" s="405"/>
      <c r="I13" s="405"/>
      <c r="J13" s="406"/>
      <c r="K13" s="454" t="s">
        <v>168</v>
      </c>
      <c r="L13" s="457" t="s">
        <v>169</v>
      </c>
      <c r="M13" s="458"/>
      <c r="N13" s="459"/>
    </row>
    <row r="14" spans="1:15" x14ac:dyDescent="0.25">
      <c r="A14" s="384"/>
      <c r="B14" s="384"/>
      <c r="C14" s="384"/>
      <c r="D14" s="384"/>
      <c r="E14" s="384"/>
      <c r="F14" s="441" t="s">
        <v>16</v>
      </c>
      <c r="G14" s="267" t="s">
        <v>17</v>
      </c>
      <c r="H14" s="268"/>
      <c r="I14" s="268"/>
      <c r="J14" s="269"/>
      <c r="K14" s="455"/>
      <c r="L14" s="460"/>
      <c r="M14" s="461"/>
      <c r="N14" s="462"/>
    </row>
    <row r="15" spans="1:15" x14ac:dyDescent="0.25">
      <c r="A15" s="384"/>
      <c r="B15" s="384"/>
      <c r="C15" s="384"/>
      <c r="D15" s="384"/>
      <c r="E15" s="384"/>
      <c r="F15" s="442"/>
      <c r="G15" s="267" t="s">
        <v>51</v>
      </c>
      <c r="H15" s="269"/>
      <c r="I15" s="267" t="s">
        <v>52</v>
      </c>
      <c r="J15" s="269"/>
      <c r="K15" s="455"/>
      <c r="L15" s="460"/>
      <c r="M15" s="461"/>
      <c r="N15" s="462"/>
    </row>
    <row r="16" spans="1:15" ht="56.25" customHeight="1" x14ac:dyDescent="0.25">
      <c r="A16" s="385"/>
      <c r="B16" s="385"/>
      <c r="C16" s="385"/>
      <c r="D16" s="385"/>
      <c r="E16" s="385"/>
      <c r="F16" s="443"/>
      <c r="G16" s="189" t="s">
        <v>13</v>
      </c>
      <c r="H16" s="189" t="s">
        <v>38</v>
      </c>
      <c r="I16" s="189" t="s">
        <v>13</v>
      </c>
      <c r="J16" s="189" t="s">
        <v>38</v>
      </c>
      <c r="K16" s="456"/>
      <c r="L16" s="463"/>
      <c r="M16" s="464"/>
      <c r="N16" s="465"/>
    </row>
    <row r="17" spans="1:19" s="156" customFormat="1" ht="10.199999999999999" x14ac:dyDescent="0.3">
      <c r="A17" s="155">
        <v>1</v>
      </c>
      <c r="B17" s="155">
        <v>2</v>
      </c>
      <c r="C17" s="155">
        <v>3</v>
      </c>
      <c r="D17" s="155">
        <v>4</v>
      </c>
      <c r="E17" s="155">
        <v>5</v>
      </c>
      <c r="F17" s="155">
        <v>6</v>
      </c>
      <c r="G17" s="155">
        <v>7</v>
      </c>
      <c r="H17" s="155">
        <v>8</v>
      </c>
      <c r="I17" s="155">
        <v>9</v>
      </c>
      <c r="J17" s="155">
        <v>10</v>
      </c>
      <c r="K17" s="155">
        <v>11</v>
      </c>
      <c r="L17" s="444">
        <v>12</v>
      </c>
      <c r="M17" s="445"/>
      <c r="N17" s="446"/>
    </row>
    <row r="18" spans="1:19" ht="68.25" customHeight="1" x14ac:dyDescent="0.25">
      <c r="A18" s="45" t="s">
        <v>23</v>
      </c>
      <c r="B18" s="452" t="s">
        <v>236</v>
      </c>
      <c r="C18" s="222" t="s">
        <v>219</v>
      </c>
      <c r="D18" s="222" t="s">
        <v>223</v>
      </c>
      <c r="E18" s="138" t="s">
        <v>26</v>
      </c>
      <c r="F18" s="138">
        <v>56</v>
      </c>
      <c r="G18" s="138" t="s">
        <v>202</v>
      </c>
      <c r="H18" s="138" t="s">
        <v>202</v>
      </c>
      <c r="I18" s="138" t="s">
        <v>202</v>
      </c>
      <c r="J18" s="138" t="s">
        <v>202</v>
      </c>
      <c r="K18" s="179" t="s">
        <v>225</v>
      </c>
      <c r="L18" s="293" t="s">
        <v>234</v>
      </c>
      <c r="M18" s="311"/>
      <c r="N18" s="294"/>
    </row>
    <row r="19" spans="1:19" ht="64.5" customHeight="1" x14ac:dyDescent="0.25">
      <c r="A19" s="138" t="s">
        <v>25</v>
      </c>
      <c r="B19" s="453"/>
      <c r="C19" s="448" t="s">
        <v>222</v>
      </c>
      <c r="D19" s="448" t="s">
        <v>224</v>
      </c>
      <c r="E19" s="138" t="s">
        <v>221</v>
      </c>
      <c r="F19" s="138">
        <v>518</v>
      </c>
      <c r="G19" s="138" t="s">
        <v>202</v>
      </c>
      <c r="H19" s="138" t="s">
        <v>202</v>
      </c>
      <c r="I19" s="138" t="s">
        <v>202</v>
      </c>
      <c r="J19" s="138" t="s">
        <v>202</v>
      </c>
      <c r="K19" s="450" t="s">
        <v>227</v>
      </c>
      <c r="L19" s="293" t="s">
        <v>233</v>
      </c>
      <c r="M19" s="311"/>
      <c r="N19" s="294"/>
    </row>
    <row r="20" spans="1:19" ht="21" customHeight="1" x14ac:dyDescent="0.25">
      <c r="A20" s="138" t="s">
        <v>39</v>
      </c>
      <c r="B20" s="453"/>
      <c r="C20" s="449"/>
      <c r="D20" s="449"/>
      <c r="E20" s="138" t="s">
        <v>226</v>
      </c>
      <c r="F20" s="138">
        <v>0</v>
      </c>
      <c r="G20" s="138" t="s">
        <v>202</v>
      </c>
      <c r="H20" s="138" t="s">
        <v>202</v>
      </c>
      <c r="I20" s="138" t="s">
        <v>202</v>
      </c>
      <c r="J20" s="138" t="s">
        <v>202</v>
      </c>
      <c r="K20" s="451"/>
      <c r="L20" s="308" t="s">
        <v>202</v>
      </c>
      <c r="M20" s="309"/>
      <c r="N20" s="310"/>
      <c r="O20" s="50"/>
      <c r="P20" s="50"/>
      <c r="Q20" s="50"/>
      <c r="R20" s="50"/>
      <c r="S20" s="50"/>
    </row>
    <row r="21" spans="1:19" ht="15" hidden="1" customHeight="1" x14ac:dyDescent="0.25">
      <c r="A21" s="178"/>
      <c r="B21" s="186"/>
      <c r="C21" s="183"/>
      <c r="D21" s="178"/>
      <c r="E21" s="178"/>
      <c r="F21" s="178"/>
      <c r="G21" s="178"/>
      <c r="H21" s="178"/>
      <c r="I21" s="178"/>
      <c r="J21" s="178"/>
      <c r="K21" s="178"/>
      <c r="L21" s="181"/>
      <c r="M21" s="181"/>
      <c r="N21" s="182"/>
      <c r="O21" s="50"/>
      <c r="P21" s="50"/>
      <c r="Q21" s="50"/>
      <c r="R21" s="50"/>
      <c r="S21" s="50"/>
    </row>
    <row r="22" spans="1:19" ht="15" hidden="1" customHeight="1" x14ac:dyDescent="0.25">
      <c r="A22" s="178"/>
      <c r="B22" s="186"/>
      <c r="C22" s="183"/>
      <c r="D22" s="178"/>
      <c r="E22" s="178"/>
      <c r="F22" s="178"/>
      <c r="G22" s="178"/>
      <c r="H22" s="178"/>
      <c r="I22" s="178"/>
      <c r="J22" s="178"/>
      <c r="K22" s="178"/>
      <c r="L22" s="181"/>
      <c r="M22" s="181"/>
      <c r="N22" s="182"/>
      <c r="O22" s="50"/>
      <c r="P22" s="50"/>
      <c r="Q22" s="50"/>
      <c r="R22" s="50"/>
      <c r="S22" s="50"/>
    </row>
    <row r="23" spans="1:19" s="139" customFormat="1" ht="131.25" customHeight="1" x14ac:dyDescent="0.25">
      <c r="A23" s="138" t="s">
        <v>220</v>
      </c>
      <c r="B23" s="221" t="s">
        <v>237</v>
      </c>
      <c r="C23" s="180" t="s">
        <v>228</v>
      </c>
      <c r="D23" s="223" t="s">
        <v>231</v>
      </c>
      <c r="E23" s="138" t="s">
        <v>229</v>
      </c>
      <c r="F23" s="138">
        <v>1</v>
      </c>
      <c r="G23" s="138" t="s">
        <v>202</v>
      </c>
      <c r="H23" s="138" t="s">
        <v>202</v>
      </c>
      <c r="I23" s="138" t="s">
        <v>202</v>
      </c>
      <c r="J23" s="138" t="s">
        <v>202</v>
      </c>
      <c r="K23" s="184" t="s">
        <v>232</v>
      </c>
      <c r="L23" s="138"/>
      <c r="M23" s="308" t="s">
        <v>328</v>
      </c>
      <c r="N23" s="310"/>
      <c r="O23" s="185"/>
      <c r="P23" s="185"/>
      <c r="Q23" s="185"/>
      <c r="R23" s="185"/>
      <c r="S23" s="50"/>
    </row>
    <row r="24" spans="1:19" s="231" customFormat="1" x14ac:dyDescent="0.25"/>
    <row r="25" spans="1:19" s="139" customFormat="1" x14ac:dyDescent="0.25">
      <c r="A25" s="231" t="s">
        <v>27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</row>
    <row r="26" spans="1:19" s="139" customFormat="1" x14ac:dyDescent="0.25">
      <c r="A26" s="231" t="s">
        <v>252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9" s="139" customFormat="1" x14ac:dyDescent="0.25">
      <c r="A27" s="231" t="s">
        <v>251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</row>
    <row r="28" spans="1:19" s="139" customFormat="1" x14ac:dyDescent="0.25"/>
    <row r="29" spans="1:19" s="139" customFormat="1" x14ac:dyDescent="0.25">
      <c r="A29" s="231" t="s">
        <v>254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9" s="139" customFormat="1" x14ac:dyDescent="0.25">
      <c r="A30" s="231" t="s">
        <v>253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9" s="139" customFormat="1" x14ac:dyDescent="0.25">
      <c r="A31" s="231" t="s">
        <v>255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</row>
    <row r="32" spans="1:19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4" spans="1:13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7" spans="1:13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25">
      <c r="D39" s="28"/>
    </row>
  </sheetData>
  <mergeCells count="39">
    <mergeCell ref="A11:N12"/>
    <mergeCell ref="L20:N20"/>
    <mergeCell ref="M23:N23"/>
    <mergeCell ref="D19:D20"/>
    <mergeCell ref="K19:K20"/>
    <mergeCell ref="C19:C20"/>
    <mergeCell ref="B18:B20"/>
    <mergeCell ref="L18:N18"/>
    <mergeCell ref="A13:A16"/>
    <mergeCell ref="B13:B16"/>
    <mergeCell ref="C13:C16"/>
    <mergeCell ref="D13:D16"/>
    <mergeCell ref="E13:E16"/>
    <mergeCell ref="F13:J13"/>
    <mergeCell ref="K13:K16"/>
    <mergeCell ref="L13:N16"/>
    <mergeCell ref="A7:G7"/>
    <mergeCell ref="H7:J7"/>
    <mergeCell ref="M7:N7"/>
    <mergeCell ref="A9:N9"/>
    <mergeCell ref="A10:N10"/>
    <mergeCell ref="K1:N1"/>
    <mergeCell ref="A2:N4"/>
    <mergeCell ref="A6:G6"/>
    <mergeCell ref="H6:J6"/>
    <mergeCell ref="M6:N6"/>
    <mergeCell ref="F14:F16"/>
    <mergeCell ref="G14:J14"/>
    <mergeCell ref="G15:H15"/>
    <mergeCell ref="I15:J15"/>
    <mergeCell ref="L17:N17"/>
    <mergeCell ref="A29:N29"/>
    <mergeCell ref="A30:N30"/>
    <mergeCell ref="A31:N31"/>
    <mergeCell ref="L19:N19"/>
    <mergeCell ref="A24:XFD24"/>
    <mergeCell ref="A25:N25"/>
    <mergeCell ref="A26:N26"/>
    <mergeCell ref="A27:N27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workbookViewId="0">
      <selection activeCell="D20" sqref="D20:E20"/>
    </sheetView>
  </sheetViews>
  <sheetFormatPr defaultColWidth="9.109375" defaultRowHeight="13.8" x14ac:dyDescent="0.25"/>
  <cols>
    <col min="1" max="1" width="4.33203125" style="25" customWidth="1"/>
    <col min="2" max="2" width="20.33203125" style="25" customWidth="1"/>
    <col min="3" max="3" width="17.109375" style="197" customWidth="1"/>
    <col min="4" max="4" width="7.5546875" style="25" customWidth="1"/>
    <col min="5" max="5" width="43.44140625" style="25" customWidth="1"/>
    <col min="6" max="6" width="14.6640625" style="25" customWidth="1"/>
    <col min="7" max="7" width="14.33203125" style="25" customWidth="1"/>
    <col min="8" max="8" width="6" style="25" customWidth="1"/>
    <col min="9" max="9" width="2.5546875" style="25" customWidth="1"/>
    <col min="10" max="10" width="1.6640625" style="25" customWidth="1"/>
    <col min="11" max="11" width="4.44140625" style="25" hidden="1" customWidth="1"/>
    <col min="12" max="12" width="3.5546875" style="25" hidden="1" customWidth="1"/>
    <col min="13" max="13" width="0.33203125" style="25" hidden="1" customWidth="1"/>
    <col min="14" max="14" width="1.44140625" style="25" hidden="1" customWidth="1"/>
    <col min="15" max="15" width="9" style="25" customWidth="1"/>
    <col min="16" max="16" width="18.88671875" style="25" hidden="1" customWidth="1"/>
    <col min="17" max="17" width="7" style="25" customWidth="1"/>
    <col min="18" max="16384" width="9.109375" style="25"/>
  </cols>
  <sheetData>
    <row r="1" spans="1:17" x14ac:dyDescent="0.25">
      <c r="H1" s="492" t="s">
        <v>171</v>
      </c>
      <c r="I1" s="492"/>
      <c r="J1" s="492"/>
      <c r="K1" s="492"/>
      <c r="L1" s="492"/>
      <c r="M1" s="492"/>
      <c r="N1" s="492"/>
      <c r="O1" s="492"/>
      <c r="P1" s="492"/>
      <c r="Q1" s="492"/>
    </row>
    <row r="2" spans="1:17" ht="15" customHeight="1" x14ac:dyDescent="0.25">
      <c r="A2" s="425" t="s">
        <v>320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4"/>
    </row>
    <row r="3" spans="1:17" ht="15" customHeight="1" x14ac:dyDescent="0.25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7"/>
    </row>
    <row r="4" spans="1:17" ht="27.75" customHeight="1" x14ac:dyDescent="0.25">
      <c r="A4" s="498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500"/>
    </row>
    <row r="6" spans="1:17" ht="15" customHeight="1" x14ac:dyDescent="0.3">
      <c r="A6" s="299" t="s">
        <v>1</v>
      </c>
      <c r="B6" s="300"/>
      <c r="C6" s="300"/>
      <c r="D6" s="300"/>
      <c r="E6" s="300"/>
      <c r="F6" s="300"/>
      <c r="G6" s="299" t="s">
        <v>2</v>
      </c>
      <c r="H6" s="300"/>
      <c r="I6" s="301"/>
      <c r="O6" s="501" t="s">
        <v>139</v>
      </c>
      <c r="P6" s="502"/>
      <c r="Q6" s="503"/>
    </row>
    <row r="7" spans="1:17" ht="27.75" customHeight="1" x14ac:dyDescent="0.25">
      <c r="A7" s="504" t="s">
        <v>321</v>
      </c>
      <c r="B7" s="504"/>
      <c r="C7" s="504"/>
      <c r="D7" s="504"/>
      <c r="E7" s="504"/>
      <c r="F7" s="504"/>
      <c r="G7" s="241" t="s">
        <v>7</v>
      </c>
      <c r="H7" s="242"/>
      <c r="I7" s="243"/>
      <c r="J7" s="38"/>
      <c r="K7" s="38"/>
      <c r="L7" s="38"/>
      <c r="M7" s="38"/>
      <c r="N7" s="38"/>
      <c r="O7" s="244" t="s">
        <v>8</v>
      </c>
      <c r="P7" s="505"/>
      <c r="Q7" s="245"/>
    </row>
    <row r="9" spans="1:17" x14ac:dyDescent="0.25">
      <c r="A9" s="250" t="s">
        <v>174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</row>
    <row r="10" spans="1:17" ht="15" customHeight="1" x14ac:dyDescent="0.3">
      <c r="A10" s="250" t="s">
        <v>173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7"/>
    </row>
    <row r="11" spans="1:17" ht="15" customHeight="1" x14ac:dyDescent="0.25">
      <c r="A11" s="508" t="s">
        <v>140</v>
      </c>
      <c r="B11" s="508"/>
      <c r="C11" s="508"/>
      <c r="D11" s="50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</row>
    <row r="12" spans="1:17" ht="18.75" customHeight="1" x14ac:dyDescent="0.25">
      <c r="A12" s="509"/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</row>
    <row r="13" spans="1:17" ht="15.75" customHeight="1" x14ac:dyDescent="0.25">
      <c r="A13" s="510"/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</row>
    <row r="14" spans="1:17" ht="48" customHeight="1" x14ac:dyDescent="0.25">
      <c r="A14" s="21" t="s">
        <v>9</v>
      </c>
      <c r="B14" s="21" t="s">
        <v>141</v>
      </c>
      <c r="C14" s="198" t="s">
        <v>142</v>
      </c>
      <c r="D14" s="404" t="s">
        <v>44</v>
      </c>
      <c r="E14" s="406"/>
      <c r="F14" s="45" t="s">
        <v>143</v>
      </c>
      <c r="G14" s="45" t="s">
        <v>144</v>
      </c>
      <c r="H14" s="404" t="s">
        <v>145</v>
      </c>
      <c r="I14" s="405"/>
      <c r="J14" s="405"/>
      <c r="K14" s="405"/>
      <c r="L14" s="405"/>
      <c r="M14" s="405"/>
      <c r="N14" s="405"/>
      <c r="O14" s="405"/>
      <c r="P14" s="405"/>
      <c r="Q14" s="406"/>
    </row>
    <row r="15" spans="1:17" s="154" customFormat="1" ht="12" customHeight="1" x14ac:dyDescent="0.2">
      <c r="A15" s="45">
        <v>1</v>
      </c>
      <c r="B15" s="45">
        <v>2</v>
      </c>
      <c r="C15" s="211">
        <v>3</v>
      </c>
      <c r="D15" s="483">
        <v>4</v>
      </c>
      <c r="E15" s="485"/>
      <c r="F15" s="45">
        <v>5</v>
      </c>
      <c r="G15" s="45">
        <v>6</v>
      </c>
      <c r="H15" s="483">
        <v>7</v>
      </c>
      <c r="I15" s="484"/>
      <c r="J15" s="484"/>
      <c r="K15" s="484"/>
      <c r="L15" s="484"/>
      <c r="M15" s="484"/>
      <c r="N15" s="484"/>
      <c r="O15" s="484"/>
      <c r="P15" s="484"/>
      <c r="Q15" s="485"/>
    </row>
    <row r="16" spans="1:17" ht="93.75" customHeight="1" x14ac:dyDescent="0.25">
      <c r="A16" s="441" t="s">
        <v>23</v>
      </c>
      <c r="B16" s="466" t="s">
        <v>271</v>
      </c>
      <c r="C16" s="199" t="s">
        <v>273</v>
      </c>
      <c r="D16" s="481" t="s">
        <v>297</v>
      </c>
      <c r="E16" s="482"/>
      <c r="F16" s="466" t="s">
        <v>274</v>
      </c>
      <c r="G16" s="466" t="s">
        <v>281</v>
      </c>
      <c r="H16" s="469" t="s">
        <v>295</v>
      </c>
      <c r="I16" s="470"/>
      <c r="J16" s="470"/>
      <c r="K16" s="470"/>
      <c r="L16" s="470"/>
      <c r="M16" s="470"/>
      <c r="N16" s="470"/>
      <c r="O16" s="470"/>
      <c r="P16" s="470"/>
      <c r="Q16" s="471"/>
    </row>
    <row r="17" spans="1:43" ht="33" customHeight="1" x14ac:dyDescent="0.25">
      <c r="A17" s="442"/>
      <c r="B17" s="467"/>
      <c r="C17" s="210" t="s">
        <v>272</v>
      </c>
      <c r="D17" s="481" t="s">
        <v>294</v>
      </c>
      <c r="E17" s="482"/>
      <c r="F17" s="467"/>
      <c r="G17" s="467"/>
      <c r="H17" s="472"/>
      <c r="I17" s="473"/>
      <c r="J17" s="473"/>
      <c r="K17" s="473"/>
      <c r="L17" s="473"/>
      <c r="M17" s="473"/>
      <c r="N17" s="473"/>
      <c r="O17" s="473"/>
      <c r="P17" s="473"/>
      <c r="Q17" s="474"/>
    </row>
    <row r="18" spans="1:43" s="139" customFormat="1" ht="32.25" customHeight="1" x14ac:dyDescent="0.25">
      <c r="A18" s="442"/>
      <c r="B18" s="467"/>
      <c r="C18" s="210" t="s">
        <v>275</v>
      </c>
      <c r="D18" s="481" t="s">
        <v>298</v>
      </c>
      <c r="E18" s="482"/>
      <c r="F18" s="467"/>
      <c r="G18" s="467"/>
      <c r="H18" s="472"/>
      <c r="I18" s="473"/>
      <c r="J18" s="473"/>
      <c r="K18" s="473"/>
      <c r="L18" s="473"/>
      <c r="M18" s="473"/>
      <c r="N18" s="473"/>
      <c r="O18" s="473"/>
      <c r="P18" s="473"/>
      <c r="Q18" s="474"/>
    </row>
    <row r="19" spans="1:43" s="139" customFormat="1" ht="45.75" customHeight="1" x14ac:dyDescent="0.25">
      <c r="A19" s="443"/>
      <c r="B19" s="467"/>
      <c r="C19" s="193" t="s">
        <v>299</v>
      </c>
      <c r="D19" s="481" t="s">
        <v>300</v>
      </c>
      <c r="E19" s="482"/>
      <c r="F19" s="468"/>
      <c r="G19" s="468"/>
      <c r="H19" s="475"/>
      <c r="I19" s="476"/>
      <c r="J19" s="476"/>
      <c r="K19" s="476"/>
      <c r="L19" s="476"/>
      <c r="M19" s="476"/>
      <c r="N19" s="476"/>
      <c r="O19" s="476"/>
      <c r="P19" s="476"/>
      <c r="Q19" s="477"/>
    </row>
    <row r="20" spans="1:43" s="139" customFormat="1" ht="128.25" customHeight="1" x14ac:dyDescent="0.25">
      <c r="A20" s="209" t="s">
        <v>25</v>
      </c>
      <c r="B20" s="207" t="s">
        <v>301</v>
      </c>
      <c r="C20" s="207" t="s">
        <v>299</v>
      </c>
      <c r="D20" s="481" t="s">
        <v>302</v>
      </c>
      <c r="E20" s="482"/>
      <c r="F20" s="207"/>
      <c r="G20" s="207"/>
      <c r="H20" s="469"/>
      <c r="I20" s="470"/>
      <c r="J20" s="470"/>
      <c r="K20" s="470"/>
      <c r="L20" s="470"/>
      <c r="M20" s="470"/>
      <c r="N20" s="470"/>
      <c r="O20" s="470"/>
      <c r="P20" s="470"/>
      <c r="Q20" s="471"/>
    </row>
    <row r="21" spans="1:43" s="139" customFormat="1" ht="69.75" customHeight="1" x14ac:dyDescent="0.25">
      <c r="A21" s="209" t="s">
        <v>39</v>
      </c>
      <c r="B21" s="207" t="s">
        <v>304</v>
      </c>
      <c r="C21" s="193" t="s">
        <v>305</v>
      </c>
      <c r="D21" s="481" t="s">
        <v>302</v>
      </c>
      <c r="E21" s="482"/>
      <c r="F21" s="205"/>
      <c r="G21" s="207"/>
      <c r="H21" s="478"/>
      <c r="I21" s="479"/>
      <c r="J21" s="479"/>
      <c r="K21" s="479"/>
      <c r="L21" s="479"/>
      <c r="M21" s="479"/>
      <c r="N21" s="479"/>
      <c r="O21" s="479"/>
      <c r="P21" s="479"/>
      <c r="Q21" s="480"/>
    </row>
    <row r="22" spans="1:43" s="139" customFormat="1" ht="45.75" customHeight="1" x14ac:dyDescent="0.25">
      <c r="A22" s="209" t="s">
        <v>220</v>
      </c>
      <c r="B22" s="212" t="s">
        <v>303</v>
      </c>
      <c r="C22" s="193" t="s">
        <v>299</v>
      </c>
      <c r="D22" s="481" t="s">
        <v>309</v>
      </c>
      <c r="E22" s="482"/>
      <c r="F22" s="207"/>
      <c r="G22" s="205"/>
      <c r="H22" s="478"/>
      <c r="I22" s="479"/>
      <c r="J22" s="479"/>
      <c r="K22" s="479"/>
      <c r="L22" s="479"/>
      <c r="M22" s="479"/>
      <c r="N22" s="479"/>
      <c r="O22" s="479"/>
      <c r="P22" s="479"/>
      <c r="Q22" s="480"/>
    </row>
    <row r="23" spans="1:43" s="139" customFormat="1" ht="120" customHeight="1" x14ac:dyDescent="0.25">
      <c r="A23" s="441" t="s">
        <v>306</v>
      </c>
      <c r="B23" s="204" t="s">
        <v>271</v>
      </c>
      <c r="C23" s="210" t="s">
        <v>276</v>
      </c>
      <c r="D23" s="481" t="s">
        <v>285</v>
      </c>
      <c r="E23" s="482"/>
      <c r="F23" s="466" t="s">
        <v>277</v>
      </c>
      <c r="G23" s="466" t="s">
        <v>280</v>
      </c>
      <c r="H23" s="469" t="s">
        <v>296</v>
      </c>
      <c r="I23" s="470"/>
      <c r="J23" s="470"/>
      <c r="K23" s="470"/>
      <c r="L23" s="470"/>
      <c r="M23" s="470"/>
      <c r="N23" s="470"/>
      <c r="O23" s="470"/>
      <c r="P23" s="470"/>
      <c r="Q23" s="471"/>
    </row>
    <row r="24" spans="1:43" s="139" customFormat="1" ht="285.75" customHeight="1" x14ac:dyDescent="0.25">
      <c r="A24" s="442"/>
      <c r="B24" s="204"/>
      <c r="C24" s="199" t="s">
        <v>278</v>
      </c>
      <c r="D24" s="481" t="s">
        <v>279</v>
      </c>
      <c r="E24" s="482"/>
      <c r="F24" s="467"/>
      <c r="G24" s="467"/>
      <c r="H24" s="472"/>
      <c r="I24" s="473"/>
      <c r="J24" s="473"/>
      <c r="K24" s="473"/>
      <c r="L24" s="473"/>
      <c r="M24" s="473"/>
      <c r="N24" s="473"/>
      <c r="O24" s="473"/>
      <c r="P24" s="473"/>
      <c r="Q24" s="474"/>
    </row>
    <row r="25" spans="1:43" s="139" customFormat="1" ht="301.5" customHeight="1" x14ac:dyDescent="0.25">
      <c r="A25" s="442"/>
      <c r="B25" s="45"/>
      <c r="C25" s="199" t="s">
        <v>282</v>
      </c>
      <c r="D25" s="481" t="s">
        <v>283</v>
      </c>
      <c r="E25" s="482"/>
      <c r="F25" s="467"/>
      <c r="G25" s="467"/>
      <c r="H25" s="472"/>
      <c r="I25" s="473"/>
      <c r="J25" s="473"/>
      <c r="K25" s="473"/>
      <c r="L25" s="473"/>
      <c r="M25" s="473"/>
      <c r="N25" s="473"/>
      <c r="O25" s="473"/>
      <c r="P25" s="473"/>
      <c r="Q25" s="474"/>
    </row>
    <row r="26" spans="1:43" s="139" customFormat="1" ht="93.75" customHeight="1" x14ac:dyDescent="0.25">
      <c r="A26" s="442"/>
      <c r="B26" s="45"/>
      <c r="C26" s="199" t="s">
        <v>284</v>
      </c>
      <c r="D26" s="481" t="s">
        <v>290</v>
      </c>
      <c r="E26" s="482"/>
      <c r="F26" s="467"/>
      <c r="G26" s="467"/>
      <c r="H26" s="472"/>
      <c r="I26" s="473"/>
      <c r="J26" s="473"/>
      <c r="K26" s="473"/>
      <c r="L26" s="473"/>
      <c r="M26" s="473"/>
      <c r="N26" s="473"/>
      <c r="O26" s="473"/>
      <c r="P26" s="473"/>
      <c r="Q26" s="474"/>
    </row>
    <row r="27" spans="1:43" s="139" customFormat="1" ht="180" customHeight="1" x14ac:dyDescent="0.25">
      <c r="A27" s="442"/>
      <c r="B27" s="45"/>
      <c r="C27" s="199" t="s">
        <v>287</v>
      </c>
      <c r="D27" s="481" t="s">
        <v>288</v>
      </c>
      <c r="E27" s="486"/>
      <c r="F27" s="467"/>
      <c r="G27" s="467"/>
      <c r="H27" s="472"/>
      <c r="I27" s="473"/>
      <c r="J27" s="473"/>
      <c r="K27" s="473"/>
      <c r="L27" s="473"/>
      <c r="M27" s="473"/>
      <c r="N27" s="473"/>
      <c r="O27" s="473"/>
      <c r="P27" s="473"/>
      <c r="Q27" s="474"/>
    </row>
    <row r="28" spans="1:43" s="139" customFormat="1" ht="180" customHeight="1" x14ac:dyDescent="0.25">
      <c r="A28" s="442"/>
      <c r="B28" s="45"/>
      <c r="C28" s="199" t="s">
        <v>286</v>
      </c>
      <c r="D28" s="481" t="s">
        <v>289</v>
      </c>
      <c r="E28" s="482"/>
      <c r="F28" s="467"/>
      <c r="G28" s="467"/>
      <c r="H28" s="472"/>
      <c r="I28" s="473"/>
      <c r="J28" s="473"/>
      <c r="K28" s="473"/>
      <c r="L28" s="473"/>
      <c r="M28" s="473"/>
      <c r="N28" s="473"/>
      <c r="O28" s="473"/>
      <c r="P28" s="473"/>
      <c r="Q28" s="474"/>
    </row>
    <row r="29" spans="1:43" ht="137.25" customHeight="1" x14ac:dyDescent="0.25">
      <c r="A29" s="442"/>
      <c r="B29" s="27"/>
      <c r="C29" s="200" t="s">
        <v>291</v>
      </c>
      <c r="D29" s="481" t="s">
        <v>311</v>
      </c>
      <c r="E29" s="482"/>
      <c r="F29" s="467"/>
      <c r="G29" s="467"/>
      <c r="H29" s="472"/>
      <c r="I29" s="473"/>
      <c r="J29" s="473"/>
      <c r="K29" s="473"/>
      <c r="L29" s="473"/>
      <c r="M29" s="473"/>
      <c r="N29" s="473"/>
      <c r="O29" s="473"/>
      <c r="P29" s="473"/>
      <c r="Q29" s="474"/>
    </row>
    <row r="30" spans="1:43" ht="123.75" customHeight="1" x14ac:dyDescent="0.25">
      <c r="A30" s="443"/>
      <c r="B30" s="27"/>
      <c r="C30" s="200" t="s">
        <v>292</v>
      </c>
      <c r="D30" s="481" t="s">
        <v>293</v>
      </c>
      <c r="E30" s="482"/>
      <c r="F30" s="468"/>
      <c r="G30" s="468"/>
      <c r="H30" s="475"/>
      <c r="I30" s="476"/>
      <c r="J30" s="476"/>
      <c r="K30" s="476"/>
      <c r="L30" s="476"/>
      <c r="M30" s="476"/>
      <c r="N30" s="476"/>
      <c r="O30" s="476"/>
      <c r="P30" s="476"/>
      <c r="Q30" s="477"/>
    </row>
    <row r="31" spans="1:43" s="139" customFormat="1" ht="33.75" customHeight="1" x14ac:dyDescent="0.25">
      <c r="A31" s="192" t="s">
        <v>316</v>
      </c>
      <c r="B31" s="214" t="s">
        <v>307</v>
      </c>
      <c r="C31" s="203" t="s">
        <v>308</v>
      </c>
      <c r="D31" s="490" t="s">
        <v>309</v>
      </c>
      <c r="E31" s="491"/>
      <c r="F31" s="215"/>
      <c r="G31" s="215"/>
      <c r="H31" s="487"/>
      <c r="I31" s="488"/>
      <c r="J31" s="488"/>
      <c r="K31" s="488"/>
      <c r="L31" s="488"/>
      <c r="M31" s="488"/>
      <c r="N31" s="488"/>
      <c r="O31" s="488"/>
      <c r="P31" s="488"/>
      <c r="Q31" s="489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</row>
    <row r="32" spans="1:43" s="27" customFormat="1" ht="29.25" customHeight="1" x14ac:dyDescent="0.25">
      <c r="A32" s="211" t="s">
        <v>317</v>
      </c>
      <c r="B32" s="200" t="s">
        <v>307</v>
      </c>
      <c r="C32" s="212" t="s">
        <v>272</v>
      </c>
      <c r="D32" s="481" t="s">
        <v>302</v>
      </c>
      <c r="E32" s="482"/>
      <c r="F32" s="207" t="s">
        <v>313</v>
      </c>
      <c r="G32" s="207"/>
      <c r="H32" s="483"/>
      <c r="I32" s="484"/>
      <c r="J32" s="484"/>
      <c r="K32" s="484"/>
      <c r="L32" s="484"/>
      <c r="M32" s="484"/>
      <c r="N32" s="484"/>
      <c r="O32" s="484"/>
      <c r="P32" s="484"/>
      <c r="Q32" s="485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</row>
    <row r="33" spans="1:43" s="27" customFormat="1" ht="21.75" customHeight="1" x14ac:dyDescent="0.25">
      <c r="A33" s="211" t="s">
        <v>318</v>
      </c>
      <c r="B33" s="200" t="s">
        <v>307</v>
      </c>
      <c r="C33" s="212" t="s">
        <v>310</v>
      </c>
      <c r="D33" s="481" t="s">
        <v>302</v>
      </c>
      <c r="E33" s="482"/>
      <c r="F33" s="207"/>
      <c r="G33" s="207"/>
      <c r="H33" s="483"/>
      <c r="I33" s="484"/>
      <c r="J33" s="484"/>
      <c r="K33" s="484"/>
      <c r="L33" s="484"/>
      <c r="M33" s="484"/>
      <c r="N33" s="484"/>
      <c r="O33" s="484"/>
      <c r="P33" s="484"/>
      <c r="Q33" s="485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</row>
    <row r="34" spans="1:43" s="50" customFormat="1" ht="32.25" customHeight="1" x14ac:dyDescent="0.25">
      <c r="A34" s="211" t="s">
        <v>319</v>
      </c>
      <c r="B34" s="200" t="s">
        <v>307</v>
      </c>
      <c r="C34" s="212" t="s">
        <v>312</v>
      </c>
      <c r="D34" s="481" t="s">
        <v>315</v>
      </c>
      <c r="E34" s="482"/>
      <c r="F34" s="207" t="s">
        <v>314</v>
      </c>
      <c r="G34" s="207"/>
      <c r="H34" s="483"/>
      <c r="I34" s="484"/>
      <c r="J34" s="484"/>
      <c r="K34" s="484"/>
      <c r="L34" s="484"/>
      <c r="M34" s="484"/>
      <c r="N34" s="484"/>
      <c r="O34" s="484"/>
      <c r="P34" s="484"/>
      <c r="Q34" s="485"/>
    </row>
    <row r="35" spans="1:43" s="50" customFormat="1" ht="32.25" customHeight="1" x14ac:dyDescent="0.25">
      <c r="A35" s="206"/>
      <c r="B35" s="208"/>
      <c r="C35" s="186"/>
      <c r="D35" s="213"/>
      <c r="E35" s="213"/>
      <c r="F35" s="213"/>
      <c r="G35" s="213"/>
      <c r="H35" s="194"/>
      <c r="I35" s="194"/>
      <c r="J35" s="194"/>
      <c r="K35" s="194"/>
      <c r="L35" s="194"/>
      <c r="M35" s="194"/>
      <c r="N35" s="194"/>
      <c r="O35" s="194"/>
      <c r="P35" s="194"/>
      <c r="Q35" s="194"/>
    </row>
    <row r="36" spans="1:43" s="139" customFormat="1" x14ac:dyDescent="0.25">
      <c r="A36" s="231" t="s">
        <v>27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</row>
    <row r="37" spans="1:43" s="139" customFormat="1" x14ac:dyDescent="0.25">
      <c r="A37" s="231" t="s">
        <v>252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43" s="139" customFormat="1" x14ac:dyDescent="0.25">
      <c r="A38" s="231" t="s">
        <v>251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</row>
    <row r="39" spans="1:43" s="139" customFormat="1" x14ac:dyDescent="0.25">
      <c r="C39" s="197"/>
    </row>
    <row r="40" spans="1:43" s="139" customFormat="1" x14ac:dyDescent="0.25">
      <c r="A40" s="231" t="s">
        <v>254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</row>
    <row r="41" spans="1:43" s="139" customFormat="1" x14ac:dyDescent="0.25">
      <c r="A41" s="231" t="s">
        <v>253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</row>
    <row r="42" spans="1:43" s="139" customFormat="1" x14ac:dyDescent="0.25">
      <c r="A42" s="231" t="s">
        <v>255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</row>
    <row r="43" spans="1:43" s="28" customFormat="1" x14ac:dyDescent="0.25">
      <c r="A43" s="25"/>
      <c r="B43" s="25"/>
      <c r="C43" s="197"/>
      <c r="D43" s="25"/>
      <c r="E43" s="25"/>
      <c r="F43" s="25"/>
      <c r="G43" s="25"/>
      <c r="H43" s="25"/>
      <c r="I43" s="25"/>
      <c r="J43" s="25"/>
      <c r="K43" s="25"/>
      <c r="L43" s="25"/>
    </row>
    <row r="44" spans="1:43" x14ac:dyDescent="0.25">
      <c r="A44" s="47"/>
      <c r="B44" s="47"/>
      <c r="C44" s="201"/>
      <c r="D44" s="47"/>
      <c r="E44" s="47"/>
      <c r="F44" s="47"/>
      <c r="G44" s="47"/>
      <c r="H44" s="47"/>
      <c r="I44" s="47"/>
      <c r="J44" s="47"/>
      <c r="K44" s="47"/>
      <c r="L44" s="47"/>
    </row>
    <row r="45" spans="1:43" x14ac:dyDescent="0.25">
      <c r="A45" s="47"/>
      <c r="B45" s="47"/>
      <c r="C45" s="201"/>
      <c r="D45" s="47"/>
      <c r="E45" s="47"/>
      <c r="F45" s="47"/>
      <c r="G45" s="47"/>
      <c r="H45" s="47"/>
      <c r="I45" s="47"/>
      <c r="J45" s="47"/>
      <c r="K45" s="47"/>
      <c r="L45" s="47"/>
    </row>
    <row r="47" spans="1:43" x14ac:dyDescent="0.25">
      <c r="A47" s="28"/>
      <c r="B47" s="28"/>
      <c r="C47" s="202"/>
      <c r="D47" s="28"/>
      <c r="E47" s="28"/>
      <c r="F47" s="28"/>
      <c r="G47" s="28"/>
      <c r="H47" s="28"/>
      <c r="I47" s="28"/>
      <c r="J47" s="28"/>
      <c r="K47" s="28"/>
      <c r="L47" s="28"/>
    </row>
    <row r="48" spans="1:43" x14ac:dyDescent="0.25">
      <c r="A48" s="28"/>
      <c r="B48" s="28"/>
      <c r="C48" s="202"/>
      <c r="D48" s="28"/>
      <c r="E48" s="28"/>
      <c r="F48" s="28"/>
      <c r="G48" s="28"/>
      <c r="H48" s="28"/>
      <c r="I48" s="28"/>
      <c r="J48" s="28"/>
      <c r="K48" s="28"/>
      <c r="L48" s="28"/>
    </row>
    <row r="50" spans="1:12" x14ac:dyDescent="0.25">
      <c r="A50" s="47"/>
      <c r="B50" s="47"/>
      <c r="C50" s="201"/>
      <c r="D50" s="47"/>
      <c r="E50" s="47"/>
      <c r="F50" s="47"/>
      <c r="G50" s="47"/>
      <c r="H50" s="47"/>
      <c r="I50" s="47"/>
      <c r="J50" s="47"/>
      <c r="K50" s="47"/>
      <c r="L50" s="47"/>
    </row>
    <row r="51" spans="1:12" x14ac:dyDescent="0.25">
      <c r="A51" s="28"/>
      <c r="B51" s="28"/>
      <c r="C51" s="202"/>
      <c r="D51" s="28"/>
      <c r="E51" s="28"/>
      <c r="F51" s="28"/>
      <c r="G51" s="28"/>
      <c r="H51" s="28"/>
      <c r="I51" s="28"/>
      <c r="J51" s="28"/>
      <c r="K51" s="28"/>
      <c r="L51" s="28"/>
    </row>
    <row r="56" spans="1:12" x14ac:dyDescent="0.25">
      <c r="C56" s="202"/>
    </row>
  </sheetData>
  <mergeCells count="56">
    <mergeCell ref="H1:Q1"/>
    <mergeCell ref="D15:E15"/>
    <mergeCell ref="H15:Q15"/>
    <mergeCell ref="A2:Q4"/>
    <mergeCell ref="A6:F6"/>
    <mergeCell ref="G6:I6"/>
    <mergeCell ref="O6:Q6"/>
    <mergeCell ref="A7:F7"/>
    <mergeCell ref="G7:I7"/>
    <mergeCell ref="O7:Q7"/>
    <mergeCell ref="A9:Q9"/>
    <mergeCell ref="A10:Q10"/>
    <mergeCell ref="D14:E14"/>
    <mergeCell ref="H14:Q14"/>
    <mergeCell ref="A11:Q13"/>
    <mergeCell ref="A42:M42"/>
    <mergeCell ref="D16:E16"/>
    <mergeCell ref="D17:E17"/>
    <mergeCell ref="A36:M36"/>
    <mergeCell ref="H22:Q22"/>
    <mergeCell ref="F23:F30"/>
    <mergeCell ref="G23:G30"/>
    <mergeCell ref="D30:E30"/>
    <mergeCell ref="A37:M37"/>
    <mergeCell ref="A38:M38"/>
    <mergeCell ref="A40:M40"/>
    <mergeCell ref="A41:M41"/>
    <mergeCell ref="H31:Q31"/>
    <mergeCell ref="D31:E31"/>
    <mergeCell ref="D32:E32"/>
    <mergeCell ref="H32:Q32"/>
    <mergeCell ref="D34:E34"/>
    <mergeCell ref="H34:Q34"/>
    <mergeCell ref="A23:A30"/>
    <mergeCell ref="H23:Q30"/>
    <mergeCell ref="D25:E25"/>
    <mergeCell ref="D26:E26"/>
    <mergeCell ref="D27:E27"/>
    <mergeCell ref="D28:E28"/>
    <mergeCell ref="D29:E29"/>
    <mergeCell ref="D24:E24"/>
    <mergeCell ref="D19:E19"/>
    <mergeCell ref="F16:F19"/>
    <mergeCell ref="D33:E33"/>
    <mergeCell ref="H33:Q33"/>
    <mergeCell ref="D22:E22"/>
    <mergeCell ref="D21:E21"/>
    <mergeCell ref="A16:A19"/>
    <mergeCell ref="D18:E18"/>
    <mergeCell ref="D23:E23"/>
    <mergeCell ref="G16:G19"/>
    <mergeCell ref="H16:Q19"/>
    <mergeCell ref="H20:Q20"/>
    <mergeCell ref="H21:Q21"/>
    <mergeCell ref="B16:B19"/>
    <mergeCell ref="D20:E20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J9" sqref="J9"/>
    </sheetView>
  </sheetViews>
  <sheetFormatPr defaultColWidth="9.109375" defaultRowHeight="13.8" x14ac:dyDescent="0.25"/>
  <cols>
    <col min="1" max="1" width="6.33203125" style="25" customWidth="1"/>
    <col min="2" max="8" width="9.109375" style="25"/>
    <col min="9" max="9" width="13" style="25" customWidth="1"/>
    <col min="10" max="11" width="9.109375" style="25"/>
    <col min="12" max="12" width="7.33203125" style="25" customWidth="1"/>
    <col min="13" max="13" width="9.109375" style="25"/>
    <col min="14" max="14" width="18.44140625" style="25" customWidth="1"/>
    <col min="15" max="16384" width="9.109375" style="25"/>
  </cols>
  <sheetData>
    <row r="1" spans="1:14" x14ac:dyDescent="0.25">
      <c r="L1" s="257" t="s">
        <v>170</v>
      </c>
      <c r="M1" s="257"/>
      <c r="N1" s="257"/>
    </row>
    <row r="2" spans="1:14" ht="15" customHeight="1" x14ac:dyDescent="0.25">
      <c r="A2" s="512" t="s">
        <v>266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4"/>
    </row>
    <row r="3" spans="1:14" ht="15" customHeight="1" x14ac:dyDescent="0.25">
      <c r="A3" s="515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7"/>
    </row>
    <row r="4" spans="1:14" ht="24" customHeight="1" x14ac:dyDescent="0.25">
      <c r="A4" s="518"/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20"/>
    </row>
    <row r="5" spans="1:14" ht="15" customHeight="1" x14ac:dyDescent="0.25"/>
    <row r="6" spans="1:14" ht="15" customHeight="1" x14ac:dyDescent="0.3">
      <c r="A6" s="267" t="s">
        <v>1</v>
      </c>
      <c r="B6" s="268"/>
      <c r="C6" s="268"/>
      <c r="D6" s="268"/>
      <c r="E6" s="268"/>
      <c r="F6" s="268"/>
      <c r="G6" s="269"/>
      <c r="H6" s="267" t="s">
        <v>2</v>
      </c>
      <c r="I6" s="268"/>
      <c r="J6" s="269"/>
      <c r="M6" s="521" t="s">
        <v>146</v>
      </c>
      <c r="N6" s="521"/>
    </row>
    <row r="7" spans="1:14" ht="25.5" hidden="1" customHeight="1" x14ac:dyDescent="0.25">
      <c r="A7" s="504" t="s">
        <v>4</v>
      </c>
      <c r="B7" s="504"/>
      <c r="C7" s="504"/>
      <c r="D7" s="504"/>
      <c r="E7" s="504"/>
      <c r="F7" s="504"/>
      <c r="G7" s="504"/>
      <c r="H7" s="299" t="s">
        <v>5</v>
      </c>
      <c r="I7" s="300"/>
      <c r="J7" s="301"/>
    </row>
    <row r="8" spans="1:14" ht="27" customHeight="1" x14ac:dyDescent="0.25">
      <c r="A8" s="504" t="s">
        <v>147</v>
      </c>
      <c r="B8" s="504"/>
      <c r="C8" s="504"/>
      <c r="D8" s="504"/>
      <c r="E8" s="504"/>
      <c r="F8" s="504"/>
      <c r="G8" s="504"/>
      <c r="H8" s="241" t="s">
        <v>7</v>
      </c>
      <c r="I8" s="242"/>
      <c r="J8" s="243"/>
      <c r="M8" s="522" t="s">
        <v>8</v>
      </c>
      <c r="N8" s="523"/>
    </row>
    <row r="10" spans="1:14" x14ac:dyDescent="0.25">
      <c r="A10" s="250" t="s">
        <v>175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2"/>
    </row>
    <row r="11" spans="1:14" x14ac:dyDescent="0.25">
      <c r="A11" s="253" t="s">
        <v>176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5"/>
    </row>
    <row r="12" spans="1:14" x14ac:dyDescent="0.25">
      <c r="A12" s="409" t="s">
        <v>148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  <row r="13" spans="1:14" ht="18.75" customHeight="1" x14ac:dyDescent="0.25">
      <c r="A13" s="524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</row>
    <row r="14" spans="1:14" ht="0.75" customHeight="1" x14ac:dyDescent="0.25"/>
    <row r="15" spans="1:14" ht="24.75" customHeight="1" x14ac:dyDescent="0.25">
      <c r="A15" s="32" t="s">
        <v>249</v>
      </c>
      <c r="B15" s="308" t="s">
        <v>149</v>
      </c>
      <c r="C15" s="309"/>
      <c r="D15" s="309"/>
      <c r="E15" s="309"/>
      <c r="F15" s="309"/>
      <c r="G15" s="309"/>
      <c r="H15" s="309"/>
      <c r="I15" s="310"/>
      <c r="J15" s="308" t="s">
        <v>150</v>
      </c>
      <c r="K15" s="309"/>
      <c r="L15" s="309"/>
      <c r="M15" s="309"/>
      <c r="N15" s="310"/>
    </row>
    <row r="16" spans="1:14" s="154" customFormat="1" ht="10.199999999999999" x14ac:dyDescent="0.2">
      <c r="A16" s="153">
        <v>1</v>
      </c>
      <c r="B16" s="435">
        <v>2</v>
      </c>
      <c r="C16" s="436"/>
      <c r="D16" s="436"/>
      <c r="E16" s="436"/>
      <c r="F16" s="436"/>
      <c r="G16" s="436"/>
      <c r="H16" s="436"/>
      <c r="I16" s="437"/>
      <c r="J16" s="435">
        <v>3</v>
      </c>
      <c r="K16" s="436"/>
      <c r="L16" s="436"/>
      <c r="M16" s="436"/>
      <c r="N16" s="437"/>
    </row>
    <row r="17" spans="1:14" x14ac:dyDescent="0.25">
      <c r="A17" s="35" t="s">
        <v>23</v>
      </c>
      <c r="B17" s="267" t="s">
        <v>202</v>
      </c>
      <c r="C17" s="268"/>
      <c r="D17" s="268"/>
      <c r="E17" s="268"/>
      <c r="F17" s="268"/>
      <c r="G17" s="268"/>
      <c r="H17" s="268"/>
      <c r="I17" s="269"/>
      <c r="J17" s="267" t="s">
        <v>202</v>
      </c>
      <c r="K17" s="268"/>
      <c r="L17" s="268"/>
      <c r="M17" s="268"/>
      <c r="N17" s="269"/>
    </row>
    <row r="18" spans="1:14" x14ac:dyDescent="0.25">
      <c r="A18" s="35" t="s">
        <v>25</v>
      </c>
      <c r="B18" s="267" t="s">
        <v>202</v>
      </c>
      <c r="C18" s="268"/>
      <c r="D18" s="268"/>
      <c r="E18" s="268"/>
      <c r="F18" s="268"/>
      <c r="G18" s="268"/>
      <c r="H18" s="268"/>
      <c r="I18" s="269"/>
      <c r="J18" s="267" t="s">
        <v>202</v>
      </c>
      <c r="K18" s="268"/>
      <c r="L18" s="268"/>
      <c r="M18" s="268"/>
      <c r="N18" s="269"/>
    </row>
    <row r="19" spans="1:14" x14ac:dyDescent="0.25">
      <c r="A19" s="525" t="s">
        <v>151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</row>
    <row r="20" spans="1:14" s="136" customFormat="1" x14ac:dyDescent="0.25">
      <c r="A20" s="526"/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</row>
    <row r="21" spans="1:14" s="140" customFormat="1" ht="15.6" x14ac:dyDescent="0.3">
      <c r="A21" s="527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</row>
    <row r="22" spans="1:14" ht="24.75" customHeight="1" x14ac:dyDescent="0.25">
      <c r="A22" s="32" t="s">
        <v>250</v>
      </c>
      <c r="B22" s="232" t="s">
        <v>10</v>
      </c>
      <c r="C22" s="233"/>
      <c r="D22" s="233"/>
      <c r="E22" s="233"/>
      <c r="F22" s="233"/>
      <c r="G22" s="233"/>
      <c r="H22" s="233"/>
      <c r="I22" s="234"/>
      <c r="J22" s="299" t="s">
        <v>132</v>
      </c>
      <c r="K22" s="300"/>
      <c r="L22" s="300"/>
      <c r="M22" s="300"/>
      <c r="N22" s="301"/>
    </row>
    <row r="23" spans="1:14" s="154" customFormat="1" ht="15" customHeight="1" x14ac:dyDescent="0.2">
      <c r="A23" s="153">
        <v>1</v>
      </c>
      <c r="B23" s="435">
        <v>2</v>
      </c>
      <c r="C23" s="436"/>
      <c r="D23" s="436"/>
      <c r="E23" s="436"/>
      <c r="F23" s="436"/>
      <c r="G23" s="436"/>
      <c r="H23" s="436"/>
      <c r="I23" s="437"/>
      <c r="J23" s="435">
        <v>3</v>
      </c>
      <c r="K23" s="436"/>
      <c r="L23" s="436"/>
      <c r="M23" s="436"/>
      <c r="N23" s="437"/>
    </row>
    <row r="24" spans="1:14" x14ac:dyDescent="0.25">
      <c r="A24" s="35" t="s">
        <v>23</v>
      </c>
      <c r="B24" s="267" t="s">
        <v>202</v>
      </c>
      <c r="C24" s="268"/>
      <c r="D24" s="268"/>
      <c r="E24" s="268"/>
      <c r="F24" s="268"/>
      <c r="G24" s="268"/>
      <c r="H24" s="268"/>
      <c r="I24" s="269"/>
      <c r="J24" s="267" t="s">
        <v>202</v>
      </c>
      <c r="K24" s="268"/>
      <c r="L24" s="268"/>
      <c r="M24" s="268"/>
      <c r="N24" s="269"/>
    </row>
    <row r="25" spans="1:14" x14ac:dyDescent="0.25">
      <c r="A25" s="35" t="s">
        <v>25</v>
      </c>
      <c r="B25" s="267" t="s">
        <v>202</v>
      </c>
      <c r="C25" s="268"/>
      <c r="D25" s="268"/>
      <c r="E25" s="268"/>
      <c r="F25" s="268"/>
      <c r="G25" s="268"/>
      <c r="H25" s="268"/>
      <c r="I25" s="269"/>
      <c r="J25" s="267" t="s">
        <v>202</v>
      </c>
      <c r="K25" s="268"/>
      <c r="L25" s="268"/>
      <c r="M25" s="268"/>
      <c r="N25" s="269"/>
    </row>
    <row r="26" spans="1:14" ht="15" customHeight="1" x14ac:dyDescent="0.25"/>
    <row r="27" spans="1:14" ht="15" customHeight="1" x14ac:dyDescent="0.25"/>
    <row r="28" spans="1:14" s="139" customFormat="1" x14ac:dyDescent="0.25">
      <c r="A28" s="231" t="s">
        <v>27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</row>
    <row r="29" spans="1:14" s="139" customFormat="1" x14ac:dyDescent="0.25">
      <c r="A29" s="231" t="s">
        <v>252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4" s="139" customFormat="1" x14ac:dyDescent="0.25">
      <c r="A30" s="231" t="s">
        <v>251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4" s="139" customFormat="1" x14ac:dyDescent="0.25"/>
    <row r="32" spans="1:14" s="139" customFormat="1" x14ac:dyDescent="0.25">
      <c r="A32" s="231" t="s">
        <v>254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</row>
    <row r="33" spans="1:14" s="139" customFormat="1" x14ac:dyDescent="0.25">
      <c r="A33" s="231" t="s">
        <v>253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</row>
    <row r="34" spans="1:14" s="139" customFormat="1" x14ac:dyDescent="0.25">
      <c r="A34" s="231" t="s">
        <v>255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</row>
    <row r="35" spans="1:14" s="231" customFormat="1" ht="15" customHeight="1" x14ac:dyDescent="0.25"/>
    <row r="36" spans="1:14" s="231" customFormat="1" x14ac:dyDescent="0.25"/>
    <row r="37" spans="1:14" ht="8.25" customHeight="1" x14ac:dyDescent="0.25"/>
    <row r="38" spans="1:14" s="231" customFormat="1" x14ac:dyDescent="0.25"/>
    <row r="39" spans="1:14" s="511" customFormat="1" x14ac:dyDescent="0.3"/>
    <row r="40" spans="1:14" s="257" customFormat="1" x14ac:dyDescent="0.25"/>
    <row r="41" spans="1:14" s="231" customFormat="1" x14ac:dyDescent="0.25"/>
    <row r="42" spans="1:14" s="231" customFormat="1" x14ac:dyDescent="0.25"/>
  </sheetData>
  <mergeCells count="43">
    <mergeCell ref="A12:N13"/>
    <mergeCell ref="A19:N21"/>
    <mergeCell ref="A28:N28"/>
    <mergeCell ref="A29:N29"/>
    <mergeCell ref="A30:N30"/>
    <mergeCell ref="B15:I15"/>
    <mergeCell ref="J15:N15"/>
    <mergeCell ref="B16:I16"/>
    <mergeCell ref="J16:N16"/>
    <mergeCell ref="B17:I17"/>
    <mergeCell ref="J17:N17"/>
    <mergeCell ref="B18:I18"/>
    <mergeCell ref="J18:N18"/>
    <mergeCell ref="B22:I22"/>
    <mergeCell ref="J22:N22"/>
    <mergeCell ref="B23:I23"/>
    <mergeCell ref="A7:G7"/>
    <mergeCell ref="H7:J7"/>
    <mergeCell ref="A10:N10"/>
    <mergeCell ref="A11:N11"/>
    <mergeCell ref="A8:G8"/>
    <mergeCell ref="H8:J8"/>
    <mergeCell ref="M8:N8"/>
    <mergeCell ref="L1:N1"/>
    <mergeCell ref="A2:N4"/>
    <mergeCell ref="A6:G6"/>
    <mergeCell ref="H6:J6"/>
    <mergeCell ref="M6:N6"/>
    <mergeCell ref="J23:N23"/>
    <mergeCell ref="B24:I24"/>
    <mergeCell ref="J24:N24"/>
    <mergeCell ref="A41:XFD41"/>
    <mergeCell ref="A42:XFD42"/>
    <mergeCell ref="J25:N25"/>
    <mergeCell ref="A35:XFD35"/>
    <mergeCell ref="A38:XFD38"/>
    <mergeCell ref="A39:XFD39"/>
    <mergeCell ref="A40:XFD40"/>
    <mergeCell ref="A32:N32"/>
    <mergeCell ref="A33:N33"/>
    <mergeCell ref="A34:N34"/>
    <mergeCell ref="A36:XFD36"/>
    <mergeCell ref="B25:I25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  <rowBreaks count="1" manualBreakCount="1">
    <brk id="34" max="1638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workbookViewId="0">
      <selection activeCell="O7" sqref="O7"/>
    </sheetView>
  </sheetViews>
  <sheetFormatPr defaultColWidth="9.109375" defaultRowHeight="13.8" x14ac:dyDescent="0.25"/>
  <cols>
    <col min="1" max="1" width="4" style="25" customWidth="1"/>
    <col min="2" max="2" width="22.33203125" style="25" customWidth="1"/>
    <col min="3" max="3" width="14.5546875" style="25" customWidth="1"/>
    <col min="4" max="4" width="17.6640625" style="25" customWidth="1"/>
    <col min="5" max="5" width="10.5546875" style="25" customWidth="1"/>
    <col min="6" max="6" width="7.44140625" style="25" customWidth="1"/>
    <col min="7" max="7" width="10.6640625" style="25" customWidth="1"/>
    <col min="8" max="8" width="12.5546875" style="25" customWidth="1"/>
    <col min="9" max="9" width="7.109375" style="25" customWidth="1"/>
    <col min="10" max="10" width="10.88671875" style="25" customWidth="1"/>
    <col min="11" max="11" width="3.5546875" style="25" customWidth="1"/>
    <col min="12" max="12" width="0.33203125" style="25" hidden="1" customWidth="1"/>
    <col min="13" max="13" width="4.33203125" style="25" customWidth="1"/>
    <col min="14" max="14" width="8" style="25" customWidth="1"/>
    <col min="15" max="16384" width="9.109375" style="25"/>
  </cols>
  <sheetData>
    <row r="1" spans="1:38" ht="17.25" customHeight="1" x14ac:dyDescent="0.25">
      <c r="J1" s="256" t="s">
        <v>152</v>
      </c>
      <c r="K1" s="257"/>
      <c r="L1" s="257"/>
      <c r="M1" s="257"/>
      <c r="N1" s="257"/>
    </row>
    <row r="2" spans="1:38" ht="3.75" hidden="1" customHeight="1" x14ac:dyDescent="0.25"/>
    <row r="3" spans="1:38" x14ac:dyDescent="0.25">
      <c r="A3" s="425" t="s">
        <v>322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</row>
    <row r="4" spans="1:38" x14ac:dyDescent="0.25">
      <c r="A4" s="428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30"/>
    </row>
    <row r="5" spans="1:38" ht="27" customHeight="1" x14ac:dyDescent="0.25">
      <c r="A5" s="431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3"/>
    </row>
    <row r="6" spans="1:38" ht="7.5" customHeight="1" x14ac:dyDescent="0.25">
      <c r="E6" s="30"/>
    </row>
    <row r="7" spans="1:38" ht="29.25" customHeight="1" x14ac:dyDescent="0.25">
      <c r="A7" s="478" t="s">
        <v>1</v>
      </c>
      <c r="B7" s="479"/>
      <c r="C7" s="479"/>
      <c r="D7" s="479"/>
      <c r="E7" s="479"/>
      <c r="F7" s="479"/>
      <c r="G7" s="480"/>
      <c r="H7" s="483" t="s">
        <v>2</v>
      </c>
      <c r="I7" s="484"/>
      <c r="J7" s="485"/>
      <c r="M7" s="528" t="s">
        <v>153</v>
      </c>
      <c r="N7" s="529"/>
    </row>
    <row r="8" spans="1:38" ht="25.5" customHeight="1" x14ac:dyDescent="0.25">
      <c r="A8" s="504" t="s">
        <v>240</v>
      </c>
      <c r="B8" s="504"/>
      <c r="C8" s="504"/>
      <c r="D8" s="504"/>
      <c r="E8" s="504"/>
      <c r="F8" s="504"/>
      <c r="G8" s="504"/>
      <c r="H8" s="241" t="s">
        <v>7</v>
      </c>
      <c r="I8" s="242"/>
      <c r="J8" s="243"/>
      <c r="L8" s="38"/>
      <c r="M8" s="522" t="s">
        <v>8</v>
      </c>
      <c r="N8" s="523"/>
    </row>
    <row r="9" spans="1:38" ht="9.75" customHeight="1" x14ac:dyDescent="0.25">
      <c r="D9" s="28"/>
      <c r="O9" s="257"/>
      <c r="P9" s="257"/>
      <c r="Q9" s="257"/>
      <c r="R9" s="257"/>
      <c r="S9" s="257"/>
      <c r="T9" s="257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8" s="29" customFormat="1" x14ac:dyDescent="0.25">
      <c r="A10" s="250" t="s">
        <v>177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2"/>
      <c r="O10" s="257"/>
      <c r="P10" s="257"/>
      <c r="Q10" s="257"/>
      <c r="R10" s="257"/>
      <c r="S10" s="257"/>
      <c r="T10" s="257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9"/>
    </row>
    <row r="11" spans="1:38" s="29" customFormat="1" x14ac:dyDescent="0.25">
      <c r="A11" s="250" t="s">
        <v>178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2"/>
      <c r="O11" s="257"/>
      <c r="P11" s="257"/>
      <c r="Q11" s="257"/>
      <c r="R11" s="257"/>
      <c r="S11" s="257"/>
      <c r="T11" s="257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40"/>
    </row>
    <row r="12" spans="1:38" s="41" customFormat="1" ht="17.25" customHeight="1" x14ac:dyDescent="0.3">
      <c r="A12" s="530" t="s">
        <v>154</v>
      </c>
      <c r="B12" s="530"/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</row>
    <row r="13" spans="1:38" ht="12.75" customHeight="1" x14ac:dyDescent="0.3">
      <c r="A13" s="531" t="s">
        <v>155</v>
      </c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</row>
    <row r="14" spans="1:38" ht="15" customHeight="1" x14ac:dyDescent="0.25">
      <c r="A14" s="532" t="s">
        <v>9</v>
      </c>
      <c r="B14" s="532" t="s">
        <v>156</v>
      </c>
      <c r="C14" s="532" t="s">
        <v>157</v>
      </c>
      <c r="D14" s="532" t="s">
        <v>158</v>
      </c>
      <c r="E14" s="532" t="s">
        <v>159</v>
      </c>
      <c r="F14" s="308" t="s">
        <v>46</v>
      </c>
      <c r="G14" s="309"/>
      <c r="H14" s="310"/>
      <c r="I14" s="232" t="s">
        <v>160</v>
      </c>
      <c r="J14" s="233"/>
      <c r="K14" s="233"/>
      <c r="L14" s="233"/>
      <c r="M14" s="233"/>
      <c r="N14" s="234"/>
    </row>
    <row r="15" spans="1:38" x14ac:dyDescent="0.25">
      <c r="A15" s="533"/>
      <c r="B15" s="533"/>
      <c r="C15" s="533"/>
      <c r="D15" s="533"/>
      <c r="E15" s="533"/>
      <c r="F15" s="535" t="s">
        <v>37</v>
      </c>
      <c r="G15" s="232" t="s">
        <v>17</v>
      </c>
      <c r="H15" s="234"/>
      <c r="I15" s="537" t="s">
        <v>37</v>
      </c>
      <c r="J15" s="232" t="s">
        <v>17</v>
      </c>
      <c r="K15" s="233"/>
      <c r="L15" s="233"/>
      <c r="M15" s="233"/>
      <c r="N15" s="234"/>
    </row>
    <row r="16" spans="1:38" ht="74.25" customHeight="1" x14ac:dyDescent="0.25">
      <c r="A16" s="534"/>
      <c r="B16" s="534"/>
      <c r="C16" s="534"/>
      <c r="D16" s="534"/>
      <c r="E16" s="534"/>
      <c r="F16" s="536"/>
      <c r="G16" s="42" t="s">
        <v>161</v>
      </c>
      <c r="H16" s="42" t="s">
        <v>162</v>
      </c>
      <c r="I16" s="536"/>
      <c r="J16" s="43" t="s">
        <v>161</v>
      </c>
      <c r="K16" s="538" t="s">
        <v>162</v>
      </c>
      <c r="L16" s="539"/>
      <c r="M16" s="539"/>
      <c r="N16" s="540"/>
    </row>
    <row r="17" spans="1:14" s="152" customFormat="1" ht="10.199999999999999" x14ac:dyDescent="0.2">
      <c r="A17" s="153">
        <v>1</v>
      </c>
      <c r="B17" s="153">
        <v>2</v>
      </c>
      <c r="C17" s="153">
        <v>3</v>
      </c>
      <c r="D17" s="153">
        <v>4</v>
      </c>
      <c r="E17" s="153">
        <v>5</v>
      </c>
      <c r="F17" s="153">
        <v>6</v>
      </c>
      <c r="G17" s="153">
        <v>7</v>
      </c>
      <c r="H17" s="153">
        <v>8</v>
      </c>
      <c r="I17" s="153">
        <v>9</v>
      </c>
      <c r="J17" s="153">
        <v>10</v>
      </c>
      <c r="K17" s="435">
        <v>11</v>
      </c>
      <c r="L17" s="436"/>
      <c r="M17" s="436"/>
      <c r="N17" s="437"/>
    </row>
    <row r="18" spans="1:14" x14ac:dyDescent="0.25">
      <c r="A18" s="48" t="s">
        <v>23</v>
      </c>
      <c r="B18" s="48" t="s">
        <v>202</v>
      </c>
      <c r="C18" s="48" t="s">
        <v>202</v>
      </c>
      <c r="D18" s="48" t="s">
        <v>202</v>
      </c>
      <c r="E18" s="48" t="s">
        <v>202</v>
      </c>
      <c r="F18" s="48" t="s">
        <v>202</v>
      </c>
      <c r="G18" s="48" t="s">
        <v>202</v>
      </c>
      <c r="H18" s="48" t="s">
        <v>202</v>
      </c>
      <c r="I18" s="48" t="s">
        <v>202</v>
      </c>
      <c r="J18" s="48" t="s">
        <v>202</v>
      </c>
      <c r="K18" s="267" t="s">
        <v>202</v>
      </c>
      <c r="L18" s="268"/>
      <c r="M18" s="268"/>
      <c r="N18" s="269"/>
    </row>
    <row r="19" spans="1:14" x14ac:dyDescent="0.25">
      <c r="A19" s="48" t="s">
        <v>25</v>
      </c>
      <c r="B19" s="48" t="s">
        <v>202</v>
      </c>
      <c r="C19" s="48" t="s">
        <v>202</v>
      </c>
      <c r="D19" s="48" t="s">
        <v>202</v>
      </c>
      <c r="E19" s="48" t="s">
        <v>202</v>
      </c>
      <c r="F19" s="48" t="s">
        <v>202</v>
      </c>
      <c r="G19" s="48" t="s">
        <v>202</v>
      </c>
      <c r="H19" s="48" t="s">
        <v>202</v>
      </c>
      <c r="I19" s="48" t="s">
        <v>202</v>
      </c>
      <c r="J19" s="48" t="s">
        <v>202</v>
      </c>
      <c r="K19" s="267" t="s">
        <v>202</v>
      </c>
      <c r="L19" s="268"/>
      <c r="M19" s="268"/>
      <c r="N19" s="269"/>
    </row>
    <row r="20" spans="1:14" x14ac:dyDescent="0.25">
      <c r="A20" s="133" t="s">
        <v>105</v>
      </c>
      <c r="B20" s="134"/>
      <c r="C20" s="134"/>
      <c r="D20" s="134"/>
      <c r="E20" s="134"/>
      <c r="F20" s="135" t="s">
        <v>202</v>
      </c>
      <c r="G20" s="135" t="s">
        <v>202</v>
      </c>
      <c r="H20" s="135" t="s">
        <v>202</v>
      </c>
      <c r="I20" s="135" t="s">
        <v>202</v>
      </c>
      <c r="J20" s="135" t="s">
        <v>202</v>
      </c>
      <c r="K20" s="267" t="s">
        <v>202</v>
      </c>
      <c r="L20" s="268"/>
      <c r="M20" s="268"/>
      <c r="N20" s="269"/>
    </row>
    <row r="22" spans="1:14" s="139" customFormat="1" x14ac:dyDescent="0.25">
      <c r="A22" s="231" t="s">
        <v>27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</row>
    <row r="23" spans="1:14" s="139" customFormat="1" x14ac:dyDescent="0.25">
      <c r="A23" s="231" t="s">
        <v>252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</row>
    <row r="24" spans="1:14" s="139" customFormat="1" x14ac:dyDescent="0.25">
      <c r="A24" s="231" t="s">
        <v>251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</row>
    <row r="25" spans="1:14" s="139" customFormat="1" x14ac:dyDescent="0.25"/>
    <row r="26" spans="1:14" s="139" customFormat="1" x14ac:dyDescent="0.25">
      <c r="A26" s="231" t="s">
        <v>254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4" s="139" customFormat="1" x14ac:dyDescent="0.25">
      <c r="A27" s="231" t="s">
        <v>253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</row>
    <row r="28" spans="1:14" s="139" customFormat="1" x14ac:dyDescent="0.25">
      <c r="A28" s="231" t="s">
        <v>255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</row>
  </sheetData>
  <mergeCells count="35">
    <mergeCell ref="A27:N27"/>
    <mergeCell ref="A28:N28"/>
    <mergeCell ref="A10:N10"/>
    <mergeCell ref="A11:N11"/>
    <mergeCell ref="A8:G8"/>
    <mergeCell ref="H8:J8"/>
    <mergeCell ref="M8:N8"/>
    <mergeCell ref="K17:N17"/>
    <mergeCell ref="K18:N18"/>
    <mergeCell ref="K19:N19"/>
    <mergeCell ref="K20:N20"/>
    <mergeCell ref="A22:N22"/>
    <mergeCell ref="A23:N23"/>
    <mergeCell ref="A24:N24"/>
    <mergeCell ref="A26:N26"/>
    <mergeCell ref="O9:T11"/>
    <mergeCell ref="A12:N12"/>
    <mergeCell ref="A13:N13"/>
    <mergeCell ref="A14:A16"/>
    <mergeCell ref="B14:B16"/>
    <mergeCell ref="C14:C16"/>
    <mergeCell ref="D14:D16"/>
    <mergeCell ref="E14:E16"/>
    <mergeCell ref="F14:H14"/>
    <mergeCell ref="I14:N14"/>
    <mergeCell ref="F15:F16"/>
    <mergeCell ref="G15:H15"/>
    <mergeCell ref="I15:I16"/>
    <mergeCell ref="J15:N15"/>
    <mergeCell ref="K16:N16"/>
    <mergeCell ref="J1:N1"/>
    <mergeCell ref="A3:N5"/>
    <mergeCell ref="A7:G7"/>
    <mergeCell ref="H7:J7"/>
    <mergeCell ref="M7:N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1.3</vt:lpstr>
      <vt:lpstr>1.4</vt:lpstr>
      <vt:lpstr>4.1</vt:lpstr>
      <vt:lpstr>4.1к</vt:lpstr>
      <vt:lpstr>4.2</vt:lpstr>
      <vt:lpstr>4.4</vt:lpstr>
      <vt:lpstr>4.5</vt:lpstr>
      <vt:lpstr>5.3</vt:lpstr>
      <vt:lpstr>5.5</vt:lpstr>
      <vt:lpstr>8.1</vt:lpstr>
      <vt:lpstr>8.2</vt:lpstr>
      <vt:lpstr>'5.5'!_GoBack</vt:lpstr>
      <vt:lpstr>'5.5'!OLE_LINK1</vt:lpstr>
      <vt:lpstr>'4.4'!Область_печати</vt:lpstr>
      <vt:lpstr>'4.5'!Область_печати</vt:lpstr>
      <vt:lpstr>'5.3'!Область_печати</vt:lpstr>
      <vt:lpstr>'5.5'!Область_печати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2013-09-23T07:21:13Z</dcterms:modified>
</cp:coreProperties>
</file>