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288" windowWidth="15120" windowHeight="7836" activeTab="9"/>
  </bookViews>
  <sheets>
    <sheet name="1.3" sheetId="1" r:id="rId1"/>
    <sheet name="1.4" sheetId="2" r:id="rId2"/>
    <sheet name="4.1" sheetId="3" r:id="rId3"/>
    <sheet name="4.2" sheetId="4" r:id="rId4"/>
    <sheet name="4.4" sheetId="5" r:id="rId5"/>
    <sheet name="4.5" sheetId="6" r:id="rId6"/>
    <sheet name="5.3" sheetId="7" r:id="rId7"/>
    <sheet name="5.5" sheetId="8" r:id="rId8"/>
    <sheet name="8.1" sheetId="9" r:id="rId9"/>
    <sheet name="8.2" sheetId="10" r:id="rId10"/>
  </sheets>
  <calcPr calcId="144525"/>
</workbook>
</file>

<file path=xl/calcChain.xml><?xml version="1.0" encoding="utf-8"?>
<calcChain xmlns="http://schemas.openxmlformats.org/spreadsheetml/2006/main">
  <c r="H24" i="5" l="1"/>
  <c r="G24" i="5"/>
  <c r="AV71" i="4" l="1"/>
  <c r="AU71" i="4"/>
  <c r="AT71" i="4"/>
  <c r="AS71" i="4"/>
  <c r="AP71" i="4"/>
  <c r="AO71" i="4"/>
  <c r="AN71" i="4"/>
  <c r="AM71" i="4"/>
  <c r="AJ71" i="4"/>
  <c r="AI71" i="4"/>
  <c r="AH71" i="4"/>
  <c r="AG71" i="4"/>
  <c r="AE71" i="4"/>
  <c r="AD71" i="4"/>
  <c r="AC71" i="4"/>
  <c r="AB71" i="4"/>
  <c r="X71" i="4"/>
  <c r="W71" i="4"/>
  <c r="V71" i="4"/>
  <c r="R71" i="4"/>
  <c r="Q71" i="4"/>
  <c r="P71" i="4"/>
  <c r="L71" i="4"/>
  <c r="K71" i="4"/>
  <c r="J71" i="4"/>
  <c r="F71" i="4"/>
  <c r="E71" i="4"/>
  <c r="D71" i="4"/>
  <c r="AQ63" i="4"/>
  <c r="AQ64" i="4" s="1"/>
  <c r="AQ65" i="4" s="1"/>
  <c r="AQ66" i="4" s="1"/>
  <c r="AQ67" i="4" s="1"/>
  <c r="AQ68" i="4" s="1"/>
  <c r="AQ69" i="4" s="1"/>
  <c r="AQ70" i="4" s="1"/>
  <c r="S19" i="4"/>
  <c r="S20" i="4" s="1"/>
  <c r="S21" i="4" s="1"/>
  <c r="S22" i="4" s="1"/>
  <c r="S23" i="4" s="1"/>
  <c r="S24" i="4" s="1"/>
  <c r="S25" i="4" s="1"/>
  <c r="S26" i="4" s="1"/>
  <c r="S27" i="4" s="1"/>
  <c r="S28" i="4" s="1"/>
  <c r="S29" i="4" s="1"/>
  <c r="S30" i="4" s="1"/>
  <c r="S31" i="4" s="1"/>
  <c r="S32" i="4" s="1"/>
  <c r="S33" i="4" s="1"/>
  <c r="S34" i="4" s="1"/>
  <c r="S35" i="4" s="1"/>
  <c r="S36" i="4" s="1"/>
  <c r="S37" i="4" s="1"/>
  <c r="S38" i="4" s="1"/>
  <c r="S39" i="4" s="1"/>
  <c r="S40" i="4" s="1"/>
  <c r="S41" i="4" s="1"/>
  <c r="S42" i="4" s="1"/>
  <c r="S43" i="4" s="1"/>
  <c r="S44" i="4" s="1"/>
  <c r="S45" i="4" s="1"/>
  <c r="S46" i="4" s="1"/>
  <c r="S47" i="4" s="1"/>
  <c r="S48" i="4" s="1"/>
  <c r="S49" i="4" s="1"/>
  <c r="S50" i="4" s="1"/>
  <c r="S51" i="4" s="1"/>
  <c r="S52" i="4" s="1"/>
  <c r="S53" i="4" s="1"/>
  <c r="S54" i="4" s="1"/>
  <c r="S55" i="4" s="1"/>
  <c r="S56" i="4" s="1"/>
  <c r="S57" i="4" s="1"/>
  <c r="S58" i="4" s="1"/>
  <c r="S59" i="4" s="1"/>
  <c r="S60" i="4" s="1"/>
  <c r="S61" i="4" s="1"/>
  <c r="S62" i="4" s="1"/>
  <c r="S63" i="4" s="1"/>
  <c r="S64" i="4" s="1"/>
  <c r="S65" i="4" s="1"/>
  <c r="S18" i="4"/>
  <c r="AQ16" i="4"/>
  <c r="AQ17" i="4" s="1"/>
  <c r="AQ18" i="4" s="1"/>
  <c r="AQ19" i="4" s="1"/>
  <c r="AQ20" i="4" s="1"/>
  <c r="AQ21" i="4" s="1"/>
  <c r="AQ22" i="4" s="1"/>
  <c r="AQ23" i="4" s="1"/>
  <c r="AQ24" i="4" s="1"/>
  <c r="AQ25" i="4" s="1"/>
  <c r="AQ26" i="4" s="1"/>
  <c r="AQ27" i="4" s="1"/>
  <c r="AQ28" i="4" s="1"/>
  <c r="AQ29" i="4" s="1"/>
  <c r="AQ30" i="4" s="1"/>
  <c r="AQ31" i="4" s="1"/>
  <c r="AQ32" i="4" s="1"/>
  <c r="AQ33" i="4" s="1"/>
  <c r="AQ34" i="4" s="1"/>
  <c r="AQ35" i="4" s="1"/>
  <c r="AQ36" i="4" s="1"/>
  <c r="AQ37" i="4" s="1"/>
  <c r="AQ38" i="4" s="1"/>
  <c r="AQ39" i="4" s="1"/>
  <c r="AQ40" i="4" s="1"/>
  <c r="AQ41" i="4" s="1"/>
  <c r="AQ42" i="4" s="1"/>
  <c r="AQ43" i="4" s="1"/>
  <c r="AQ44" i="4" s="1"/>
  <c r="AQ45" i="4" s="1"/>
  <c r="AQ46" i="4" s="1"/>
  <c r="AQ47" i="4" s="1"/>
  <c r="AQ48" i="4" s="1"/>
  <c r="AQ49" i="4" s="1"/>
  <c r="AQ50" i="4" s="1"/>
  <c r="AQ51" i="4" s="1"/>
  <c r="AQ52" i="4" s="1"/>
  <c r="AQ53" i="4" s="1"/>
  <c r="AQ54" i="4" s="1"/>
  <c r="AQ55" i="4" s="1"/>
  <c r="AQ56" i="4" s="1"/>
  <c r="AQ57" i="4" s="1"/>
  <c r="AQ58" i="4" s="1"/>
  <c r="AQ59" i="4" s="1"/>
  <c r="AQ60" i="4" s="1"/>
  <c r="AQ61" i="4" s="1"/>
  <c r="AK16" i="4"/>
  <c r="AK17" i="4" s="1"/>
  <c r="AK18" i="4" s="1"/>
  <c r="AK19" i="4" s="1"/>
  <c r="AK20" i="4" s="1"/>
  <c r="AK21" i="4" s="1"/>
  <c r="AK22" i="4" s="1"/>
  <c r="AK23" i="4" s="1"/>
  <c r="AK24" i="4" s="1"/>
  <c r="AK25" i="4" s="1"/>
  <c r="AK26" i="4" s="1"/>
  <c r="AK27" i="4" s="1"/>
  <c r="AK28" i="4" s="1"/>
  <c r="AK29" i="4" s="1"/>
  <c r="AK30" i="4" s="1"/>
  <c r="AK31" i="4" s="1"/>
  <c r="AK32" i="4" s="1"/>
  <c r="AK33" i="4" s="1"/>
  <c r="AK34" i="4" s="1"/>
  <c r="AK35" i="4" s="1"/>
  <c r="AK36" i="4" s="1"/>
  <c r="AK37" i="4" s="1"/>
  <c r="AK38" i="4" s="1"/>
  <c r="AK39" i="4" s="1"/>
  <c r="AK40" i="4" s="1"/>
  <c r="AK41" i="4" s="1"/>
  <c r="AK42" i="4" s="1"/>
  <c r="AK43" i="4" s="1"/>
  <c r="AK44" i="4" s="1"/>
  <c r="AK45" i="4" s="1"/>
  <c r="AK46" i="4" s="1"/>
  <c r="AK47" i="4" s="1"/>
  <c r="AK48" i="4" s="1"/>
  <c r="AK49" i="4" s="1"/>
  <c r="AK50" i="4" s="1"/>
  <c r="AK51" i="4" s="1"/>
  <c r="AK52" i="4" s="1"/>
  <c r="AK53" i="4" s="1"/>
  <c r="AK54" i="4" s="1"/>
  <c r="AK55" i="4" s="1"/>
  <c r="AK56" i="4" s="1"/>
  <c r="AK57" i="4" s="1"/>
  <c r="AK58" i="4" s="1"/>
  <c r="AK59" i="4" s="1"/>
  <c r="AK60" i="4" s="1"/>
  <c r="AK61" i="4" s="1"/>
  <c r="AK62" i="4" s="1"/>
  <c r="AK63" i="4" s="1"/>
  <c r="AK64" i="4" s="1"/>
  <c r="AK65" i="4" s="1"/>
  <c r="G16" i="4"/>
  <c r="G17" i="4" s="1"/>
  <c r="G18" i="4" s="1"/>
  <c r="G19" i="4" s="1"/>
  <c r="G20" i="4" s="1"/>
  <c r="G21" i="4" s="1"/>
  <c r="G22" i="4" s="1"/>
  <c r="G23" i="4" s="1"/>
  <c r="G24" i="4" s="1"/>
  <c r="G25" i="4" s="1"/>
  <c r="G26" i="4" s="1"/>
  <c r="G27" i="4" s="1"/>
  <c r="G28" i="4" s="1"/>
  <c r="G29" i="4" s="1"/>
  <c r="G30" i="4" s="1"/>
  <c r="G31" i="4" s="1"/>
  <c r="G32" i="4" s="1"/>
  <c r="G33" i="4" s="1"/>
  <c r="G34" i="4" s="1"/>
  <c r="G35" i="4" s="1"/>
  <c r="G36" i="4" s="1"/>
  <c r="G37" i="4" s="1"/>
  <c r="G38" i="4" s="1"/>
  <c r="G39" i="4" s="1"/>
  <c r="G40" i="4" s="1"/>
  <c r="G41" i="4" s="1"/>
  <c r="G42" i="4" s="1"/>
  <c r="G43" i="4" s="1"/>
  <c r="G44" i="4" s="1"/>
  <c r="G45" i="4" s="1"/>
  <c r="G46" i="4" s="1"/>
  <c r="G47" i="4" s="1"/>
  <c r="G48" i="4" s="1"/>
  <c r="G49" i="4" s="1"/>
  <c r="G50" i="4" s="1"/>
  <c r="G51" i="4" s="1"/>
  <c r="G52" i="4" s="1"/>
  <c r="G53" i="4" s="1"/>
  <c r="G54" i="4" s="1"/>
  <c r="G55" i="4" s="1"/>
  <c r="G56" i="4" s="1"/>
  <c r="G57" i="4" s="1"/>
  <c r="G58" i="4" s="1"/>
  <c r="G59" i="4" s="1"/>
  <c r="G60" i="4" s="1"/>
  <c r="G61" i="4" s="1"/>
  <c r="G62" i="4" s="1"/>
  <c r="G63" i="4" s="1"/>
  <c r="G64" i="4" s="1"/>
  <c r="G65" i="4" s="1"/>
  <c r="G66" i="4" s="1"/>
  <c r="G67" i="4" s="1"/>
  <c r="G68" i="4" s="1"/>
  <c r="G69" i="4" s="1"/>
  <c r="G70" i="4" s="1"/>
  <c r="A16" i="4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Q15" i="4"/>
  <c r="AK15" i="4"/>
  <c r="AE15" i="4"/>
  <c r="AE16" i="4" s="1"/>
  <c r="AE17" i="4" s="1"/>
  <c r="AE18" i="4" s="1"/>
  <c r="AE19" i="4" s="1"/>
  <c r="AE20" i="4" s="1"/>
  <c r="AE21" i="4" s="1"/>
  <c r="AE22" i="4" s="1"/>
  <c r="AE23" i="4" s="1"/>
  <c r="AE24" i="4" s="1"/>
  <c r="AE25" i="4" s="1"/>
  <c r="AE26" i="4" s="1"/>
  <c r="AE27" i="4" s="1"/>
  <c r="AE28" i="4" s="1"/>
  <c r="AE29" i="4" s="1"/>
  <c r="AE30" i="4" s="1"/>
  <c r="AE31" i="4" s="1"/>
  <c r="AE32" i="4" s="1"/>
  <c r="AE33" i="4" s="1"/>
  <c r="AE34" i="4" s="1"/>
  <c r="AE35" i="4" s="1"/>
  <c r="AE36" i="4" s="1"/>
  <c r="AE37" i="4" s="1"/>
  <c r="AE38" i="4" s="1"/>
  <c r="AE39" i="4" s="1"/>
  <c r="AE40" i="4" s="1"/>
  <c r="AE41" i="4" s="1"/>
  <c r="AE42" i="4" s="1"/>
  <c r="AE43" i="4" s="1"/>
  <c r="AE44" i="4" s="1"/>
  <c r="AE45" i="4" s="1"/>
  <c r="AE46" i="4" s="1"/>
  <c r="AE47" i="4" s="1"/>
  <c r="AE48" i="4" s="1"/>
  <c r="AE49" i="4" s="1"/>
  <c r="AE50" i="4" s="1"/>
  <c r="AE51" i="4" s="1"/>
  <c r="AE52" i="4" s="1"/>
  <c r="AE53" i="4" s="1"/>
  <c r="AE54" i="4" s="1"/>
  <c r="AE55" i="4" s="1"/>
  <c r="AE56" i="4" s="1"/>
  <c r="AE57" i="4" s="1"/>
  <c r="AE58" i="4" s="1"/>
  <c r="AE59" i="4" s="1"/>
  <c r="AE60" i="4" s="1"/>
  <c r="AE61" i="4" s="1"/>
  <c r="AE62" i="4" s="1"/>
  <c r="AE63" i="4" s="1"/>
  <c r="AE64" i="4" s="1"/>
  <c r="AE65" i="4" s="1"/>
  <c r="Y15" i="4"/>
  <c r="Y16" i="4" s="1"/>
  <c r="Y17" i="4" s="1"/>
  <c r="Y18" i="4" s="1"/>
  <c r="Y19" i="4" s="1"/>
  <c r="Y20" i="4" s="1"/>
  <c r="Y21" i="4" s="1"/>
  <c r="Y22" i="4" s="1"/>
  <c r="Y23" i="4" s="1"/>
  <c r="Y24" i="4" s="1"/>
  <c r="Y25" i="4" s="1"/>
  <c r="Y26" i="4" s="1"/>
  <c r="Y27" i="4" s="1"/>
  <c r="Y28" i="4" s="1"/>
  <c r="Y29" i="4" s="1"/>
  <c r="Y30" i="4" s="1"/>
  <c r="Y31" i="4" s="1"/>
  <c r="Y32" i="4" s="1"/>
  <c r="Y33" i="4" s="1"/>
  <c r="Y34" i="4" s="1"/>
  <c r="Y35" i="4" s="1"/>
  <c r="Y36" i="4" s="1"/>
  <c r="Y37" i="4" s="1"/>
  <c r="Y38" i="4" s="1"/>
  <c r="Y39" i="4" s="1"/>
  <c r="Y40" i="4" s="1"/>
  <c r="Y41" i="4" s="1"/>
  <c r="Y42" i="4" s="1"/>
  <c r="Y43" i="4" s="1"/>
  <c r="Y44" i="4" s="1"/>
  <c r="Y45" i="4" s="1"/>
  <c r="Y46" i="4" s="1"/>
  <c r="Y47" i="4" s="1"/>
  <c r="Y48" i="4" s="1"/>
  <c r="Y49" i="4" s="1"/>
  <c r="Y50" i="4" s="1"/>
  <c r="Y51" i="4" s="1"/>
  <c r="Y52" i="4" s="1"/>
  <c r="Y53" i="4" s="1"/>
  <c r="Y54" i="4" s="1"/>
  <c r="Y55" i="4" s="1"/>
  <c r="Y56" i="4" s="1"/>
  <c r="Y57" i="4" s="1"/>
  <c r="Y58" i="4" s="1"/>
  <c r="Y59" i="4" s="1"/>
  <c r="Y60" i="4" s="1"/>
  <c r="Y61" i="4" s="1"/>
  <c r="Y62" i="4" s="1"/>
  <c r="Y63" i="4" s="1"/>
  <c r="Y64" i="4" s="1"/>
  <c r="Y65" i="4" s="1"/>
  <c r="G15" i="4"/>
  <c r="A15" i="4"/>
  <c r="BB70" i="3" l="1"/>
  <c r="BA70" i="3"/>
  <c r="AZ70" i="3"/>
  <c r="AY70" i="3"/>
  <c r="AX70" i="3"/>
  <c r="AW70" i="3"/>
  <c r="AV70" i="3"/>
  <c r="AU70" i="3"/>
  <c r="AT70" i="3"/>
  <c r="AS70" i="3"/>
  <c r="AR70" i="3"/>
  <c r="AQ70" i="3"/>
  <c r="AP70" i="3"/>
  <c r="AO70" i="3"/>
  <c r="AN70" i="3"/>
  <c r="AM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W70" i="3"/>
  <c r="V70" i="3"/>
  <c r="U70" i="3"/>
  <c r="R70" i="3"/>
  <c r="Q70" i="3"/>
  <c r="P70" i="3"/>
  <c r="O70" i="3"/>
  <c r="N70" i="3"/>
  <c r="M70" i="3"/>
  <c r="L70" i="3"/>
  <c r="K70" i="3"/>
  <c r="J70" i="3"/>
  <c r="H70" i="3"/>
  <c r="G70" i="3"/>
  <c r="E70" i="3"/>
  <c r="D70" i="3"/>
  <c r="I69" i="3"/>
  <c r="I68" i="3"/>
  <c r="I67" i="3"/>
  <c r="I66" i="3"/>
  <c r="I65" i="3"/>
  <c r="AA64" i="3"/>
  <c r="X64" i="3"/>
  <c r="I64" i="3"/>
  <c r="F64" i="3"/>
  <c r="C64" i="3"/>
  <c r="AA63" i="3"/>
  <c r="X63" i="3"/>
  <c r="I63" i="3"/>
  <c r="F63" i="3"/>
  <c r="F70" i="3" s="1"/>
  <c r="C63" i="3"/>
  <c r="C70" i="3" s="1"/>
  <c r="I62" i="3"/>
  <c r="C62" i="3"/>
  <c r="I61" i="3"/>
  <c r="AA59" i="3"/>
  <c r="I59" i="3"/>
  <c r="I58" i="3"/>
  <c r="I57" i="3"/>
  <c r="I55" i="3"/>
  <c r="I54" i="3"/>
  <c r="I53" i="3"/>
  <c r="I52" i="3"/>
  <c r="I51" i="3"/>
  <c r="I50" i="3"/>
  <c r="I48" i="3"/>
  <c r="I47" i="3"/>
  <c r="AA46" i="3"/>
  <c r="X46" i="3"/>
  <c r="X70" i="3" s="1"/>
  <c r="I46" i="3"/>
  <c r="I45" i="3"/>
  <c r="I44" i="3"/>
  <c r="I43" i="3"/>
  <c r="I40" i="3"/>
  <c r="I39" i="3"/>
  <c r="I38" i="3"/>
  <c r="I37" i="3"/>
  <c r="I36" i="3"/>
  <c r="I35" i="3"/>
  <c r="I34" i="3"/>
  <c r="I33" i="3"/>
  <c r="I32" i="3"/>
  <c r="I31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AK14" i="3"/>
  <c r="AK15" i="3" s="1"/>
  <c r="AK16" i="3" s="1"/>
  <c r="AK17" i="3" s="1"/>
  <c r="AK18" i="3" s="1"/>
  <c r="AK19" i="3" s="1"/>
  <c r="AK20" i="3" s="1"/>
  <c r="AK21" i="3" s="1"/>
  <c r="AK22" i="3" s="1"/>
  <c r="AK23" i="3" s="1"/>
  <c r="AK24" i="3" s="1"/>
  <c r="AK25" i="3" s="1"/>
  <c r="AK26" i="3" s="1"/>
  <c r="AK27" i="3" s="1"/>
  <c r="AK28" i="3" s="1"/>
  <c r="AK29" i="3" s="1"/>
  <c r="AK30" i="3" s="1"/>
  <c r="AK31" i="3" s="1"/>
  <c r="AK32" i="3" s="1"/>
  <c r="AK33" i="3" s="1"/>
  <c r="AK34" i="3" s="1"/>
  <c r="AK35" i="3" s="1"/>
  <c r="AK36" i="3" s="1"/>
  <c r="AK37" i="3" s="1"/>
  <c r="AK38" i="3" s="1"/>
  <c r="AK39" i="3" s="1"/>
  <c r="AK40" i="3" s="1"/>
  <c r="AK41" i="3" s="1"/>
  <c r="AK42" i="3" s="1"/>
  <c r="AK43" i="3" s="1"/>
  <c r="AK44" i="3" s="1"/>
  <c r="AK45" i="3" s="1"/>
  <c r="AK46" i="3" s="1"/>
  <c r="AK47" i="3" s="1"/>
  <c r="AK48" i="3" s="1"/>
  <c r="AK49" i="3" s="1"/>
  <c r="AK50" i="3" s="1"/>
  <c r="AK51" i="3" s="1"/>
  <c r="AK52" i="3" s="1"/>
  <c r="AK53" i="3" s="1"/>
  <c r="AK54" i="3" s="1"/>
  <c r="AK55" i="3" s="1"/>
  <c r="AK56" i="3" s="1"/>
  <c r="AK57" i="3" s="1"/>
  <c r="AK58" i="3" s="1"/>
  <c r="AK59" i="3" s="1"/>
  <c r="AK60" i="3" s="1"/>
  <c r="AK61" i="3" s="1"/>
  <c r="AK62" i="3" s="1"/>
  <c r="AK63" i="3" s="1"/>
  <c r="AK64" i="3" s="1"/>
  <c r="AK65" i="3" s="1"/>
  <c r="AK66" i="3" s="1"/>
  <c r="AK67" i="3" s="1"/>
  <c r="AK68" i="3" s="1"/>
  <c r="AK69" i="3" s="1"/>
  <c r="S14" i="3"/>
  <c r="S15" i="3" s="1"/>
  <c r="S16" i="3" s="1"/>
  <c r="S17" i="3" s="1"/>
  <c r="S18" i="3" s="1"/>
  <c r="S19" i="3" s="1"/>
  <c r="S20" i="3" s="1"/>
  <c r="S21" i="3" s="1"/>
  <c r="S22" i="3" s="1"/>
  <c r="S23" i="3" s="1"/>
  <c r="S24" i="3" s="1"/>
  <c r="S25" i="3" s="1"/>
  <c r="S26" i="3" s="1"/>
  <c r="S27" i="3" s="1"/>
  <c r="S28" i="3" s="1"/>
  <c r="S29" i="3" s="1"/>
  <c r="S30" i="3" s="1"/>
  <c r="S31" i="3" s="1"/>
  <c r="S32" i="3" s="1"/>
  <c r="S33" i="3" s="1"/>
  <c r="S34" i="3" s="1"/>
  <c r="S35" i="3" s="1"/>
  <c r="S36" i="3" s="1"/>
  <c r="S37" i="3" s="1"/>
  <c r="S38" i="3" s="1"/>
  <c r="S39" i="3" s="1"/>
  <c r="S40" i="3" s="1"/>
  <c r="S41" i="3" s="1"/>
  <c r="S42" i="3" s="1"/>
  <c r="S43" i="3" s="1"/>
  <c r="S44" i="3" s="1"/>
  <c r="S45" i="3" s="1"/>
  <c r="S46" i="3" s="1"/>
  <c r="S47" i="3" s="1"/>
  <c r="S48" i="3" s="1"/>
  <c r="S49" i="3" s="1"/>
  <c r="S50" i="3" s="1"/>
  <c r="S51" i="3" s="1"/>
  <c r="S52" i="3" s="1"/>
  <c r="S53" i="3" s="1"/>
  <c r="S54" i="3" s="1"/>
  <c r="S55" i="3" s="1"/>
  <c r="S56" i="3" s="1"/>
  <c r="S57" i="3" s="1"/>
  <c r="S58" i="3" s="1"/>
  <c r="S59" i="3" s="1"/>
  <c r="S60" i="3" s="1"/>
  <c r="S61" i="3" s="1"/>
  <c r="S62" i="3" s="1"/>
  <c r="S63" i="3" s="1"/>
  <c r="S64" i="3" s="1"/>
  <c r="I14" i="3"/>
  <c r="A14" i="3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I13" i="3"/>
  <c r="I70" i="3" s="1"/>
  <c r="Q26" i="2" l="1"/>
  <c r="P26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</calcChain>
</file>

<file path=xl/sharedStrings.xml><?xml version="1.0" encoding="utf-8"?>
<sst xmlns="http://schemas.openxmlformats.org/spreadsheetml/2006/main" count="1785" uniqueCount="295">
  <si>
    <t xml:space="preserve">       Форма 1.3 (ПЛ)</t>
  </si>
  <si>
    <t>Представляют:</t>
  </si>
  <si>
    <t>Сроки предоставления:</t>
  </si>
  <si>
    <t>Форма 1.3.(ПЛ)</t>
  </si>
  <si>
    <t>юридическое лицо или индивидуальный предприниматель органу исполнительной власти субъекта Российской Федерации</t>
  </si>
  <si>
    <t>до 1 сентября</t>
  </si>
  <si>
    <t>орган исполнительной власти субъекта Российской Федерации                                     Министерству природных ресурсов и экологии Российской Федерации</t>
  </si>
  <si>
    <t>до 15 сентября</t>
  </si>
  <si>
    <t>Годовая</t>
  </si>
  <si>
    <t>№ п/п</t>
  </si>
  <si>
    <t>Вид охотничьих ресурсов</t>
  </si>
  <si>
    <t>Всего добыто самок, особей</t>
  </si>
  <si>
    <t>Добыто самок по возрастным категориям, особей</t>
  </si>
  <si>
    <t>до 1 года</t>
  </si>
  <si>
    <t>Полуторагодовалых</t>
  </si>
  <si>
    <t>Взрослых</t>
  </si>
  <si>
    <t>Всего</t>
  </si>
  <si>
    <t>в том числе</t>
  </si>
  <si>
    <t>яловых</t>
  </si>
  <si>
    <t>стельных</t>
  </si>
  <si>
    <t>1 эмбрион</t>
  </si>
  <si>
    <t>2 эмбриона</t>
  </si>
  <si>
    <t>3 эмбриона и более</t>
  </si>
  <si>
    <t>Лось</t>
  </si>
  <si>
    <t>Начальник Управления по охране</t>
  </si>
  <si>
    <t>Наименование организации      Управление по охране и использованию обьектов животного мира РТ</t>
  </si>
  <si>
    <t>Наименование субъекта Российской Федерации      Республика Татарстан</t>
  </si>
  <si>
    <t xml:space="preserve">мира Республики Татарстан                                                    </t>
  </si>
  <si>
    <t xml:space="preserve">и использованию объектов животного                         Д.А.Иванов           ___________________      </t>
  </si>
  <si>
    <t xml:space="preserve">за составление формы                   </t>
  </si>
  <si>
    <t>Лицо, ответственное           спец. 1 категории             М.А.Вагина            ___________________</t>
  </si>
  <si>
    <t>Олень благородный</t>
  </si>
  <si>
    <t>Олень пятнистый</t>
  </si>
  <si>
    <t>Дикий северный олень</t>
  </si>
  <si>
    <t>Косуля сибирская</t>
  </si>
  <si>
    <t>Косуля европейская</t>
  </si>
  <si>
    <t>Лань</t>
  </si>
  <si>
    <r>
      <t xml:space="preserve">ДОКУМЕНТИРОВАННАЯ ИНФОРМАЦИЯ О ПЛОДОВИТОСТИ КОПЫТНЫХ ЖИВОТНЫХ, ОТНЕСЕННЫХ К ОХОТНИЧЬИМ РЕСУРСАМ                                                                                                       
</t>
    </r>
    <r>
      <rPr>
        <b/>
        <sz val="12"/>
        <color theme="1"/>
        <rFont val="Times New Roman"/>
        <family val="1"/>
        <charset val="204"/>
      </rPr>
      <t>по состоянию на 29 августа 2013 г.</t>
    </r>
  </si>
  <si>
    <t xml:space="preserve">8(843) 211-70-78                                                                                           13 сентября 2013 г.                                           </t>
  </si>
  <si>
    <t>Документированная информация о плодовитости копытных животных, отнесенных к охотничьим ресурсам в сезоне 2012-2013г.г.</t>
  </si>
  <si>
    <t>Форма 1.4.(РГ)</t>
  </si>
  <si>
    <r>
      <t xml:space="preserve">ДОКУМЕНТИРОВАННАЯ ИНФОРМАЦИЯ О ГИБЕЛИ ОХОТНИЧЬИХ РЕСУРСОВ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по состоянию на 1 сентября 2013 г.</t>
    </r>
  </si>
  <si>
    <t>орган исполнительной власти субъекта Российской Федерации Министерству природных ресурсов и экологии Российской Федерации</t>
  </si>
  <si>
    <t>Наименование субъекта Российской Федерации          Республика Татарстан</t>
  </si>
  <si>
    <t>Наименование организации                    Управление по охране и использованию обьектов животного мира Республики Татарстан</t>
  </si>
  <si>
    <t>Сведения о гибели охотничьих ресурсов в 2013г.</t>
  </si>
  <si>
    <t>№              п/п</t>
  </si>
  <si>
    <t>Гибель, особей</t>
  </si>
  <si>
    <t>примечания</t>
  </si>
  <si>
    <t>от болезней</t>
  </si>
  <si>
    <t>в ДТП</t>
  </si>
  <si>
    <t>от незаконной охоты</t>
  </si>
  <si>
    <t>по другим причинам</t>
  </si>
  <si>
    <t>всего</t>
  </si>
  <si>
    <t>взрослых</t>
  </si>
  <si>
    <t>1.</t>
  </si>
  <si>
    <t>2.</t>
  </si>
  <si>
    <t>Кабан</t>
  </si>
  <si>
    <t>3.</t>
  </si>
  <si>
    <t>Лисица</t>
  </si>
  <si>
    <t>4.</t>
  </si>
  <si>
    <t>Косуля</t>
  </si>
  <si>
    <t>5.</t>
  </si>
  <si>
    <t>Заяц-русак</t>
  </si>
  <si>
    <t>6.</t>
  </si>
  <si>
    <t>Сурок</t>
  </si>
  <si>
    <t>Итого по Республике Татарстан</t>
  </si>
  <si>
    <t>Форма 4.1. (Д-Копытные)</t>
  </si>
  <si>
    <t>Республика Татарстан</t>
  </si>
  <si>
    <t>промежуточная, годовая</t>
  </si>
  <si>
    <t>Управление по охране и использованию объектов животного мира РТ</t>
  </si>
  <si>
    <r>
      <t xml:space="preserve">Сведения о добыче   лося  </t>
    </r>
    <r>
      <rPr>
        <vertAlign val="superscript"/>
        <sz val="11"/>
        <color indexed="8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в период с</t>
    </r>
    <r>
      <rPr>
        <sz val="11"/>
        <color indexed="10"/>
        <rFont val="Calibri"/>
        <family val="2"/>
        <charset val="204"/>
      </rPr>
      <t xml:space="preserve"> 1 августа 2013г. по 31 июля 2013 гг.</t>
    </r>
  </si>
  <si>
    <r>
      <t xml:space="preserve">Сведения о добыче   кабана  </t>
    </r>
    <r>
      <rPr>
        <vertAlign val="superscript"/>
        <sz val="12"/>
        <color indexed="8"/>
        <rFont val="Calibri"/>
        <family val="2"/>
        <charset val="204"/>
      </rPr>
      <t xml:space="preserve"> </t>
    </r>
    <r>
      <rPr>
        <b/>
        <sz val="12"/>
        <color indexed="8"/>
        <rFont val="Calibri"/>
        <family val="2"/>
        <charset val="204"/>
      </rPr>
      <t>в период с 1 августа 2012г. по 31 июля 2013г.</t>
    </r>
  </si>
  <si>
    <r>
      <t xml:space="preserve">Сведения о добыче   косули </t>
    </r>
    <r>
      <rPr>
        <b/>
        <sz val="12"/>
        <color indexed="8"/>
        <rFont val="Calibri"/>
        <family val="2"/>
        <charset val="204"/>
      </rPr>
      <t>в период с 1 октября 2012 г. по 31 декабря 2013г.</t>
    </r>
  </si>
  <si>
    <t>Утвержденный лимит изъятия 488 особей, в том числе: взрослых 431 особей, до 1 года 57 особей.</t>
  </si>
  <si>
    <t>Утвержденный лимит изъятия 1482 особей, в том числе: взрослых 516 особей, до 1 года 966 особей.</t>
  </si>
  <si>
    <r>
      <t xml:space="preserve">Утвержденный лимит изъятия </t>
    </r>
    <r>
      <rPr>
        <sz val="11"/>
        <color indexed="8"/>
        <rFont val="Calibri"/>
        <family val="2"/>
        <charset val="204"/>
      </rPr>
      <t>25 особей, в том числе: взрослых 15 особей, до 1 года 10 особей.</t>
    </r>
  </si>
  <si>
    <t>Наименование охотничьих угодий или иных территорий</t>
  </si>
  <si>
    <t>Выделенная квота, особей</t>
  </si>
  <si>
    <t>Выдано разрешений, шт.</t>
  </si>
  <si>
    <t>Всего добыто, особей</t>
  </si>
  <si>
    <t>Добыто копытных животных по возрастным и половым категориям, особей</t>
  </si>
  <si>
    <t>полуторагодовалых</t>
  </si>
  <si>
    <t>взрослые</t>
  </si>
  <si>
    <t>самцов</t>
  </si>
  <si>
    <t>самок</t>
  </si>
  <si>
    <t>ОАО «КамАЗ»</t>
  </si>
  <si>
    <t>Высокогорское Районное потребительское общество</t>
  </si>
  <si>
    <t>Аксубаевское районное общество охотников и рыболовов</t>
  </si>
  <si>
    <t>Общественно-государственная организация "Физкультурно-спортивное общество «Динамо» Республики Татарстан"           (ОГО "ФСО "Динамо" РТ")</t>
  </si>
  <si>
    <t>Заинская районная общественная организация охотников и рыболовов</t>
  </si>
  <si>
    <t>Общественная организация «Общество охотников и рыболовов Республики Татарстан»</t>
  </si>
  <si>
    <t>ОАО «Татнефтепром-Зюзеевнефть»</t>
  </si>
  <si>
    <t>ООО «Переправа» Шереметьевское охотхозяйство и охотхозяйство "Дубрава"</t>
  </si>
  <si>
    <t>ООО «Арскохотрыбхоз», Урнякское охотничье хозяйство</t>
  </si>
  <si>
    <t>Государственное образовательное учреждение среднего профессионального образования «Лубянский лесхоз-техникум»</t>
  </si>
  <si>
    <t>Военно-охотничье общество Казанского гарнизона Приволжского военного округа, Волжско-Камское охотхозяйство</t>
  </si>
  <si>
    <t>ООО «Сафари-Сервис»</t>
  </si>
  <si>
    <t>ООО «Кедр»</t>
  </si>
  <si>
    <t>Общественная организация «Верхнеуслонское РООиР Республики Татарстан»</t>
  </si>
  <si>
    <t>ОАО «Нижнекамскнефтехим»</t>
  </si>
  <si>
    <t>Некоммерческая организация Фонд «Лебяжье»</t>
  </si>
  <si>
    <t>ООО «Вепрь»</t>
  </si>
  <si>
    <t>Местная общественная организация "Камско-Устьинское охотничье хозяйство"</t>
  </si>
  <si>
    <t>Местная общественная организация Верхнеуслонского района «Теньковский охотничий клуб»</t>
  </si>
  <si>
    <t xml:space="preserve">Тукаевская районная общественная организация охотников и рыболовов Республики Татарстан </t>
  </si>
  <si>
    <t>ООО «Егерь»</t>
  </si>
  <si>
    <t>ОАО «Мосты Республики Татарстан»</t>
  </si>
  <si>
    <t>Общественная организация «Охрана природы в Республике Татарстан»</t>
  </si>
  <si>
    <t>ООО «Белка»</t>
  </si>
  <si>
    <t>ООО ПКФ «Полюс» Охотничье хозяйство "Беркут"</t>
  </si>
  <si>
    <t>ООО «Химпром»</t>
  </si>
  <si>
    <t>ООО «Охотник»</t>
  </si>
  <si>
    <t>ООО «Баиковская роща»</t>
  </si>
  <si>
    <t>Местная общественная организация Лаишевского района РТ «Природа»</t>
  </si>
  <si>
    <t>ООО «Красное озеро»</t>
  </si>
  <si>
    <t>ООО «Вятский берег»</t>
  </si>
  <si>
    <t>Некоммерческая организация Фонд «Родная природа», Бутино-Шешминское охотхозяйство</t>
  </si>
  <si>
    <t>ООО «Охотничий клуб «Северный»</t>
  </si>
  <si>
    <t>ООО «Рысь»</t>
  </si>
  <si>
    <t>ООО «Камский берег»</t>
  </si>
  <si>
    <t>ООО «Охрана природы «Ак Барс»</t>
  </si>
  <si>
    <t>ООО «Охотничье хозяйство «Радуга»</t>
  </si>
  <si>
    <t>ОАО «Алексеевскдорстрой»</t>
  </si>
  <si>
    <t>ООО «Кайбицкий охотничий клуб», охотничье хозяйство "Барс"</t>
  </si>
  <si>
    <t>ООО «Забава»</t>
  </si>
  <si>
    <t>ООО «Шора»</t>
  </si>
  <si>
    <t>Государственное бюджетное учреждение Республики Татарстан «Учебно-опытный Сабинский лесхоз»</t>
  </si>
  <si>
    <t>ООО «Свиногорье»</t>
  </si>
  <si>
    <t>ООО «Сельхозтехника»</t>
  </si>
  <si>
    <t>ООО «Ласка»</t>
  </si>
  <si>
    <t>Местная общественная организация охотников и рыболовов Актанышского района</t>
  </si>
  <si>
    <t>ЗАО Агрофирма «Омара»</t>
  </si>
  <si>
    <t>ООО «Урман К»</t>
  </si>
  <si>
    <t>Общественная организация Республики Татарстан «Спортивный охотничье-рыболовный   клуб   «Берсут»</t>
  </si>
  <si>
    <t>ООО "Регион"</t>
  </si>
  <si>
    <t>ЦВИТОС</t>
  </si>
  <si>
    <t>ООО "Камское раздолье"</t>
  </si>
  <si>
    <r>
      <t xml:space="preserve">Индивидуальный предприниматель </t>
    </r>
    <r>
      <rPr>
        <b/>
        <sz val="10"/>
        <color indexed="8"/>
        <rFont val="Times New Roman"/>
        <family val="1"/>
        <charset val="204"/>
      </rPr>
      <t>Ахмет</t>
    </r>
    <r>
      <rPr>
        <b/>
        <sz val="10"/>
        <rFont val="Times New Roman"/>
        <family val="1"/>
        <charset val="204"/>
      </rPr>
      <t>янов Риф Газизянович ,    Карамалинское охотничье хозяйство</t>
    </r>
  </si>
  <si>
    <r>
      <t xml:space="preserve">Индивидуальный предприниматель </t>
    </r>
    <r>
      <rPr>
        <b/>
        <sz val="10"/>
        <rFont val="Times New Roman"/>
        <family val="1"/>
        <charset val="204"/>
      </rPr>
      <t>Гайнуллин Ришат Рифхатович, Кзыл-Юлское охотничье хозяйство</t>
    </r>
  </si>
  <si>
    <r>
      <t xml:space="preserve">Индивидуальный предприниматель  </t>
    </r>
    <r>
      <rPr>
        <b/>
        <sz val="10"/>
        <color indexed="8"/>
        <rFont val="Times New Roman"/>
        <family val="1"/>
        <charset val="204"/>
      </rPr>
      <t>Журавлев Иван Сергеевич, охотничье хозяйство "Тюгеевское"</t>
    </r>
  </si>
  <si>
    <t>Государственные охотничьи заказники</t>
  </si>
  <si>
    <t>Общедоступные ОУ</t>
  </si>
  <si>
    <t>Итого по Республике Татарстан:</t>
  </si>
  <si>
    <t xml:space="preserve">Начальник Управления по охране  </t>
  </si>
  <si>
    <t>и использованию объектов животного</t>
  </si>
  <si>
    <t>мира Республики Татарстан                       ___________________________ Д.А. Иванов</t>
  </si>
  <si>
    <t>Лицо, ответственное</t>
  </si>
  <si>
    <r>
      <t xml:space="preserve">за составление формы        </t>
    </r>
    <r>
      <rPr>
        <sz val="9"/>
        <color theme="1"/>
        <rFont val="Times New Roman"/>
        <family val="1"/>
        <charset val="204"/>
      </rPr>
      <t>спец. 1 категории</t>
    </r>
    <r>
      <rPr>
        <sz val="11"/>
        <color theme="1"/>
        <rFont val="Times New Roman"/>
        <family val="1"/>
        <charset val="204"/>
      </rPr>
      <t xml:space="preserve">     ___________________________ М.А.Вагина</t>
    </r>
  </si>
  <si>
    <t>8(843)211-70-78</t>
  </si>
  <si>
    <t>13 сентября 2013 г.</t>
  </si>
  <si>
    <t>Форма 4.2. (Д-Пушные)</t>
  </si>
  <si>
    <r>
      <t xml:space="preserve">Сведения о добыче </t>
    </r>
    <r>
      <rPr>
        <b/>
        <sz val="14"/>
        <color indexed="8"/>
        <rFont val="Calibri"/>
        <family val="2"/>
        <charset val="204"/>
      </rPr>
      <t>лисы</t>
    </r>
    <r>
      <rPr>
        <b/>
        <sz val="12"/>
        <color indexed="8"/>
        <rFont val="Calibri"/>
        <family val="2"/>
        <charset val="204"/>
      </rPr>
      <t xml:space="preserve"> в период с 15 сентября 2012г. по 28 февраля  2013 г.</t>
    </r>
  </si>
  <si>
    <r>
      <t xml:space="preserve">Сведения о добыче </t>
    </r>
    <r>
      <rPr>
        <b/>
        <sz val="14"/>
        <color indexed="8"/>
        <rFont val="Calibri"/>
        <family val="2"/>
        <charset val="204"/>
      </rPr>
      <t>зайца русака</t>
    </r>
    <r>
      <rPr>
        <b/>
        <sz val="12"/>
        <color indexed="8"/>
        <rFont val="Calibri"/>
        <family val="2"/>
        <charset val="204"/>
      </rPr>
      <t xml:space="preserve"> в период с 15 сентября 2012г. по 14 января 2013 г.</t>
    </r>
  </si>
  <si>
    <r>
      <t xml:space="preserve">Сведения о добыче </t>
    </r>
    <r>
      <rPr>
        <b/>
        <sz val="14"/>
        <color indexed="8"/>
        <rFont val="Calibri"/>
        <family val="2"/>
        <charset val="204"/>
      </rPr>
      <t>зайца-беляка</t>
    </r>
    <r>
      <rPr>
        <b/>
        <sz val="12"/>
        <color indexed="8"/>
        <rFont val="Calibri"/>
        <family val="2"/>
        <charset val="204"/>
      </rPr>
      <t xml:space="preserve"> в период с 15 сентября 2012г. по 14 января  2013 г.</t>
    </r>
  </si>
  <si>
    <r>
      <t xml:space="preserve">Сведения о добыче </t>
    </r>
    <r>
      <rPr>
        <b/>
        <sz val="14"/>
        <color indexed="8"/>
        <rFont val="Calibri"/>
        <family val="2"/>
        <charset val="204"/>
      </rPr>
      <t>корсака</t>
    </r>
    <r>
      <rPr>
        <b/>
        <sz val="12"/>
        <color indexed="8"/>
        <rFont val="Calibri"/>
        <family val="2"/>
        <charset val="204"/>
      </rPr>
      <t xml:space="preserve"> в период с 15 сентября 2012г. по 28 февраля  2013 г.</t>
    </r>
  </si>
  <si>
    <r>
      <t xml:space="preserve">Сведения о добыче </t>
    </r>
    <r>
      <rPr>
        <b/>
        <sz val="12"/>
        <color indexed="8"/>
        <rFont val="Calibri"/>
        <family val="2"/>
        <charset val="204"/>
      </rPr>
      <t>бобра в период с 1 октября 2012г. по 28 февраля  2013 г.</t>
    </r>
  </si>
  <si>
    <r>
      <t xml:space="preserve">Сведения о добыче </t>
    </r>
    <r>
      <rPr>
        <b/>
        <sz val="12"/>
        <color indexed="8"/>
        <rFont val="Calibri"/>
        <family val="2"/>
        <charset val="204"/>
      </rPr>
      <t>барсука в период с 15 августа 2012г. по 31 окября  2012 г.</t>
    </r>
  </si>
  <si>
    <r>
      <t xml:space="preserve">Сведения о добыче </t>
    </r>
    <r>
      <rPr>
        <b/>
        <sz val="14"/>
        <color indexed="8"/>
        <rFont val="Calibri"/>
        <family val="2"/>
        <charset val="204"/>
      </rPr>
      <t>рыси</t>
    </r>
    <r>
      <rPr>
        <b/>
        <sz val="12"/>
        <color indexed="8"/>
        <rFont val="Calibri"/>
        <family val="2"/>
        <charset val="204"/>
      </rPr>
      <t xml:space="preserve"> в период с 1 октября 2012г. по 28 февраля  2013 г.</t>
    </r>
  </si>
  <si>
    <r>
      <t xml:space="preserve">Сведения о добыче </t>
    </r>
    <r>
      <rPr>
        <b/>
        <sz val="14"/>
        <color indexed="8"/>
        <rFont val="Calibri"/>
        <family val="2"/>
        <charset val="204"/>
      </rPr>
      <t>куницы</t>
    </r>
    <r>
      <rPr>
        <b/>
        <sz val="12"/>
        <color indexed="8"/>
        <rFont val="Calibri"/>
        <family val="2"/>
        <charset val="204"/>
      </rPr>
      <t xml:space="preserve"> в период с 1 октября 2012г. по 28 февраля  2013 г.</t>
    </r>
  </si>
  <si>
    <t>(вид)</t>
  </si>
  <si>
    <r>
      <t xml:space="preserve">Утвержденный лимит изъятия* </t>
    </r>
    <r>
      <rPr>
        <sz val="14"/>
        <color indexed="10"/>
        <rFont val="Times New Roman"/>
        <family val="1"/>
        <charset val="204"/>
      </rPr>
      <t>не установлен</t>
    </r>
    <r>
      <rPr>
        <sz val="12"/>
        <color indexed="8"/>
        <rFont val="Times New Roman"/>
        <family val="1"/>
        <charset val="204"/>
      </rPr>
      <t xml:space="preserve"> особей.</t>
    </r>
  </si>
  <si>
    <r>
      <t xml:space="preserve">Утвержденный лимит изъятия </t>
    </r>
    <r>
      <rPr>
        <sz val="12"/>
        <color rgb="FFFF0000"/>
        <rFont val="Times New Roman"/>
        <family val="1"/>
        <charset val="204"/>
      </rPr>
      <t>166 особей.</t>
    </r>
  </si>
  <si>
    <r>
      <t xml:space="preserve">Утвержденный лимит изъятия 2 </t>
    </r>
    <r>
      <rPr>
        <sz val="12"/>
        <color indexed="8"/>
        <rFont val="Times New Roman"/>
        <family val="1"/>
        <charset val="204"/>
      </rPr>
      <t>особи.</t>
    </r>
  </si>
  <si>
    <r>
      <t xml:space="preserve">* - </t>
    </r>
    <r>
      <rPr>
        <sz val="8"/>
        <color indexed="8"/>
        <rFont val="Times New Roman"/>
        <family val="1"/>
        <charset val="204"/>
      </rPr>
      <t>для видов охотничьих ресурсов, добыча которых ведется в соответствии с лимитом изъятия.</t>
    </r>
  </si>
  <si>
    <r>
      <t xml:space="preserve">* - </t>
    </r>
    <r>
      <rPr>
        <sz val="8"/>
        <rFont val="Times New Roman"/>
        <family val="1"/>
        <charset val="204"/>
      </rPr>
      <t>для видов охотничьих ресурсов, добыча которых ведется в соответствии с лимитом изъятия.</t>
    </r>
  </si>
  <si>
    <t>Утвержденная квота,          особей</t>
  </si>
  <si>
    <t>Количество разрешений на добычу, шт.</t>
  </si>
  <si>
    <t>Добыто на возвращенные разрешения, особей</t>
  </si>
  <si>
    <t>выдано</t>
  </si>
  <si>
    <t>возвращено</t>
  </si>
  <si>
    <t>-</t>
  </si>
  <si>
    <t>ОАО «Алексеевсдорстрой»</t>
  </si>
  <si>
    <t>мира Республики Татарстан</t>
  </si>
  <si>
    <t>____________________Д.А.Иванов</t>
  </si>
  <si>
    <t>спец. 1 категории</t>
  </si>
  <si>
    <t>____________________М.А.Вагина</t>
  </si>
  <si>
    <t xml:space="preserve">    ___________________М.А.Вагина</t>
  </si>
  <si>
    <t>за составление формы</t>
  </si>
  <si>
    <t xml:space="preserve">               13 сентября 2013 года</t>
  </si>
  <si>
    <t xml:space="preserve">          Форма 4.4 (В-Волк)</t>
  </si>
  <si>
    <r>
      <t>ДОКУМЕНТИРОВАННАЯ ИНФОРМАЦИЯ О ДОБЫЧЕ ВОЛКА  по состоянию на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31 июля 2013 г.</t>
    </r>
    <r>
      <rPr>
        <b/>
        <sz val="12"/>
        <color theme="1"/>
        <rFont val="Times New Roman"/>
        <family val="1"/>
        <charset val="204"/>
      </rPr>
      <t xml:space="preserve"> </t>
    </r>
  </si>
  <si>
    <t>Форма 4.4                         (Д-Волк)</t>
  </si>
  <si>
    <t>орган исполнительной власти субъекта Российской Федерации                                                                     Министерству природных ресурсов и экологии Российской Федерации</t>
  </si>
  <si>
    <t>Наименование организации        Управление по охране и использованию обьектов животного мира РТ</t>
  </si>
  <si>
    <t xml:space="preserve">                                     Сведения о добыче волка в сезон добычи в 2012-2013гг.</t>
  </si>
  <si>
    <t>Наименование                      охотничьих угодий                                            или иных территорий</t>
  </si>
  <si>
    <t>Дата добычи</t>
  </si>
  <si>
    <t>Способ добычи</t>
  </si>
  <si>
    <t>Добыто волков, особей</t>
  </si>
  <si>
    <t xml:space="preserve">самцов </t>
  </si>
  <si>
    <t>Шешминское охотхозяйство ОАО "НКНХ"</t>
  </si>
  <si>
    <t>22.01.2013-11.02.2013</t>
  </si>
  <si>
    <t>загон</t>
  </si>
  <si>
    <t>ООО "Омара"</t>
  </si>
  <si>
    <t>подход</t>
  </si>
  <si>
    <t>отстрел</t>
  </si>
  <si>
    <t>ООО"Баиковская Роща"</t>
  </si>
  <si>
    <t>20.12.2012-15.03.2013</t>
  </si>
  <si>
    <t>облава</t>
  </si>
  <si>
    <t xml:space="preserve">          Форма 4.5 (Д-Медведь)</t>
  </si>
  <si>
    <t xml:space="preserve">ДОКУМЕНТИРОВАННАЯ ИНФОРМАЦИЯ О ДОБЫЧЕ МЕДВЕДЯ  по состоянию на 31 июля 2013 г. </t>
  </si>
  <si>
    <t>Форма 4.5                       (Д-Медведь)</t>
  </si>
  <si>
    <t xml:space="preserve">                                     Сведения о добыче бурого медведя в 2011-2012гг.</t>
  </si>
  <si>
    <t>Наименование отничьих угодий или иных территорий</t>
  </si>
  <si>
    <t>Утвержденная квота, особей</t>
  </si>
  <si>
    <t>Добыто, особей</t>
  </si>
  <si>
    <t>Утвержденный лимит изъятия  __о__    особей.</t>
  </si>
  <si>
    <r>
      <t xml:space="preserve">        </t>
    </r>
    <r>
      <rPr>
        <b/>
        <sz val="11"/>
        <color theme="1"/>
        <rFont val="Times New Roman"/>
        <family val="1"/>
        <charset val="204"/>
      </rPr>
      <t>Форма 5.3 (РЧ)</t>
    </r>
  </si>
  <si>
    <r>
      <t xml:space="preserve">ДОКУМЕНТИРОВАННАЯ ИНФОРМАЦИЯ ПО РЕГУЛИРОВАНИЮ ЧИСЛЕННОСТИ                                                                                                  
</t>
    </r>
    <r>
      <rPr>
        <b/>
        <sz val="12"/>
        <color theme="1"/>
        <rFont val="Times New Roman"/>
        <family val="1"/>
        <charset val="204"/>
      </rPr>
      <t xml:space="preserve">по состоянию на </t>
    </r>
    <r>
      <rPr>
        <b/>
        <sz val="12"/>
        <color rgb="FFFF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31 июля 2013 г.</t>
    </r>
  </si>
  <si>
    <t>Форма 5.3.(РЧ)</t>
  </si>
  <si>
    <t>орган исполнительной власти субъекта Российской Федерации  Министерству природных ресурсов и экологии Российской Федерации</t>
  </si>
  <si>
    <t>Наименование субъекта Российской Федерации                   Республика Татарстан</t>
  </si>
  <si>
    <t>Наименование организации                              Управление по охране и использованию обьектов животного мира РТ</t>
  </si>
  <si>
    <t>Сведения по регулированию численности охотничьих ресурсов</t>
  </si>
  <si>
    <t>Причины, обусловленные необходимостью регулирования численности</t>
  </si>
  <si>
    <t>Решение органа исполнительной власти</t>
  </si>
  <si>
    <t>Количество добытых, особей</t>
  </si>
  <si>
    <t>Сроки проведения мероприятий</t>
  </si>
  <si>
    <t>Сведения об использовании продукции</t>
  </si>
  <si>
    <t>Охотничьи угодья Республики Татарстан</t>
  </si>
  <si>
    <t>Предупреждение заболевания Африканской чумы свиней</t>
  </si>
  <si>
    <t>Приказ Управления по охране и использованию объектов животного мира Республики Татарстан от 24.09.2012 № 263-од                                                       "О регулировании численности кабанов"</t>
  </si>
  <si>
    <t xml:space="preserve">с 24.09.2012 -  27.02.2013 </t>
  </si>
  <si>
    <t>Утилизировано</t>
  </si>
  <si>
    <t>Угроза возникновения и распространения бешенства, нанесение ущерба здоровью граждан, объектам животного мира и среде их обитания</t>
  </si>
  <si>
    <t>Приказ Управления по охране и использованию объектов животного мира Республики Татарстан от 07.09.2012 № 251-од                                                                                                        "О  регулировании численности охотничьих ресурсов</t>
  </si>
  <si>
    <t>07.09.2013 - 31.07.2013</t>
  </si>
  <si>
    <t>Уничтожено  Утилизировано</t>
  </si>
  <si>
    <t>Волк</t>
  </si>
  <si>
    <t>Верхнеуслонское охотничье хозяйство Верхнеуслонский район</t>
  </si>
  <si>
    <t>На основании поступившей информации от ГБУ "Верхнеуслонское районное государственное ветеринарное объединение" от 15.02.2013 г. № 13</t>
  </si>
  <si>
    <t>17.02.2013 - 01.03.2013</t>
  </si>
  <si>
    <t>Уничтожено</t>
  </si>
  <si>
    <r>
      <t xml:space="preserve">         </t>
    </r>
    <r>
      <rPr>
        <b/>
        <sz val="11"/>
        <color theme="1"/>
        <rFont val="Times New Roman"/>
        <family val="1"/>
        <charset val="204"/>
      </rPr>
      <t>Форма 5.5 (ВО)</t>
    </r>
  </si>
  <si>
    <t xml:space="preserve">ДОКУМЕНТИРОВАННАЯ ИНФОРМАЦИЯ О ВВЕДЕНИИ ОГРАНИЧЕНИЙ                                                                                                                                                                     НА ИСПОЛЬЗОВАНИЕ ОХОТНИЧЬИХ РЕСУРСОВ                                                                                                                                                                                                                                                                      по состоянию на 31 июля 2013 г.                                                                     </t>
  </si>
  <si>
    <t>Форма 5.5.(ВО)</t>
  </si>
  <si>
    <t>орган исполнительной власти субъекта Российской Федерации                                                                                                                                     Министерству природных ресурсов и экологии Российской Федерации</t>
  </si>
  <si>
    <t>Наименование субъекта Российской Федерации                Республика Татарстан</t>
  </si>
  <si>
    <t>Наименование организации                        Управление по охране и использованию обьектов животного мира РТ</t>
  </si>
  <si>
    <t>Введение ограничений на использование охотничьих ресурсов</t>
  </si>
  <si>
    <t>Вид ограничений</t>
  </si>
  <si>
    <t>Вид  охотничьих ресурсов</t>
  </si>
  <si>
    <t>Сроки</t>
  </si>
  <si>
    <t>Решение</t>
  </si>
  <si>
    <t>Дата соглосования с федеральным органом</t>
  </si>
  <si>
    <t>Запрет охоты в отношении отдельных видов охотничьи ресурсов в определённых охотничьих угодиях</t>
  </si>
  <si>
    <t>Глухарь</t>
  </si>
  <si>
    <t>Во всех охотничьих угодьях, за исключением общедоступных охотничьих угодий Бугульминского, Нурлатского муниципальных районов, а также охотничьих хозяйств: Бутино-Шешминское, Высокогорское, Зюзеевское, Красноборское, Мензелинское, «Ласка», Азнакаевское, Зеленодольское, Кама-Исмагиловское, Краснооктябрьское</t>
  </si>
  <si>
    <t>Весенний сезон 2013 г.</t>
  </si>
  <si>
    <t>Распоряжение Кабинета Министров Республики Татарстан от 09.04.2013                        № 640-р</t>
  </si>
  <si>
    <t>04.03.2013 г.</t>
  </si>
  <si>
    <t>Тетерев</t>
  </si>
  <si>
    <t>Общедоступные охотничьи угодия Аксубаевского, Алексеевского, Алькеевского, Альметьевского, Бавлинского, Дрожжановского, Елабужского, Заинского, Кайбицкого, Лениногорского, Муслюмовского, Новошешминского, Рыбно-Слободского, Сармановского, Тетюшского, Черемшанского, Чистопольского муниципальных районов, а также в охотничьих хозяйствах Апастовское, Арское, Балтасинское, Большекургузинское, Буинское, Караишевское, Краснооктябрьское, Кукморское, Мизиновское, Муслюмовское, Сухаревское, Тетюшское, Черемшанское, Актанышское, Багряжское, Волжско-Камское, Верхнеуслонское, Волжское, Камско-Устьинское, Теньковское, Челнинское, Усинское, Карамалинское, Кзыл-Юлское, «Ак Барс», «Баиковская роща», «Барс», «Егерь», «Забава», «Камский берег», «Камско-Устьинское», «Камское раздолье», «Лебяжье» (Мензелинский муниципальный район), «Охотник», «Радуга»,«Шора», «Южное».</t>
  </si>
  <si>
    <t>Сурки</t>
  </si>
  <si>
    <t>Во всех охотничьих угодьях за исключением общедоступных охотничьих угодий Азнакаевского, Бавлинского, Лениногорского муниципальных районов, а также охотничьих хозяйств: Азнакаевского, Бугульминского, Буинского, Кама-Исмагиловского, Черемшанского, Уруссинского, Бутино-Шешминского, Высокогорского, «Ак Барс», «Ласка», «Лебяжье» (Черемшанского района), «Рысь».</t>
  </si>
  <si>
    <t>Запретить охоту</t>
  </si>
  <si>
    <t>Пернатая дичь и пушные животные</t>
  </si>
  <si>
    <t>Во всех государственных природных охотничьих заказниках</t>
  </si>
  <si>
    <t>Все виды охотничьих ресурсов</t>
  </si>
  <si>
    <t>Во всех государственных природных охотничьих заказниках, за исключением государственног природного охотничьего заказника "Камско-Икский"</t>
  </si>
  <si>
    <t>Указ Президента Республики Татарстан от 12.04.2013 № УП-303</t>
  </si>
  <si>
    <t>18.03.2013 г.</t>
  </si>
  <si>
    <t xml:space="preserve">Запретить охоту </t>
  </si>
  <si>
    <t>Серая куропатка</t>
  </si>
  <si>
    <t>На 2013-2014 год во всех охотничьих угодьях, за исключением охоты с использованием подружейных собак и ловчих птиц.</t>
  </si>
  <si>
    <t>Во всех охотничьих угодьях в осенне-зимний период.</t>
  </si>
  <si>
    <t>На диких копытных животных</t>
  </si>
  <si>
    <t>До установления снежного покрова, без применения собак охотничьих пород, имеющих полевой диплом по кровяному следу.</t>
  </si>
  <si>
    <r>
      <t xml:space="preserve">                  </t>
    </r>
    <r>
      <rPr>
        <b/>
        <sz val="11"/>
        <color theme="1"/>
        <rFont val="Times New Roman"/>
        <family val="1"/>
        <charset val="204"/>
      </rPr>
      <t xml:space="preserve"> Форма 8.1 (ИО)</t>
    </r>
  </si>
  <si>
    <r>
      <rPr>
        <b/>
        <sz val="12"/>
        <rFont val="Times New Roman"/>
        <family val="1"/>
        <charset val="204"/>
      </rPr>
      <t>ДОКУМЕНТИРОВАННАЯ ИНФОРМАЦИЯ ОБ ОСУЩЕСТВЛЕНИИ ОХОТЫ С УЧАСТИЕМ ИНОСТРАННЫХ                            ГРАЖДАН</t>
    </r>
    <r>
      <rPr>
        <b/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rFont val="Times New Roman"/>
        <family val="1"/>
        <charset val="204"/>
      </rPr>
      <t>по состоянию на 31 июля 2013 г.</t>
    </r>
  </si>
  <si>
    <t>Форма 8.1.(ИО)</t>
  </si>
  <si>
    <t>орган исполнительной власти субъекта Российской Федерации                            Министерству природных ресурсов и экологии Российской Федерации</t>
  </si>
  <si>
    <t>Наименование субъекта Российской Федерации            Республика Татарстан</t>
  </si>
  <si>
    <t>Наименование организации                Управление по охране и использованию обьектов животного мира РТ</t>
  </si>
  <si>
    <t>1. Сведения об осуществлении охоты с участием иностранных граждан</t>
  </si>
  <si>
    <t>Наименование страны</t>
  </si>
  <si>
    <t>Количество охотников, чел</t>
  </si>
  <si>
    <t xml:space="preserve">             2. Сведения по добыче охотничьих ресурсов при осеществлении охоты с участием иностранных граждан</t>
  </si>
  <si>
    <t>№               п/п</t>
  </si>
  <si>
    <t xml:space="preserve">            Форма 8.2 (Д-НИО)</t>
  </si>
  <si>
    <t>ДОКУМЕНТИРОВАННАЯ ИНФОРМАЦИЯ О ДОБЫЧЕ ОХОТНИЧЬИХ РЕСУРСОВ ПРИ ОСУЩЕСТВЛЕНИИ ОХОТЫ В ЦЕЛЯХ НАУЧНО-ИССЛЕДОВАТЕЛЬСКОЙ ДЕЯТЕЛЬНОСТИ                                                                                                                               по состоянию на 31 июля 2013 г.</t>
  </si>
  <si>
    <t>Форма 8.2.        (Д-НИО)</t>
  </si>
  <si>
    <t>орган исполнительной власти субъекта Российской Федерации                                                                                      Министерству природных ресурсов и экологии Российской Федерации</t>
  </si>
  <si>
    <t>Наименование субъекта Российской Федерации                          Республика Татарстан</t>
  </si>
  <si>
    <t>Наименование организации                   Управление по охране и использованию обьектов животного мира РТ</t>
  </si>
  <si>
    <t xml:space="preserve">   Сведения о добыче охотничьих ресурсов при осуществлении охоты                   </t>
  </si>
  <si>
    <t xml:space="preserve">       в целях научно-исследовательской и образовательной деятельности</t>
  </si>
  <si>
    <t>Наименование получателя разрешения (научная, общеобразовательная организации)</t>
  </si>
  <si>
    <t>Организационно-прововая форма по ОКОПФ</t>
  </si>
  <si>
    <t>Наименование охотничьих угодий            или иных территорий проведения охот</t>
  </si>
  <si>
    <t>Виды охотничьих ресурсов</t>
  </si>
  <si>
    <t>Фактически добыто, особей</t>
  </si>
  <si>
    <t>в научно -исследовательских целях</t>
  </si>
  <si>
    <t>в образовательных целях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</si>
</sst>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?/2"/>
  </numFmts>
  <fonts count="4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theme="6" tint="-0.499984740745262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vertAlign val="superscript"/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9"/>
      <color theme="8" tint="-0.499984740745262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1">
    <xf numFmtId="0" fontId="0" fillId="0" borderId="0" xfId="0"/>
    <xf numFmtId="0" fontId="3" fillId="0" borderId="12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0" fontId="6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1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/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Fill="1"/>
    <xf numFmtId="0" fontId="5" fillId="0" borderId="2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0" xfId="0" applyFont="1" applyFill="1"/>
    <xf numFmtId="0" fontId="3" fillId="0" borderId="16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9" xfId="0" applyFont="1" applyFill="1" applyBorder="1" applyAlignment="1">
      <alignment horizontal="center"/>
    </xf>
    <xf numFmtId="0" fontId="3" fillId="0" borderId="4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11" xfId="0" applyFont="1" applyBorder="1" applyAlignment="1"/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left"/>
    </xf>
    <xf numFmtId="0" fontId="3" fillId="0" borderId="39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 textRotation="90"/>
    </xf>
    <xf numFmtId="0" fontId="3" fillId="0" borderId="31" xfId="0" applyFont="1" applyFill="1" applyBorder="1" applyAlignment="1">
      <alignment horizontal="center" vertical="center" textRotation="90"/>
    </xf>
    <xf numFmtId="0" fontId="3" fillId="0" borderId="13" xfId="0" applyFont="1" applyFill="1" applyBorder="1" applyAlignment="1">
      <alignment horizontal="center" vertical="center" textRotation="90" wrapText="1"/>
    </xf>
    <xf numFmtId="0" fontId="3" fillId="0" borderId="31" xfId="0" applyFont="1" applyFill="1" applyBorder="1" applyAlignment="1">
      <alignment horizontal="center" vertical="center" textRotation="90" wrapText="1"/>
    </xf>
    <xf numFmtId="0" fontId="5" fillId="0" borderId="1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 textRotation="90"/>
    </xf>
    <xf numFmtId="0" fontId="3" fillId="0" borderId="37" xfId="0" applyFont="1" applyFill="1" applyBorder="1" applyAlignment="1">
      <alignment horizontal="center" vertical="center" textRotation="90"/>
    </xf>
    <xf numFmtId="0" fontId="3" fillId="0" borderId="12" xfId="0" applyFont="1" applyFill="1" applyBorder="1" applyAlignment="1">
      <alignment horizontal="center" vertical="center" textRotation="90"/>
    </xf>
    <xf numFmtId="0" fontId="3" fillId="0" borderId="17" xfId="0" applyFont="1" applyFill="1" applyBorder="1" applyAlignment="1">
      <alignment horizontal="center" vertical="center" textRotation="90"/>
    </xf>
    <xf numFmtId="0" fontId="3" fillId="0" borderId="19" xfId="0" applyFont="1" applyFill="1" applyBorder="1" applyAlignment="1">
      <alignment horizontal="center" vertical="center" textRotation="90"/>
    </xf>
    <xf numFmtId="0" fontId="3" fillId="0" borderId="20" xfId="0" applyFont="1" applyFill="1" applyBorder="1" applyAlignment="1">
      <alignment horizontal="center" vertical="center" textRotation="90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/>
    </xf>
    <xf numFmtId="0" fontId="13" fillId="0" borderId="42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0" fillId="0" borderId="0" xfId="0" applyFill="1"/>
    <xf numFmtId="0" fontId="0" fillId="0" borderId="0" xfId="0" applyFill="1" applyBorder="1"/>
    <xf numFmtId="0" fontId="5" fillId="0" borderId="0" xfId="0" applyFont="1" applyFill="1" applyAlignment="1">
      <alignment vertical="center"/>
    </xf>
    <xf numFmtId="0" fontId="0" fillId="0" borderId="0" xfId="0" applyFont="1" applyFill="1"/>
    <xf numFmtId="0" fontId="16" fillId="0" borderId="0" xfId="0" applyFont="1" applyFill="1" applyAlignment="1">
      <alignment vertical="center"/>
    </xf>
    <xf numFmtId="0" fontId="0" fillId="0" borderId="0" xfId="0" applyFont="1" applyFill="1" applyBorder="1"/>
    <xf numFmtId="0" fontId="1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4" fillId="2" borderId="43" xfId="0" applyFont="1" applyFill="1" applyBorder="1" applyAlignment="1">
      <alignment horizontal="center" vertical="center" wrapText="1"/>
    </xf>
    <xf numFmtId="0" fontId="24" fillId="2" borderId="36" xfId="0" applyFont="1" applyFill="1" applyBorder="1" applyAlignment="1">
      <alignment horizontal="center" vertical="center" wrapText="1"/>
    </xf>
    <xf numFmtId="0" fontId="24" fillId="2" borderId="37" xfId="0" applyFont="1" applyFill="1" applyBorder="1" applyAlignment="1">
      <alignment horizontal="center" vertical="center" wrapText="1"/>
    </xf>
    <xf numFmtId="0" fontId="3" fillId="2" borderId="43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11" xfId="0" applyFill="1" applyBorder="1"/>
    <xf numFmtId="0" fontId="0" fillId="2" borderId="12" xfId="0" applyFill="1" applyBorder="1"/>
    <xf numFmtId="0" fontId="24" fillId="2" borderId="16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4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1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top" wrapText="1"/>
    </xf>
    <xf numFmtId="0" fontId="23" fillId="0" borderId="46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2" xfId="0" applyFont="1" applyFill="1" applyBorder="1" applyAlignment="1">
      <alignment horizontal="center" vertical="center" wrapText="1"/>
    </xf>
    <xf numFmtId="0" fontId="23" fillId="0" borderId="4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vertical="top" wrapText="1"/>
    </xf>
    <xf numFmtId="0" fontId="23" fillId="0" borderId="15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top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3" fillId="0" borderId="48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24" fillId="0" borderId="1" xfId="0" applyFont="1" applyFill="1" applyBorder="1" applyAlignment="1">
      <alignment vertical="top" wrapText="1"/>
    </xf>
    <xf numFmtId="0" fontId="23" fillId="0" borderId="49" xfId="0" applyFont="1" applyFill="1" applyBorder="1" applyAlignment="1">
      <alignment horizontal="center" vertical="center" wrapText="1"/>
    </xf>
    <xf numFmtId="0" fontId="23" fillId="0" borderId="45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vertical="top" wrapText="1"/>
    </xf>
    <xf numFmtId="0" fontId="26" fillId="0" borderId="46" xfId="0" applyFont="1" applyFill="1" applyBorder="1" applyAlignment="1">
      <alignment horizontal="center" vertical="center" wrapText="1"/>
    </xf>
    <xf numFmtId="0" fontId="23" fillId="0" borderId="48" xfId="0" quotePrefix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5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3" fillId="0" borderId="5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23" fillId="0" borderId="53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0" fontId="23" fillId="0" borderId="14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9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0" fillId="0" borderId="0" xfId="0" applyFont="1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Border="1"/>
    <xf numFmtId="0" fontId="13" fillId="3" borderId="38" xfId="0" applyFont="1" applyFill="1" applyBorder="1" applyAlignment="1">
      <alignment horizontal="center" vertical="center"/>
    </xf>
    <xf numFmtId="0" fontId="13" fillId="3" borderId="42" xfId="0" applyFont="1" applyFill="1" applyBorder="1" applyAlignment="1">
      <alignment horizontal="center" vertical="center"/>
    </xf>
    <xf numFmtId="0" fontId="15" fillId="0" borderId="0" xfId="0" applyFont="1"/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center"/>
    </xf>
    <xf numFmtId="0" fontId="34" fillId="0" borderId="0" xfId="0" applyFont="1" applyAlignment="1">
      <alignment vertical="top"/>
    </xf>
    <xf numFmtId="0" fontId="11" fillId="0" borderId="0" xfId="0" applyFont="1"/>
    <xf numFmtId="0" fontId="35" fillId="0" borderId="0" xfId="0" applyFont="1" applyAlignment="1">
      <alignment vertical="top"/>
    </xf>
    <xf numFmtId="0" fontId="23" fillId="0" borderId="0" xfId="0" applyFont="1" applyFill="1"/>
    <xf numFmtId="0" fontId="23" fillId="0" borderId="0" xfId="0" applyFont="1" applyFill="1" applyAlignment="1"/>
    <xf numFmtId="0" fontId="39" fillId="0" borderId="0" xfId="0" applyFont="1"/>
    <xf numFmtId="0" fontId="41" fillId="0" borderId="0" xfId="0" applyFont="1"/>
    <xf numFmtId="0" fontId="14" fillId="0" borderId="0" xfId="0" applyFont="1"/>
    <xf numFmtId="0" fontId="6" fillId="2" borderId="43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57" xfId="0" applyFont="1" applyFill="1" applyBorder="1" applyAlignment="1">
      <alignment horizontal="center" vertical="center" wrapText="1"/>
    </xf>
    <xf numFmtId="0" fontId="42" fillId="2" borderId="35" xfId="0" applyFont="1" applyFill="1" applyBorder="1" applyAlignment="1">
      <alignment horizontal="center" vertical="center" wrapText="1"/>
    </xf>
    <xf numFmtId="0" fontId="42" fillId="2" borderId="36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43" xfId="0" applyFont="1" applyFill="1" applyBorder="1" applyAlignment="1">
      <alignment horizontal="center" vertical="center" wrapText="1"/>
    </xf>
    <xf numFmtId="0" fontId="42" fillId="2" borderId="24" xfId="0" applyFont="1" applyFill="1" applyBorder="1" applyAlignment="1">
      <alignment horizontal="center" vertical="center" wrapText="1"/>
    </xf>
    <xf numFmtId="0" fontId="42" fillId="2" borderId="57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0" fillId="2" borderId="33" xfId="0" applyFill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58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42" fillId="2" borderId="16" xfId="0" applyFont="1" applyFill="1" applyBorder="1" applyAlignment="1">
      <alignment horizontal="center" vertical="center" wrapText="1"/>
    </xf>
    <xf numFmtId="0" fontId="42" fillId="2" borderId="9" xfId="0" applyFont="1" applyFill="1" applyBorder="1" applyAlignment="1">
      <alignment horizontal="center" vertical="center" wrapText="1"/>
    </xf>
    <xf numFmtId="0" fontId="42" fillId="2" borderId="5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22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2" fillId="2" borderId="22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31" fillId="2" borderId="59" xfId="0" applyFont="1" applyFill="1" applyBorder="1" applyAlignment="1">
      <alignment horizontal="center" vertical="center" wrapText="1"/>
    </xf>
    <xf numFmtId="0" fontId="31" fillId="2" borderId="19" xfId="0" applyFont="1" applyFill="1" applyBorder="1" applyAlignment="1">
      <alignment horizontal="center" vertical="center" wrapText="1"/>
    </xf>
    <xf numFmtId="0" fontId="31" fillId="2" borderId="20" xfId="0" applyFont="1" applyFill="1" applyBorder="1" applyAlignment="1">
      <alignment horizontal="center" vertical="center" wrapText="1"/>
    </xf>
    <xf numFmtId="0" fontId="31" fillId="2" borderId="18" xfId="0" applyFont="1" applyFill="1" applyBorder="1" applyAlignment="1">
      <alignment horizontal="center" vertical="center" wrapText="1"/>
    </xf>
    <xf numFmtId="0" fontId="31" fillId="2" borderId="6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6" fillId="0" borderId="15" xfId="0" applyFont="1" applyFill="1" applyBorder="1" applyAlignment="1">
      <alignment horizontal="center" vertical="center" wrapText="1"/>
    </xf>
    <xf numFmtId="0" fontId="26" fillId="0" borderId="22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42" fillId="0" borderId="12" xfId="0" applyFont="1" applyFill="1" applyBorder="1" applyAlignment="1">
      <alignment horizontal="center" vertical="center" wrapText="1"/>
    </xf>
    <xf numFmtId="0" fontId="42" fillId="0" borderId="1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0" borderId="13" xfId="0" applyFont="1" applyFill="1" applyBorder="1" applyAlignment="1">
      <alignment horizontal="center" vertical="center" wrapText="1"/>
    </xf>
    <xf numFmtId="0" fontId="26" fillId="0" borderId="5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6" fillId="0" borderId="1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10" fillId="0" borderId="38" xfId="0" applyFont="1" applyFill="1" applyBorder="1" applyAlignment="1">
      <alignment horizontal="left" wrapText="1"/>
    </xf>
    <xf numFmtId="0" fontId="10" fillId="0" borderId="39" xfId="0" applyFont="1" applyFill="1" applyBorder="1" applyAlignment="1">
      <alignment horizontal="left" wrapText="1"/>
    </xf>
    <xf numFmtId="0" fontId="10" fillId="0" borderId="40" xfId="0" applyFont="1" applyFill="1" applyBorder="1" applyAlignment="1">
      <alignment wrapText="1"/>
    </xf>
    <xf numFmtId="0" fontId="7" fillId="0" borderId="40" xfId="0" applyFont="1" applyFill="1" applyBorder="1" applyAlignment="1">
      <alignment horizontal="center" vertical="top" wrapText="1"/>
    </xf>
    <xf numFmtId="0" fontId="7" fillId="0" borderId="56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wrapText="1"/>
    </xf>
    <xf numFmtId="0" fontId="10" fillId="0" borderId="54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left" wrapText="1"/>
    </xf>
    <xf numFmtId="0" fontId="10" fillId="0" borderId="39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vertical="top" wrapText="1"/>
    </xf>
    <xf numFmtId="0" fontId="7" fillId="0" borderId="54" xfId="0" applyFont="1" applyFill="1" applyBorder="1" applyAlignment="1">
      <alignment horizontal="center" wrapText="1"/>
    </xf>
    <xf numFmtId="0" fontId="7" fillId="0" borderId="42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8" fillId="0" borderId="62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wrapText="1"/>
    </xf>
    <xf numFmtId="0" fontId="7" fillId="0" borderId="38" xfId="0" applyFont="1" applyFill="1" applyBorder="1" applyAlignment="1">
      <alignment horizontal="center" wrapText="1"/>
    </xf>
    <xf numFmtId="0" fontId="10" fillId="0" borderId="42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horizontal="center"/>
    </xf>
    <xf numFmtId="0" fontId="12" fillId="0" borderId="54" xfId="0" applyFont="1" applyFill="1" applyBorder="1" applyAlignment="1">
      <alignment horizontal="center"/>
    </xf>
    <xf numFmtId="0" fontId="29" fillId="0" borderId="0" xfId="0" applyFont="1" applyAlignment="1"/>
    <xf numFmtId="0" fontId="23" fillId="0" borderId="0" xfId="0" applyFont="1"/>
    <xf numFmtId="0" fontId="23" fillId="0" borderId="0" xfId="0" applyFont="1" applyAlignment="1"/>
    <xf numFmtId="0" fontId="23" fillId="0" borderId="0" xfId="0" applyFont="1" applyAlignment="1">
      <alignment horizontal="left"/>
    </xf>
    <xf numFmtId="0" fontId="6" fillId="0" borderId="0" xfId="0" applyFont="1" applyAlignment="1"/>
    <xf numFmtId="0" fontId="2" fillId="0" borderId="0" xfId="0" applyFont="1"/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left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14" fontId="23" fillId="0" borderId="12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horizontal="left" vertical="center" wrapText="1"/>
    </xf>
    <xf numFmtId="0" fontId="6" fillId="0" borderId="66" xfId="0" applyFont="1" applyFill="1" applyBorder="1" applyAlignment="1">
      <alignment horizontal="left" vertical="center" wrapText="1"/>
    </xf>
    <xf numFmtId="0" fontId="6" fillId="0" borderId="59" xfId="0" applyFont="1" applyFill="1" applyBorder="1" applyAlignment="1">
      <alignment horizontal="left" vertical="center" wrapText="1"/>
    </xf>
    <xf numFmtId="0" fontId="23" fillId="0" borderId="19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65" xfId="0" applyFont="1" applyBorder="1" applyAlignment="1">
      <alignment horizontal="left"/>
    </xf>
    <xf numFmtId="0" fontId="6" fillId="0" borderId="66" xfId="0" applyFont="1" applyBorder="1" applyAlignment="1">
      <alignment horizontal="left"/>
    </xf>
    <xf numFmtId="0" fontId="6" fillId="0" borderId="59" xfId="0" applyFont="1" applyBorder="1" applyAlignment="1">
      <alignment horizontal="left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/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textRotation="90"/>
    </xf>
    <xf numFmtId="0" fontId="6" fillId="0" borderId="14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0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vertical="center" textRotation="90"/>
    </xf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textRotation="90"/>
    </xf>
    <xf numFmtId="0" fontId="6" fillId="0" borderId="12" xfId="0" applyFont="1" applyBorder="1" applyAlignment="1">
      <alignment horizontal="center" vertical="center" textRotation="90"/>
    </xf>
    <xf numFmtId="0" fontId="6" fillId="0" borderId="1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 textRotation="90" wrapTex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14" fontId="3" fillId="0" borderId="12" xfId="0" applyNumberFormat="1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top" wrapText="1"/>
    </xf>
    <xf numFmtId="14" fontId="3" fillId="0" borderId="13" xfId="0" applyNumberFormat="1" applyFont="1" applyBorder="1" applyAlignment="1">
      <alignment horizontal="center" vertical="center" textRotation="90" wrapText="1"/>
    </xf>
    <xf numFmtId="0" fontId="3" fillId="0" borderId="15" xfId="0" applyFont="1" applyBorder="1" applyAlignment="1">
      <alignment horizontal="left" vertical="top" wrapText="1"/>
    </xf>
    <xf numFmtId="14" fontId="3" fillId="0" borderId="15" xfId="0" applyNumberFormat="1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>
      <alignment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6" fillId="0" borderId="0" xfId="0" applyFont="1" applyAlignment="1">
      <alignment vertical="top"/>
    </xf>
    <xf numFmtId="0" fontId="6" fillId="0" borderId="7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42" fillId="0" borderId="2" xfId="0" applyFont="1" applyBorder="1" applyAlignment="1">
      <alignment vertical="center"/>
    </xf>
    <xf numFmtId="0" fontId="42" fillId="0" borderId="3" xfId="0" applyFont="1" applyBorder="1" applyAlignment="1">
      <alignment vertical="center"/>
    </xf>
    <xf numFmtId="0" fontId="42" fillId="0" borderId="4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5" xfId="0" applyFont="1" applyBorder="1" applyAlignment="1">
      <alignment vertical="center"/>
    </xf>
    <xf numFmtId="0" fontId="42" fillId="0" borderId="6" xfId="0" applyFont="1" applyBorder="1" applyAlignment="1">
      <alignment vertical="center"/>
    </xf>
    <xf numFmtId="0" fontId="42" fillId="0" borderId="7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12" xfId="0" applyFont="1" applyBorder="1" applyAlignment="1">
      <alignment horizontal="left" wrapText="1"/>
    </xf>
    <xf numFmtId="0" fontId="6" fillId="0" borderId="0" xfId="0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11" xfId="0" applyBorder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horizontal="left" vertical="top" wrapText="1"/>
    </xf>
    <xf numFmtId="0" fontId="44" fillId="0" borderId="0" xfId="0" applyFont="1" applyAlignment="1">
      <alignment vertical="top"/>
    </xf>
    <xf numFmtId="0" fontId="6" fillId="0" borderId="9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3" xfId="0" applyFont="1" applyBorder="1" applyAlignment="1">
      <alignment vertical="top" wrapText="1"/>
    </xf>
    <xf numFmtId="0" fontId="6" fillId="0" borderId="13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vertical="top" wrapText="1"/>
    </xf>
    <xf numFmtId="0" fontId="6" fillId="0" borderId="15" xfId="0" applyFont="1" applyFill="1" applyBorder="1" applyAlignment="1">
      <alignment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14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6" fillId="0" borderId="13" xfId="0" applyFont="1" applyBorder="1" applyAlignment="1">
      <alignment vertical="top"/>
    </xf>
    <xf numFmtId="0" fontId="6" fillId="0" borderId="1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vertical="top"/>
    </xf>
    <xf numFmtId="0" fontId="6" fillId="0" borderId="12" xfId="0" applyFont="1" applyBorder="1"/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9" fillId="0" borderId="4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0" fontId="9" fillId="0" borderId="5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center" wrapText="1"/>
    </xf>
    <xf numFmtId="0" fontId="7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wrapText="1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11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/>
    <xf numFmtId="0" fontId="6" fillId="0" borderId="10" xfId="0" applyFont="1" applyFill="1" applyBorder="1" applyAlignment="1"/>
    <xf numFmtId="0" fontId="6" fillId="0" borderId="11" xfId="0" applyFont="1" applyFill="1" applyBorder="1" applyAlignment="1"/>
    <xf numFmtId="0" fontId="7" fillId="0" borderId="0" xfId="0" applyFont="1" applyFill="1" applyAlignment="1">
      <alignment horizontal="center" vertical="center" wrapText="1"/>
    </xf>
    <xf numFmtId="0" fontId="3" fillId="0" borderId="43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60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6" fillId="0" borderId="59" xfId="0" applyFont="1" applyFill="1" applyBorder="1" applyAlignment="1">
      <alignment horizontal="center"/>
    </xf>
    <xf numFmtId="0" fontId="6" fillId="0" borderId="67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/>
    <xf numFmtId="0" fontId="7" fillId="0" borderId="0" xfId="0" applyFont="1" applyFill="1" applyAlignment="1"/>
    <xf numFmtId="0" fontId="3" fillId="0" borderId="24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28" xfId="0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9" xfId="0" applyFont="1" applyFill="1" applyBorder="1" applyAlignment="1">
      <alignment horizontal="center" vertical="top"/>
    </xf>
    <xf numFmtId="0" fontId="6" fillId="0" borderId="10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6" fillId="0" borderId="0" xfId="0" applyFont="1" applyFill="1" applyAlignment="1">
      <alignment vertical="center"/>
    </xf>
    <xf numFmtId="0" fontId="6" fillId="0" borderId="13" xfId="0" applyFont="1" applyFill="1" applyBorder="1" applyAlignment="1"/>
    <xf numFmtId="0" fontId="6" fillId="0" borderId="9" xfId="0" applyFont="1" applyFill="1" applyBorder="1" applyAlignment="1"/>
    <xf numFmtId="0" fontId="6" fillId="0" borderId="15" xfId="0" applyFont="1" applyFill="1" applyBorder="1" applyAlignment="1"/>
    <xf numFmtId="0" fontId="7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3" fillId="0" borderId="26" xfId="0" applyFont="1" applyFill="1" applyBorder="1" applyAlignment="1">
      <alignment horizontal="center" vertical="top" wrapText="1"/>
    </xf>
    <xf numFmtId="0" fontId="3" fillId="0" borderId="27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textRotation="90" wrapText="1"/>
    </xf>
    <xf numFmtId="0" fontId="2" fillId="0" borderId="9" xfId="0" applyFont="1" applyFill="1" applyBorder="1" applyAlignment="1">
      <alignment horizontal="center" vertical="center" textRotation="90" wrapText="1"/>
    </xf>
    <xf numFmtId="0" fontId="2" fillId="0" borderId="10" xfId="0" applyFont="1" applyFill="1" applyBorder="1" applyAlignment="1">
      <alignment horizontal="center" vertical="center" textRotation="90" wrapText="1"/>
    </xf>
    <xf numFmtId="0" fontId="2" fillId="0" borderId="23" xfId="0" applyFont="1" applyFill="1" applyBorder="1" applyAlignment="1">
      <alignment horizontal="center" vertical="center" textRotation="90" wrapText="1"/>
    </xf>
    <xf numFmtId="0" fontId="5" fillId="0" borderId="12" xfId="0" applyFont="1" applyFill="1" applyBorder="1" applyAlignment="1">
      <alignment horizontal="center"/>
    </xf>
    <xf numFmtId="0" fontId="6" fillId="0" borderId="5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65" xfId="0" applyFont="1" applyFill="1" applyBorder="1" applyAlignment="1"/>
    <xf numFmtId="0" fontId="6" fillId="0" borderId="66" xfId="0" applyFont="1" applyFill="1" applyBorder="1" applyAlignment="1"/>
    <xf numFmtId="0" fontId="6" fillId="0" borderId="1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7"/>
  <sheetViews>
    <sheetView topLeftCell="A12" zoomScaleNormal="100" workbookViewId="0">
      <selection activeCell="L39" sqref="L39"/>
    </sheetView>
  </sheetViews>
  <sheetFormatPr defaultColWidth="9.109375" defaultRowHeight="13.8" x14ac:dyDescent="0.25"/>
  <cols>
    <col min="1" max="1" width="3.88671875" style="2" customWidth="1"/>
    <col min="2" max="2" width="19" style="2" customWidth="1"/>
    <col min="3" max="3" width="9.6640625" style="2" customWidth="1"/>
    <col min="4" max="4" width="8.88671875" style="2" customWidth="1"/>
    <col min="5" max="5" width="7.6640625" style="2" customWidth="1"/>
    <col min="6" max="6" width="8.5546875" style="2" customWidth="1"/>
    <col min="7" max="7" width="8.88671875" style="2" customWidth="1"/>
    <col min="8" max="8" width="9.109375" style="2" customWidth="1"/>
    <col min="9" max="9" width="11.44140625" style="2" customWidth="1"/>
    <col min="10" max="10" width="8.33203125" style="2" customWidth="1"/>
    <col min="11" max="11" width="8.6640625" style="2" customWidth="1"/>
    <col min="12" max="12" width="8.5546875" style="2" customWidth="1"/>
    <col min="13" max="13" width="9.33203125" style="2" bestFit="1" customWidth="1"/>
    <col min="14" max="14" width="11.44140625" style="2" customWidth="1"/>
    <col min="15" max="15" width="5.33203125" style="2" customWidth="1"/>
    <col min="16" max="16384" width="9.109375" style="2"/>
  </cols>
  <sheetData>
    <row r="1" spans="1:14" x14ac:dyDescent="0.25">
      <c r="M1" s="40" t="s">
        <v>0</v>
      </c>
      <c r="N1" s="41"/>
    </row>
    <row r="2" spans="1:14" x14ac:dyDescent="0.25">
      <c r="A2" s="42" t="s">
        <v>37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4"/>
    </row>
    <row r="3" spans="1:14" x14ac:dyDescent="0.25">
      <c r="A3" s="45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7"/>
    </row>
    <row r="4" spans="1:14" ht="23.25" customHeigh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50"/>
    </row>
    <row r="6" spans="1:14" ht="15.6" x14ac:dyDescent="0.25">
      <c r="A6" s="51" t="s">
        <v>1</v>
      </c>
      <c r="B6" s="52"/>
      <c r="C6" s="52"/>
      <c r="D6" s="52"/>
      <c r="E6" s="52"/>
      <c r="F6" s="52"/>
      <c r="G6" s="53"/>
      <c r="H6" s="51" t="s">
        <v>2</v>
      </c>
      <c r="I6" s="52"/>
      <c r="J6" s="53"/>
      <c r="M6" s="54" t="s">
        <v>3</v>
      </c>
      <c r="N6" s="55"/>
    </row>
    <row r="7" spans="1:14" ht="30" customHeight="1" x14ac:dyDescent="0.25">
      <c r="A7" s="34" t="s">
        <v>4</v>
      </c>
      <c r="B7" s="35"/>
      <c r="C7" s="35"/>
      <c r="D7" s="35"/>
      <c r="E7" s="35"/>
      <c r="F7" s="35"/>
      <c r="G7" s="36"/>
      <c r="H7" s="37" t="s">
        <v>5</v>
      </c>
      <c r="I7" s="38"/>
      <c r="J7" s="39"/>
    </row>
    <row r="8" spans="1:14" ht="30" customHeight="1" x14ac:dyDescent="0.25">
      <c r="A8" s="34" t="s">
        <v>6</v>
      </c>
      <c r="B8" s="35"/>
      <c r="C8" s="35"/>
      <c r="D8" s="35"/>
      <c r="E8" s="35"/>
      <c r="F8" s="35"/>
      <c r="G8" s="36"/>
      <c r="H8" s="37" t="s">
        <v>7</v>
      </c>
      <c r="I8" s="38"/>
      <c r="J8" s="39"/>
      <c r="M8" s="56" t="s">
        <v>8</v>
      </c>
      <c r="N8" s="57"/>
    </row>
    <row r="10" spans="1:14" x14ac:dyDescent="0.25">
      <c r="A10" s="72" t="s">
        <v>26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4"/>
    </row>
    <row r="11" spans="1:14" s="3" customFormat="1" x14ac:dyDescent="0.25">
      <c r="A11" s="75" t="s">
        <v>25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</row>
    <row r="12" spans="1:14" ht="50.25" customHeight="1" thickBot="1" x14ac:dyDescent="0.3">
      <c r="A12" s="58" t="s">
        <v>39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x14ac:dyDescent="0.25">
      <c r="A13" s="59" t="s">
        <v>9</v>
      </c>
      <c r="B13" s="62" t="s">
        <v>10</v>
      </c>
      <c r="C13" s="62" t="s">
        <v>11</v>
      </c>
      <c r="D13" s="65" t="s">
        <v>12</v>
      </c>
      <c r="E13" s="66"/>
      <c r="F13" s="66"/>
      <c r="G13" s="66"/>
      <c r="H13" s="66"/>
      <c r="I13" s="66"/>
      <c r="J13" s="66"/>
      <c r="K13" s="66"/>
      <c r="L13" s="66"/>
      <c r="M13" s="66"/>
      <c r="N13" s="67"/>
    </row>
    <row r="14" spans="1:14" x14ac:dyDescent="0.25">
      <c r="A14" s="60"/>
      <c r="B14" s="63"/>
      <c r="C14" s="63"/>
      <c r="D14" s="68" t="s">
        <v>13</v>
      </c>
      <c r="E14" s="69" t="s">
        <v>14</v>
      </c>
      <c r="F14" s="70"/>
      <c r="G14" s="70"/>
      <c r="H14" s="70"/>
      <c r="I14" s="71"/>
      <c r="J14" s="69" t="s">
        <v>15</v>
      </c>
      <c r="K14" s="70"/>
      <c r="L14" s="70"/>
      <c r="M14" s="70"/>
      <c r="N14" s="79"/>
    </row>
    <row r="15" spans="1:14" x14ac:dyDescent="0.25">
      <c r="A15" s="60"/>
      <c r="B15" s="63"/>
      <c r="C15" s="63"/>
      <c r="D15" s="63"/>
      <c r="E15" s="80" t="s">
        <v>16</v>
      </c>
      <c r="F15" s="69" t="s">
        <v>17</v>
      </c>
      <c r="G15" s="70"/>
      <c r="H15" s="70"/>
      <c r="I15" s="71"/>
      <c r="J15" s="80" t="s">
        <v>16</v>
      </c>
      <c r="K15" s="69" t="s">
        <v>17</v>
      </c>
      <c r="L15" s="70"/>
      <c r="M15" s="70"/>
      <c r="N15" s="79"/>
    </row>
    <row r="16" spans="1:14" x14ac:dyDescent="0.25">
      <c r="A16" s="60"/>
      <c r="B16" s="63"/>
      <c r="C16" s="63"/>
      <c r="D16" s="63"/>
      <c r="E16" s="81"/>
      <c r="F16" s="80" t="s">
        <v>18</v>
      </c>
      <c r="G16" s="69" t="s">
        <v>19</v>
      </c>
      <c r="H16" s="70"/>
      <c r="I16" s="71"/>
      <c r="J16" s="81"/>
      <c r="K16" s="80" t="s">
        <v>18</v>
      </c>
      <c r="L16" s="69" t="s">
        <v>19</v>
      </c>
      <c r="M16" s="70"/>
      <c r="N16" s="79"/>
    </row>
    <row r="17" spans="1:14" ht="27" thickBot="1" x14ac:dyDescent="0.3">
      <c r="A17" s="61"/>
      <c r="B17" s="64"/>
      <c r="C17" s="64"/>
      <c r="D17" s="64"/>
      <c r="E17" s="82"/>
      <c r="F17" s="82"/>
      <c r="G17" s="20" t="s">
        <v>20</v>
      </c>
      <c r="H17" s="20" t="s">
        <v>21</v>
      </c>
      <c r="I17" s="21" t="s">
        <v>22</v>
      </c>
      <c r="J17" s="82"/>
      <c r="K17" s="82"/>
      <c r="L17" s="20" t="s">
        <v>20</v>
      </c>
      <c r="M17" s="20" t="s">
        <v>21</v>
      </c>
      <c r="N17" s="22" t="s">
        <v>22</v>
      </c>
    </row>
    <row r="18" spans="1:14" s="6" customFormat="1" ht="13.2" x14ac:dyDescent="0.25">
      <c r="A18" s="17">
        <v>1</v>
      </c>
      <c r="B18" s="18">
        <v>2</v>
      </c>
      <c r="C18" s="18">
        <v>3</v>
      </c>
      <c r="D18" s="18">
        <v>4</v>
      </c>
      <c r="E18" s="18">
        <v>5</v>
      </c>
      <c r="F18" s="18">
        <v>6</v>
      </c>
      <c r="G18" s="18">
        <v>7</v>
      </c>
      <c r="H18" s="18">
        <v>8</v>
      </c>
      <c r="I18" s="18">
        <v>9</v>
      </c>
      <c r="J18" s="18">
        <v>10</v>
      </c>
      <c r="K18" s="18">
        <v>11</v>
      </c>
      <c r="L18" s="18">
        <v>12</v>
      </c>
      <c r="M18" s="18">
        <v>13</v>
      </c>
      <c r="N18" s="19">
        <v>14</v>
      </c>
    </row>
    <row r="19" spans="1:14" x14ac:dyDescent="0.25">
      <c r="A19" s="14">
        <v>1</v>
      </c>
      <c r="B19" s="1" t="s">
        <v>31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1">
        <v>0</v>
      </c>
    </row>
    <row r="20" spans="1:14" s="5" customFormat="1" x14ac:dyDescent="0.25">
      <c r="A20" s="14">
        <v>2</v>
      </c>
      <c r="B20" s="1" t="s">
        <v>32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1">
        <v>0</v>
      </c>
    </row>
    <row r="21" spans="1:14" x14ac:dyDescent="0.25">
      <c r="A21" s="14">
        <v>3</v>
      </c>
      <c r="B21" s="1" t="s">
        <v>33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1">
        <v>0</v>
      </c>
    </row>
    <row r="22" spans="1:14" s="5" customFormat="1" x14ac:dyDescent="0.25">
      <c r="A22" s="14">
        <v>4</v>
      </c>
      <c r="B22" s="1" t="s">
        <v>34</v>
      </c>
      <c r="C22" s="8">
        <v>3</v>
      </c>
      <c r="D22" s="8">
        <v>1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2</v>
      </c>
      <c r="K22" s="8">
        <v>0</v>
      </c>
      <c r="L22" s="8">
        <v>0</v>
      </c>
      <c r="M22" s="8">
        <v>2</v>
      </c>
      <c r="N22" s="9">
        <v>0</v>
      </c>
    </row>
    <row r="23" spans="1:14" s="5" customFormat="1" x14ac:dyDescent="0.25">
      <c r="A23" s="14">
        <v>5</v>
      </c>
      <c r="B23" s="1" t="s">
        <v>35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v>0</v>
      </c>
    </row>
    <row r="24" spans="1:14" s="5" customFormat="1" x14ac:dyDescent="0.25">
      <c r="A24" s="14">
        <v>6</v>
      </c>
      <c r="B24" s="1" t="s">
        <v>36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v>0</v>
      </c>
    </row>
    <row r="25" spans="1:14" s="5" customFormat="1" ht="14.4" thickBot="1" x14ac:dyDescent="0.3">
      <c r="A25" s="15">
        <v>7</v>
      </c>
      <c r="B25" s="16" t="s">
        <v>23</v>
      </c>
      <c r="C25" s="12">
        <v>94</v>
      </c>
      <c r="D25" s="12">
        <v>6</v>
      </c>
      <c r="E25" s="12">
        <v>6</v>
      </c>
      <c r="F25" s="12">
        <v>5</v>
      </c>
      <c r="G25" s="12">
        <v>1</v>
      </c>
      <c r="H25" s="12">
        <v>0</v>
      </c>
      <c r="I25" s="12">
        <v>0</v>
      </c>
      <c r="J25" s="12">
        <v>82</v>
      </c>
      <c r="K25" s="12">
        <v>20</v>
      </c>
      <c r="L25" s="12">
        <v>41</v>
      </c>
      <c r="M25" s="12">
        <v>21</v>
      </c>
      <c r="N25" s="13">
        <v>0</v>
      </c>
    </row>
    <row r="26" spans="1:14" s="5" customFormat="1" x14ac:dyDescent="0.25">
      <c r="A26" s="4"/>
      <c r="B26" s="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</row>
    <row r="28" spans="1:14" x14ac:dyDescent="0.25">
      <c r="A28" s="78" t="s">
        <v>24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4" x14ac:dyDescent="0.25">
      <c r="A29" s="78" t="s">
        <v>28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4" x14ac:dyDescent="0.25">
      <c r="A30" s="78" t="s">
        <v>27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2" spans="1:14" x14ac:dyDescent="0.25">
      <c r="A32" s="78" t="s">
        <v>30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  <row r="33" spans="1:14" x14ac:dyDescent="0.25">
      <c r="A33" s="78" t="s">
        <v>29</v>
      </c>
      <c r="B33" s="78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</row>
    <row r="34" spans="1:14" x14ac:dyDescent="0.25">
      <c r="A34" s="78" t="s">
        <v>38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</row>
    <row r="37" spans="1:14" x14ac:dyDescent="0.25">
      <c r="E37" s="3"/>
    </row>
  </sheetData>
  <mergeCells count="34">
    <mergeCell ref="A32:N32"/>
    <mergeCell ref="A33:N33"/>
    <mergeCell ref="A34:N34"/>
    <mergeCell ref="J14:N14"/>
    <mergeCell ref="E15:E17"/>
    <mergeCell ref="F15:I15"/>
    <mergeCell ref="J15:J17"/>
    <mergeCell ref="K15:N15"/>
    <mergeCell ref="F16:F17"/>
    <mergeCell ref="G16:I16"/>
    <mergeCell ref="K16:K17"/>
    <mergeCell ref="L16:N16"/>
    <mergeCell ref="A28:N28"/>
    <mergeCell ref="A29:N29"/>
    <mergeCell ref="A30:N30"/>
    <mergeCell ref="A8:G8"/>
    <mergeCell ref="H8:J8"/>
    <mergeCell ref="M8:N8"/>
    <mergeCell ref="A12:N12"/>
    <mergeCell ref="A13:A17"/>
    <mergeCell ref="B13:B17"/>
    <mergeCell ref="C13:C17"/>
    <mergeCell ref="D13:N13"/>
    <mergeCell ref="D14:D17"/>
    <mergeCell ref="E14:I14"/>
    <mergeCell ref="A10:N10"/>
    <mergeCell ref="A11:N11"/>
    <mergeCell ref="A7:G7"/>
    <mergeCell ref="H7:J7"/>
    <mergeCell ref="M1:N1"/>
    <mergeCell ref="A2:N4"/>
    <mergeCell ref="A6:G6"/>
    <mergeCell ref="H6:J6"/>
    <mergeCell ref="M6:N6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workbookViewId="0">
      <selection sqref="A1:XFD1048576"/>
    </sheetView>
  </sheetViews>
  <sheetFormatPr defaultColWidth="9.109375" defaultRowHeight="13.8" x14ac:dyDescent="0.25"/>
  <cols>
    <col min="1" max="1" width="4.33203125" style="24" customWidth="1"/>
    <col min="2" max="2" width="21.88671875" style="24" customWidth="1"/>
    <col min="3" max="3" width="5.6640625" style="24" customWidth="1"/>
    <col min="4" max="4" width="7.6640625" style="24" customWidth="1"/>
    <col min="5" max="5" width="6.88671875" style="24" customWidth="1"/>
    <col min="6" max="6" width="5.6640625" style="24" customWidth="1"/>
    <col min="7" max="8" width="7.6640625" style="24" customWidth="1"/>
    <col min="9" max="9" width="5.6640625" style="24" customWidth="1"/>
    <col min="10" max="11" width="7.6640625" style="24" customWidth="1"/>
    <col min="12" max="12" width="5.6640625" style="24" customWidth="1"/>
    <col min="13" max="14" width="7.6640625" style="24" customWidth="1"/>
    <col min="15" max="15" width="5.6640625" style="24" customWidth="1"/>
    <col min="16" max="17" width="7.6640625" style="24" customWidth="1"/>
    <col min="18" max="18" width="4.88671875" style="24" customWidth="1"/>
    <col min="19" max="19" width="1.44140625" style="24" customWidth="1"/>
    <col min="20" max="16384" width="9.109375" style="24"/>
  </cols>
  <sheetData>
    <row r="1" spans="1:19" x14ac:dyDescent="0.25">
      <c r="A1" s="132" t="s">
        <v>40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</row>
    <row r="2" spans="1:19" ht="15" customHeight="1" x14ac:dyDescent="0.25">
      <c r="A2" s="133" t="s">
        <v>41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5"/>
    </row>
    <row r="3" spans="1:19" ht="15" customHeight="1" x14ac:dyDescent="0.25">
      <c r="A3" s="136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8"/>
    </row>
    <row r="4" spans="1:19" ht="6" customHeight="1" x14ac:dyDescent="0.25">
      <c r="A4" s="13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1"/>
    </row>
    <row r="6" spans="1:19" ht="15.6" x14ac:dyDescent="0.25">
      <c r="A6" s="142" t="s">
        <v>1</v>
      </c>
      <c r="B6" s="143"/>
      <c r="C6" s="143"/>
      <c r="D6" s="143"/>
      <c r="E6" s="143"/>
      <c r="F6" s="143"/>
      <c r="G6" s="144"/>
      <c r="H6" s="145" t="s">
        <v>2</v>
      </c>
      <c r="I6" s="145"/>
      <c r="J6" s="145"/>
      <c r="K6" s="145"/>
      <c r="P6" s="146" t="s">
        <v>40</v>
      </c>
      <c r="Q6" s="147"/>
      <c r="R6" s="147"/>
      <c r="S6" s="148"/>
    </row>
    <row r="7" spans="1:19" ht="30" customHeight="1" x14ac:dyDescent="0.25">
      <c r="A7" s="126" t="s">
        <v>4</v>
      </c>
      <c r="B7" s="126"/>
      <c r="C7" s="126"/>
      <c r="D7" s="126"/>
      <c r="E7" s="126"/>
      <c r="F7" s="126"/>
      <c r="G7" s="126"/>
      <c r="H7" s="127" t="s">
        <v>5</v>
      </c>
      <c r="I7" s="127"/>
      <c r="J7" s="127"/>
      <c r="K7" s="127"/>
    </row>
    <row r="8" spans="1:19" ht="30" customHeight="1" x14ac:dyDescent="0.25">
      <c r="A8" s="126" t="s">
        <v>42</v>
      </c>
      <c r="B8" s="126"/>
      <c r="C8" s="126"/>
      <c r="D8" s="126"/>
      <c r="E8" s="126"/>
      <c r="F8" s="126"/>
      <c r="G8" s="126"/>
      <c r="H8" s="127" t="s">
        <v>7</v>
      </c>
      <c r="I8" s="127"/>
      <c r="J8" s="127"/>
      <c r="K8" s="127"/>
      <c r="P8" s="128" t="s">
        <v>8</v>
      </c>
      <c r="Q8" s="128"/>
      <c r="R8" s="128"/>
      <c r="S8" s="128"/>
    </row>
    <row r="10" spans="1:19" ht="14.4" x14ac:dyDescent="0.3">
      <c r="A10" s="129" t="s">
        <v>43</v>
      </c>
      <c r="B10" s="130"/>
      <c r="C10" s="130"/>
      <c r="D10" s="130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0"/>
      <c r="Q10" s="130"/>
      <c r="R10" s="130"/>
      <c r="S10" s="131"/>
    </row>
    <row r="11" spans="1:19" ht="14.4" x14ac:dyDescent="0.3">
      <c r="A11" s="129" t="s">
        <v>44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30"/>
      <c r="P11" s="130"/>
      <c r="Q11" s="130"/>
      <c r="R11" s="130"/>
      <c r="S11" s="130"/>
    </row>
    <row r="12" spans="1:19" x14ac:dyDescent="0.25">
      <c r="A12" s="43" t="s">
        <v>45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</row>
    <row r="13" spans="1:19" ht="4.5" customHeight="1" thickBot="1" x14ac:dyDescent="0.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1:19" ht="15" customHeight="1" x14ac:dyDescent="0.25">
      <c r="A14" s="101" t="s">
        <v>46</v>
      </c>
      <c r="B14" s="104" t="s">
        <v>10</v>
      </c>
      <c r="C14" s="107" t="s">
        <v>47</v>
      </c>
      <c r="D14" s="108"/>
      <c r="E14" s="109"/>
      <c r="F14" s="113" t="s">
        <v>17</v>
      </c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5"/>
      <c r="R14" s="116" t="s">
        <v>48</v>
      </c>
      <c r="S14" s="117"/>
    </row>
    <row r="15" spans="1:19" ht="12.75" customHeight="1" x14ac:dyDescent="0.25">
      <c r="A15" s="102"/>
      <c r="B15" s="105"/>
      <c r="C15" s="110"/>
      <c r="D15" s="111"/>
      <c r="E15" s="112"/>
      <c r="F15" s="122" t="s">
        <v>49</v>
      </c>
      <c r="G15" s="123"/>
      <c r="H15" s="124"/>
      <c r="I15" s="122" t="s">
        <v>50</v>
      </c>
      <c r="J15" s="123"/>
      <c r="K15" s="124"/>
      <c r="L15" s="98" t="s">
        <v>51</v>
      </c>
      <c r="M15" s="125"/>
      <c r="N15" s="99"/>
      <c r="O15" s="122" t="s">
        <v>52</v>
      </c>
      <c r="P15" s="123"/>
      <c r="Q15" s="124"/>
      <c r="R15" s="118"/>
      <c r="S15" s="119"/>
    </row>
    <row r="16" spans="1:19" x14ac:dyDescent="0.25">
      <c r="A16" s="102"/>
      <c r="B16" s="105"/>
      <c r="C16" s="92" t="s">
        <v>53</v>
      </c>
      <c r="D16" s="98" t="s">
        <v>17</v>
      </c>
      <c r="E16" s="99"/>
      <c r="F16" s="92" t="s">
        <v>53</v>
      </c>
      <c r="G16" s="98" t="s">
        <v>17</v>
      </c>
      <c r="H16" s="99"/>
      <c r="I16" s="92" t="s">
        <v>53</v>
      </c>
      <c r="J16" s="98" t="s">
        <v>17</v>
      </c>
      <c r="K16" s="99"/>
      <c r="L16" s="92" t="s">
        <v>53</v>
      </c>
      <c r="M16" s="98" t="s">
        <v>17</v>
      </c>
      <c r="N16" s="99"/>
      <c r="O16" s="92" t="s">
        <v>53</v>
      </c>
      <c r="P16" s="98" t="s">
        <v>17</v>
      </c>
      <c r="Q16" s="99"/>
      <c r="R16" s="118"/>
      <c r="S16" s="119"/>
    </row>
    <row r="17" spans="1:19" x14ac:dyDescent="0.25">
      <c r="A17" s="102"/>
      <c r="B17" s="105"/>
      <c r="C17" s="100"/>
      <c r="D17" s="92" t="s">
        <v>54</v>
      </c>
      <c r="E17" s="90" t="s">
        <v>13</v>
      </c>
      <c r="F17" s="100"/>
      <c r="G17" s="92" t="s">
        <v>54</v>
      </c>
      <c r="H17" s="90" t="s">
        <v>13</v>
      </c>
      <c r="I17" s="100"/>
      <c r="J17" s="92" t="s">
        <v>54</v>
      </c>
      <c r="K17" s="90" t="s">
        <v>13</v>
      </c>
      <c r="L17" s="100"/>
      <c r="M17" s="92" t="s">
        <v>54</v>
      </c>
      <c r="N17" s="90" t="s">
        <v>13</v>
      </c>
      <c r="O17" s="100"/>
      <c r="P17" s="92" t="s">
        <v>54</v>
      </c>
      <c r="Q17" s="90" t="s">
        <v>13</v>
      </c>
      <c r="R17" s="118"/>
      <c r="S17" s="119"/>
    </row>
    <row r="18" spans="1:19" ht="36.75" customHeight="1" thickBot="1" x14ac:dyDescent="0.3">
      <c r="A18" s="103"/>
      <c r="B18" s="106"/>
      <c r="C18" s="93"/>
      <c r="D18" s="93"/>
      <c r="E18" s="91"/>
      <c r="F18" s="93"/>
      <c r="G18" s="93"/>
      <c r="H18" s="91"/>
      <c r="I18" s="93"/>
      <c r="J18" s="93"/>
      <c r="K18" s="91"/>
      <c r="L18" s="93"/>
      <c r="M18" s="93"/>
      <c r="N18" s="91"/>
      <c r="O18" s="93"/>
      <c r="P18" s="93"/>
      <c r="Q18" s="91"/>
      <c r="R18" s="120"/>
      <c r="S18" s="121"/>
    </row>
    <row r="19" spans="1:19" s="28" customFormat="1" ht="12" customHeight="1" x14ac:dyDescent="0.2">
      <c r="A19" s="25">
        <v>1</v>
      </c>
      <c r="B19" s="26">
        <v>2</v>
      </c>
      <c r="C19" s="26">
        <v>3</v>
      </c>
      <c r="D19" s="26">
        <v>4</v>
      </c>
      <c r="E19" s="26">
        <v>5</v>
      </c>
      <c r="F19" s="26">
        <v>6</v>
      </c>
      <c r="G19" s="26">
        <v>7</v>
      </c>
      <c r="H19" s="26">
        <v>8</v>
      </c>
      <c r="I19" s="26">
        <v>9</v>
      </c>
      <c r="J19" s="26">
        <v>10</v>
      </c>
      <c r="K19" s="26">
        <v>11</v>
      </c>
      <c r="L19" s="26">
        <v>12</v>
      </c>
      <c r="M19" s="27">
        <v>13</v>
      </c>
      <c r="N19" s="26">
        <v>14</v>
      </c>
      <c r="O19" s="26">
        <v>15</v>
      </c>
      <c r="P19" s="26">
        <v>16</v>
      </c>
      <c r="Q19" s="26">
        <v>17</v>
      </c>
      <c r="R19" s="94">
        <v>18</v>
      </c>
      <c r="S19" s="95"/>
    </row>
    <row r="20" spans="1:19" x14ac:dyDescent="0.25">
      <c r="A20" s="29" t="s">
        <v>55</v>
      </c>
      <c r="B20" s="30" t="s">
        <v>23</v>
      </c>
      <c r="C20" s="8">
        <v>7</v>
      </c>
      <c r="D20" s="8">
        <v>7</v>
      </c>
      <c r="E20" s="8">
        <v>0</v>
      </c>
      <c r="F20" s="8">
        <v>1</v>
      </c>
      <c r="G20" s="8">
        <v>1</v>
      </c>
      <c r="H20" s="8">
        <v>0</v>
      </c>
      <c r="I20" s="8">
        <v>4</v>
      </c>
      <c r="J20" s="8">
        <v>2</v>
      </c>
      <c r="K20" s="8">
        <v>2</v>
      </c>
      <c r="L20" s="8">
        <v>0</v>
      </c>
      <c r="M20" s="31">
        <v>0</v>
      </c>
      <c r="N20" s="8">
        <v>0</v>
      </c>
      <c r="O20" s="8">
        <v>2</v>
      </c>
      <c r="P20" s="8">
        <v>2</v>
      </c>
      <c r="Q20" s="8">
        <v>0</v>
      </c>
      <c r="R20" s="96"/>
      <c r="S20" s="97"/>
    </row>
    <row r="21" spans="1:19" x14ac:dyDescent="0.25">
      <c r="A21" s="29" t="s">
        <v>56</v>
      </c>
      <c r="B21" s="30" t="s">
        <v>57</v>
      </c>
      <c r="C21" s="8">
        <v>11</v>
      </c>
      <c r="D21" s="8">
        <v>6</v>
      </c>
      <c r="E21" s="8">
        <v>5</v>
      </c>
      <c r="F21" s="8">
        <v>1</v>
      </c>
      <c r="G21" s="8">
        <v>0</v>
      </c>
      <c r="H21" s="8">
        <v>1</v>
      </c>
      <c r="I21" s="8">
        <v>9</v>
      </c>
      <c r="J21" s="8">
        <v>5</v>
      </c>
      <c r="K21" s="8">
        <v>4</v>
      </c>
      <c r="L21" s="8">
        <v>1</v>
      </c>
      <c r="M21" s="31">
        <v>1</v>
      </c>
      <c r="N21" s="8">
        <v>0</v>
      </c>
      <c r="O21" s="8">
        <v>0</v>
      </c>
      <c r="P21" s="8">
        <v>0</v>
      </c>
      <c r="Q21" s="8">
        <v>0</v>
      </c>
      <c r="R21" s="96"/>
      <c r="S21" s="97"/>
    </row>
    <row r="22" spans="1:19" x14ac:dyDescent="0.25">
      <c r="A22" s="29" t="s">
        <v>58</v>
      </c>
      <c r="B22" s="30" t="s">
        <v>59</v>
      </c>
      <c r="C22" s="8">
        <v>11</v>
      </c>
      <c r="D22" s="8">
        <v>1</v>
      </c>
      <c r="E22" s="8">
        <v>10</v>
      </c>
      <c r="F22" s="8">
        <v>0</v>
      </c>
      <c r="G22" s="8">
        <v>0</v>
      </c>
      <c r="H22" s="8">
        <v>0</v>
      </c>
      <c r="I22" s="8">
        <v>11</v>
      </c>
      <c r="J22" s="8">
        <v>1</v>
      </c>
      <c r="K22" s="8">
        <v>10</v>
      </c>
      <c r="L22" s="8">
        <v>0</v>
      </c>
      <c r="M22" s="31">
        <v>0</v>
      </c>
      <c r="N22" s="8">
        <v>0</v>
      </c>
      <c r="O22" s="8">
        <v>0</v>
      </c>
      <c r="P22" s="8">
        <v>0</v>
      </c>
      <c r="Q22" s="8">
        <v>0</v>
      </c>
      <c r="R22" s="84"/>
      <c r="S22" s="85"/>
    </row>
    <row r="23" spans="1:19" x14ac:dyDescent="0.25">
      <c r="A23" s="29" t="s">
        <v>60</v>
      </c>
      <c r="B23" s="30" t="s">
        <v>61</v>
      </c>
      <c r="C23" s="8">
        <v>1</v>
      </c>
      <c r="D23" s="8">
        <v>1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8">
        <v>1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0</v>
      </c>
      <c r="R23" s="84"/>
      <c r="S23" s="85"/>
    </row>
    <row r="24" spans="1:19" x14ac:dyDescent="0.25">
      <c r="A24" s="29" t="s">
        <v>62</v>
      </c>
      <c r="B24" s="30" t="s">
        <v>63</v>
      </c>
      <c r="C24" s="8">
        <v>7</v>
      </c>
      <c r="D24" s="8">
        <v>3</v>
      </c>
      <c r="E24" s="8">
        <v>4</v>
      </c>
      <c r="F24" s="8">
        <v>0</v>
      </c>
      <c r="G24" s="8">
        <v>0</v>
      </c>
      <c r="H24" s="8">
        <v>0</v>
      </c>
      <c r="I24" s="8">
        <v>7</v>
      </c>
      <c r="J24" s="8">
        <v>3</v>
      </c>
      <c r="K24" s="8">
        <v>4</v>
      </c>
      <c r="L24" s="8">
        <v>0</v>
      </c>
      <c r="M24" s="31">
        <v>0</v>
      </c>
      <c r="N24" s="8">
        <v>0</v>
      </c>
      <c r="O24" s="8">
        <v>0</v>
      </c>
      <c r="P24" s="8">
        <v>0</v>
      </c>
      <c r="Q24" s="8">
        <v>0</v>
      </c>
      <c r="R24" s="84"/>
      <c r="S24" s="85"/>
    </row>
    <row r="25" spans="1:19" ht="14.4" thickBot="1" x14ac:dyDescent="0.3">
      <c r="A25" s="29" t="s">
        <v>64</v>
      </c>
      <c r="B25" s="30" t="s">
        <v>65</v>
      </c>
      <c r="C25" s="8">
        <v>4</v>
      </c>
      <c r="D25" s="8">
        <v>0</v>
      </c>
      <c r="E25" s="8">
        <v>4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4</v>
      </c>
      <c r="P25" s="8">
        <v>0</v>
      </c>
      <c r="Q25" s="8">
        <v>4</v>
      </c>
      <c r="R25" s="84"/>
      <c r="S25" s="85"/>
    </row>
    <row r="26" spans="1:19" ht="14.4" thickBot="1" x14ac:dyDescent="0.3">
      <c r="A26" s="86" t="s">
        <v>66</v>
      </c>
      <c r="B26" s="87"/>
      <c r="C26" s="32">
        <f>C20+C21+C22+C23+C24+C25</f>
        <v>41</v>
      </c>
      <c r="D26" s="32">
        <f t="shared" ref="D26:Q26" si="0">D20+D21+D22+D23+D24+D25</f>
        <v>18</v>
      </c>
      <c r="E26" s="32">
        <f t="shared" si="0"/>
        <v>23</v>
      </c>
      <c r="F26" s="32">
        <f t="shared" si="0"/>
        <v>2</v>
      </c>
      <c r="G26" s="32">
        <f t="shared" si="0"/>
        <v>1</v>
      </c>
      <c r="H26" s="32">
        <f t="shared" si="0"/>
        <v>1</v>
      </c>
      <c r="I26" s="32">
        <f t="shared" si="0"/>
        <v>32</v>
      </c>
      <c r="J26" s="32">
        <f t="shared" si="0"/>
        <v>12</v>
      </c>
      <c r="K26" s="32">
        <f t="shared" si="0"/>
        <v>20</v>
      </c>
      <c r="L26" s="32">
        <f t="shared" si="0"/>
        <v>1</v>
      </c>
      <c r="M26" s="32">
        <f t="shared" si="0"/>
        <v>1</v>
      </c>
      <c r="N26" s="32">
        <f t="shared" si="0"/>
        <v>0</v>
      </c>
      <c r="O26" s="32">
        <f t="shared" si="0"/>
        <v>6</v>
      </c>
      <c r="P26" s="32">
        <f t="shared" si="0"/>
        <v>2</v>
      </c>
      <c r="Q26" s="32">
        <f t="shared" si="0"/>
        <v>4</v>
      </c>
      <c r="R26" s="88"/>
      <c r="S26" s="89"/>
    </row>
    <row r="28" spans="1:19" x14ac:dyDescent="0.25">
      <c r="A28" s="83" t="s">
        <v>24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9" x14ac:dyDescent="0.25">
      <c r="A29" s="83" t="s">
        <v>28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9" x14ac:dyDescent="0.25">
      <c r="A30" s="83" t="s">
        <v>27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2" spans="1:19" x14ac:dyDescent="0.25">
      <c r="A32" s="83" t="s">
        <v>30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x14ac:dyDescent="0.25">
      <c r="A33" s="83" t="s">
        <v>29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x14ac:dyDescent="0.25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</row>
  </sheetData>
  <mergeCells count="57">
    <mergeCell ref="A12:S13"/>
    <mergeCell ref="A1:S1"/>
    <mergeCell ref="A2:S4"/>
    <mergeCell ref="A6:G6"/>
    <mergeCell ref="H6:K6"/>
    <mergeCell ref="P6:S6"/>
    <mergeCell ref="A7:G7"/>
    <mergeCell ref="H7:K7"/>
    <mergeCell ref="A8:G8"/>
    <mergeCell ref="H8:K8"/>
    <mergeCell ref="P8:S8"/>
    <mergeCell ref="A10:S10"/>
    <mergeCell ref="A11:S11"/>
    <mergeCell ref="L16:L18"/>
    <mergeCell ref="A14:A18"/>
    <mergeCell ref="B14:B18"/>
    <mergeCell ref="C14:E15"/>
    <mergeCell ref="F14:Q14"/>
    <mergeCell ref="F15:H15"/>
    <mergeCell ref="I15:K15"/>
    <mergeCell ref="L15:N15"/>
    <mergeCell ref="O15:Q15"/>
    <mergeCell ref="C16:C18"/>
    <mergeCell ref="R21:S21"/>
    <mergeCell ref="M16:N16"/>
    <mergeCell ref="O16:O18"/>
    <mergeCell ref="P16:Q16"/>
    <mergeCell ref="D17:D18"/>
    <mergeCell ref="E17:E18"/>
    <mergeCell ref="G17:G18"/>
    <mergeCell ref="H17:H18"/>
    <mergeCell ref="J17:J18"/>
    <mergeCell ref="K17:K18"/>
    <mergeCell ref="M17:M18"/>
    <mergeCell ref="D16:E16"/>
    <mergeCell ref="F16:F18"/>
    <mergeCell ref="G16:H16"/>
    <mergeCell ref="I16:I18"/>
    <mergeCell ref="J16:K16"/>
    <mergeCell ref="N17:N18"/>
    <mergeCell ref="P17:P18"/>
    <mergeCell ref="Q17:Q18"/>
    <mergeCell ref="R19:S19"/>
    <mergeCell ref="R20:S20"/>
    <mergeCell ref="R14:S18"/>
    <mergeCell ref="A34:N34"/>
    <mergeCell ref="R22:S22"/>
    <mergeCell ref="R23:S23"/>
    <mergeCell ref="R24:S24"/>
    <mergeCell ref="R25:S25"/>
    <mergeCell ref="A26:B26"/>
    <mergeCell ref="R26:S26"/>
    <mergeCell ref="A28:N28"/>
    <mergeCell ref="A29:N29"/>
    <mergeCell ref="A30:N30"/>
    <mergeCell ref="A32:N32"/>
    <mergeCell ref="A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0"/>
  <sheetViews>
    <sheetView workbookViewId="0">
      <selection activeCell="F18" sqref="F18"/>
    </sheetView>
  </sheetViews>
  <sheetFormatPr defaultColWidth="7.6640625" defaultRowHeight="14.4" x14ac:dyDescent="0.3"/>
  <cols>
    <col min="1" max="1" width="3.6640625" style="153" customWidth="1"/>
    <col min="2" max="2" width="29.6640625" style="153" customWidth="1"/>
    <col min="3" max="3" width="7.33203125" style="153" customWidth="1"/>
    <col min="4" max="18" width="7.6640625" style="153"/>
    <col min="19" max="19" width="3.6640625" style="153" customWidth="1"/>
    <col min="20" max="20" width="29.6640625" style="153" customWidth="1"/>
    <col min="21" max="21" width="7.6640625" style="153" customWidth="1"/>
    <col min="22" max="36" width="7.6640625" style="153"/>
    <col min="37" max="37" width="3.6640625" style="153" customWidth="1"/>
    <col min="38" max="38" width="29.6640625" style="153" customWidth="1"/>
    <col min="39" max="54" width="7.6640625" style="153"/>
    <col min="55" max="80" width="7.6640625" style="154"/>
    <col min="81" max="16384" width="7.6640625" style="153"/>
  </cols>
  <sheetData>
    <row r="1" spans="1:81" ht="18.600000000000001" thickBot="1" x14ac:dyDescent="0.4">
      <c r="A1" s="149" t="s">
        <v>67</v>
      </c>
      <c r="B1" s="150"/>
      <c r="C1" s="151"/>
      <c r="D1" s="152" t="s">
        <v>68</v>
      </c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AJ1" s="154"/>
      <c r="BB1" s="154"/>
    </row>
    <row r="2" spans="1:81" s="156" customFormat="1" x14ac:dyDescent="0.3">
      <c r="A2" s="155" t="s">
        <v>69</v>
      </c>
      <c r="D2" s="157" t="s">
        <v>70</v>
      </c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</row>
    <row r="3" spans="1:81" s="156" customFormat="1" ht="17.399999999999999" x14ac:dyDescent="0.3">
      <c r="A3" s="159" t="s">
        <v>71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 t="s">
        <v>72</v>
      </c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L3" s="159" t="s">
        <v>73</v>
      </c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</row>
    <row r="4" spans="1:81" s="156" customFormat="1" x14ac:dyDescent="0.3">
      <c r="BC4" s="158"/>
      <c r="BD4" s="158"/>
      <c r="BE4" s="158"/>
      <c r="BF4" s="158"/>
      <c r="BG4" s="158"/>
      <c r="BH4" s="158"/>
      <c r="BI4" s="158"/>
      <c r="BJ4" s="158"/>
      <c r="BK4" s="158"/>
      <c r="BL4" s="158"/>
      <c r="BM4" s="158"/>
      <c r="BN4" s="158"/>
      <c r="BO4" s="158"/>
      <c r="BP4" s="158"/>
      <c r="BQ4" s="158"/>
      <c r="BR4" s="158"/>
      <c r="BS4" s="158"/>
      <c r="BT4" s="158"/>
      <c r="BU4" s="158"/>
      <c r="BV4" s="158"/>
      <c r="BW4" s="158"/>
      <c r="BX4" s="158"/>
      <c r="BY4" s="158"/>
      <c r="BZ4" s="158"/>
      <c r="CA4" s="158"/>
      <c r="CB4" s="158"/>
    </row>
    <row r="5" spans="1:81" s="156" customFormat="1" ht="15.6" x14ac:dyDescent="0.3">
      <c r="A5" s="160" t="s">
        <v>74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 t="s">
        <v>75</v>
      </c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L5" s="160" t="s">
        <v>76</v>
      </c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</row>
    <row r="6" spans="1:81" ht="15" thickBot="1" x14ac:dyDescent="0.35">
      <c r="A6" s="151"/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</row>
    <row r="7" spans="1:81" s="170" customFormat="1" x14ac:dyDescent="0.3">
      <c r="A7" s="161" t="s">
        <v>9</v>
      </c>
      <c r="B7" s="162" t="s">
        <v>77</v>
      </c>
      <c r="C7" s="162" t="s">
        <v>78</v>
      </c>
      <c r="D7" s="162"/>
      <c r="E7" s="162"/>
      <c r="F7" s="162" t="s">
        <v>79</v>
      </c>
      <c r="G7" s="162"/>
      <c r="H7" s="162"/>
      <c r="I7" s="162" t="s">
        <v>80</v>
      </c>
      <c r="J7" s="162" t="s">
        <v>81</v>
      </c>
      <c r="K7" s="162"/>
      <c r="L7" s="162"/>
      <c r="M7" s="162"/>
      <c r="N7" s="162"/>
      <c r="O7" s="162"/>
      <c r="P7" s="162"/>
      <c r="Q7" s="162"/>
      <c r="R7" s="163"/>
      <c r="S7" s="164" t="s">
        <v>9</v>
      </c>
      <c r="T7" s="165" t="s">
        <v>77</v>
      </c>
      <c r="U7" s="165" t="s">
        <v>78</v>
      </c>
      <c r="V7" s="165"/>
      <c r="W7" s="165"/>
      <c r="X7" s="165" t="s">
        <v>79</v>
      </c>
      <c r="Y7" s="165"/>
      <c r="Z7" s="165"/>
      <c r="AA7" s="165" t="s">
        <v>80</v>
      </c>
      <c r="AB7" s="165" t="s">
        <v>81</v>
      </c>
      <c r="AC7" s="165"/>
      <c r="AD7" s="165"/>
      <c r="AE7" s="165"/>
      <c r="AF7" s="165"/>
      <c r="AG7" s="165"/>
      <c r="AH7" s="165"/>
      <c r="AI7" s="165"/>
      <c r="AJ7" s="166"/>
      <c r="AK7" s="167" t="s">
        <v>9</v>
      </c>
      <c r="AL7" s="164" t="s">
        <v>77</v>
      </c>
      <c r="AM7" s="165" t="s">
        <v>78</v>
      </c>
      <c r="AN7" s="165"/>
      <c r="AO7" s="165"/>
      <c r="AP7" s="165" t="s">
        <v>79</v>
      </c>
      <c r="AQ7" s="165"/>
      <c r="AR7" s="165"/>
      <c r="AS7" s="165" t="s">
        <v>80</v>
      </c>
      <c r="AT7" s="165" t="s">
        <v>81</v>
      </c>
      <c r="AU7" s="165"/>
      <c r="AV7" s="165"/>
      <c r="AW7" s="165"/>
      <c r="AX7" s="165"/>
      <c r="AY7" s="165"/>
      <c r="AZ7" s="165"/>
      <c r="BA7" s="165"/>
      <c r="BB7" s="166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68"/>
      <c r="BY7" s="168"/>
      <c r="BZ7" s="168"/>
      <c r="CA7" s="168"/>
      <c r="CB7" s="168"/>
      <c r="CC7" s="169"/>
    </row>
    <row r="8" spans="1:81" s="170" customFormat="1" x14ac:dyDescent="0.3">
      <c r="A8" s="171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3"/>
      <c r="S8" s="174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6"/>
      <c r="AK8" s="177"/>
      <c r="AL8" s="174"/>
      <c r="AM8" s="175"/>
      <c r="AN8" s="175"/>
      <c r="AO8" s="175"/>
      <c r="AP8" s="175"/>
      <c r="AQ8" s="175"/>
      <c r="AR8" s="175"/>
      <c r="AS8" s="175"/>
      <c r="AT8" s="175"/>
      <c r="AU8" s="175"/>
      <c r="AV8" s="175"/>
      <c r="AW8" s="175"/>
      <c r="AX8" s="175"/>
      <c r="AY8" s="175"/>
      <c r="AZ8" s="175"/>
      <c r="BA8" s="175"/>
      <c r="BB8" s="176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68"/>
      <c r="BY8" s="168"/>
      <c r="BZ8" s="168"/>
      <c r="CA8" s="168"/>
      <c r="CB8" s="168"/>
      <c r="CC8" s="169"/>
    </row>
    <row r="9" spans="1:81" s="170" customFormat="1" x14ac:dyDescent="0.3">
      <c r="A9" s="171"/>
      <c r="B9" s="172"/>
      <c r="C9" s="178" t="s">
        <v>53</v>
      </c>
      <c r="D9" s="178" t="s">
        <v>17</v>
      </c>
      <c r="E9" s="178"/>
      <c r="F9" s="178" t="s">
        <v>53</v>
      </c>
      <c r="G9" s="178" t="s">
        <v>17</v>
      </c>
      <c r="H9" s="178"/>
      <c r="I9" s="172"/>
      <c r="J9" s="178" t="s">
        <v>13</v>
      </c>
      <c r="K9" s="178"/>
      <c r="L9" s="178"/>
      <c r="M9" s="178" t="s">
        <v>82</v>
      </c>
      <c r="N9" s="178"/>
      <c r="O9" s="178"/>
      <c r="P9" s="178" t="s">
        <v>54</v>
      </c>
      <c r="Q9" s="178"/>
      <c r="R9" s="179"/>
      <c r="S9" s="174"/>
      <c r="T9" s="175"/>
      <c r="U9" s="180" t="s">
        <v>53</v>
      </c>
      <c r="V9" s="180" t="s">
        <v>17</v>
      </c>
      <c r="W9" s="180"/>
      <c r="X9" s="180" t="s">
        <v>53</v>
      </c>
      <c r="Y9" s="180" t="s">
        <v>17</v>
      </c>
      <c r="Z9" s="180"/>
      <c r="AA9" s="175"/>
      <c r="AB9" s="180" t="s">
        <v>13</v>
      </c>
      <c r="AC9" s="180"/>
      <c r="AD9" s="180"/>
      <c r="AE9" s="180" t="s">
        <v>82</v>
      </c>
      <c r="AF9" s="180"/>
      <c r="AG9" s="180"/>
      <c r="AH9" s="180" t="s">
        <v>54</v>
      </c>
      <c r="AI9" s="180"/>
      <c r="AJ9" s="181"/>
      <c r="AK9" s="177"/>
      <c r="AL9" s="174"/>
      <c r="AM9" s="180" t="s">
        <v>53</v>
      </c>
      <c r="AN9" s="180" t="s">
        <v>17</v>
      </c>
      <c r="AO9" s="180"/>
      <c r="AP9" s="180" t="s">
        <v>53</v>
      </c>
      <c r="AQ9" s="180" t="s">
        <v>17</v>
      </c>
      <c r="AR9" s="180"/>
      <c r="AS9" s="175"/>
      <c r="AT9" s="180" t="s">
        <v>13</v>
      </c>
      <c r="AU9" s="180"/>
      <c r="AV9" s="180"/>
      <c r="AW9" s="180" t="s">
        <v>82</v>
      </c>
      <c r="AX9" s="180"/>
      <c r="AY9" s="180"/>
      <c r="AZ9" s="180" t="s">
        <v>54</v>
      </c>
      <c r="BA9" s="180"/>
      <c r="BB9" s="181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68"/>
      <c r="BY9" s="168"/>
      <c r="BZ9" s="168"/>
      <c r="CA9" s="168"/>
      <c r="CB9" s="168"/>
      <c r="CC9" s="169"/>
    </row>
    <row r="10" spans="1:81" s="170" customFormat="1" x14ac:dyDescent="0.3">
      <c r="A10" s="171"/>
      <c r="B10" s="172"/>
      <c r="C10" s="178"/>
      <c r="D10" s="178" t="s">
        <v>83</v>
      </c>
      <c r="E10" s="178" t="s">
        <v>13</v>
      </c>
      <c r="F10" s="178"/>
      <c r="G10" s="178" t="s">
        <v>83</v>
      </c>
      <c r="H10" s="178" t="s">
        <v>13</v>
      </c>
      <c r="I10" s="172"/>
      <c r="J10" s="178" t="s">
        <v>53</v>
      </c>
      <c r="K10" s="178" t="s">
        <v>17</v>
      </c>
      <c r="L10" s="178"/>
      <c r="M10" s="178" t="s">
        <v>53</v>
      </c>
      <c r="N10" s="178" t="s">
        <v>17</v>
      </c>
      <c r="O10" s="178"/>
      <c r="P10" s="178" t="s">
        <v>53</v>
      </c>
      <c r="Q10" s="178" t="s">
        <v>17</v>
      </c>
      <c r="R10" s="179"/>
      <c r="S10" s="174"/>
      <c r="T10" s="175"/>
      <c r="U10" s="180"/>
      <c r="V10" s="180" t="s">
        <v>83</v>
      </c>
      <c r="W10" s="180" t="s">
        <v>13</v>
      </c>
      <c r="X10" s="180"/>
      <c r="Y10" s="180" t="s">
        <v>83</v>
      </c>
      <c r="Z10" s="180" t="s">
        <v>13</v>
      </c>
      <c r="AA10" s="175"/>
      <c r="AB10" s="180" t="s">
        <v>53</v>
      </c>
      <c r="AC10" s="180" t="s">
        <v>17</v>
      </c>
      <c r="AD10" s="180"/>
      <c r="AE10" s="180" t="s">
        <v>53</v>
      </c>
      <c r="AF10" s="180" t="s">
        <v>17</v>
      </c>
      <c r="AG10" s="180"/>
      <c r="AH10" s="180" t="s">
        <v>53</v>
      </c>
      <c r="AI10" s="180" t="s">
        <v>17</v>
      </c>
      <c r="AJ10" s="181"/>
      <c r="AK10" s="177"/>
      <c r="AL10" s="174"/>
      <c r="AM10" s="180"/>
      <c r="AN10" s="180" t="s">
        <v>83</v>
      </c>
      <c r="AO10" s="180" t="s">
        <v>13</v>
      </c>
      <c r="AP10" s="180"/>
      <c r="AQ10" s="180" t="s">
        <v>83</v>
      </c>
      <c r="AR10" s="180" t="s">
        <v>13</v>
      </c>
      <c r="AS10" s="175"/>
      <c r="AT10" s="180" t="s">
        <v>53</v>
      </c>
      <c r="AU10" s="180" t="s">
        <v>17</v>
      </c>
      <c r="AV10" s="180"/>
      <c r="AW10" s="180" t="s">
        <v>53</v>
      </c>
      <c r="AX10" s="180" t="s">
        <v>17</v>
      </c>
      <c r="AY10" s="180"/>
      <c r="AZ10" s="180" t="s">
        <v>53</v>
      </c>
      <c r="BA10" s="180" t="s">
        <v>17</v>
      </c>
      <c r="BB10" s="181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68"/>
      <c r="BY10" s="168"/>
      <c r="BZ10" s="168"/>
      <c r="CA10" s="168"/>
      <c r="CB10" s="168"/>
      <c r="CC10" s="169"/>
    </row>
    <row r="11" spans="1:81" s="170" customFormat="1" x14ac:dyDescent="0.3">
      <c r="A11" s="171"/>
      <c r="B11" s="172"/>
      <c r="C11" s="178"/>
      <c r="D11" s="178"/>
      <c r="E11" s="178"/>
      <c r="F11" s="178"/>
      <c r="G11" s="178"/>
      <c r="H11" s="178"/>
      <c r="I11" s="172"/>
      <c r="J11" s="178"/>
      <c r="K11" s="182" t="s">
        <v>84</v>
      </c>
      <c r="L11" s="182" t="s">
        <v>85</v>
      </c>
      <c r="M11" s="178"/>
      <c r="N11" s="182" t="s">
        <v>84</v>
      </c>
      <c r="O11" s="182" t="s">
        <v>85</v>
      </c>
      <c r="P11" s="178"/>
      <c r="Q11" s="182" t="s">
        <v>84</v>
      </c>
      <c r="R11" s="183" t="s">
        <v>85</v>
      </c>
      <c r="S11" s="174"/>
      <c r="T11" s="175"/>
      <c r="U11" s="180"/>
      <c r="V11" s="180"/>
      <c r="W11" s="180"/>
      <c r="X11" s="180"/>
      <c r="Y11" s="180"/>
      <c r="Z11" s="180"/>
      <c r="AA11" s="175"/>
      <c r="AB11" s="180"/>
      <c r="AC11" s="184" t="s">
        <v>84</v>
      </c>
      <c r="AD11" s="184" t="s">
        <v>85</v>
      </c>
      <c r="AE11" s="180"/>
      <c r="AF11" s="184" t="s">
        <v>84</v>
      </c>
      <c r="AG11" s="184" t="s">
        <v>85</v>
      </c>
      <c r="AH11" s="180"/>
      <c r="AI11" s="184" t="s">
        <v>84</v>
      </c>
      <c r="AJ11" s="185" t="s">
        <v>85</v>
      </c>
      <c r="AK11" s="177"/>
      <c r="AL11" s="174"/>
      <c r="AM11" s="180"/>
      <c r="AN11" s="180"/>
      <c r="AO11" s="180"/>
      <c r="AP11" s="180"/>
      <c r="AQ11" s="180"/>
      <c r="AR11" s="180"/>
      <c r="AS11" s="175"/>
      <c r="AT11" s="180"/>
      <c r="AU11" s="184" t="s">
        <v>84</v>
      </c>
      <c r="AV11" s="184" t="s">
        <v>85</v>
      </c>
      <c r="AW11" s="180"/>
      <c r="AX11" s="184" t="s">
        <v>84</v>
      </c>
      <c r="AY11" s="184" t="s">
        <v>85</v>
      </c>
      <c r="AZ11" s="180"/>
      <c r="BA11" s="184" t="s">
        <v>84</v>
      </c>
      <c r="BB11" s="185" t="s">
        <v>85</v>
      </c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68"/>
      <c r="BY11" s="168"/>
      <c r="BZ11" s="168"/>
      <c r="CA11" s="168"/>
      <c r="CB11" s="168"/>
      <c r="CC11" s="169"/>
    </row>
    <row r="12" spans="1:81" s="170" customFormat="1" ht="15" thickBot="1" x14ac:dyDescent="0.35">
      <c r="A12" s="186">
        <v>1</v>
      </c>
      <c r="B12" s="187">
        <v>2</v>
      </c>
      <c r="C12" s="187">
        <v>3</v>
      </c>
      <c r="D12" s="187">
        <v>4</v>
      </c>
      <c r="E12" s="187">
        <v>5</v>
      </c>
      <c r="F12" s="187">
        <v>6</v>
      </c>
      <c r="G12" s="187">
        <v>7</v>
      </c>
      <c r="H12" s="187">
        <v>8</v>
      </c>
      <c r="I12" s="187">
        <v>9</v>
      </c>
      <c r="J12" s="187">
        <v>10</v>
      </c>
      <c r="K12" s="187">
        <v>11</v>
      </c>
      <c r="L12" s="187">
        <v>12</v>
      </c>
      <c r="M12" s="187">
        <v>13</v>
      </c>
      <c r="N12" s="187">
        <v>14</v>
      </c>
      <c r="O12" s="187">
        <v>15</v>
      </c>
      <c r="P12" s="187">
        <v>16</v>
      </c>
      <c r="Q12" s="187">
        <v>17</v>
      </c>
      <c r="R12" s="188">
        <v>18</v>
      </c>
      <c r="S12" s="186">
        <v>1</v>
      </c>
      <c r="T12" s="187">
        <v>2</v>
      </c>
      <c r="U12" s="187">
        <v>3</v>
      </c>
      <c r="V12" s="187">
        <v>4</v>
      </c>
      <c r="W12" s="187">
        <v>5</v>
      </c>
      <c r="X12" s="187">
        <v>6</v>
      </c>
      <c r="Y12" s="187">
        <v>7</v>
      </c>
      <c r="Z12" s="187">
        <v>8</v>
      </c>
      <c r="AA12" s="187">
        <v>9</v>
      </c>
      <c r="AB12" s="187">
        <v>10</v>
      </c>
      <c r="AC12" s="187">
        <v>11</v>
      </c>
      <c r="AD12" s="187">
        <v>12</v>
      </c>
      <c r="AE12" s="187">
        <v>13</v>
      </c>
      <c r="AF12" s="187">
        <v>14</v>
      </c>
      <c r="AG12" s="187">
        <v>15</v>
      </c>
      <c r="AH12" s="187">
        <v>16</v>
      </c>
      <c r="AI12" s="187">
        <v>17</v>
      </c>
      <c r="AJ12" s="188">
        <v>18</v>
      </c>
      <c r="AK12" s="189">
        <v>1</v>
      </c>
      <c r="AL12" s="186">
        <v>2</v>
      </c>
      <c r="AM12" s="187">
        <v>3</v>
      </c>
      <c r="AN12" s="187">
        <v>4</v>
      </c>
      <c r="AO12" s="187">
        <v>5</v>
      </c>
      <c r="AP12" s="187">
        <v>6</v>
      </c>
      <c r="AQ12" s="187">
        <v>7</v>
      </c>
      <c r="AR12" s="187">
        <v>8</v>
      </c>
      <c r="AS12" s="187">
        <v>9</v>
      </c>
      <c r="AT12" s="187">
        <v>10</v>
      </c>
      <c r="AU12" s="187">
        <v>11</v>
      </c>
      <c r="AV12" s="187">
        <v>12</v>
      </c>
      <c r="AW12" s="187">
        <v>13</v>
      </c>
      <c r="AX12" s="187">
        <v>14</v>
      </c>
      <c r="AY12" s="187">
        <v>15</v>
      </c>
      <c r="AZ12" s="187">
        <v>16</v>
      </c>
      <c r="BA12" s="187">
        <v>17</v>
      </c>
      <c r="BB12" s="188">
        <v>18</v>
      </c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68"/>
      <c r="BY12" s="168"/>
      <c r="BZ12" s="168"/>
      <c r="CA12" s="168"/>
      <c r="CB12" s="168"/>
      <c r="CC12" s="169"/>
    </row>
    <row r="13" spans="1:81" ht="15.6" x14ac:dyDescent="0.3">
      <c r="A13" s="190">
        <v>1</v>
      </c>
      <c r="B13" s="191" t="s">
        <v>86</v>
      </c>
      <c r="C13" s="192">
        <v>21</v>
      </c>
      <c r="D13" s="193">
        <v>17</v>
      </c>
      <c r="E13" s="194">
        <v>4</v>
      </c>
      <c r="F13" s="192">
        <v>21</v>
      </c>
      <c r="G13" s="193">
        <v>17</v>
      </c>
      <c r="H13" s="194">
        <v>4</v>
      </c>
      <c r="I13" s="192">
        <f>J13+M13+P13</f>
        <v>21</v>
      </c>
      <c r="J13" s="192">
        <v>4</v>
      </c>
      <c r="K13" s="193">
        <v>4</v>
      </c>
      <c r="L13" s="194">
        <v>0</v>
      </c>
      <c r="M13" s="192">
        <v>0</v>
      </c>
      <c r="N13" s="193">
        <v>0</v>
      </c>
      <c r="O13" s="194">
        <v>0</v>
      </c>
      <c r="P13" s="192">
        <v>17</v>
      </c>
      <c r="Q13" s="193">
        <v>12</v>
      </c>
      <c r="R13" s="195">
        <v>5</v>
      </c>
      <c r="S13" s="190">
        <v>1</v>
      </c>
      <c r="T13" s="191" t="s">
        <v>86</v>
      </c>
      <c r="U13" s="196">
        <v>30</v>
      </c>
      <c r="V13" s="193">
        <v>8</v>
      </c>
      <c r="W13" s="194">
        <v>22</v>
      </c>
      <c r="X13" s="196">
        <v>30</v>
      </c>
      <c r="Y13" s="193">
        <v>8</v>
      </c>
      <c r="Z13" s="194">
        <v>22</v>
      </c>
      <c r="AA13" s="196">
        <v>19</v>
      </c>
      <c r="AB13" s="196">
        <v>15</v>
      </c>
      <c r="AC13" s="193">
        <v>10</v>
      </c>
      <c r="AD13" s="194">
        <v>5</v>
      </c>
      <c r="AE13" s="196">
        <v>0</v>
      </c>
      <c r="AF13" s="193">
        <v>0</v>
      </c>
      <c r="AG13" s="194">
        <v>0</v>
      </c>
      <c r="AH13" s="196">
        <v>4</v>
      </c>
      <c r="AI13" s="193">
        <v>4</v>
      </c>
      <c r="AJ13" s="195">
        <v>0</v>
      </c>
      <c r="AK13" s="190">
        <v>1</v>
      </c>
      <c r="AL13" s="197" t="s">
        <v>86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0</v>
      </c>
      <c r="AS13" s="198">
        <v>0</v>
      </c>
      <c r="AT13" s="198">
        <v>0</v>
      </c>
      <c r="AU13" s="198">
        <v>0</v>
      </c>
      <c r="AV13" s="198">
        <v>0</v>
      </c>
      <c r="AW13" s="198">
        <v>0</v>
      </c>
      <c r="AX13" s="198">
        <v>0</v>
      </c>
      <c r="AY13" s="198">
        <v>0</v>
      </c>
      <c r="AZ13" s="198">
        <v>0</v>
      </c>
      <c r="BA13" s="198">
        <v>0</v>
      </c>
      <c r="BB13" s="195">
        <v>0</v>
      </c>
    </row>
    <row r="14" spans="1:81" ht="32.25" customHeight="1" x14ac:dyDescent="0.3">
      <c r="A14" s="199">
        <f>1+A13</f>
        <v>2</v>
      </c>
      <c r="B14" s="200" t="s">
        <v>87</v>
      </c>
      <c r="C14" s="192">
        <v>5</v>
      </c>
      <c r="D14" s="201">
        <v>4</v>
      </c>
      <c r="E14" s="202">
        <v>1</v>
      </c>
      <c r="F14" s="192">
        <v>5</v>
      </c>
      <c r="G14" s="201">
        <v>4</v>
      </c>
      <c r="H14" s="202">
        <v>1</v>
      </c>
      <c r="I14" s="192">
        <f t="shared" ref="I14:I69" si="0">J14+M14+P14</f>
        <v>4</v>
      </c>
      <c r="J14" s="203">
        <v>1</v>
      </c>
      <c r="K14" s="201">
        <v>1</v>
      </c>
      <c r="L14" s="202">
        <v>0</v>
      </c>
      <c r="M14" s="203">
        <v>0</v>
      </c>
      <c r="N14" s="201">
        <v>0</v>
      </c>
      <c r="O14" s="202">
        <v>0</v>
      </c>
      <c r="P14" s="203">
        <v>3</v>
      </c>
      <c r="Q14" s="201">
        <v>3</v>
      </c>
      <c r="R14" s="204">
        <v>0</v>
      </c>
      <c r="S14" s="199">
        <f>1+S13</f>
        <v>2</v>
      </c>
      <c r="T14" s="200" t="s">
        <v>87</v>
      </c>
      <c r="U14" s="203">
        <v>20</v>
      </c>
      <c r="V14" s="201">
        <v>8</v>
      </c>
      <c r="W14" s="202">
        <v>12</v>
      </c>
      <c r="X14" s="192">
        <v>20</v>
      </c>
      <c r="Y14" s="201">
        <v>8</v>
      </c>
      <c r="Z14" s="202">
        <v>12</v>
      </c>
      <c r="AA14" s="192">
        <v>14</v>
      </c>
      <c r="AB14" s="203">
        <v>10</v>
      </c>
      <c r="AC14" s="201">
        <v>5</v>
      </c>
      <c r="AD14" s="202">
        <v>5</v>
      </c>
      <c r="AE14" s="203">
        <v>0</v>
      </c>
      <c r="AF14" s="201">
        <v>0</v>
      </c>
      <c r="AG14" s="202">
        <v>0</v>
      </c>
      <c r="AH14" s="203">
        <v>4</v>
      </c>
      <c r="AI14" s="201">
        <v>4</v>
      </c>
      <c r="AJ14" s="204">
        <v>0</v>
      </c>
      <c r="AK14" s="199">
        <f>1+AK13</f>
        <v>2</v>
      </c>
      <c r="AL14" s="205" t="s">
        <v>87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0</v>
      </c>
      <c r="AS14" s="198">
        <v>0</v>
      </c>
      <c r="AT14" s="206">
        <v>0</v>
      </c>
      <c r="AU14" s="206">
        <v>0</v>
      </c>
      <c r="AV14" s="206">
        <v>0</v>
      </c>
      <c r="AW14" s="206">
        <v>0</v>
      </c>
      <c r="AX14" s="206">
        <v>0</v>
      </c>
      <c r="AY14" s="206">
        <v>0</v>
      </c>
      <c r="AZ14" s="206">
        <v>0</v>
      </c>
      <c r="BA14" s="206">
        <v>0</v>
      </c>
      <c r="BB14" s="204">
        <v>0</v>
      </c>
    </row>
    <row r="15" spans="1:81" ht="50.25" customHeight="1" x14ac:dyDescent="0.3">
      <c r="A15" s="199">
        <f t="shared" ref="A15:A69" si="1">1+A14</f>
        <v>3</v>
      </c>
      <c r="B15" s="200" t="s">
        <v>88</v>
      </c>
      <c r="C15" s="192">
        <v>5</v>
      </c>
      <c r="D15" s="201">
        <v>4</v>
      </c>
      <c r="E15" s="202">
        <v>1</v>
      </c>
      <c r="F15" s="192">
        <v>5</v>
      </c>
      <c r="G15" s="201">
        <v>4</v>
      </c>
      <c r="H15" s="202">
        <v>1</v>
      </c>
      <c r="I15" s="192">
        <f t="shared" si="0"/>
        <v>5</v>
      </c>
      <c r="J15" s="203">
        <v>1</v>
      </c>
      <c r="K15" s="201">
        <v>1</v>
      </c>
      <c r="L15" s="202">
        <v>0</v>
      </c>
      <c r="M15" s="203">
        <v>1</v>
      </c>
      <c r="N15" s="201">
        <v>0</v>
      </c>
      <c r="O15" s="202">
        <v>1</v>
      </c>
      <c r="P15" s="203">
        <v>3</v>
      </c>
      <c r="Q15" s="201">
        <v>3</v>
      </c>
      <c r="R15" s="204">
        <v>0</v>
      </c>
      <c r="S15" s="199">
        <f t="shared" ref="S15:S64" si="2">1+S14</f>
        <v>3</v>
      </c>
      <c r="T15" s="200" t="s">
        <v>88</v>
      </c>
      <c r="U15" s="203">
        <v>10</v>
      </c>
      <c r="V15" s="201">
        <v>4</v>
      </c>
      <c r="W15" s="202">
        <v>6</v>
      </c>
      <c r="X15" s="192">
        <v>10</v>
      </c>
      <c r="Y15" s="201">
        <v>4</v>
      </c>
      <c r="Z15" s="202">
        <v>6</v>
      </c>
      <c r="AA15" s="192">
        <v>10</v>
      </c>
      <c r="AB15" s="203">
        <v>6</v>
      </c>
      <c r="AC15" s="201">
        <v>4</v>
      </c>
      <c r="AD15" s="202">
        <v>2</v>
      </c>
      <c r="AE15" s="203">
        <v>1</v>
      </c>
      <c r="AF15" s="201">
        <v>1</v>
      </c>
      <c r="AG15" s="202">
        <v>0</v>
      </c>
      <c r="AH15" s="203">
        <v>3</v>
      </c>
      <c r="AI15" s="201">
        <v>2</v>
      </c>
      <c r="AJ15" s="204">
        <v>1</v>
      </c>
      <c r="AK15" s="199">
        <f t="shared" ref="AK15:AK69" si="3">1+AK14</f>
        <v>3</v>
      </c>
      <c r="AL15" s="205" t="s">
        <v>88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4">
        <v>0</v>
      </c>
    </row>
    <row r="16" spans="1:81" ht="67.5" customHeight="1" x14ac:dyDescent="0.3">
      <c r="A16" s="199">
        <f t="shared" si="1"/>
        <v>4</v>
      </c>
      <c r="B16" s="200" t="s">
        <v>89</v>
      </c>
      <c r="C16" s="192">
        <v>1</v>
      </c>
      <c r="D16" s="201">
        <v>1</v>
      </c>
      <c r="E16" s="202">
        <v>0</v>
      </c>
      <c r="F16" s="192">
        <v>1</v>
      </c>
      <c r="G16" s="201">
        <v>1</v>
      </c>
      <c r="H16" s="202">
        <v>0</v>
      </c>
      <c r="I16" s="192">
        <f t="shared" si="0"/>
        <v>1</v>
      </c>
      <c r="J16" s="203">
        <v>0</v>
      </c>
      <c r="K16" s="201">
        <v>0</v>
      </c>
      <c r="L16" s="202">
        <v>0</v>
      </c>
      <c r="M16" s="203">
        <v>0</v>
      </c>
      <c r="N16" s="201">
        <v>0</v>
      </c>
      <c r="O16" s="202">
        <v>0</v>
      </c>
      <c r="P16" s="203">
        <v>1</v>
      </c>
      <c r="Q16" s="201">
        <v>1</v>
      </c>
      <c r="R16" s="204">
        <v>0</v>
      </c>
      <c r="S16" s="199">
        <f t="shared" si="2"/>
        <v>4</v>
      </c>
      <c r="T16" s="200" t="s">
        <v>89</v>
      </c>
      <c r="U16" s="203">
        <v>0</v>
      </c>
      <c r="V16" s="203">
        <v>0</v>
      </c>
      <c r="W16" s="203">
        <v>0</v>
      </c>
      <c r="X16" s="203">
        <v>0</v>
      </c>
      <c r="Y16" s="203">
        <v>0</v>
      </c>
      <c r="Z16" s="203">
        <v>0</v>
      </c>
      <c r="AA16" s="203">
        <v>0</v>
      </c>
      <c r="AB16" s="203">
        <v>0</v>
      </c>
      <c r="AC16" s="203">
        <v>0</v>
      </c>
      <c r="AD16" s="203">
        <v>0</v>
      </c>
      <c r="AE16" s="203">
        <v>0</v>
      </c>
      <c r="AF16" s="203">
        <v>0</v>
      </c>
      <c r="AG16" s="203">
        <v>0</v>
      </c>
      <c r="AH16" s="203">
        <v>0</v>
      </c>
      <c r="AI16" s="203">
        <v>0</v>
      </c>
      <c r="AJ16" s="203">
        <v>0</v>
      </c>
      <c r="AK16" s="199">
        <f t="shared" si="3"/>
        <v>4</v>
      </c>
      <c r="AL16" s="205" t="s">
        <v>89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0</v>
      </c>
      <c r="AS16" s="198">
        <v>0</v>
      </c>
      <c r="AT16" s="206">
        <v>0</v>
      </c>
      <c r="AU16" s="206">
        <v>0</v>
      </c>
      <c r="AV16" s="206">
        <v>0</v>
      </c>
      <c r="AW16" s="206">
        <v>0</v>
      </c>
      <c r="AX16" s="206">
        <v>0</v>
      </c>
      <c r="AY16" s="206">
        <v>0</v>
      </c>
      <c r="AZ16" s="206">
        <v>0</v>
      </c>
      <c r="BA16" s="206">
        <v>0</v>
      </c>
      <c r="BB16" s="204">
        <v>0</v>
      </c>
    </row>
    <row r="17" spans="1:54" s="153" customFormat="1" ht="39.6" x14ac:dyDescent="0.3">
      <c r="A17" s="199">
        <f t="shared" si="1"/>
        <v>5</v>
      </c>
      <c r="B17" s="200" t="s">
        <v>90</v>
      </c>
      <c r="C17" s="192">
        <v>3</v>
      </c>
      <c r="D17" s="201">
        <v>3</v>
      </c>
      <c r="E17" s="202">
        <v>0</v>
      </c>
      <c r="F17" s="192">
        <v>3</v>
      </c>
      <c r="G17" s="201">
        <v>3</v>
      </c>
      <c r="H17" s="202">
        <v>0</v>
      </c>
      <c r="I17" s="192">
        <f t="shared" si="0"/>
        <v>2</v>
      </c>
      <c r="J17" s="203">
        <v>0</v>
      </c>
      <c r="K17" s="201">
        <v>0</v>
      </c>
      <c r="L17" s="202">
        <v>0</v>
      </c>
      <c r="M17" s="203">
        <v>0</v>
      </c>
      <c r="N17" s="201">
        <v>0</v>
      </c>
      <c r="O17" s="202">
        <v>0</v>
      </c>
      <c r="P17" s="203">
        <v>2</v>
      </c>
      <c r="Q17" s="201">
        <v>1</v>
      </c>
      <c r="R17" s="204">
        <v>1</v>
      </c>
      <c r="S17" s="199">
        <f t="shared" si="2"/>
        <v>5</v>
      </c>
      <c r="T17" s="200" t="s">
        <v>90</v>
      </c>
      <c r="U17" s="203">
        <v>32</v>
      </c>
      <c r="V17" s="201">
        <v>12</v>
      </c>
      <c r="W17" s="202">
        <v>20</v>
      </c>
      <c r="X17" s="192">
        <v>21</v>
      </c>
      <c r="Y17" s="201">
        <v>6</v>
      </c>
      <c r="Z17" s="202">
        <v>15</v>
      </c>
      <c r="AA17" s="192">
        <v>21</v>
      </c>
      <c r="AB17" s="203">
        <v>15</v>
      </c>
      <c r="AC17" s="201">
        <v>10</v>
      </c>
      <c r="AD17" s="202">
        <v>5</v>
      </c>
      <c r="AE17" s="203">
        <v>0</v>
      </c>
      <c r="AF17" s="201">
        <v>0</v>
      </c>
      <c r="AG17" s="202">
        <v>0</v>
      </c>
      <c r="AH17" s="203">
        <v>6</v>
      </c>
      <c r="AI17" s="201">
        <v>4</v>
      </c>
      <c r="AJ17" s="204">
        <v>2</v>
      </c>
      <c r="AK17" s="199">
        <f t="shared" si="3"/>
        <v>5</v>
      </c>
      <c r="AL17" s="205" t="s">
        <v>90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4">
        <v>0</v>
      </c>
    </row>
    <row r="18" spans="1:54" s="153" customFormat="1" ht="39.6" x14ac:dyDescent="0.3">
      <c r="A18" s="199">
        <f t="shared" si="1"/>
        <v>6</v>
      </c>
      <c r="B18" s="207" t="s">
        <v>91</v>
      </c>
      <c r="C18" s="192">
        <v>100</v>
      </c>
      <c r="D18" s="201">
        <v>88</v>
      </c>
      <c r="E18" s="202">
        <v>12</v>
      </c>
      <c r="F18" s="192">
        <v>100</v>
      </c>
      <c r="G18" s="201">
        <v>88</v>
      </c>
      <c r="H18" s="202">
        <v>12</v>
      </c>
      <c r="I18" s="192">
        <f t="shared" si="0"/>
        <v>94</v>
      </c>
      <c r="J18" s="203">
        <v>12</v>
      </c>
      <c r="K18" s="201">
        <v>10</v>
      </c>
      <c r="L18" s="202">
        <v>2</v>
      </c>
      <c r="M18" s="203">
        <v>0</v>
      </c>
      <c r="N18" s="201">
        <v>0</v>
      </c>
      <c r="O18" s="202">
        <v>0</v>
      </c>
      <c r="P18" s="203">
        <v>82</v>
      </c>
      <c r="Q18" s="201">
        <v>65</v>
      </c>
      <c r="R18" s="204">
        <v>17</v>
      </c>
      <c r="S18" s="199">
        <f t="shared" si="2"/>
        <v>6</v>
      </c>
      <c r="T18" s="207" t="s">
        <v>91</v>
      </c>
      <c r="U18" s="203">
        <v>257</v>
      </c>
      <c r="V18" s="201">
        <v>60</v>
      </c>
      <c r="W18" s="202">
        <v>197</v>
      </c>
      <c r="X18" s="192">
        <v>234</v>
      </c>
      <c r="Y18" s="201">
        <v>52</v>
      </c>
      <c r="Z18" s="202">
        <v>182</v>
      </c>
      <c r="AA18" s="192">
        <v>166</v>
      </c>
      <c r="AB18" s="203">
        <v>135</v>
      </c>
      <c r="AC18" s="201">
        <v>92</v>
      </c>
      <c r="AD18" s="202">
        <v>43</v>
      </c>
      <c r="AE18" s="203">
        <v>0</v>
      </c>
      <c r="AF18" s="201">
        <v>0</v>
      </c>
      <c r="AG18" s="202">
        <v>0</v>
      </c>
      <c r="AH18" s="203">
        <v>31</v>
      </c>
      <c r="AI18" s="201">
        <v>27</v>
      </c>
      <c r="AJ18" s="204">
        <v>4</v>
      </c>
      <c r="AK18" s="199">
        <f t="shared" si="3"/>
        <v>6</v>
      </c>
      <c r="AL18" s="208" t="s">
        <v>91</v>
      </c>
      <c r="AM18" s="206">
        <v>15</v>
      </c>
      <c r="AN18" s="206">
        <v>8</v>
      </c>
      <c r="AO18" s="206">
        <v>7</v>
      </c>
      <c r="AP18" s="198">
        <v>9</v>
      </c>
      <c r="AQ18" s="206">
        <v>5</v>
      </c>
      <c r="AR18" s="206">
        <v>4</v>
      </c>
      <c r="AS18" s="198">
        <v>5</v>
      </c>
      <c r="AT18" s="206">
        <v>2</v>
      </c>
      <c r="AU18" s="206">
        <v>2</v>
      </c>
      <c r="AV18" s="206">
        <v>0</v>
      </c>
      <c r="AW18" s="206">
        <v>0</v>
      </c>
      <c r="AX18" s="206">
        <v>0</v>
      </c>
      <c r="AY18" s="206">
        <v>0</v>
      </c>
      <c r="AZ18" s="206">
        <v>3</v>
      </c>
      <c r="BA18" s="206">
        <v>3</v>
      </c>
      <c r="BB18" s="204">
        <v>0</v>
      </c>
    </row>
    <row r="19" spans="1:54" s="153" customFormat="1" ht="26.4" x14ac:dyDescent="0.3">
      <c r="A19" s="199">
        <f t="shared" si="1"/>
        <v>7</v>
      </c>
      <c r="B19" s="200" t="s">
        <v>92</v>
      </c>
      <c r="C19" s="192">
        <v>7</v>
      </c>
      <c r="D19" s="201">
        <v>6</v>
      </c>
      <c r="E19" s="202">
        <v>1</v>
      </c>
      <c r="F19" s="192">
        <v>7</v>
      </c>
      <c r="G19" s="201">
        <v>6</v>
      </c>
      <c r="H19" s="202">
        <v>1</v>
      </c>
      <c r="I19" s="192">
        <f t="shared" si="0"/>
        <v>5</v>
      </c>
      <c r="J19" s="203">
        <v>1</v>
      </c>
      <c r="K19" s="201">
        <v>1</v>
      </c>
      <c r="L19" s="202">
        <v>0</v>
      </c>
      <c r="M19" s="203">
        <v>0</v>
      </c>
      <c r="N19" s="201">
        <v>0</v>
      </c>
      <c r="O19" s="202">
        <v>0</v>
      </c>
      <c r="P19" s="203">
        <v>4</v>
      </c>
      <c r="Q19" s="201">
        <v>2</v>
      </c>
      <c r="R19" s="204">
        <v>2</v>
      </c>
      <c r="S19" s="199">
        <f t="shared" si="2"/>
        <v>7</v>
      </c>
      <c r="T19" s="200" t="s">
        <v>92</v>
      </c>
      <c r="U19" s="203">
        <v>20</v>
      </c>
      <c r="V19" s="201">
        <v>8</v>
      </c>
      <c r="W19" s="202">
        <v>12</v>
      </c>
      <c r="X19" s="192">
        <v>20</v>
      </c>
      <c r="Y19" s="201">
        <v>8</v>
      </c>
      <c r="Z19" s="202">
        <v>12</v>
      </c>
      <c r="AA19" s="192">
        <v>5</v>
      </c>
      <c r="AB19" s="203">
        <v>3</v>
      </c>
      <c r="AC19" s="201">
        <v>1</v>
      </c>
      <c r="AD19" s="202">
        <v>2</v>
      </c>
      <c r="AE19" s="203">
        <v>0</v>
      </c>
      <c r="AF19" s="201">
        <v>0</v>
      </c>
      <c r="AG19" s="202">
        <v>0</v>
      </c>
      <c r="AH19" s="203">
        <v>2</v>
      </c>
      <c r="AI19" s="201">
        <v>1</v>
      </c>
      <c r="AJ19" s="204">
        <v>1</v>
      </c>
      <c r="AK19" s="199">
        <f t="shared" si="3"/>
        <v>7</v>
      </c>
      <c r="AL19" s="205" t="s">
        <v>92</v>
      </c>
      <c r="AM19" s="198">
        <v>0</v>
      </c>
      <c r="AN19" s="198">
        <v>0</v>
      </c>
      <c r="AO19" s="198">
        <v>0</v>
      </c>
      <c r="AP19" s="198">
        <v>0</v>
      </c>
      <c r="AQ19" s="198">
        <v>0</v>
      </c>
      <c r="AR19" s="198">
        <v>0</v>
      </c>
      <c r="AS19" s="198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4">
        <v>0</v>
      </c>
    </row>
    <row r="20" spans="1:54" s="153" customFormat="1" ht="39.6" x14ac:dyDescent="0.3">
      <c r="A20" s="199">
        <f t="shared" si="1"/>
        <v>8</v>
      </c>
      <c r="B20" s="200" t="s">
        <v>93</v>
      </c>
      <c r="C20" s="192">
        <v>7</v>
      </c>
      <c r="D20" s="201">
        <v>6</v>
      </c>
      <c r="E20" s="202">
        <v>1</v>
      </c>
      <c r="F20" s="192">
        <v>7</v>
      </c>
      <c r="G20" s="201">
        <v>6</v>
      </c>
      <c r="H20" s="202">
        <v>1</v>
      </c>
      <c r="I20" s="192">
        <f t="shared" si="0"/>
        <v>7</v>
      </c>
      <c r="J20" s="203">
        <v>1</v>
      </c>
      <c r="K20" s="201">
        <v>1</v>
      </c>
      <c r="L20" s="202">
        <v>0</v>
      </c>
      <c r="M20" s="203">
        <v>0</v>
      </c>
      <c r="N20" s="201">
        <v>0</v>
      </c>
      <c r="O20" s="202">
        <v>0</v>
      </c>
      <c r="P20" s="203">
        <v>6</v>
      </c>
      <c r="Q20" s="201">
        <v>5</v>
      </c>
      <c r="R20" s="204">
        <v>1</v>
      </c>
      <c r="S20" s="199">
        <f t="shared" si="2"/>
        <v>8</v>
      </c>
      <c r="T20" s="207" t="s">
        <v>93</v>
      </c>
      <c r="U20" s="203">
        <v>49</v>
      </c>
      <c r="V20" s="201">
        <v>16</v>
      </c>
      <c r="W20" s="202">
        <v>33</v>
      </c>
      <c r="X20" s="192">
        <v>33</v>
      </c>
      <c r="Y20" s="201">
        <v>7</v>
      </c>
      <c r="Z20" s="202">
        <v>26</v>
      </c>
      <c r="AA20" s="192">
        <v>33</v>
      </c>
      <c r="AB20" s="203">
        <v>26</v>
      </c>
      <c r="AC20" s="201">
        <v>15</v>
      </c>
      <c r="AD20" s="202">
        <v>11</v>
      </c>
      <c r="AE20" s="203">
        <v>0</v>
      </c>
      <c r="AF20" s="201">
        <v>0</v>
      </c>
      <c r="AG20" s="202">
        <v>0</v>
      </c>
      <c r="AH20" s="203">
        <v>7</v>
      </c>
      <c r="AI20" s="201">
        <v>6</v>
      </c>
      <c r="AJ20" s="204">
        <v>1</v>
      </c>
      <c r="AK20" s="199">
        <f t="shared" si="3"/>
        <v>8</v>
      </c>
      <c r="AL20" s="208" t="s">
        <v>93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206">
        <v>0</v>
      </c>
      <c r="AU20" s="206">
        <v>0</v>
      </c>
      <c r="AV20" s="206">
        <v>0</v>
      </c>
      <c r="AW20" s="206">
        <v>0</v>
      </c>
      <c r="AX20" s="206">
        <v>0</v>
      </c>
      <c r="AY20" s="206">
        <v>0</v>
      </c>
      <c r="AZ20" s="206">
        <v>0</v>
      </c>
      <c r="BA20" s="206">
        <v>0</v>
      </c>
      <c r="BB20" s="204">
        <v>0</v>
      </c>
    </row>
    <row r="21" spans="1:54" s="153" customFormat="1" ht="26.4" x14ac:dyDescent="0.3">
      <c r="A21" s="199">
        <f t="shared" si="1"/>
        <v>9</v>
      </c>
      <c r="B21" s="200" t="s">
        <v>94</v>
      </c>
      <c r="C21" s="192">
        <v>10</v>
      </c>
      <c r="D21" s="201">
        <v>9</v>
      </c>
      <c r="E21" s="202">
        <v>1</v>
      </c>
      <c r="F21" s="192">
        <v>10</v>
      </c>
      <c r="G21" s="201">
        <v>9</v>
      </c>
      <c r="H21" s="202">
        <v>1</v>
      </c>
      <c r="I21" s="192">
        <f t="shared" si="0"/>
        <v>10</v>
      </c>
      <c r="J21" s="203">
        <v>1</v>
      </c>
      <c r="K21" s="201">
        <v>1</v>
      </c>
      <c r="L21" s="202">
        <v>0</v>
      </c>
      <c r="M21" s="203">
        <v>0</v>
      </c>
      <c r="N21" s="201">
        <v>0</v>
      </c>
      <c r="O21" s="202">
        <v>0</v>
      </c>
      <c r="P21" s="203">
        <v>9</v>
      </c>
      <c r="Q21" s="201">
        <v>8</v>
      </c>
      <c r="R21" s="204">
        <v>1</v>
      </c>
      <c r="S21" s="199">
        <f t="shared" si="2"/>
        <v>9</v>
      </c>
      <c r="T21" s="200" t="s">
        <v>94</v>
      </c>
      <c r="U21" s="203">
        <v>25</v>
      </c>
      <c r="V21" s="201">
        <v>8</v>
      </c>
      <c r="W21" s="202">
        <v>17</v>
      </c>
      <c r="X21" s="192">
        <v>25</v>
      </c>
      <c r="Y21" s="201">
        <v>8</v>
      </c>
      <c r="Z21" s="202">
        <v>17</v>
      </c>
      <c r="AA21" s="192">
        <v>21</v>
      </c>
      <c r="AB21" s="203">
        <v>14</v>
      </c>
      <c r="AC21" s="201">
        <v>9</v>
      </c>
      <c r="AD21" s="202">
        <v>5</v>
      </c>
      <c r="AE21" s="203">
        <v>3</v>
      </c>
      <c r="AF21" s="201">
        <v>2</v>
      </c>
      <c r="AG21" s="202">
        <v>1</v>
      </c>
      <c r="AH21" s="203">
        <v>4</v>
      </c>
      <c r="AI21" s="201">
        <v>2</v>
      </c>
      <c r="AJ21" s="204">
        <v>2</v>
      </c>
      <c r="AK21" s="199">
        <f t="shared" si="3"/>
        <v>9</v>
      </c>
      <c r="AL21" s="205" t="s">
        <v>94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0</v>
      </c>
      <c r="AS21" s="198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4">
        <v>0</v>
      </c>
    </row>
    <row r="22" spans="1:54" s="153" customFormat="1" ht="52.8" x14ac:dyDescent="0.3">
      <c r="A22" s="199">
        <f t="shared" si="1"/>
        <v>10</v>
      </c>
      <c r="B22" s="200" t="s">
        <v>95</v>
      </c>
      <c r="C22" s="192">
        <v>3</v>
      </c>
      <c r="D22" s="201">
        <v>3</v>
      </c>
      <c r="E22" s="202">
        <v>0</v>
      </c>
      <c r="F22" s="192">
        <v>3</v>
      </c>
      <c r="G22" s="201">
        <v>3</v>
      </c>
      <c r="H22" s="202">
        <v>0</v>
      </c>
      <c r="I22" s="192">
        <f t="shared" si="0"/>
        <v>3</v>
      </c>
      <c r="J22" s="203">
        <v>0</v>
      </c>
      <c r="K22" s="201">
        <v>0</v>
      </c>
      <c r="L22" s="202">
        <v>0</v>
      </c>
      <c r="M22" s="203">
        <v>0</v>
      </c>
      <c r="N22" s="201">
        <v>0</v>
      </c>
      <c r="O22" s="202">
        <v>0</v>
      </c>
      <c r="P22" s="203">
        <v>3</v>
      </c>
      <c r="Q22" s="201">
        <v>3</v>
      </c>
      <c r="R22" s="204">
        <v>0</v>
      </c>
      <c r="S22" s="199">
        <f t="shared" si="2"/>
        <v>10</v>
      </c>
      <c r="T22" s="200" t="s">
        <v>95</v>
      </c>
      <c r="U22" s="203">
        <v>4</v>
      </c>
      <c r="V22" s="201">
        <v>1</v>
      </c>
      <c r="W22" s="202">
        <v>3</v>
      </c>
      <c r="X22" s="192">
        <v>4</v>
      </c>
      <c r="Y22" s="201">
        <v>1</v>
      </c>
      <c r="Z22" s="202">
        <v>3</v>
      </c>
      <c r="AA22" s="192">
        <v>4</v>
      </c>
      <c r="AB22" s="203">
        <v>3</v>
      </c>
      <c r="AC22" s="201">
        <v>3</v>
      </c>
      <c r="AD22" s="202">
        <v>0</v>
      </c>
      <c r="AE22" s="203">
        <v>0</v>
      </c>
      <c r="AF22" s="201">
        <v>0</v>
      </c>
      <c r="AG22" s="202">
        <v>0</v>
      </c>
      <c r="AH22" s="203">
        <v>1</v>
      </c>
      <c r="AI22" s="201">
        <v>1</v>
      </c>
      <c r="AJ22" s="204">
        <v>0</v>
      </c>
      <c r="AK22" s="199">
        <f t="shared" si="3"/>
        <v>10</v>
      </c>
      <c r="AL22" s="205" t="s">
        <v>95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0</v>
      </c>
      <c r="AS22" s="198">
        <v>0</v>
      </c>
      <c r="AT22" s="206">
        <v>0</v>
      </c>
      <c r="AU22" s="206">
        <v>0</v>
      </c>
      <c r="AV22" s="206">
        <v>0</v>
      </c>
      <c r="AW22" s="206">
        <v>0</v>
      </c>
      <c r="AX22" s="206">
        <v>0</v>
      </c>
      <c r="AY22" s="206">
        <v>0</v>
      </c>
      <c r="AZ22" s="206">
        <v>0</v>
      </c>
      <c r="BA22" s="206">
        <v>0</v>
      </c>
      <c r="BB22" s="204">
        <v>0</v>
      </c>
    </row>
    <row r="23" spans="1:54" s="153" customFormat="1" ht="52.8" x14ac:dyDescent="0.3">
      <c r="A23" s="199">
        <f t="shared" si="1"/>
        <v>11</v>
      </c>
      <c r="B23" s="200" t="s">
        <v>96</v>
      </c>
      <c r="C23" s="192">
        <v>4</v>
      </c>
      <c r="D23" s="201">
        <v>4</v>
      </c>
      <c r="E23" s="202">
        <v>0</v>
      </c>
      <c r="F23" s="192">
        <v>4</v>
      </c>
      <c r="G23" s="201">
        <v>4</v>
      </c>
      <c r="H23" s="202">
        <v>0</v>
      </c>
      <c r="I23" s="192">
        <f t="shared" si="0"/>
        <v>4</v>
      </c>
      <c r="J23" s="203">
        <v>0</v>
      </c>
      <c r="K23" s="201">
        <v>0</v>
      </c>
      <c r="L23" s="202">
        <v>0</v>
      </c>
      <c r="M23" s="203">
        <v>0</v>
      </c>
      <c r="N23" s="201">
        <v>0</v>
      </c>
      <c r="O23" s="202">
        <v>0</v>
      </c>
      <c r="P23" s="203">
        <v>4</v>
      </c>
      <c r="Q23" s="201">
        <v>2</v>
      </c>
      <c r="R23" s="204">
        <v>2</v>
      </c>
      <c r="S23" s="199">
        <f t="shared" si="2"/>
        <v>11</v>
      </c>
      <c r="T23" s="200" t="s">
        <v>96</v>
      </c>
      <c r="U23" s="203">
        <v>15</v>
      </c>
      <c r="V23" s="201">
        <v>6</v>
      </c>
      <c r="W23" s="202">
        <v>9</v>
      </c>
      <c r="X23" s="192">
        <v>15</v>
      </c>
      <c r="Y23" s="201">
        <v>6</v>
      </c>
      <c r="Z23" s="202">
        <v>9</v>
      </c>
      <c r="AA23" s="192">
        <v>13</v>
      </c>
      <c r="AB23" s="203">
        <v>8</v>
      </c>
      <c r="AC23" s="201">
        <v>5</v>
      </c>
      <c r="AD23" s="202">
        <v>3</v>
      </c>
      <c r="AE23" s="203">
        <v>2</v>
      </c>
      <c r="AF23" s="201">
        <v>1</v>
      </c>
      <c r="AG23" s="202">
        <v>1</v>
      </c>
      <c r="AH23" s="203">
        <v>3</v>
      </c>
      <c r="AI23" s="201">
        <v>2</v>
      </c>
      <c r="AJ23" s="204">
        <v>1</v>
      </c>
      <c r="AK23" s="199">
        <f t="shared" si="3"/>
        <v>11</v>
      </c>
      <c r="AL23" s="205" t="s">
        <v>96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206">
        <v>0</v>
      </c>
      <c r="AU23" s="206">
        <v>0</v>
      </c>
      <c r="AV23" s="206">
        <v>0</v>
      </c>
      <c r="AW23" s="206">
        <v>0</v>
      </c>
      <c r="AX23" s="206">
        <v>0</v>
      </c>
      <c r="AY23" s="206">
        <v>0</v>
      </c>
      <c r="AZ23" s="206">
        <v>0</v>
      </c>
      <c r="BA23" s="206">
        <v>0</v>
      </c>
      <c r="BB23" s="204">
        <v>0</v>
      </c>
    </row>
    <row r="24" spans="1:54" s="153" customFormat="1" ht="15.6" x14ac:dyDescent="0.3">
      <c r="A24" s="199">
        <f t="shared" si="1"/>
        <v>12</v>
      </c>
      <c r="B24" s="200" t="s">
        <v>97</v>
      </c>
      <c r="C24" s="192">
        <v>7</v>
      </c>
      <c r="D24" s="201">
        <v>6</v>
      </c>
      <c r="E24" s="202">
        <v>1</v>
      </c>
      <c r="F24" s="192">
        <v>7</v>
      </c>
      <c r="G24" s="201">
        <v>6</v>
      </c>
      <c r="H24" s="202">
        <v>1</v>
      </c>
      <c r="I24" s="192">
        <f t="shared" si="0"/>
        <v>7</v>
      </c>
      <c r="J24" s="203">
        <v>1</v>
      </c>
      <c r="K24" s="201">
        <v>1</v>
      </c>
      <c r="L24" s="202">
        <v>0</v>
      </c>
      <c r="M24" s="203">
        <v>0</v>
      </c>
      <c r="N24" s="201">
        <v>0</v>
      </c>
      <c r="O24" s="202">
        <v>0</v>
      </c>
      <c r="P24" s="203">
        <v>6</v>
      </c>
      <c r="Q24" s="201">
        <v>6</v>
      </c>
      <c r="R24" s="204">
        <v>0</v>
      </c>
      <c r="S24" s="199">
        <f t="shared" si="2"/>
        <v>12</v>
      </c>
      <c r="T24" s="200" t="s">
        <v>97</v>
      </c>
      <c r="U24" s="203">
        <v>22</v>
      </c>
      <c r="V24" s="201">
        <v>6</v>
      </c>
      <c r="W24" s="202">
        <v>16</v>
      </c>
      <c r="X24" s="192">
        <v>6</v>
      </c>
      <c r="Y24" s="201">
        <v>6</v>
      </c>
      <c r="Z24" s="202">
        <v>0</v>
      </c>
      <c r="AA24" s="192">
        <v>1</v>
      </c>
      <c r="AB24" s="203">
        <v>0</v>
      </c>
      <c r="AC24" s="201">
        <v>0</v>
      </c>
      <c r="AD24" s="202">
        <v>0</v>
      </c>
      <c r="AE24" s="203">
        <v>0</v>
      </c>
      <c r="AF24" s="201">
        <v>0</v>
      </c>
      <c r="AG24" s="202">
        <v>0</v>
      </c>
      <c r="AH24" s="203">
        <v>1</v>
      </c>
      <c r="AI24" s="201">
        <v>1</v>
      </c>
      <c r="AJ24" s="204">
        <v>0</v>
      </c>
      <c r="AK24" s="199">
        <f t="shared" si="3"/>
        <v>12</v>
      </c>
      <c r="AL24" s="205" t="s">
        <v>97</v>
      </c>
      <c r="AM24" s="198">
        <v>0</v>
      </c>
      <c r="AN24" s="198">
        <v>0</v>
      </c>
      <c r="AO24" s="198">
        <v>0</v>
      </c>
      <c r="AP24" s="198">
        <v>0</v>
      </c>
      <c r="AQ24" s="198">
        <v>0</v>
      </c>
      <c r="AR24" s="198">
        <v>0</v>
      </c>
      <c r="AS24" s="198">
        <v>0</v>
      </c>
      <c r="AT24" s="206">
        <v>0</v>
      </c>
      <c r="AU24" s="206">
        <v>0</v>
      </c>
      <c r="AV24" s="206">
        <v>0</v>
      </c>
      <c r="AW24" s="206">
        <v>0</v>
      </c>
      <c r="AX24" s="206">
        <v>0</v>
      </c>
      <c r="AY24" s="206">
        <v>0</v>
      </c>
      <c r="AZ24" s="206">
        <v>0</v>
      </c>
      <c r="BA24" s="206">
        <v>0</v>
      </c>
      <c r="BB24" s="204">
        <v>0</v>
      </c>
    </row>
    <row r="25" spans="1:54" s="153" customFormat="1" ht="15.6" x14ac:dyDescent="0.3">
      <c r="A25" s="199">
        <f t="shared" si="1"/>
        <v>13</v>
      </c>
      <c r="B25" s="200" t="s">
        <v>98</v>
      </c>
      <c r="C25" s="192">
        <v>12</v>
      </c>
      <c r="D25" s="201">
        <v>10</v>
      </c>
      <c r="E25" s="202">
        <v>2</v>
      </c>
      <c r="F25" s="192">
        <v>12</v>
      </c>
      <c r="G25" s="201">
        <v>10</v>
      </c>
      <c r="H25" s="202">
        <v>2</v>
      </c>
      <c r="I25" s="192">
        <f t="shared" si="0"/>
        <v>12</v>
      </c>
      <c r="J25" s="203">
        <v>2</v>
      </c>
      <c r="K25" s="201">
        <v>2</v>
      </c>
      <c r="L25" s="202">
        <v>0</v>
      </c>
      <c r="M25" s="203">
        <v>0</v>
      </c>
      <c r="N25" s="201">
        <v>0</v>
      </c>
      <c r="O25" s="202">
        <v>0</v>
      </c>
      <c r="P25" s="203">
        <v>10</v>
      </c>
      <c r="Q25" s="201">
        <v>6</v>
      </c>
      <c r="R25" s="204">
        <v>4</v>
      </c>
      <c r="S25" s="199">
        <f t="shared" si="2"/>
        <v>13</v>
      </c>
      <c r="T25" s="200" t="s">
        <v>98</v>
      </c>
      <c r="U25" s="203">
        <v>45</v>
      </c>
      <c r="V25" s="201">
        <v>30</v>
      </c>
      <c r="W25" s="202">
        <v>15</v>
      </c>
      <c r="X25" s="192">
        <v>45</v>
      </c>
      <c r="Y25" s="201">
        <v>30</v>
      </c>
      <c r="Z25" s="202">
        <v>15</v>
      </c>
      <c r="AA25" s="192">
        <v>45</v>
      </c>
      <c r="AB25" s="203">
        <v>15</v>
      </c>
      <c r="AC25" s="201">
        <v>11</v>
      </c>
      <c r="AD25" s="202">
        <v>4</v>
      </c>
      <c r="AE25" s="203">
        <v>0</v>
      </c>
      <c r="AF25" s="201">
        <v>0</v>
      </c>
      <c r="AG25" s="202">
        <v>0</v>
      </c>
      <c r="AH25" s="203">
        <v>30</v>
      </c>
      <c r="AI25" s="201">
        <v>21</v>
      </c>
      <c r="AJ25" s="204">
        <v>9</v>
      </c>
      <c r="AK25" s="199">
        <f t="shared" si="3"/>
        <v>13</v>
      </c>
      <c r="AL25" s="205" t="s">
        <v>98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206">
        <v>0</v>
      </c>
      <c r="AU25" s="206">
        <v>0</v>
      </c>
      <c r="AV25" s="206">
        <v>0</v>
      </c>
      <c r="AW25" s="206">
        <v>0</v>
      </c>
      <c r="AX25" s="206">
        <v>0</v>
      </c>
      <c r="AY25" s="206">
        <v>0</v>
      </c>
      <c r="AZ25" s="206">
        <v>0</v>
      </c>
      <c r="BA25" s="206">
        <v>0</v>
      </c>
      <c r="BB25" s="204">
        <v>0</v>
      </c>
    </row>
    <row r="26" spans="1:54" s="153" customFormat="1" ht="39.6" x14ac:dyDescent="0.3">
      <c r="A26" s="199">
        <f t="shared" si="1"/>
        <v>14</v>
      </c>
      <c r="B26" s="200" t="s">
        <v>99</v>
      </c>
      <c r="C26" s="192">
        <v>3</v>
      </c>
      <c r="D26" s="201">
        <v>3</v>
      </c>
      <c r="E26" s="202">
        <v>0</v>
      </c>
      <c r="F26" s="192">
        <v>3</v>
      </c>
      <c r="G26" s="201">
        <v>3</v>
      </c>
      <c r="H26" s="202">
        <v>0</v>
      </c>
      <c r="I26" s="192">
        <f t="shared" si="0"/>
        <v>3</v>
      </c>
      <c r="J26" s="203">
        <v>0</v>
      </c>
      <c r="K26" s="201">
        <v>0</v>
      </c>
      <c r="L26" s="202">
        <v>0</v>
      </c>
      <c r="M26" s="203">
        <v>0</v>
      </c>
      <c r="N26" s="201">
        <v>0</v>
      </c>
      <c r="O26" s="202">
        <v>0</v>
      </c>
      <c r="P26" s="203">
        <v>3</v>
      </c>
      <c r="Q26" s="201">
        <v>3</v>
      </c>
      <c r="R26" s="204"/>
      <c r="S26" s="199">
        <f t="shared" si="2"/>
        <v>14</v>
      </c>
      <c r="T26" s="200" t="s">
        <v>99</v>
      </c>
      <c r="U26" s="203">
        <v>105</v>
      </c>
      <c r="V26" s="201">
        <v>45</v>
      </c>
      <c r="W26" s="202">
        <v>60</v>
      </c>
      <c r="X26" s="192">
        <v>54</v>
      </c>
      <c r="Y26" s="201">
        <v>29</v>
      </c>
      <c r="Z26" s="202">
        <v>25</v>
      </c>
      <c r="AA26" s="192">
        <v>54</v>
      </c>
      <c r="AB26" s="203">
        <v>25</v>
      </c>
      <c r="AC26" s="201">
        <v>12</v>
      </c>
      <c r="AD26" s="202">
        <v>13</v>
      </c>
      <c r="AE26" s="203">
        <v>0</v>
      </c>
      <c r="AF26" s="201">
        <v>0</v>
      </c>
      <c r="AG26" s="202">
        <v>0</v>
      </c>
      <c r="AH26" s="203">
        <v>29</v>
      </c>
      <c r="AI26" s="201">
        <v>26</v>
      </c>
      <c r="AJ26" s="204">
        <v>3</v>
      </c>
      <c r="AK26" s="199">
        <f t="shared" si="3"/>
        <v>14</v>
      </c>
      <c r="AL26" s="205" t="s">
        <v>99</v>
      </c>
      <c r="AM26" s="198">
        <v>0</v>
      </c>
      <c r="AN26" s="198">
        <v>0</v>
      </c>
      <c r="AO26" s="198">
        <v>0</v>
      </c>
      <c r="AP26" s="198">
        <v>0</v>
      </c>
      <c r="AQ26" s="198">
        <v>0</v>
      </c>
      <c r="AR26" s="198">
        <v>0</v>
      </c>
      <c r="AS26" s="198">
        <v>0</v>
      </c>
      <c r="AT26" s="206">
        <v>0</v>
      </c>
      <c r="AU26" s="206">
        <v>0</v>
      </c>
      <c r="AV26" s="206">
        <v>0</v>
      </c>
      <c r="AW26" s="206">
        <v>0</v>
      </c>
      <c r="AX26" s="206">
        <v>0</v>
      </c>
      <c r="AY26" s="206">
        <v>0</v>
      </c>
      <c r="AZ26" s="206">
        <v>0</v>
      </c>
      <c r="BA26" s="206">
        <v>0</v>
      </c>
      <c r="BB26" s="204">
        <v>0</v>
      </c>
    </row>
    <row r="27" spans="1:54" s="153" customFormat="1" ht="15.6" x14ac:dyDescent="0.3">
      <c r="A27" s="199">
        <f t="shared" si="1"/>
        <v>15</v>
      </c>
      <c r="B27" s="200" t="s">
        <v>100</v>
      </c>
      <c r="C27" s="192">
        <v>8</v>
      </c>
      <c r="D27" s="201">
        <v>7</v>
      </c>
      <c r="E27" s="202">
        <v>1</v>
      </c>
      <c r="F27" s="192">
        <v>7</v>
      </c>
      <c r="G27" s="201">
        <v>7</v>
      </c>
      <c r="H27" s="202">
        <v>0</v>
      </c>
      <c r="I27" s="192">
        <f t="shared" si="0"/>
        <v>7</v>
      </c>
      <c r="J27" s="203">
        <v>0</v>
      </c>
      <c r="K27" s="201">
        <v>0</v>
      </c>
      <c r="L27" s="202">
        <v>0</v>
      </c>
      <c r="M27" s="203">
        <v>2</v>
      </c>
      <c r="N27" s="201">
        <v>1</v>
      </c>
      <c r="O27" s="202">
        <v>1</v>
      </c>
      <c r="P27" s="203">
        <v>5</v>
      </c>
      <c r="Q27" s="201">
        <v>4</v>
      </c>
      <c r="R27" s="204">
        <v>1</v>
      </c>
      <c r="S27" s="199">
        <f t="shared" si="2"/>
        <v>15</v>
      </c>
      <c r="T27" s="200" t="s">
        <v>100</v>
      </c>
      <c r="U27" s="203">
        <v>52</v>
      </c>
      <c r="V27" s="201">
        <v>21</v>
      </c>
      <c r="W27" s="202">
        <v>31</v>
      </c>
      <c r="X27" s="192">
        <v>28</v>
      </c>
      <c r="Y27" s="201">
        <v>16</v>
      </c>
      <c r="Z27" s="202">
        <v>12</v>
      </c>
      <c r="AA27" s="192">
        <v>28</v>
      </c>
      <c r="AB27" s="203">
        <v>12</v>
      </c>
      <c r="AC27" s="201">
        <v>8</v>
      </c>
      <c r="AD27" s="202">
        <v>4</v>
      </c>
      <c r="AE27" s="203">
        <v>1</v>
      </c>
      <c r="AF27" s="201">
        <v>0</v>
      </c>
      <c r="AG27" s="202">
        <v>1</v>
      </c>
      <c r="AH27" s="203">
        <v>15</v>
      </c>
      <c r="AI27" s="201">
        <v>12</v>
      </c>
      <c r="AJ27" s="204">
        <v>3</v>
      </c>
      <c r="AK27" s="199">
        <f t="shared" si="3"/>
        <v>15</v>
      </c>
      <c r="AL27" s="205" t="s">
        <v>100</v>
      </c>
      <c r="AM27" s="198">
        <v>0</v>
      </c>
      <c r="AN27" s="198">
        <v>0</v>
      </c>
      <c r="AO27" s="198">
        <v>0</v>
      </c>
      <c r="AP27" s="198">
        <v>0</v>
      </c>
      <c r="AQ27" s="198">
        <v>0</v>
      </c>
      <c r="AR27" s="198">
        <v>0</v>
      </c>
      <c r="AS27" s="198">
        <v>0</v>
      </c>
      <c r="AT27" s="206">
        <v>0</v>
      </c>
      <c r="AU27" s="206">
        <v>0</v>
      </c>
      <c r="AV27" s="206">
        <v>0</v>
      </c>
      <c r="AW27" s="206">
        <v>0</v>
      </c>
      <c r="AX27" s="206">
        <v>0</v>
      </c>
      <c r="AY27" s="206">
        <v>0</v>
      </c>
      <c r="AZ27" s="206">
        <v>0</v>
      </c>
      <c r="BA27" s="206">
        <v>0</v>
      </c>
      <c r="BB27" s="204">
        <v>0</v>
      </c>
    </row>
    <row r="28" spans="1:54" s="153" customFormat="1" ht="26.4" x14ac:dyDescent="0.3">
      <c r="A28" s="199">
        <f t="shared" si="1"/>
        <v>16</v>
      </c>
      <c r="B28" s="209" t="s">
        <v>101</v>
      </c>
      <c r="C28" s="192">
        <v>14</v>
      </c>
      <c r="D28" s="201">
        <v>12</v>
      </c>
      <c r="E28" s="202">
        <v>2</v>
      </c>
      <c r="F28" s="192">
        <v>14</v>
      </c>
      <c r="G28" s="201">
        <v>12</v>
      </c>
      <c r="H28" s="202">
        <v>2</v>
      </c>
      <c r="I28" s="192">
        <f t="shared" si="0"/>
        <v>14</v>
      </c>
      <c r="J28" s="203">
        <v>2</v>
      </c>
      <c r="K28" s="201">
        <v>2</v>
      </c>
      <c r="L28" s="202">
        <v>0</v>
      </c>
      <c r="M28" s="203">
        <v>0</v>
      </c>
      <c r="N28" s="201">
        <v>0</v>
      </c>
      <c r="O28" s="202">
        <v>0</v>
      </c>
      <c r="P28" s="203">
        <v>12</v>
      </c>
      <c r="Q28" s="201">
        <v>9</v>
      </c>
      <c r="R28" s="204">
        <v>3</v>
      </c>
      <c r="S28" s="199">
        <f t="shared" si="2"/>
        <v>16</v>
      </c>
      <c r="T28" s="209" t="s">
        <v>101</v>
      </c>
      <c r="U28" s="203">
        <v>30</v>
      </c>
      <c r="V28" s="201">
        <v>10</v>
      </c>
      <c r="W28" s="202">
        <v>20</v>
      </c>
      <c r="X28" s="192">
        <v>25</v>
      </c>
      <c r="Y28" s="201">
        <v>10</v>
      </c>
      <c r="Z28" s="202">
        <v>15</v>
      </c>
      <c r="AA28" s="192">
        <v>25</v>
      </c>
      <c r="AB28" s="203">
        <v>15</v>
      </c>
      <c r="AC28" s="201">
        <v>11</v>
      </c>
      <c r="AD28" s="202">
        <v>4</v>
      </c>
      <c r="AE28" s="203">
        <v>0</v>
      </c>
      <c r="AF28" s="201">
        <v>0</v>
      </c>
      <c r="AG28" s="202">
        <v>0</v>
      </c>
      <c r="AH28" s="203">
        <v>10</v>
      </c>
      <c r="AI28" s="201">
        <v>7</v>
      </c>
      <c r="AJ28" s="204">
        <v>3</v>
      </c>
      <c r="AK28" s="199">
        <f t="shared" si="3"/>
        <v>16</v>
      </c>
      <c r="AL28" s="210" t="s">
        <v>101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4">
        <v>0</v>
      </c>
    </row>
    <row r="29" spans="1:54" s="153" customFormat="1" ht="15.6" x14ac:dyDescent="0.3">
      <c r="A29" s="199">
        <f t="shared" si="1"/>
        <v>17</v>
      </c>
      <c r="B29" s="200" t="s">
        <v>102</v>
      </c>
      <c r="C29" s="192">
        <v>4</v>
      </c>
      <c r="D29" s="201">
        <v>4</v>
      </c>
      <c r="E29" s="202">
        <v>0</v>
      </c>
      <c r="F29" s="192">
        <v>4</v>
      </c>
      <c r="G29" s="201">
        <v>4</v>
      </c>
      <c r="H29" s="202">
        <v>0</v>
      </c>
      <c r="I29" s="192">
        <f t="shared" si="0"/>
        <v>4</v>
      </c>
      <c r="J29" s="203">
        <v>0</v>
      </c>
      <c r="K29" s="201">
        <v>0</v>
      </c>
      <c r="L29" s="202">
        <v>0</v>
      </c>
      <c r="M29" s="203">
        <v>0</v>
      </c>
      <c r="N29" s="201">
        <v>0</v>
      </c>
      <c r="O29" s="202">
        <v>0</v>
      </c>
      <c r="P29" s="203">
        <v>4</v>
      </c>
      <c r="Q29" s="201">
        <v>4</v>
      </c>
      <c r="R29" s="204">
        <v>0</v>
      </c>
      <c r="S29" s="199">
        <f t="shared" si="2"/>
        <v>17</v>
      </c>
      <c r="T29" s="200" t="s">
        <v>102</v>
      </c>
      <c r="U29" s="203">
        <v>30</v>
      </c>
      <c r="V29" s="201">
        <v>6</v>
      </c>
      <c r="W29" s="202">
        <v>24</v>
      </c>
      <c r="X29" s="192">
        <v>30</v>
      </c>
      <c r="Y29" s="201">
        <v>6</v>
      </c>
      <c r="Z29" s="202">
        <v>24</v>
      </c>
      <c r="AA29" s="192">
        <v>30</v>
      </c>
      <c r="AB29" s="203">
        <v>24</v>
      </c>
      <c r="AC29" s="201">
        <v>19</v>
      </c>
      <c r="AD29" s="202">
        <v>5</v>
      </c>
      <c r="AE29" s="203">
        <v>0</v>
      </c>
      <c r="AF29" s="201">
        <v>0</v>
      </c>
      <c r="AG29" s="202">
        <v>0</v>
      </c>
      <c r="AH29" s="203">
        <v>6</v>
      </c>
      <c r="AI29" s="201">
        <v>5</v>
      </c>
      <c r="AJ29" s="204">
        <v>1</v>
      </c>
      <c r="AK29" s="199">
        <f t="shared" si="3"/>
        <v>17</v>
      </c>
      <c r="AL29" s="205" t="s">
        <v>102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4">
        <v>0</v>
      </c>
    </row>
    <row r="30" spans="1:54" s="153" customFormat="1" ht="39.6" x14ac:dyDescent="0.3">
      <c r="A30" s="199">
        <f t="shared" si="1"/>
        <v>18</v>
      </c>
      <c r="B30" s="211" t="s">
        <v>103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2">
        <v>0</v>
      </c>
      <c r="J30" s="212">
        <v>0</v>
      </c>
      <c r="K30" s="212">
        <v>0</v>
      </c>
      <c r="L30" s="212">
        <v>0</v>
      </c>
      <c r="M30" s="212">
        <v>0</v>
      </c>
      <c r="N30" s="212">
        <v>0</v>
      </c>
      <c r="O30" s="212">
        <v>0</v>
      </c>
      <c r="P30" s="212">
        <v>0</v>
      </c>
      <c r="Q30" s="212">
        <v>0</v>
      </c>
      <c r="R30" s="192">
        <v>0</v>
      </c>
      <c r="S30" s="199">
        <f t="shared" si="2"/>
        <v>18</v>
      </c>
      <c r="T30" s="211" t="s">
        <v>103</v>
      </c>
      <c r="U30" s="213">
        <v>0</v>
      </c>
      <c r="V30" s="213">
        <v>0</v>
      </c>
      <c r="W30" s="213">
        <v>0</v>
      </c>
      <c r="X30" s="213">
        <v>0</v>
      </c>
      <c r="Y30" s="213">
        <v>0</v>
      </c>
      <c r="Z30" s="213">
        <v>0</v>
      </c>
      <c r="AA30" s="213">
        <v>0</v>
      </c>
      <c r="AB30" s="213">
        <v>0</v>
      </c>
      <c r="AC30" s="213">
        <v>0</v>
      </c>
      <c r="AD30" s="213">
        <v>0</v>
      </c>
      <c r="AE30" s="213">
        <v>0</v>
      </c>
      <c r="AF30" s="213">
        <v>0</v>
      </c>
      <c r="AG30" s="213">
        <v>0</v>
      </c>
      <c r="AH30" s="213">
        <v>0</v>
      </c>
      <c r="AI30" s="213">
        <v>0</v>
      </c>
      <c r="AJ30" s="204">
        <v>0</v>
      </c>
      <c r="AK30" s="199">
        <f t="shared" si="3"/>
        <v>18</v>
      </c>
      <c r="AL30" s="214" t="s">
        <v>103</v>
      </c>
      <c r="AM30" s="198">
        <v>0</v>
      </c>
      <c r="AN30" s="198">
        <v>0</v>
      </c>
      <c r="AO30" s="198">
        <v>0</v>
      </c>
      <c r="AP30" s="198">
        <v>0</v>
      </c>
      <c r="AQ30" s="198">
        <v>0</v>
      </c>
      <c r="AR30" s="198">
        <v>0</v>
      </c>
      <c r="AS30" s="198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4">
        <v>0</v>
      </c>
    </row>
    <row r="31" spans="1:54" s="153" customFormat="1" ht="52.8" x14ac:dyDescent="0.3">
      <c r="A31" s="199">
        <f t="shared" si="1"/>
        <v>19</v>
      </c>
      <c r="B31" s="207" t="s">
        <v>104</v>
      </c>
      <c r="C31" s="192">
        <v>4</v>
      </c>
      <c r="D31" s="201">
        <v>2</v>
      </c>
      <c r="E31" s="202">
        <v>2</v>
      </c>
      <c r="F31" s="192">
        <v>4</v>
      </c>
      <c r="G31" s="201">
        <v>2</v>
      </c>
      <c r="H31" s="202">
        <v>2</v>
      </c>
      <c r="I31" s="192">
        <f t="shared" si="0"/>
        <v>4</v>
      </c>
      <c r="J31" s="203">
        <v>2</v>
      </c>
      <c r="K31" s="201">
        <v>1</v>
      </c>
      <c r="L31" s="202">
        <v>1</v>
      </c>
      <c r="M31" s="203">
        <v>0</v>
      </c>
      <c r="N31" s="201">
        <v>0</v>
      </c>
      <c r="O31" s="202">
        <v>0</v>
      </c>
      <c r="P31" s="203">
        <v>2</v>
      </c>
      <c r="Q31" s="201">
        <v>1</v>
      </c>
      <c r="R31" s="204">
        <v>1</v>
      </c>
      <c r="S31" s="199">
        <f t="shared" si="2"/>
        <v>19</v>
      </c>
      <c r="T31" s="207" t="s">
        <v>104</v>
      </c>
      <c r="U31" s="203">
        <v>41</v>
      </c>
      <c r="V31" s="201">
        <v>12</v>
      </c>
      <c r="W31" s="202">
        <v>29</v>
      </c>
      <c r="X31" s="192">
        <v>41</v>
      </c>
      <c r="Y31" s="201">
        <v>12</v>
      </c>
      <c r="Z31" s="202">
        <v>29</v>
      </c>
      <c r="AA31" s="192">
        <v>41</v>
      </c>
      <c r="AB31" s="203">
        <v>29</v>
      </c>
      <c r="AC31" s="201">
        <v>14</v>
      </c>
      <c r="AD31" s="202">
        <v>15</v>
      </c>
      <c r="AE31" s="203">
        <v>0</v>
      </c>
      <c r="AF31" s="201">
        <v>0</v>
      </c>
      <c r="AG31" s="202">
        <v>0</v>
      </c>
      <c r="AH31" s="203">
        <v>12</v>
      </c>
      <c r="AI31" s="201">
        <v>7</v>
      </c>
      <c r="AJ31" s="204">
        <v>5</v>
      </c>
      <c r="AK31" s="199">
        <f t="shared" si="3"/>
        <v>19</v>
      </c>
      <c r="AL31" s="208" t="s">
        <v>104</v>
      </c>
      <c r="AM31" s="198">
        <v>0</v>
      </c>
      <c r="AN31" s="198">
        <v>0</v>
      </c>
      <c r="AO31" s="198">
        <v>0</v>
      </c>
      <c r="AP31" s="198">
        <v>0</v>
      </c>
      <c r="AQ31" s="198">
        <v>0</v>
      </c>
      <c r="AR31" s="198">
        <v>0</v>
      </c>
      <c r="AS31" s="198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0</v>
      </c>
      <c r="AY31" s="206">
        <v>0</v>
      </c>
      <c r="AZ31" s="206">
        <v>0</v>
      </c>
      <c r="BA31" s="206">
        <v>0</v>
      </c>
      <c r="BB31" s="204">
        <v>0</v>
      </c>
    </row>
    <row r="32" spans="1:54" s="153" customFormat="1" ht="39.6" x14ac:dyDescent="0.3">
      <c r="A32" s="199">
        <f t="shared" si="1"/>
        <v>20</v>
      </c>
      <c r="B32" s="200" t="s">
        <v>105</v>
      </c>
      <c r="C32" s="192">
        <v>6</v>
      </c>
      <c r="D32" s="201">
        <v>5</v>
      </c>
      <c r="E32" s="202">
        <v>1</v>
      </c>
      <c r="F32" s="192">
        <v>6</v>
      </c>
      <c r="G32" s="201">
        <v>5</v>
      </c>
      <c r="H32" s="202">
        <v>1</v>
      </c>
      <c r="I32" s="192">
        <f t="shared" si="0"/>
        <v>6</v>
      </c>
      <c r="J32" s="203">
        <v>1</v>
      </c>
      <c r="K32" s="201">
        <v>1</v>
      </c>
      <c r="L32" s="202">
        <v>0</v>
      </c>
      <c r="M32" s="203">
        <v>0</v>
      </c>
      <c r="N32" s="201">
        <v>0</v>
      </c>
      <c r="O32" s="202">
        <v>0</v>
      </c>
      <c r="P32" s="203">
        <v>5</v>
      </c>
      <c r="Q32" s="201">
        <v>3</v>
      </c>
      <c r="R32" s="204">
        <v>2</v>
      </c>
      <c r="S32" s="199">
        <f t="shared" si="2"/>
        <v>20</v>
      </c>
      <c r="T32" s="200" t="s">
        <v>105</v>
      </c>
      <c r="U32" s="203">
        <v>0</v>
      </c>
      <c r="V32" s="201">
        <v>0</v>
      </c>
      <c r="W32" s="202">
        <v>0</v>
      </c>
      <c r="X32" s="192">
        <v>0</v>
      </c>
      <c r="Y32" s="201">
        <v>0</v>
      </c>
      <c r="Z32" s="202">
        <v>0</v>
      </c>
      <c r="AA32" s="192">
        <v>0</v>
      </c>
      <c r="AB32" s="203">
        <v>0</v>
      </c>
      <c r="AC32" s="201">
        <v>0</v>
      </c>
      <c r="AD32" s="202">
        <v>0</v>
      </c>
      <c r="AE32" s="203">
        <v>0</v>
      </c>
      <c r="AF32" s="201">
        <v>0</v>
      </c>
      <c r="AG32" s="202">
        <v>0</v>
      </c>
      <c r="AH32" s="203">
        <v>0</v>
      </c>
      <c r="AI32" s="201">
        <v>0</v>
      </c>
      <c r="AJ32" s="204">
        <v>0</v>
      </c>
      <c r="AK32" s="199">
        <f t="shared" si="3"/>
        <v>20</v>
      </c>
      <c r="AL32" s="205" t="s">
        <v>105</v>
      </c>
      <c r="AM32" s="198">
        <v>0</v>
      </c>
      <c r="AN32" s="198">
        <v>0</v>
      </c>
      <c r="AO32" s="198">
        <v>0</v>
      </c>
      <c r="AP32" s="198">
        <v>0</v>
      </c>
      <c r="AQ32" s="198">
        <v>0</v>
      </c>
      <c r="AR32" s="198">
        <v>0</v>
      </c>
      <c r="AS32" s="198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4">
        <v>0</v>
      </c>
    </row>
    <row r="33" spans="1:54" s="153" customFormat="1" ht="15.6" x14ac:dyDescent="0.3">
      <c r="A33" s="199">
        <f t="shared" si="1"/>
        <v>21</v>
      </c>
      <c r="B33" s="200" t="s">
        <v>106</v>
      </c>
      <c r="C33" s="192">
        <v>3</v>
      </c>
      <c r="D33" s="201">
        <v>3</v>
      </c>
      <c r="E33" s="202">
        <v>0</v>
      </c>
      <c r="F33" s="215">
        <v>3</v>
      </c>
      <c r="G33" s="201">
        <v>3</v>
      </c>
      <c r="H33" s="202">
        <v>0</v>
      </c>
      <c r="I33" s="192">
        <f t="shared" si="0"/>
        <v>3</v>
      </c>
      <c r="J33" s="203">
        <v>0</v>
      </c>
      <c r="K33" s="201">
        <v>0</v>
      </c>
      <c r="L33" s="202">
        <v>0</v>
      </c>
      <c r="M33" s="203">
        <v>1</v>
      </c>
      <c r="N33" s="201">
        <v>1</v>
      </c>
      <c r="O33" s="202">
        <v>0</v>
      </c>
      <c r="P33" s="203">
        <v>2</v>
      </c>
      <c r="Q33" s="201">
        <v>2</v>
      </c>
      <c r="R33" s="204">
        <v>0</v>
      </c>
      <c r="S33" s="199">
        <f t="shared" si="2"/>
        <v>21</v>
      </c>
      <c r="T33" s="200" t="s">
        <v>106</v>
      </c>
      <c r="U33" s="203">
        <v>6</v>
      </c>
      <c r="V33" s="201">
        <v>2</v>
      </c>
      <c r="W33" s="202">
        <v>4</v>
      </c>
      <c r="X33" s="192">
        <v>4</v>
      </c>
      <c r="Y33" s="201">
        <v>2</v>
      </c>
      <c r="Z33" s="202">
        <v>2</v>
      </c>
      <c r="AA33" s="192">
        <v>4</v>
      </c>
      <c r="AB33" s="203">
        <v>2</v>
      </c>
      <c r="AC33" s="201">
        <v>1</v>
      </c>
      <c r="AD33" s="202">
        <v>1</v>
      </c>
      <c r="AE33" s="203">
        <v>1</v>
      </c>
      <c r="AF33" s="201">
        <v>1</v>
      </c>
      <c r="AG33" s="202">
        <v>0</v>
      </c>
      <c r="AH33" s="203">
        <v>1</v>
      </c>
      <c r="AI33" s="201">
        <v>1</v>
      </c>
      <c r="AJ33" s="204">
        <v>0</v>
      </c>
      <c r="AK33" s="199">
        <f t="shared" si="3"/>
        <v>21</v>
      </c>
      <c r="AL33" s="205" t="s">
        <v>106</v>
      </c>
      <c r="AM33" s="198">
        <v>0</v>
      </c>
      <c r="AN33" s="198">
        <v>0</v>
      </c>
      <c r="AO33" s="198">
        <v>0</v>
      </c>
      <c r="AP33" s="198">
        <v>0</v>
      </c>
      <c r="AQ33" s="198">
        <v>0</v>
      </c>
      <c r="AR33" s="198">
        <v>0</v>
      </c>
      <c r="AS33" s="198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0</v>
      </c>
      <c r="AY33" s="206">
        <v>0</v>
      </c>
      <c r="AZ33" s="206">
        <v>0</v>
      </c>
      <c r="BA33" s="206">
        <v>0</v>
      </c>
      <c r="BB33" s="204">
        <v>0</v>
      </c>
    </row>
    <row r="34" spans="1:54" s="153" customFormat="1" ht="26.4" x14ac:dyDescent="0.3">
      <c r="A34" s="199">
        <f t="shared" si="1"/>
        <v>22</v>
      </c>
      <c r="B34" s="200" t="s">
        <v>107</v>
      </c>
      <c r="C34" s="192">
        <v>3</v>
      </c>
      <c r="D34" s="201">
        <v>3</v>
      </c>
      <c r="E34" s="202">
        <v>0</v>
      </c>
      <c r="F34" s="192">
        <v>3</v>
      </c>
      <c r="G34" s="201">
        <v>3</v>
      </c>
      <c r="H34" s="202">
        <v>0</v>
      </c>
      <c r="I34" s="192">
        <f t="shared" si="0"/>
        <v>2</v>
      </c>
      <c r="J34" s="203">
        <v>0</v>
      </c>
      <c r="K34" s="201">
        <v>0</v>
      </c>
      <c r="L34" s="202">
        <v>0</v>
      </c>
      <c r="M34" s="203">
        <v>1</v>
      </c>
      <c r="N34" s="201">
        <v>0</v>
      </c>
      <c r="O34" s="202">
        <v>1</v>
      </c>
      <c r="P34" s="203">
        <v>1</v>
      </c>
      <c r="Q34" s="201">
        <v>1</v>
      </c>
      <c r="R34" s="204">
        <v>0</v>
      </c>
      <c r="S34" s="199">
        <f t="shared" si="2"/>
        <v>22</v>
      </c>
      <c r="T34" s="200" t="s">
        <v>107</v>
      </c>
      <c r="U34" s="203">
        <v>20</v>
      </c>
      <c r="V34" s="201">
        <v>7</v>
      </c>
      <c r="W34" s="202">
        <v>13</v>
      </c>
      <c r="X34" s="192">
        <v>15</v>
      </c>
      <c r="Y34" s="201">
        <v>7</v>
      </c>
      <c r="Z34" s="202">
        <v>8</v>
      </c>
      <c r="AA34" s="192">
        <v>15</v>
      </c>
      <c r="AB34" s="203">
        <v>8</v>
      </c>
      <c r="AC34" s="201">
        <v>4</v>
      </c>
      <c r="AD34" s="202">
        <v>4</v>
      </c>
      <c r="AE34" s="203">
        <v>2</v>
      </c>
      <c r="AF34" s="201">
        <v>1</v>
      </c>
      <c r="AG34" s="202">
        <v>1</v>
      </c>
      <c r="AH34" s="203">
        <v>5</v>
      </c>
      <c r="AI34" s="201">
        <v>5</v>
      </c>
      <c r="AJ34" s="204">
        <v>0</v>
      </c>
      <c r="AK34" s="199">
        <f t="shared" si="3"/>
        <v>22</v>
      </c>
      <c r="AL34" s="205" t="s">
        <v>107</v>
      </c>
      <c r="AM34" s="198">
        <v>0</v>
      </c>
      <c r="AN34" s="198">
        <v>0</v>
      </c>
      <c r="AO34" s="198">
        <v>0</v>
      </c>
      <c r="AP34" s="198">
        <v>0</v>
      </c>
      <c r="AQ34" s="198">
        <v>0</v>
      </c>
      <c r="AR34" s="198">
        <v>0</v>
      </c>
      <c r="AS34" s="198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4">
        <v>0</v>
      </c>
    </row>
    <row r="35" spans="1:54" s="153" customFormat="1" ht="39.6" x14ac:dyDescent="0.3">
      <c r="A35" s="199">
        <f t="shared" si="1"/>
        <v>23</v>
      </c>
      <c r="B35" s="200" t="s">
        <v>108</v>
      </c>
      <c r="C35" s="192">
        <v>4</v>
      </c>
      <c r="D35" s="201">
        <v>3</v>
      </c>
      <c r="E35" s="202">
        <v>1</v>
      </c>
      <c r="F35" s="192">
        <v>4</v>
      </c>
      <c r="G35" s="201">
        <v>3</v>
      </c>
      <c r="H35" s="202">
        <v>1</v>
      </c>
      <c r="I35" s="192">
        <f t="shared" si="0"/>
        <v>4</v>
      </c>
      <c r="J35" s="203">
        <v>1</v>
      </c>
      <c r="K35" s="201">
        <v>1</v>
      </c>
      <c r="L35" s="202">
        <v>0</v>
      </c>
      <c r="M35" s="203">
        <v>0</v>
      </c>
      <c r="N35" s="201">
        <v>0</v>
      </c>
      <c r="O35" s="202">
        <v>0</v>
      </c>
      <c r="P35" s="203">
        <v>3</v>
      </c>
      <c r="Q35" s="201">
        <v>1</v>
      </c>
      <c r="R35" s="204">
        <v>2</v>
      </c>
      <c r="S35" s="199">
        <f t="shared" si="2"/>
        <v>23</v>
      </c>
      <c r="T35" s="200" t="s">
        <v>108</v>
      </c>
      <c r="U35" s="203">
        <v>10</v>
      </c>
      <c r="V35" s="201">
        <v>4</v>
      </c>
      <c r="W35" s="202">
        <v>6</v>
      </c>
      <c r="X35" s="192">
        <v>10</v>
      </c>
      <c r="Y35" s="201">
        <v>4</v>
      </c>
      <c r="Z35" s="202">
        <v>6</v>
      </c>
      <c r="AA35" s="192">
        <v>10</v>
      </c>
      <c r="AB35" s="203">
        <v>6</v>
      </c>
      <c r="AC35" s="201">
        <v>5</v>
      </c>
      <c r="AD35" s="202">
        <v>1</v>
      </c>
      <c r="AE35" s="203">
        <v>0</v>
      </c>
      <c r="AF35" s="201">
        <v>0</v>
      </c>
      <c r="AG35" s="202">
        <v>0</v>
      </c>
      <c r="AH35" s="203">
        <v>4</v>
      </c>
      <c r="AI35" s="201">
        <v>3</v>
      </c>
      <c r="AJ35" s="204">
        <v>1</v>
      </c>
      <c r="AK35" s="199">
        <f t="shared" si="3"/>
        <v>23</v>
      </c>
      <c r="AL35" s="205" t="s">
        <v>108</v>
      </c>
      <c r="AM35" s="198">
        <v>0</v>
      </c>
      <c r="AN35" s="198">
        <v>0</v>
      </c>
      <c r="AO35" s="198">
        <v>0</v>
      </c>
      <c r="AP35" s="198">
        <v>0</v>
      </c>
      <c r="AQ35" s="198">
        <v>0</v>
      </c>
      <c r="AR35" s="198">
        <v>0</v>
      </c>
      <c r="AS35" s="198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4">
        <v>0</v>
      </c>
    </row>
    <row r="36" spans="1:54" s="153" customFormat="1" ht="15.6" x14ac:dyDescent="0.3">
      <c r="A36" s="199">
        <f t="shared" si="1"/>
        <v>24</v>
      </c>
      <c r="B36" s="200" t="s">
        <v>109</v>
      </c>
      <c r="C36" s="192">
        <v>2</v>
      </c>
      <c r="D36" s="201">
        <v>2</v>
      </c>
      <c r="E36" s="202">
        <v>0</v>
      </c>
      <c r="F36" s="192">
        <v>2</v>
      </c>
      <c r="G36" s="201">
        <v>2</v>
      </c>
      <c r="H36" s="202">
        <v>0</v>
      </c>
      <c r="I36" s="192">
        <f t="shared" si="0"/>
        <v>2</v>
      </c>
      <c r="J36" s="203">
        <v>0</v>
      </c>
      <c r="K36" s="201">
        <v>0</v>
      </c>
      <c r="L36" s="202">
        <v>0</v>
      </c>
      <c r="M36" s="203">
        <v>0</v>
      </c>
      <c r="N36" s="201">
        <v>0</v>
      </c>
      <c r="O36" s="202">
        <v>0</v>
      </c>
      <c r="P36" s="203">
        <v>2</v>
      </c>
      <c r="Q36" s="201">
        <v>2</v>
      </c>
      <c r="R36" s="204">
        <v>0</v>
      </c>
      <c r="S36" s="199">
        <f t="shared" si="2"/>
        <v>24</v>
      </c>
      <c r="T36" s="200" t="s">
        <v>109</v>
      </c>
      <c r="U36" s="203">
        <v>15</v>
      </c>
      <c r="V36" s="201">
        <v>5</v>
      </c>
      <c r="W36" s="202">
        <v>10</v>
      </c>
      <c r="X36" s="192">
        <v>15</v>
      </c>
      <c r="Y36" s="201">
        <v>5</v>
      </c>
      <c r="Z36" s="202">
        <v>10</v>
      </c>
      <c r="AA36" s="192">
        <v>12</v>
      </c>
      <c r="AB36" s="203">
        <v>9</v>
      </c>
      <c r="AC36" s="201">
        <v>9</v>
      </c>
      <c r="AD36" s="202">
        <v>0</v>
      </c>
      <c r="AE36" s="203">
        <v>0</v>
      </c>
      <c r="AF36" s="201">
        <v>0</v>
      </c>
      <c r="AG36" s="202">
        <v>0</v>
      </c>
      <c r="AH36" s="203">
        <v>3</v>
      </c>
      <c r="AI36" s="201">
        <v>3</v>
      </c>
      <c r="AJ36" s="204">
        <v>0</v>
      </c>
      <c r="AK36" s="199">
        <f t="shared" si="3"/>
        <v>24</v>
      </c>
      <c r="AL36" s="205" t="s">
        <v>109</v>
      </c>
      <c r="AM36" s="198">
        <v>0</v>
      </c>
      <c r="AN36" s="198">
        <v>0</v>
      </c>
      <c r="AO36" s="198">
        <v>0</v>
      </c>
      <c r="AP36" s="198">
        <v>0</v>
      </c>
      <c r="AQ36" s="198">
        <v>0</v>
      </c>
      <c r="AR36" s="198">
        <v>0</v>
      </c>
      <c r="AS36" s="198">
        <v>0</v>
      </c>
      <c r="AT36" s="206">
        <v>0</v>
      </c>
      <c r="AU36" s="206">
        <v>0</v>
      </c>
      <c r="AV36" s="206">
        <v>0</v>
      </c>
      <c r="AW36" s="206">
        <v>0</v>
      </c>
      <c r="AX36" s="206">
        <v>0</v>
      </c>
      <c r="AY36" s="206">
        <v>0</v>
      </c>
      <c r="AZ36" s="206">
        <v>0</v>
      </c>
      <c r="BA36" s="206">
        <v>0</v>
      </c>
      <c r="BB36" s="204">
        <v>0</v>
      </c>
    </row>
    <row r="37" spans="1:54" s="153" customFormat="1" ht="26.4" x14ac:dyDescent="0.3">
      <c r="A37" s="199">
        <f t="shared" si="1"/>
        <v>25</v>
      </c>
      <c r="B37" s="200" t="s">
        <v>110</v>
      </c>
      <c r="C37" s="192">
        <v>7</v>
      </c>
      <c r="D37" s="201">
        <v>6</v>
      </c>
      <c r="E37" s="202">
        <v>1</v>
      </c>
      <c r="F37" s="192">
        <v>7</v>
      </c>
      <c r="G37" s="201">
        <v>6</v>
      </c>
      <c r="H37" s="202">
        <v>1</v>
      </c>
      <c r="I37" s="192">
        <f t="shared" si="0"/>
        <v>7</v>
      </c>
      <c r="J37" s="203">
        <v>1</v>
      </c>
      <c r="K37" s="201">
        <v>1</v>
      </c>
      <c r="L37" s="202">
        <v>0</v>
      </c>
      <c r="M37" s="203">
        <v>0</v>
      </c>
      <c r="N37" s="201">
        <v>0</v>
      </c>
      <c r="O37" s="202">
        <v>0</v>
      </c>
      <c r="P37" s="203">
        <v>6</v>
      </c>
      <c r="Q37" s="201">
        <v>6</v>
      </c>
      <c r="R37" s="204">
        <v>0</v>
      </c>
      <c r="S37" s="199">
        <f t="shared" si="2"/>
        <v>25</v>
      </c>
      <c r="T37" s="200" t="s">
        <v>110</v>
      </c>
      <c r="U37" s="203">
        <v>18</v>
      </c>
      <c r="V37" s="201">
        <v>4</v>
      </c>
      <c r="W37" s="202">
        <v>14</v>
      </c>
      <c r="X37" s="192">
        <v>16</v>
      </c>
      <c r="Y37" s="201">
        <v>2</v>
      </c>
      <c r="Z37" s="202">
        <v>14</v>
      </c>
      <c r="AA37" s="192">
        <v>16</v>
      </c>
      <c r="AB37" s="203">
        <v>14</v>
      </c>
      <c r="AC37" s="201">
        <v>14</v>
      </c>
      <c r="AD37" s="202">
        <v>0</v>
      </c>
      <c r="AE37" s="203">
        <v>0</v>
      </c>
      <c r="AF37" s="201">
        <v>0</v>
      </c>
      <c r="AG37" s="202">
        <v>0</v>
      </c>
      <c r="AH37" s="203">
        <v>2</v>
      </c>
      <c r="AI37" s="201">
        <v>2</v>
      </c>
      <c r="AJ37" s="204">
        <v>0</v>
      </c>
      <c r="AK37" s="199">
        <f t="shared" si="3"/>
        <v>25</v>
      </c>
      <c r="AL37" s="205" t="s">
        <v>110</v>
      </c>
      <c r="AM37" s="198">
        <v>0</v>
      </c>
      <c r="AN37" s="198">
        <v>0</v>
      </c>
      <c r="AO37" s="198">
        <v>0</v>
      </c>
      <c r="AP37" s="198">
        <v>0</v>
      </c>
      <c r="AQ37" s="198">
        <v>0</v>
      </c>
      <c r="AR37" s="198">
        <v>0</v>
      </c>
      <c r="AS37" s="198">
        <v>0</v>
      </c>
      <c r="AT37" s="206">
        <v>0</v>
      </c>
      <c r="AU37" s="206">
        <v>0</v>
      </c>
      <c r="AV37" s="206">
        <v>0</v>
      </c>
      <c r="AW37" s="206">
        <v>0</v>
      </c>
      <c r="AX37" s="206">
        <v>0</v>
      </c>
      <c r="AY37" s="206">
        <v>0</v>
      </c>
      <c r="AZ37" s="206">
        <v>0</v>
      </c>
      <c r="BA37" s="206">
        <v>0</v>
      </c>
      <c r="BB37" s="204">
        <v>0</v>
      </c>
    </row>
    <row r="38" spans="1:54" s="153" customFormat="1" ht="15.6" x14ac:dyDescent="0.3">
      <c r="A38" s="199">
        <f t="shared" si="1"/>
        <v>26</v>
      </c>
      <c r="B38" s="200" t="s">
        <v>111</v>
      </c>
      <c r="C38" s="192">
        <v>6</v>
      </c>
      <c r="D38" s="201">
        <v>5</v>
      </c>
      <c r="E38" s="202">
        <v>1</v>
      </c>
      <c r="F38" s="192">
        <v>6</v>
      </c>
      <c r="G38" s="201">
        <v>5</v>
      </c>
      <c r="H38" s="202">
        <v>1</v>
      </c>
      <c r="I38" s="192">
        <f t="shared" si="0"/>
        <v>6</v>
      </c>
      <c r="J38" s="203">
        <v>1</v>
      </c>
      <c r="K38" s="201">
        <v>1</v>
      </c>
      <c r="L38" s="202">
        <v>0</v>
      </c>
      <c r="M38" s="203">
        <v>1</v>
      </c>
      <c r="N38" s="201">
        <v>0</v>
      </c>
      <c r="O38" s="202">
        <v>1</v>
      </c>
      <c r="P38" s="203">
        <v>4</v>
      </c>
      <c r="Q38" s="201">
        <v>3</v>
      </c>
      <c r="R38" s="204">
        <v>1</v>
      </c>
      <c r="S38" s="199">
        <f t="shared" si="2"/>
        <v>26</v>
      </c>
      <c r="T38" s="200" t="s">
        <v>111</v>
      </c>
      <c r="U38" s="203">
        <v>22</v>
      </c>
      <c r="V38" s="201">
        <v>7</v>
      </c>
      <c r="W38" s="202">
        <v>15</v>
      </c>
      <c r="X38" s="192">
        <v>20</v>
      </c>
      <c r="Y38" s="201">
        <v>5</v>
      </c>
      <c r="Z38" s="202">
        <v>15</v>
      </c>
      <c r="AA38" s="192">
        <v>18</v>
      </c>
      <c r="AB38" s="203">
        <v>15</v>
      </c>
      <c r="AC38" s="201">
        <v>7</v>
      </c>
      <c r="AD38" s="202">
        <v>8</v>
      </c>
      <c r="AE38" s="203">
        <v>0</v>
      </c>
      <c r="AF38" s="201">
        <v>0</v>
      </c>
      <c r="AG38" s="202">
        <v>0</v>
      </c>
      <c r="AH38" s="203">
        <v>3</v>
      </c>
      <c r="AI38" s="201">
        <v>3</v>
      </c>
      <c r="AJ38" s="204">
        <v>0</v>
      </c>
      <c r="AK38" s="199">
        <f t="shared" si="3"/>
        <v>26</v>
      </c>
      <c r="AL38" s="205" t="s">
        <v>111</v>
      </c>
      <c r="AM38" s="198">
        <v>0</v>
      </c>
      <c r="AN38" s="198">
        <v>0</v>
      </c>
      <c r="AO38" s="198">
        <v>0</v>
      </c>
      <c r="AP38" s="198">
        <v>0</v>
      </c>
      <c r="AQ38" s="198">
        <v>0</v>
      </c>
      <c r="AR38" s="198">
        <v>0</v>
      </c>
      <c r="AS38" s="198">
        <v>0</v>
      </c>
      <c r="AT38" s="206">
        <v>0</v>
      </c>
      <c r="AU38" s="206">
        <v>0</v>
      </c>
      <c r="AV38" s="206">
        <v>0</v>
      </c>
      <c r="AW38" s="206">
        <v>0</v>
      </c>
      <c r="AX38" s="206">
        <v>0</v>
      </c>
      <c r="AY38" s="206">
        <v>0</v>
      </c>
      <c r="AZ38" s="206">
        <v>0</v>
      </c>
      <c r="BA38" s="206">
        <v>0</v>
      </c>
      <c r="BB38" s="204">
        <v>0</v>
      </c>
    </row>
    <row r="39" spans="1:54" s="153" customFormat="1" ht="15.6" x14ac:dyDescent="0.3">
      <c r="A39" s="199">
        <f t="shared" si="1"/>
        <v>27</v>
      </c>
      <c r="B39" s="200" t="s">
        <v>112</v>
      </c>
      <c r="C39" s="192">
        <v>1</v>
      </c>
      <c r="D39" s="201">
        <v>1</v>
      </c>
      <c r="E39" s="202">
        <v>0</v>
      </c>
      <c r="F39" s="192">
        <v>1</v>
      </c>
      <c r="G39" s="201">
        <v>1</v>
      </c>
      <c r="H39" s="202">
        <v>0</v>
      </c>
      <c r="I39" s="192">
        <f t="shared" si="0"/>
        <v>1</v>
      </c>
      <c r="J39" s="203">
        <v>0</v>
      </c>
      <c r="K39" s="201">
        <v>0</v>
      </c>
      <c r="L39" s="202">
        <v>0</v>
      </c>
      <c r="M39" s="203">
        <v>0</v>
      </c>
      <c r="N39" s="201">
        <v>0</v>
      </c>
      <c r="O39" s="202">
        <v>0</v>
      </c>
      <c r="P39" s="203">
        <v>1</v>
      </c>
      <c r="Q39" s="201">
        <v>1</v>
      </c>
      <c r="R39" s="204">
        <v>0</v>
      </c>
      <c r="S39" s="199">
        <f t="shared" si="2"/>
        <v>27</v>
      </c>
      <c r="T39" s="200" t="s">
        <v>112</v>
      </c>
      <c r="U39" s="203">
        <v>16</v>
      </c>
      <c r="V39" s="201">
        <v>8</v>
      </c>
      <c r="W39" s="202">
        <v>8</v>
      </c>
      <c r="X39" s="192">
        <v>16</v>
      </c>
      <c r="Y39" s="201">
        <v>8</v>
      </c>
      <c r="Z39" s="202">
        <v>8</v>
      </c>
      <c r="AA39" s="192">
        <v>16</v>
      </c>
      <c r="AB39" s="203">
        <v>8</v>
      </c>
      <c r="AC39" s="201">
        <v>6</v>
      </c>
      <c r="AD39" s="202">
        <v>2</v>
      </c>
      <c r="AE39" s="203">
        <v>0</v>
      </c>
      <c r="AF39" s="201">
        <v>0</v>
      </c>
      <c r="AG39" s="202">
        <v>0</v>
      </c>
      <c r="AH39" s="203">
        <v>8</v>
      </c>
      <c r="AI39" s="201">
        <v>5</v>
      </c>
      <c r="AJ39" s="204">
        <v>3</v>
      </c>
      <c r="AK39" s="199">
        <f t="shared" si="3"/>
        <v>27</v>
      </c>
      <c r="AL39" s="205" t="s">
        <v>112</v>
      </c>
      <c r="AM39" s="198">
        <v>0</v>
      </c>
      <c r="AN39" s="198">
        <v>0</v>
      </c>
      <c r="AO39" s="198">
        <v>0</v>
      </c>
      <c r="AP39" s="198">
        <v>0</v>
      </c>
      <c r="AQ39" s="198">
        <v>0</v>
      </c>
      <c r="AR39" s="198">
        <v>0</v>
      </c>
      <c r="AS39" s="198">
        <v>0</v>
      </c>
      <c r="AT39" s="206">
        <v>0</v>
      </c>
      <c r="AU39" s="206">
        <v>0</v>
      </c>
      <c r="AV39" s="206">
        <v>0</v>
      </c>
      <c r="AW39" s="206">
        <v>0</v>
      </c>
      <c r="AX39" s="206">
        <v>0</v>
      </c>
      <c r="AY39" s="206">
        <v>0</v>
      </c>
      <c r="AZ39" s="206">
        <v>0</v>
      </c>
      <c r="BA39" s="206">
        <v>0</v>
      </c>
      <c r="BB39" s="204">
        <v>0</v>
      </c>
    </row>
    <row r="40" spans="1:54" s="153" customFormat="1" ht="15.6" x14ac:dyDescent="0.3">
      <c r="A40" s="199">
        <f t="shared" si="1"/>
        <v>28</v>
      </c>
      <c r="B40" s="200" t="s">
        <v>113</v>
      </c>
      <c r="C40" s="192">
        <v>2</v>
      </c>
      <c r="D40" s="201">
        <v>2</v>
      </c>
      <c r="E40" s="202">
        <v>0</v>
      </c>
      <c r="F40" s="192">
        <v>2</v>
      </c>
      <c r="G40" s="201">
        <v>2</v>
      </c>
      <c r="H40" s="202">
        <v>0</v>
      </c>
      <c r="I40" s="192">
        <f t="shared" si="0"/>
        <v>2</v>
      </c>
      <c r="J40" s="203">
        <v>0</v>
      </c>
      <c r="K40" s="201">
        <v>0</v>
      </c>
      <c r="L40" s="202">
        <v>0</v>
      </c>
      <c r="M40" s="203">
        <v>0</v>
      </c>
      <c r="N40" s="201">
        <v>0</v>
      </c>
      <c r="O40" s="202">
        <v>0</v>
      </c>
      <c r="P40" s="203">
        <v>2</v>
      </c>
      <c r="Q40" s="201">
        <v>2</v>
      </c>
      <c r="R40" s="204">
        <v>0</v>
      </c>
      <c r="S40" s="199">
        <f t="shared" si="2"/>
        <v>28</v>
      </c>
      <c r="T40" s="200" t="s">
        <v>113</v>
      </c>
      <c r="U40" s="216">
        <v>8</v>
      </c>
      <c r="V40" s="201">
        <v>3</v>
      </c>
      <c r="W40" s="202">
        <v>5</v>
      </c>
      <c r="X40" s="192">
        <v>8</v>
      </c>
      <c r="Y40" s="201">
        <v>3</v>
      </c>
      <c r="Z40" s="202">
        <v>5</v>
      </c>
      <c r="AA40" s="192">
        <v>8</v>
      </c>
      <c r="AB40" s="203">
        <v>5</v>
      </c>
      <c r="AC40" s="201">
        <v>3</v>
      </c>
      <c r="AD40" s="202">
        <v>2</v>
      </c>
      <c r="AE40" s="203">
        <v>0</v>
      </c>
      <c r="AF40" s="201">
        <v>0</v>
      </c>
      <c r="AG40" s="202">
        <v>0</v>
      </c>
      <c r="AH40" s="203">
        <v>3</v>
      </c>
      <c r="AI40" s="201">
        <v>3</v>
      </c>
      <c r="AJ40" s="204">
        <v>0</v>
      </c>
      <c r="AK40" s="199">
        <f t="shared" si="3"/>
        <v>28</v>
      </c>
      <c r="AL40" s="205" t="s">
        <v>113</v>
      </c>
      <c r="AM40" s="198">
        <v>0</v>
      </c>
      <c r="AN40" s="198">
        <v>0</v>
      </c>
      <c r="AO40" s="198">
        <v>0</v>
      </c>
      <c r="AP40" s="198">
        <v>0</v>
      </c>
      <c r="AQ40" s="198">
        <v>0</v>
      </c>
      <c r="AR40" s="198">
        <v>0</v>
      </c>
      <c r="AS40" s="198">
        <v>0</v>
      </c>
      <c r="AT40" s="206">
        <v>0</v>
      </c>
      <c r="AU40" s="206">
        <v>0</v>
      </c>
      <c r="AV40" s="206">
        <v>0</v>
      </c>
      <c r="AW40" s="206">
        <v>0</v>
      </c>
      <c r="AX40" s="206">
        <v>0</v>
      </c>
      <c r="AY40" s="206">
        <v>0</v>
      </c>
      <c r="AZ40" s="206">
        <v>0</v>
      </c>
      <c r="BA40" s="206">
        <v>0</v>
      </c>
      <c r="BB40" s="204">
        <v>0</v>
      </c>
    </row>
    <row r="41" spans="1:54" s="153" customFormat="1" ht="39.6" x14ac:dyDescent="0.3">
      <c r="A41" s="199">
        <f t="shared" si="1"/>
        <v>29</v>
      </c>
      <c r="B41" s="200" t="s">
        <v>114</v>
      </c>
      <c r="C41" s="192">
        <v>5</v>
      </c>
      <c r="D41" s="201">
        <v>4</v>
      </c>
      <c r="E41" s="202">
        <v>1</v>
      </c>
      <c r="F41" s="192">
        <v>5</v>
      </c>
      <c r="G41" s="201">
        <v>4</v>
      </c>
      <c r="H41" s="202">
        <v>1</v>
      </c>
      <c r="I41" s="192">
        <v>4</v>
      </c>
      <c r="J41" s="203">
        <v>1</v>
      </c>
      <c r="K41" s="201">
        <v>0</v>
      </c>
      <c r="L41" s="202">
        <v>1</v>
      </c>
      <c r="M41" s="203">
        <v>0</v>
      </c>
      <c r="N41" s="201">
        <v>0</v>
      </c>
      <c r="O41" s="202">
        <v>0</v>
      </c>
      <c r="P41" s="203">
        <v>3</v>
      </c>
      <c r="Q41" s="201">
        <v>2</v>
      </c>
      <c r="R41" s="204">
        <v>1</v>
      </c>
      <c r="S41" s="199">
        <f t="shared" si="2"/>
        <v>29</v>
      </c>
      <c r="T41" s="200" t="s">
        <v>114</v>
      </c>
      <c r="U41" s="203">
        <v>35</v>
      </c>
      <c r="V41" s="201">
        <v>10</v>
      </c>
      <c r="W41" s="202">
        <v>25</v>
      </c>
      <c r="X41" s="192">
        <v>33</v>
      </c>
      <c r="Y41" s="201">
        <v>9</v>
      </c>
      <c r="Z41" s="202">
        <v>24</v>
      </c>
      <c r="AA41" s="192">
        <v>33</v>
      </c>
      <c r="AB41" s="203">
        <v>24</v>
      </c>
      <c r="AC41" s="201">
        <v>10</v>
      </c>
      <c r="AD41" s="202">
        <v>14</v>
      </c>
      <c r="AE41" s="203">
        <v>0</v>
      </c>
      <c r="AF41" s="201">
        <v>0</v>
      </c>
      <c r="AG41" s="202">
        <v>0</v>
      </c>
      <c r="AH41" s="203">
        <v>9</v>
      </c>
      <c r="AI41" s="201">
        <v>4</v>
      </c>
      <c r="AJ41" s="204">
        <v>5</v>
      </c>
      <c r="AK41" s="199">
        <f t="shared" si="3"/>
        <v>29</v>
      </c>
      <c r="AL41" s="205" t="s">
        <v>114</v>
      </c>
      <c r="AM41" s="198">
        <v>0</v>
      </c>
      <c r="AN41" s="198">
        <v>0</v>
      </c>
      <c r="AO41" s="198">
        <v>0</v>
      </c>
      <c r="AP41" s="198">
        <v>0</v>
      </c>
      <c r="AQ41" s="198">
        <v>0</v>
      </c>
      <c r="AR41" s="198">
        <v>0</v>
      </c>
      <c r="AS41" s="198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4">
        <v>0</v>
      </c>
    </row>
    <row r="42" spans="1:54" s="153" customFormat="1" ht="15.6" x14ac:dyDescent="0.3">
      <c r="A42" s="199">
        <f t="shared" si="1"/>
        <v>30</v>
      </c>
      <c r="B42" s="200" t="s">
        <v>115</v>
      </c>
      <c r="C42" s="192">
        <v>5</v>
      </c>
      <c r="D42" s="201">
        <v>4</v>
      </c>
      <c r="E42" s="202">
        <v>1</v>
      </c>
      <c r="F42" s="192">
        <v>5</v>
      </c>
      <c r="G42" s="201">
        <v>4</v>
      </c>
      <c r="H42" s="202">
        <v>1</v>
      </c>
      <c r="I42" s="192">
        <v>5</v>
      </c>
      <c r="J42" s="203">
        <v>1</v>
      </c>
      <c r="K42" s="201">
        <v>1</v>
      </c>
      <c r="L42" s="202">
        <v>0</v>
      </c>
      <c r="M42" s="203">
        <v>0</v>
      </c>
      <c r="N42" s="201">
        <v>0</v>
      </c>
      <c r="O42" s="202">
        <v>0</v>
      </c>
      <c r="P42" s="203">
        <v>4</v>
      </c>
      <c r="Q42" s="201">
        <v>3</v>
      </c>
      <c r="R42" s="204">
        <v>1</v>
      </c>
      <c r="S42" s="199">
        <f t="shared" si="2"/>
        <v>30</v>
      </c>
      <c r="T42" s="200" t="s">
        <v>115</v>
      </c>
      <c r="U42" s="203">
        <v>5</v>
      </c>
      <c r="V42" s="201">
        <v>2</v>
      </c>
      <c r="W42" s="202">
        <v>3</v>
      </c>
      <c r="X42" s="192">
        <v>5</v>
      </c>
      <c r="Y42" s="201">
        <v>2</v>
      </c>
      <c r="Z42" s="202">
        <v>3</v>
      </c>
      <c r="AA42" s="192">
        <v>5</v>
      </c>
      <c r="AB42" s="203">
        <v>3</v>
      </c>
      <c r="AC42" s="201">
        <v>1</v>
      </c>
      <c r="AD42" s="202">
        <v>2</v>
      </c>
      <c r="AE42" s="203">
        <v>0</v>
      </c>
      <c r="AF42" s="201">
        <v>0</v>
      </c>
      <c r="AG42" s="202">
        <v>0</v>
      </c>
      <c r="AH42" s="203">
        <v>2</v>
      </c>
      <c r="AI42" s="201">
        <v>1</v>
      </c>
      <c r="AJ42" s="204">
        <v>1</v>
      </c>
      <c r="AK42" s="199">
        <f t="shared" si="3"/>
        <v>30</v>
      </c>
      <c r="AL42" s="205" t="s">
        <v>115</v>
      </c>
      <c r="AM42" s="198">
        <v>0</v>
      </c>
      <c r="AN42" s="198">
        <v>0</v>
      </c>
      <c r="AO42" s="198">
        <v>0</v>
      </c>
      <c r="AP42" s="198">
        <v>0</v>
      </c>
      <c r="AQ42" s="198">
        <v>0</v>
      </c>
      <c r="AR42" s="198">
        <v>0</v>
      </c>
      <c r="AS42" s="198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4">
        <v>0</v>
      </c>
    </row>
    <row r="43" spans="1:54" s="153" customFormat="1" ht="15.6" x14ac:dyDescent="0.3">
      <c r="A43" s="199">
        <f t="shared" si="1"/>
        <v>31</v>
      </c>
      <c r="B43" s="200" t="s">
        <v>116</v>
      </c>
      <c r="C43" s="192">
        <v>4</v>
      </c>
      <c r="D43" s="201">
        <v>4</v>
      </c>
      <c r="E43" s="202">
        <v>0</v>
      </c>
      <c r="F43" s="192">
        <v>4</v>
      </c>
      <c r="G43" s="201">
        <v>4</v>
      </c>
      <c r="H43" s="202">
        <v>0</v>
      </c>
      <c r="I43" s="192">
        <f t="shared" si="0"/>
        <v>4</v>
      </c>
      <c r="J43" s="203">
        <v>0</v>
      </c>
      <c r="K43" s="201">
        <v>0</v>
      </c>
      <c r="L43" s="202">
        <v>0</v>
      </c>
      <c r="M43" s="203">
        <v>0</v>
      </c>
      <c r="N43" s="201">
        <v>0</v>
      </c>
      <c r="O43" s="202">
        <v>0</v>
      </c>
      <c r="P43" s="203">
        <v>4</v>
      </c>
      <c r="Q43" s="201">
        <v>4</v>
      </c>
      <c r="R43" s="204">
        <v>0</v>
      </c>
      <c r="S43" s="199">
        <f t="shared" si="2"/>
        <v>31</v>
      </c>
      <c r="T43" s="200" t="s">
        <v>116</v>
      </c>
      <c r="U43" s="203">
        <v>30</v>
      </c>
      <c r="V43" s="201">
        <v>10</v>
      </c>
      <c r="W43" s="202">
        <v>20</v>
      </c>
      <c r="X43" s="192">
        <v>27</v>
      </c>
      <c r="Y43" s="201">
        <v>7</v>
      </c>
      <c r="Z43" s="202">
        <v>20</v>
      </c>
      <c r="AA43" s="192">
        <v>27</v>
      </c>
      <c r="AB43" s="203">
        <v>20</v>
      </c>
      <c r="AC43" s="201">
        <v>13</v>
      </c>
      <c r="AD43" s="202">
        <v>7</v>
      </c>
      <c r="AE43" s="203">
        <v>0</v>
      </c>
      <c r="AF43" s="201">
        <v>0</v>
      </c>
      <c r="AG43" s="202">
        <v>0</v>
      </c>
      <c r="AH43" s="203">
        <v>7</v>
      </c>
      <c r="AI43" s="201">
        <v>7</v>
      </c>
      <c r="AJ43" s="204">
        <v>0</v>
      </c>
      <c r="AK43" s="199">
        <f t="shared" si="3"/>
        <v>31</v>
      </c>
      <c r="AL43" s="205" t="s">
        <v>116</v>
      </c>
      <c r="AM43" s="198">
        <v>0</v>
      </c>
      <c r="AN43" s="198">
        <v>0</v>
      </c>
      <c r="AO43" s="198">
        <v>0</v>
      </c>
      <c r="AP43" s="198">
        <v>0</v>
      </c>
      <c r="AQ43" s="198">
        <v>0</v>
      </c>
      <c r="AR43" s="198">
        <v>0</v>
      </c>
      <c r="AS43" s="198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4">
        <v>0</v>
      </c>
    </row>
    <row r="44" spans="1:54" s="153" customFormat="1" ht="39.6" x14ac:dyDescent="0.3">
      <c r="A44" s="199">
        <f t="shared" si="1"/>
        <v>32</v>
      </c>
      <c r="B44" s="200" t="s">
        <v>117</v>
      </c>
      <c r="C44" s="192">
        <v>8</v>
      </c>
      <c r="D44" s="201">
        <v>7</v>
      </c>
      <c r="E44" s="202">
        <v>1</v>
      </c>
      <c r="F44" s="192">
        <v>8</v>
      </c>
      <c r="G44" s="201">
        <v>7</v>
      </c>
      <c r="H44" s="202">
        <v>1</v>
      </c>
      <c r="I44" s="192">
        <f t="shared" si="0"/>
        <v>8</v>
      </c>
      <c r="J44" s="203">
        <v>1</v>
      </c>
      <c r="K44" s="201">
        <v>1</v>
      </c>
      <c r="L44" s="202">
        <v>0</v>
      </c>
      <c r="M44" s="203">
        <v>0</v>
      </c>
      <c r="N44" s="201">
        <v>0</v>
      </c>
      <c r="O44" s="202">
        <v>0</v>
      </c>
      <c r="P44" s="203">
        <v>7</v>
      </c>
      <c r="Q44" s="201">
        <v>3</v>
      </c>
      <c r="R44" s="204">
        <v>4</v>
      </c>
      <c r="S44" s="199">
        <f t="shared" si="2"/>
        <v>32</v>
      </c>
      <c r="T44" s="200" t="s">
        <v>117</v>
      </c>
      <c r="U44" s="203">
        <v>10</v>
      </c>
      <c r="V44" s="201">
        <v>4</v>
      </c>
      <c r="W44" s="202">
        <v>6</v>
      </c>
      <c r="X44" s="192">
        <v>10</v>
      </c>
      <c r="Y44" s="201">
        <v>4</v>
      </c>
      <c r="Z44" s="202">
        <v>6</v>
      </c>
      <c r="AA44" s="192">
        <v>10</v>
      </c>
      <c r="AB44" s="203">
        <v>6</v>
      </c>
      <c r="AC44" s="201">
        <v>4</v>
      </c>
      <c r="AD44" s="202">
        <v>2</v>
      </c>
      <c r="AE44" s="203">
        <v>0</v>
      </c>
      <c r="AF44" s="201">
        <v>0</v>
      </c>
      <c r="AG44" s="202">
        <v>0</v>
      </c>
      <c r="AH44" s="203">
        <v>4</v>
      </c>
      <c r="AI44" s="201">
        <v>3</v>
      </c>
      <c r="AJ44" s="204">
        <v>1</v>
      </c>
      <c r="AK44" s="199">
        <f t="shared" si="3"/>
        <v>32</v>
      </c>
      <c r="AL44" s="205" t="s">
        <v>117</v>
      </c>
      <c r="AM44" s="198">
        <v>0</v>
      </c>
      <c r="AN44" s="198">
        <v>0</v>
      </c>
      <c r="AO44" s="198">
        <v>0</v>
      </c>
      <c r="AP44" s="198">
        <v>0</v>
      </c>
      <c r="AQ44" s="198">
        <v>0</v>
      </c>
      <c r="AR44" s="198">
        <v>0</v>
      </c>
      <c r="AS44" s="198">
        <v>0</v>
      </c>
      <c r="AT44" s="206">
        <v>0</v>
      </c>
      <c r="AU44" s="206">
        <v>0</v>
      </c>
      <c r="AV44" s="206">
        <v>0</v>
      </c>
      <c r="AW44" s="206">
        <v>0</v>
      </c>
      <c r="AX44" s="206">
        <v>0</v>
      </c>
      <c r="AY44" s="206">
        <v>0</v>
      </c>
      <c r="AZ44" s="206">
        <v>0</v>
      </c>
      <c r="BA44" s="206">
        <v>0</v>
      </c>
      <c r="BB44" s="204">
        <v>0</v>
      </c>
    </row>
    <row r="45" spans="1:54" s="153" customFormat="1" ht="15.6" x14ac:dyDescent="0.3">
      <c r="A45" s="199">
        <f t="shared" si="1"/>
        <v>33</v>
      </c>
      <c r="B45" s="200" t="s">
        <v>118</v>
      </c>
      <c r="C45" s="192">
        <v>1</v>
      </c>
      <c r="D45" s="201">
        <v>1</v>
      </c>
      <c r="E45" s="202">
        <v>0</v>
      </c>
      <c r="F45" s="192">
        <v>1</v>
      </c>
      <c r="G45" s="201">
        <v>1</v>
      </c>
      <c r="H45" s="202">
        <v>0</v>
      </c>
      <c r="I45" s="192">
        <f t="shared" si="0"/>
        <v>1</v>
      </c>
      <c r="J45" s="203">
        <v>0</v>
      </c>
      <c r="K45" s="201">
        <v>0</v>
      </c>
      <c r="L45" s="202">
        <v>0</v>
      </c>
      <c r="M45" s="203">
        <v>0</v>
      </c>
      <c r="N45" s="201">
        <v>0</v>
      </c>
      <c r="O45" s="202">
        <v>0</v>
      </c>
      <c r="P45" s="203">
        <v>1</v>
      </c>
      <c r="Q45" s="201">
        <v>1</v>
      </c>
      <c r="R45" s="204">
        <v>0</v>
      </c>
      <c r="S45" s="199">
        <f t="shared" si="2"/>
        <v>33</v>
      </c>
      <c r="T45" s="200" t="s">
        <v>118</v>
      </c>
      <c r="U45" s="203">
        <v>15</v>
      </c>
      <c r="V45" s="201">
        <v>5</v>
      </c>
      <c r="W45" s="202">
        <v>10</v>
      </c>
      <c r="X45" s="192">
        <v>14</v>
      </c>
      <c r="Y45" s="201">
        <v>5</v>
      </c>
      <c r="Z45" s="202">
        <v>9</v>
      </c>
      <c r="AA45" s="192">
        <v>14</v>
      </c>
      <c r="AB45" s="203">
        <v>9</v>
      </c>
      <c r="AC45" s="201">
        <v>6</v>
      </c>
      <c r="AD45" s="202">
        <v>3</v>
      </c>
      <c r="AE45" s="203">
        <v>0</v>
      </c>
      <c r="AF45" s="201">
        <v>0</v>
      </c>
      <c r="AG45" s="202">
        <v>0</v>
      </c>
      <c r="AH45" s="203">
        <v>5</v>
      </c>
      <c r="AI45" s="201">
        <v>4</v>
      </c>
      <c r="AJ45" s="204">
        <v>1</v>
      </c>
      <c r="AK45" s="199">
        <f t="shared" si="3"/>
        <v>33</v>
      </c>
      <c r="AL45" s="205" t="s">
        <v>118</v>
      </c>
      <c r="AM45" s="198">
        <v>0</v>
      </c>
      <c r="AN45" s="198">
        <v>0</v>
      </c>
      <c r="AO45" s="198">
        <v>0</v>
      </c>
      <c r="AP45" s="198">
        <v>0</v>
      </c>
      <c r="AQ45" s="198">
        <v>0</v>
      </c>
      <c r="AR45" s="198">
        <v>0</v>
      </c>
      <c r="AS45" s="198">
        <v>0</v>
      </c>
      <c r="AT45" s="206">
        <v>0</v>
      </c>
      <c r="AU45" s="206">
        <v>0</v>
      </c>
      <c r="AV45" s="206">
        <v>0</v>
      </c>
      <c r="AW45" s="206">
        <v>0</v>
      </c>
      <c r="AX45" s="206">
        <v>0</v>
      </c>
      <c r="AY45" s="206">
        <v>0</v>
      </c>
      <c r="AZ45" s="206">
        <v>0</v>
      </c>
      <c r="BA45" s="206">
        <v>0</v>
      </c>
      <c r="BB45" s="204">
        <v>0</v>
      </c>
    </row>
    <row r="46" spans="1:54" s="153" customFormat="1" ht="15.6" x14ac:dyDescent="0.3">
      <c r="A46" s="199">
        <f t="shared" si="1"/>
        <v>34</v>
      </c>
      <c r="B46" s="200" t="s">
        <v>119</v>
      </c>
      <c r="C46" s="192">
        <v>30</v>
      </c>
      <c r="D46" s="201">
        <v>26</v>
      </c>
      <c r="E46" s="202">
        <v>4</v>
      </c>
      <c r="F46" s="192">
        <v>30</v>
      </c>
      <c r="G46" s="201">
        <v>26</v>
      </c>
      <c r="H46" s="202">
        <v>4</v>
      </c>
      <c r="I46" s="192">
        <f t="shared" si="0"/>
        <v>28</v>
      </c>
      <c r="J46" s="203">
        <v>2</v>
      </c>
      <c r="K46" s="201">
        <v>2</v>
      </c>
      <c r="L46" s="202">
        <v>0</v>
      </c>
      <c r="M46" s="203">
        <v>10</v>
      </c>
      <c r="N46" s="201">
        <v>8</v>
      </c>
      <c r="O46" s="202">
        <v>2</v>
      </c>
      <c r="P46" s="203">
        <v>16</v>
      </c>
      <c r="Q46" s="201">
        <v>10</v>
      </c>
      <c r="R46" s="204">
        <v>6</v>
      </c>
      <c r="S46" s="199">
        <f t="shared" si="2"/>
        <v>34</v>
      </c>
      <c r="T46" s="200" t="s">
        <v>119</v>
      </c>
      <c r="U46" s="203">
        <v>0</v>
      </c>
      <c r="V46" s="201">
        <v>0</v>
      </c>
      <c r="W46" s="202">
        <v>0</v>
      </c>
      <c r="X46" s="192">
        <f>Y46+Z46</f>
        <v>0</v>
      </c>
      <c r="Y46" s="201">
        <v>0</v>
      </c>
      <c r="Z46" s="202">
        <v>0</v>
      </c>
      <c r="AA46" s="192">
        <f>AB46+AE46+AH46</f>
        <v>0</v>
      </c>
      <c r="AB46" s="203">
        <v>0</v>
      </c>
      <c r="AC46" s="201">
        <v>0</v>
      </c>
      <c r="AD46" s="202">
        <v>0</v>
      </c>
      <c r="AE46" s="203">
        <v>0</v>
      </c>
      <c r="AF46" s="201">
        <v>0</v>
      </c>
      <c r="AG46" s="202">
        <v>0</v>
      </c>
      <c r="AH46" s="203">
        <v>0</v>
      </c>
      <c r="AI46" s="201">
        <v>0</v>
      </c>
      <c r="AJ46" s="204">
        <v>0</v>
      </c>
      <c r="AK46" s="199">
        <f t="shared" si="3"/>
        <v>34</v>
      </c>
      <c r="AL46" s="205" t="s">
        <v>119</v>
      </c>
      <c r="AM46" s="198">
        <v>0</v>
      </c>
      <c r="AN46" s="198">
        <v>0</v>
      </c>
      <c r="AO46" s="198">
        <v>0</v>
      </c>
      <c r="AP46" s="198">
        <v>0</v>
      </c>
      <c r="AQ46" s="198">
        <v>0</v>
      </c>
      <c r="AR46" s="198">
        <v>0</v>
      </c>
      <c r="AS46" s="198">
        <v>0</v>
      </c>
      <c r="AT46" s="206">
        <v>0</v>
      </c>
      <c r="AU46" s="206">
        <v>0</v>
      </c>
      <c r="AV46" s="206">
        <v>0</v>
      </c>
      <c r="AW46" s="206">
        <v>0</v>
      </c>
      <c r="AX46" s="206">
        <v>0</v>
      </c>
      <c r="AY46" s="206">
        <v>0</v>
      </c>
      <c r="AZ46" s="206">
        <v>0</v>
      </c>
      <c r="BA46" s="206">
        <v>0</v>
      </c>
      <c r="BB46" s="204">
        <v>0</v>
      </c>
    </row>
    <row r="47" spans="1:54" s="153" customFormat="1" ht="15.6" x14ac:dyDescent="0.3">
      <c r="A47" s="199">
        <f t="shared" si="1"/>
        <v>35</v>
      </c>
      <c r="B47" s="200" t="s">
        <v>120</v>
      </c>
      <c r="C47" s="192">
        <v>9</v>
      </c>
      <c r="D47" s="201">
        <v>8</v>
      </c>
      <c r="E47" s="202">
        <v>1</v>
      </c>
      <c r="F47" s="192">
        <v>9</v>
      </c>
      <c r="G47" s="201">
        <v>8</v>
      </c>
      <c r="H47" s="202">
        <v>1</v>
      </c>
      <c r="I47" s="192">
        <f t="shared" si="0"/>
        <v>9</v>
      </c>
      <c r="J47" s="203">
        <v>1</v>
      </c>
      <c r="K47" s="201">
        <v>1</v>
      </c>
      <c r="L47" s="202">
        <v>0</v>
      </c>
      <c r="M47" s="203">
        <v>0</v>
      </c>
      <c r="N47" s="201">
        <v>0</v>
      </c>
      <c r="O47" s="202">
        <v>0</v>
      </c>
      <c r="P47" s="203">
        <v>8</v>
      </c>
      <c r="Q47" s="201">
        <v>5</v>
      </c>
      <c r="R47" s="204">
        <v>3</v>
      </c>
      <c r="S47" s="199">
        <f t="shared" si="2"/>
        <v>35</v>
      </c>
      <c r="T47" s="200" t="s">
        <v>120</v>
      </c>
      <c r="U47" s="203">
        <v>11</v>
      </c>
      <c r="V47" s="201">
        <v>6</v>
      </c>
      <c r="W47" s="202">
        <v>5</v>
      </c>
      <c r="X47" s="192">
        <v>11</v>
      </c>
      <c r="Y47" s="201">
        <v>6</v>
      </c>
      <c r="Z47" s="202">
        <v>5</v>
      </c>
      <c r="AA47" s="192">
        <v>11</v>
      </c>
      <c r="AB47" s="203">
        <v>6</v>
      </c>
      <c r="AC47" s="201">
        <v>4</v>
      </c>
      <c r="AD47" s="202">
        <v>2</v>
      </c>
      <c r="AE47" s="203">
        <v>0</v>
      </c>
      <c r="AF47" s="201">
        <v>0</v>
      </c>
      <c r="AG47" s="202">
        <v>0</v>
      </c>
      <c r="AH47" s="203">
        <v>5</v>
      </c>
      <c r="AI47" s="201">
        <v>4</v>
      </c>
      <c r="AJ47" s="204">
        <v>1</v>
      </c>
      <c r="AK47" s="199">
        <f t="shared" si="3"/>
        <v>35</v>
      </c>
      <c r="AL47" s="205" t="s">
        <v>120</v>
      </c>
      <c r="AM47" s="198">
        <v>0</v>
      </c>
      <c r="AN47" s="198">
        <v>0</v>
      </c>
      <c r="AO47" s="198">
        <v>0</v>
      </c>
      <c r="AP47" s="198">
        <v>0</v>
      </c>
      <c r="AQ47" s="198">
        <v>0</v>
      </c>
      <c r="AR47" s="198">
        <v>0</v>
      </c>
      <c r="AS47" s="198">
        <v>0</v>
      </c>
      <c r="AT47" s="206">
        <v>0</v>
      </c>
      <c r="AU47" s="206">
        <v>0</v>
      </c>
      <c r="AV47" s="206">
        <v>0</v>
      </c>
      <c r="AW47" s="206">
        <v>0</v>
      </c>
      <c r="AX47" s="206">
        <v>0</v>
      </c>
      <c r="AY47" s="206">
        <v>0</v>
      </c>
      <c r="AZ47" s="206">
        <v>0</v>
      </c>
      <c r="BA47" s="206">
        <v>0</v>
      </c>
      <c r="BB47" s="204">
        <v>0</v>
      </c>
    </row>
    <row r="48" spans="1:54" s="153" customFormat="1" ht="15.6" x14ac:dyDescent="0.3">
      <c r="A48" s="199">
        <f t="shared" si="1"/>
        <v>36</v>
      </c>
      <c r="B48" s="200" t="s">
        <v>121</v>
      </c>
      <c r="C48" s="192">
        <v>3</v>
      </c>
      <c r="D48" s="201">
        <v>3</v>
      </c>
      <c r="E48" s="202">
        <v>0</v>
      </c>
      <c r="F48" s="192">
        <v>3</v>
      </c>
      <c r="G48" s="201">
        <v>3</v>
      </c>
      <c r="H48" s="202">
        <v>0</v>
      </c>
      <c r="I48" s="192">
        <f t="shared" si="0"/>
        <v>3</v>
      </c>
      <c r="J48" s="203">
        <v>0</v>
      </c>
      <c r="K48" s="201">
        <v>0</v>
      </c>
      <c r="L48" s="202">
        <v>0</v>
      </c>
      <c r="M48" s="203">
        <v>0</v>
      </c>
      <c r="N48" s="201">
        <v>0</v>
      </c>
      <c r="O48" s="202">
        <v>0</v>
      </c>
      <c r="P48" s="203">
        <v>3</v>
      </c>
      <c r="Q48" s="201">
        <v>2</v>
      </c>
      <c r="R48" s="204">
        <v>1</v>
      </c>
      <c r="S48" s="199">
        <f t="shared" si="2"/>
        <v>36</v>
      </c>
      <c r="T48" s="200" t="s">
        <v>121</v>
      </c>
      <c r="U48" s="203">
        <v>15</v>
      </c>
      <c r="V48" s="201">
        <v>5</v>
      </c>
      <c r="W48" s="202">
        <v>10</v>
      </c>
      <c r="X48" s="192">
        <v>14</v>
      </c>
      <c r="Y48" s="201">
        <v>5</v>
      </c>
      <c r="Z48" s="202">
        <v>9</v>
      </c>
      <c r="AA48" s="192">
        <v>7</v>
      </c>
      <c r="AB48" s="203">
        <v>5</v>
      </c>
      <c r="AC48" s="201">
        <v>3</v>
      </c>
      <c r="AD48" s="202">
        <v>2</v>
      </c>
      <c r="AE48" s="203">
        <v>0</v>
      </c>
      <c r="AF48" s="201">
        <v>0</v>
      </c>
      <c r="AG48" s="202">
        <v>0</v>
      </c>
      <c r="AH48" s="203">
        <v>2</v>
      </c>
      <c r="AI48" s="201">
        <v>1</v>
      </c>
      <c r="AJ48" s="204">
        <v>1</v>
      </c>
      <c r="AK48" s="199">
        <f t="shared" si="3"/>
        <v>36</v>
      </c>
      <c r="AL48" s="205" t="s">
        <v>121</v>
      </c>
      <c r="AM48" s="198">
        <v>0</v>
      </c>
      <c r="AN48" s="198">
        <v>0</v>
      </c>
      <c r="AO48" s="198">
        <v>0</v>
      </c>
      <c r="AP48" s="198">
        <v>0</v>
      </c>
      <c r="AQ48" s="198">
        <v>0</v>
      </c>
      <c r="AR48" s="198">
        <v>0</v>
      </c>
      <c r="AS48" s="198">
        <v>0</v>
      </c>
      <c r="AT48" s="206">
        <v>0</v>
      </c>
      <c r="AU48" s="206">
        <v>0</v>
      </c>
      <c r="AV48" s="206">
        <v>0</v>
      </c>
      <c r="AW48" s="206">
        <v>0</v>
      </c>
      <c r="AX48" s="206">
        <v>0</v>
      </c>
      <c r="AY48" s="206">
        <v>0</v>
      </c>
      <c r="AZ48" s="206">
        <v>0</v>
      </c>
      <c r="BA48" s="206">
        <v>0</v>
      </c>
      <c r="BB48" s="204">
        <v>0</v>
      </c>
    </row>
    <row r="49" spans="1:54" s="153" customFormat="1" ht="26.4" x14ac:dyDescent="0.3">
      <c r="A49" s="199">
        <f t="shared" si="1"/>
        <v>37</v>
      </c>
      <c r="B49" s="200" t="s">
        <v>122</v>
      </c>
      <c r="C49" s="212">
        <v>2</v>
      </c>
      <c r="D49" s="206">
        <v>2</v>
      </c>
      <c r="E49" s="206">
        <v>0</v>
      </c>
      <c r="F49" s="206">
        <v>2</v>
      </c>
      <c r="G49" s="206">
        <v>2</v>
      </c>
      <c r="H49" s="206">
        <v>0</v>
      </c>
      <c r="I49" s="206">
        <v>2</v>
      </c>
      <c r="J49" s="206">
        <v>0</v>
      </c>
      <c r="K49" s="206">
        <v>0</v>
      </c>
      <c r="L49" s="206">
        <v>0</v>
      </c>
      <c r="M49" s="206">
        <v>0</v>
      </c>
      <c r="N49" s="206">
        <v>0</v>
      </c>
      <c r="O49" s="206">
        <v>0</v>
      </c>
      <c r="P49" s="206">
        <v>2</v>
      </c>
      <c r="Q49" s="206">
        <v>1</v>
      </c>
      <c r="R49" s="204">
        <v>1</v>
      </c>
      <c r="S49" s="199">
        <f t="shared" si="2"/>
        <v>37</v>
      </c>
      <c r="T49" s="200" t="s">
        <v>122</v>
      </c>
      <c r="U49" s="203">
        <v>18</v>
      </c>
      <c r="V49" s="201">
        <v>6</v>
      </c>
      <c r="W49" s="202">
        <v>12</v>
      </c>
      <c r="X49" s="192">
        <v>18</v>
      </c>
      <c r="Y49" s="201">
        <v>6</v>
      </c>
      <c r="Z49" s="202">
        <v>12</v>
      </c>
      <c r="AA49" s="192">
        <v>18</v>
      </c>
      <c r="AB49" s="203">
        <v>12</v>
      </c>
      <c r="AC49" s="201">
        <v>6</v>
      </c>
      <c r="AD49" s="202">
        <v>6</v>
      </c>
      <c r="AE49" s="203">
        <v>0</v>
      </c>
      <c r="AF49" s="201">
        <v>0</v>
      </c>
      <c r="AG49" s="202">
        <v>0</v>
      </c>
      <c r="AH49" s="203">
        <v>6</v>
      </c>
      <c r="AI49" s="201">
        <v>4</v>
      </c>
      <c r="AJ49" s="204">
        <v>2</v>
      </c>
      <c r="AK49" s="199">
        <f t="shared" si="3"/>
        <v>37</v>
      </c>
      <c r="AL49" s="205" t="s">
        <v>122</v>
      </c>
      <c r="AM49" s="198">
        <v>0</v>
      </c>
      <c r="AN49" s="198">
        <v>0</v>
      </c>
      <c r="AO49" s="198">
        <v>0</v>
      </c>
      <c r="AP49" s="198">
        <v>0</v>
      </c>
      <c r="AQ49" s="198">
        <v>0</v>
      </c>
      <c r="AR49" s="198">
        <v>0</v>
      </c>
      <c r="AS49" s="198">
        <v>0</v>
      </c>
      <c r="AT49" s="206">
        <v>0</v>
      </c>
      <c r="AU49" s="206">
        <v>0</v>
      </c>
      <c r="AV49" s="206">
        <v>0</v>
      </c>
      <c r="AW49" s="206">
        <v>0</v>
      </c>
      <c r="AX49" s="206">
        <v>0</v>
      </c>
      <c r="AY49" s="206">
        <v>0</v>
      </c>
      <c r="AZ49" s="206">
        <v>0</v>
      </c>
      <c r="BA49" s="206">
        <v>0</v>
      </c>
      <c r="BB49" s="204">
        <v>0</v>
      </c>
    </row>
    <row r="50" spans="1:54" s="153" customFormat="1" ht="15.6" x14ac:dyDescent="0.3">
      <c r="A50" s="199">
        <f t="shared" si="1"/>
        <v>38</v>
      </c>
      <c r="B50" s="200" t="s">
        <v>123</v>
      </c>
      <c r="C50" s="192">
        <v>3</v>
      </c>
      <c r="D50" s="201">
        <v>3</v>
      </c>
      <c r="E50" s="202">
        <v>0</v>
      </c>
      <c r="F50" s="192">
        <v>1</v>
      </c>
      <c r="G50" s="201">
        <v>1</v>
      </c>
      <c r="H50" s="202">
        <v>0</v>
      </c>
      <c r="I50" s="192">
        <f t="shared" si="0"/>
        <v>1</v>
      </c>
      <c r="J50" s="203">
        <v>0</v>
      </c>
      <c r="K50" s="201">
        <v>0</v>
      </c>
      <c r="L50" s="202">
        <v>0</v>
      </c>
      <c r="M50" s="203">
        <v>0</v>
      </c>
      <c r="N50" s="201">
        <v>0</v>
      </c>
      <c r="O50" s="202">
        <v>0</v>
      </c>
      <c r="P50" s="203">
        <v>1</v>
      </c>
      <c r="Q50" s="201">
        <v>1</v>
      </c>
      <c r="R50" s="204">
        <v>0</v>
      </c>
      <c r="S50" s="199">
        <f t="shared" si="2"/>
        <v>38</v>
      </c>
      <c r="T50" s="200" t="s">
        <v>123</v>
      </c>
      <c r="U50" s="203">
        <v>20</v>
      </c>
      <c r="V50" s="201">
        <v>8</v>
      </c>
      <c r="W50" s="202">
        <v>12</v>
      </c>
      <c r="X50" s="192">
        <v>7</v>
      </c>
      <c r="Y50" s="201">
        <v>3</v>
      </c>
      <c r="Z50" s="202">
        <v>4</v>
      </c>
      <c r="AA50" s="192">
        <v>7</v>
      </c>
      <c r="AB50" s="203">
        <v>4</v>
      </c>
      <c r="AC50" s="201">
        <v>3</v>
      </c>
      <c r="AD50" s="202">
        <v>1</v>
      </c>
      <c r="AE50" s="203">
        <v>0</v>
      </c>
      <c r="AF50" s="201">
        <v>0</v>
      </c>
      <c r="AG50" s="202">
        <v>0</v>
      </c>
      <c r="AH50" s="203">
        <v>3</v>
      </c>
      <c r="AI50" s="201">
        <v>3</v>
      </c>
      <c r="AJ50" s="204">
        <v>0</v>
      </c>
      <c r="AK50" s="199">
        <f t="shared" si="3"/>
        <v>38</v>
      </c>
      <c r="AL50" s="205" t="s">
        <v>123</v>
      </c>
      <c r="AM50" s="198">
        <v>0</v>
      </c>
      <c r="AN50" s="198">
        <v>0</v>
      </c>
      <c r="AO50" s="198">
        <v>0</v>
      </c>
      <c r="AP50" s="198">
        <v>0</v>
      </c>
      <c r="AQ50" s="198">
        <v>0</v>
      </c>
      <c r="AR50" s="198">
        <v>0</v>
      </c>
      <c r="AS50" s="198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4">
        <v>0</v>
      </c>
    </row>
    <row r="51" spans="1:54" s="153" customFormat="1" ht="26.4" x14ac:dyDescent="0.3">
      <c r="A51" s="199">
        <f t="shared" si="1"/>
        <v>39</v>
      </c>
      <c r="B51" s="200" t="s">
        <v>124</v>
      </c>
      <c r="C51" s="192">
        <v>2</v>
      </c>
      <c r="D51" s="201">
        <v>2</v>
      </c>
      <c r="E51" s="202">
        <v>0</v>
      </c>
      <c r="F51" s="192">
        <v>1</v>
      </c>
      <c r="G51" s="201">
        <v>1</v>
      </c>
      <c r="H51" s="202">
        <v>0</v>
      </c>
      <c r="I51" s="192">
        <f t="shared" si="0"/>
        <v>1</v>
      </c>
      <c r="J51" s="203">
        <v>0</v>
      </c>
      <c r="K51" s="201">
        <v>0</v>
      </c>
      <c r="L51" s="202">
        <v>0</v>
      </c>
      <c r="M51" s="203">
        <v>0</v>
      </c>
      <c r="N51" s="201">
        <v>0</v>
      </c>
      <c r="O51" s="202">
        <v>0</v>
      </c>
      <c r="P51" s="203">
        <v>1</v>
      </c>
      <c r="Q51" s="201">
        <v>1</v>
      </c>
      <c r="R51" s="204">
        <v>0</v>
      </c>
      <c r="S51" s="199">
        <f t="shared" si="2"/>
        <v>39</v>
      </c>
      <c r="T51" s="200" t="s">
        <v>124</v>
      </c>
      <c r="U51" s="203">
        <v>10</v>
      </c>
      <c r="V51" s="201">
        <v>2</v>
      </c>
      <c r="W51" s="202">
        <v>8</v>
      </c>
      <c r="X51" s="192">
        <v>10</v>
      </c>
      <c r="Y51" s="201">
        <v>2</v>
      </c>
      <c r="Z51" s="202">
        <v>8</v>
      </c>
      <c r="AA51" s="192">
        <v>10</v>
      </c>
      <c r="AB51" s="203">
        <v>8</v>
      </c>
      <c r="AC51" s="201">
        <v>5</v>
      </c>
      <c r="AD51" s="202">
        <v>3</v>
      </c>
      <c r="AE51" s="203">
        <v>0</v>
      </c>
      <c r="AF51" s="201">
        <v>0</v>
      </c>
      <c r="AG51" s="202">
        <v>0</v>
      </c>
      <c r="AH51" s="203">
        <v>2</v>
      </c>
      <c r="AI51" s="201">
        <v>1</v>
      </c>
      <c r="AJ51" s="204">
        <v>1</v>
      </c>
      <c r="AK51" s="199">
        <f t="shared" si="3"/>
        <v>39</v>
      </c>
      <c r="AL51" s="205" t="s">
        <v>124</v>
      </c>
      <c r="AM51" s="198">
        <v>0</v>
      </c>
      <c r="AN51" s="198">
        <v>0</v>
      </c>
      <c r="AO51" s="198">
        <v>0</v>
      </c>
      <c r="AP51" s="198">
        <v>0</v>
      </c>
      <c r="AQ51" s="198">
        <v>0</v>
      </c>
      <c r="AR51" s="198">
        <v>0</v>
      </c>
      <c r="AS51" s="198">
        <v>0</v>
      </c>
      <c r="AT51" s="206">
        <v>0</v>
      </c>
      <c r="AU51" s="206">
        <v>0</v>
      </c>
      <c r="AV51" s="206">
        <v>0</v>
      </c>
      <c r="AW51" s="206">
        <v>0</v>
      </c>
      <c r="AX51" s="206">
        <v>0</v>
      </c>
      <c r="AY51" s="206">
        <v>0</v>
      </c>
      <c r="AZ51" s="206">
        <v>0</v>
      </c>
      <c r="BA51" s="206">
        <v>0</v>
      </c>
      <c r="BB51" s="204">
        <v>0</v>
      </c>
    </row>
    <row r="52" spans="1:54" s="153" customFormat="1" ht="15.6" x14ac:dyDescent="0.3">
      <c r="A52" s="199">
        <f t="shared" si="1"/>
        <v>40</v>
      </c>
      <c r="B52" s="200" t="s">
        <v>125</v>
      </c>
      <c r="C52" s="192">
        <v>1</v>
      </c>
      <c r="D52" s="201">
        <v>1</v>
      </c>
      <c r="E52" s="202">
        <v>0</v>
      </c>
      <c r="F52" s="192">
        <v>1</v>
      </c>
      <c r="G52" s="201">
        <v>1</v>
      </c>
      <c r="H52" s="202">
        <v>0</v>
      </c>
      <c r="I52" s="192">
        <f t="shared" si="0"/>
        <v>1</v>
      </c>
      <c r="J52" s="203">
        <v>0</v>
      </c>
      <c r="K52" s="201">
        <v>0</v>
      </c>
      <c r="L52" s="202">
        <v>0</v>
      </c>
      <c r="M52" s="203">
        <v>0</v>
      </c>
      <c r="N52" s="201">
        <v>0</v>
      </c>
      <c r="O52" s="202">
        <v>0</v>
      </c>
      <c r="P52" s="203">
        <v>1</v>
      </c>
      <c r="Q52" s="201">
        <v>1</v>
      </c>
      <c r="R52" s="204">
        <v>0</v>
      </c>
      <c r="S52" s="199">
        <f t="shared" si="2"/>
        <v>40</v>
      </c>
      <c r="T52" s="200" t="s">
        <v>125</v>
      </c>
      <c r="U52" s="203">
        <v>7</v>
      </c>
      <c r="V52" s="201">
        <v>2</v>
      </c>
      <c r="W52" s="202">
        <v>5</v>
      </c>
      <c r="X52" s="192">
        <v>7</v>
      </c>
      <c r="Y52" s="201">
        <v>2</v>
      </c>
      <c r="Z52" s="202">
        <v>5</v>
      </c>
      <c r="AA52" s="192">
        <v>5</v>
      </c>
      <c r="AB52" s="203">
        <v>2</v>
      </c>
      <c r="AC52" s="201">
        <v>2</v>
      </c>
      <c r="AD52" s="202">
        <v>0</v>
      </c>
      <c r="AE52" s="203">
        <v>0</v>
      </c>
      <c r="AF52" s="201">
        <v>0</v>
      </c>
      <c r="AG52" s="202">
        <v>0</v>
      </c>
      <c r="AH52" s="203">
        <v>3</v>
      </c>
      <c r="AI52" s="201">
        <v>3</v>
      </c>
      <c r="AJ52" s="204">
        <v>0</v>
      </c>
      <c r="AK52" s="199">
        <f t="shared" si="3"/>
        <v>40</v>
      </c>
      <c r="AL52" s="205" t="s">
        <v>125</v>
      </c>
      <c r="AM52" s="198">
        <v>0</v>
      </c>
      <c r="AN52" s="198">
        <v>0</v>
      </c>
      <c r="AO52" s="198">
        <v>0</v>
      </c>
      <c r="AP52" s="198">
        <v>0</v>
      </c>
      <c r="AQ52" s="198">
        <v>0</v>
      </c>
      <c r="AR52" s="198">
        <v>0</v>
      </c>
      <c r="AS52" s="198">
        <v>0</v>
      </c>
      <c r="AT52" s="206">
        <v>0</v>
      </c>
      <c r="AU52" s="206">
        <v>0</v>
      </c>
      <c r="AV52" s="206">
        <v>0</v>
      </c>
      <c r="AW52" s="206">
        <v>0</v>
      </c>
      <c r="AX52" s="206">
        <v>0</v>
      </c>
      <c r="AY52" s="206">
        <v>0</v>
      </c>
      <c r="AZ52" s="206">
        <v>0</v>
      </c>
      <c r="BA52" s="206">
        <v>0</v>
      </c>
      <c r="BB52" s="204">
        <v>0</v>
      </c>
    </row>
    <row r="53" spans="1:54" s="153" customFormat="1" ht="15.6" x14ac:dyDescent="0.3">
      <c r="A53" s="199">
        <f t="shared" si="1"/>
        <v>41</v>
      </c>
      <c r="B53" s="200" t="s">
        <v>126</v>
      </c>
      <c r="C53" s="192">
        <v>2</v>
      </c>
      <c r="D53" s="201">
        <v>1</v>
      </c>
      <c r="E53" s="202">
        <v>1</v>
      </c>
      <c r="F53" s="192">
        <v>2</v>
      </c>
      <c r="G53" s="201">
        <v>1</v>
      </c>
      <c r="H53" s="202">
        <v>1</v>
      </c>
      <c r="I53" s="192">
        <f t="shared" si="0"/>
        <v>2</v>
      </c>
      <c r="J53" s="203">
        <v>1</v>
      </c>
      <c r="K53" s="201">
        <v>1</v>
      </c>
      <c r="L53" s="202">
        <v>0</v>
      </c>
      <c r="M53" s="203">
        <v>0</v>
      </c>
      <c r="N53" s="201">
        <v>0</v>
      </c>
      <c r="O53" s="202">
        <v>0</v>
      </c>
      <c r="P53" s="203">
        <v>1</v>
      </c>
      <c r="Q53" s="201">
        <v>1</v>
      </c>
      <c r="R53" s="204">
        <v>0</v>
      </c>
      <c r="S53" s="199">
        <f t="shared" si="2"/>
        <v>41</v>
      </c>
      <c r="T53" s="200" t="s">
        <v>126</v>
      </c>
      <c r="U53" s="203">
        <v>14</v>
      </c>
      <c r="V53" s="201">
        <v>5</v>
      </c>
      <c r="W53" s="202">
        <v>9</v>
      </c>
      <c r="X53" s="192">
        <v>14</v>
      </c>
      <c r="Y53" s="201">
        <v>5</v>
      </c>
      <c r="Z53" s="202">
        <v>9</v>
      </c>
      <c r="AA53" s="192">
        <v>14</v>
      </c>
      <c r="AB53" s="203">
        <v>9</v>
      </c>
      <c r="AC53" s="201">
        <v>7</v>
      </c>
      <c r="AD53" s="202">
        <v>2</v>
      </c>
      <c r="AE53" s="203">
        <v>1</v>
      </c>
      <c r="AF53" s="201">
        <v>1</v>
      </c>
      <c r="AG53" s="202">
        <v>0</v>
      </c>
      <c r="AH53" s="203">
        <v>4</v>
      </c>
      <c r="AI53" s="201">
        <v>3</v>
      </c>
      <c r="AJ53" s="204">
        <v>1</v>
      </c>
      <c r="AK53" s="199">
        <f t="shared" si="3"/>
        <v>41</v>
      </c>
      <c r="AL53" s="205" t="s">
        <v>126</v>
      </c>
      <c r="AM53" s="198">
        <v>0</v>
      </c>
      <c r="AN53" s="198">
        <v>0</v>
      </c>
      <c r="AO53" s="198">
        <v>0</v>
      </c>
      <c r="AP53" s="198">
        <v>0</v>
      </c>
      <c r="AQ53" s="198">
        <v>0</v>
      </c>
      <c r="AR53" s="198">
        <v>0</v>
      </c>
      <c r="AS53" s="198">
        <v>0</v>
      </c>
      <c r="AT53" s="206">
        <v>0</v>
      </c>
      <c r="AU53" s="206">
        <v>0</v>
      </c>
      <c r="AV53" s="206">
        <v>0</v>
      </c>
      <c r="AW53" s="206">
        <v>0</v>
      </c>
      <c r="AX53" s="206">
        <v>0</v>
      </c>
      <c r="AY53" s="206">
        <v>0</v>
      </c>
      <c r="AZ53" s="206">
        <v>0</v>
      </c>
      <c r="BA53" s="206">
        <v>0</v>
      </c>
      <c r="BB53" s="204">
        <v>0</v>
      </c>
    </row>
    <row r="54" spans="1:54" s="153" customFormat="1" ht="52.8" x14ac:dyDescent="0.3">
      <c r="A54" s="199">
        <f t="shared" si="1"/>
        <v>42</v>
      </c>
      <c r="B54" s="200" t="s">
        <v>127</v>
      </c>
      <c r="C54" s="192">
        <v>20</v>
      </c>
      <c r="D54" s="201">
        <v>17</v>
      </c>
      <c r="E54" s="202">
        <v>3</v>
      </c>
      <c r="F54" s="192">
        <v>20</v>
      </c>
      <c r="G54" s="201">
        <v>17</v>
      </c>
      <c r="H54" s="202">
        <v>3</v>
      </c>
      <c r="I54" s="192">
        <f t="shared" si="0"/>
        <v>20</v>
      </c>
      <c r="J54" s="203">
        <v>3</v>
      </c>
      <c r="K54" s="201">
        <v>3</v>
      </c>
      <c r="L54" s="202">
        <v>0</v>
      </c>
      <c r="M54" s="203">
        <v>0</v>
      </c>
      <c r="N54" s="201">
        <v>0</v>
      </c>
      <c r="O54" s="202">
        <v>0</v>
      </c>
      <c r="P54" s="203">
        <v>17</v>
      </c>
      <c r="Q54" s="201">
        <v>17</v>
      </c>
      <c r="R54" s="204">
        <v>0</v>
      </c>
      <c r="S54" s="199">
        <f t="shared" si="2"/>
        <v>42</v>
      </c>
      <c r="T54" s="200" t="s">
        <v>127</v>
      </c>
      <c r="U54" s="203">
        <v>60</v>
      </c>
      <c r="V54" s="201">
        <v>37</v>
      </c>
      <c r="W54" s="202">
        <v>23</v>
      </c>
      <c r="X54" s="192">
        <v>60</v>
      </c>
      <c r="Y54" s="201">
        <v>37</v>
      </c>
      <c r="Z54" s="202">
        <v>23</v>
      </c>
      <c r="AA54" s="192">
        <v>60</v>
      </c>
      <c r="AB54" s="203">
        <v>23</v>
      </c>
      <c r="AC54" s="201">
        <v>19</v>
      </c>
      <c r="AD54" s="202">
        <v>4</v>
      </c>
      <c r="AE54" s="203">
        <v>0</v>
      </c>
      <c r="AF54" s="201">
        <v>0</v>
      </c>
      <c r="AG54" s="202">
        <v>0</v>
      </c>
      <c r="AH54" s="203">
        <v>37</v>
      </c>
      <c r="AI54" s="201">
        <v>37</v>
      </c>
      <c r="AJ54" s="204">
        <v>0</v>
      </c>
      <c r="AK54" s="199">
        <f t="shared" si="3"/>
        <v>42</v>
      </c>
      <c r="AL54" s="205" t="s">
        <v>127</v>
      </c>
      <c r="AM54" s="198">
        <v>0</v>
      </c>
      <c r="AN54" s="198">
        <v>0</v>
      </c>
      <c r="AO54" s="198">
        <v>0</v>
      </c>
      <c r="AP54" s="198">
        <v>0</v>
      </c>
      <c r="AQ54" s="198">
        <v>0</v>
      </c>
      <c r="AR54" s="198">
        <v>0</v>
      </c>
      <c r="AS54" s="198">
        <v>0</v>
      </c>
      <c r="AT54" s="206">
        <v>0</v>
      </c>
      <c r="AU54" s="206">
        <v>0</v>
      </c>
      <c r="AV54" s="206">
        <v>0</v>
      </c>
      <c r="AW54" s="206">
        <v>0</v>
      </c>
      <c r="AX54" s="206">
        <v>0</v>
      </c>
      <c r="AY54" s="206">
        <v>0</v>
      </c>
      <c r="AZ54" s="206">
        <v>0</v>
      </c>
      <c r="BA54" s="206">
        <v>0</v>
      </c>
      <c r="BB54" s="204">
        <v>0</v>
      </c>
    </row>
    <row r="55" spans="1:54" s="153" customFormat="1" ht="15.6" x14ac:dyDescent="0.3">
      <c r="A55" s="199">
        <f t="shared" si="1"/>
        <v>43</v>
      </c>
      <c r="B55" s="200" t="s">
        <v>128</v>
      </c>
      <c r="C55" s="192">
        <v>3</v>
      </c>
      <c r="D55" s="201">
        <v>3</v>
      </c>
      <c r="E55" s="202">
        <v>0</v>
      </c>
      <c r="F55" s="192">
        <v>3</v>
      </c>
      <c r="G55" s="201">
        <v>3</v>
      </c>
      <c r="H55" s="202">
        <v>0</v>
      </c>
      <c r="I55" s="192">
        <f t="shared" si="0"/>
        <v>3</v>
      </c>
      <c r="J55" s="203">
        <v>0</v>
      </c>
      <c r="K55" s="201">
        <v>0</v>
      </c>
      <c r="L55" s="202">
        <v>0</v>
      </c>
      <c r="M55" s="203">
        <v>0</v>
      </c>
      <c r="N55" s="201">
        <v>0</v>
      </c>
      <c r="O55" s="202">
        <v>0</v>
      </c>
      <c r="P55" s="203">
        <v>3</v>
      </c>
      <c r="Q55" s="201">
        <v>3</v>
      </c>
      <c r="R55" s="204">
        <v>0</v>
      </c>
      <c r="S55" s="199">
        <f t="shared" si="2"/>
        <v>43</v>
      </c>
      <c r="T55" s="200" t="s">
        <v>128</v>
      </c>
      <c r="U55" s="203">
        <v>48</v>
      </c>
      <c r="V55" s="201">
        <v>18</v>
      </c>
      <c r="W55" s="202">
        <v>30</v>
      </c>
      <c r="X55" s="192">
        <v>42</v>
      </c>
      <c r="Y55" s="201">
        <v>12</v>
      </c>
      <c r="Z55" s="202">
        <v>30</v>
      </c>
      <c r="AA55" s="192">
        <v>42</v>
      </c>
      <c r="AB55" s="203">
        <v>30</v>
      </c>
      <c r="AC55" s="201">
        <v>19</v>
      </c>
      <c r="AD55" s="202">
        <v>11</v>
      </c>
      <c r="AE55" s="203">
        <v>7</v>
      </c>
      <c r="AF55" s="201">
        <v>5</v>
      </c>
      <c r="AG55" s="202">
        <v>2</v>
      </c>
      <c r="AH55" s="203">
        <v>5</v>
      </c>
      <c r="AI55" s="201">
        <v>5</v>
      </c>
      <c r="AJ55" s="204">
        <v>0</v>
      </c>
      <c r="AK55" s="199">
        <f t="shared" si="3"/>
        <v>43</v>
      </c>
      <c r="AL55" s="205" t="s">
        <v>128</v>
      </c>
      <c r="AM55" s="198">
        <v>0</v>
      </c>
      <c r="AN55" s="198">
        <v>0</v>
      </c>
      <c r="AO55" s="198">
        <v>0</v>
      </c>
      <c r="AP55" s="198">
        <v>0</v>
      </c>
      <c r="AQ55" s="198">
        <v>0</v>
      </c>
      <c r="AR55" s="198">
        <v>0</v>
      </c>
      <c r="AS55" s="198">
        <v>0</v>
      </c>
      <c r="AT55" s="206">
        <v>0</v>
      </c>
      <c r="AU55" s="206">
        <v>0</v>
      </c>
      <c r="AV55" s="206">
        <v>0</v>
      </c>
      <c r="AW55" s="206">
        <v>0</v>
      </c>
      <c r="AX55" s="206">
        <v>0</v>
      </c>
      <c r="AY55" s="206">
        <v>0</v>
      </c>
      <c r="AZ55" s="206">
        <v>0</v>
      </c>
      <c r="BA55" s="206">
        <v>0</v>
      </c>
      <c r="BB55" s="204">
        <v>0</v>
      </c>
    </row>
    <row r="56" spans="1:54" s="153" customFormat="1" ht="15.6" x14ac:dyDescent="0.3">
      <c r="A56" s="199">
        <f t="shared" si="1"/>
        <v>44</v>
      </c>
      <c r="B56" s="200" t="s">
        <v>129</v>
      </c>
      <c r="C56" s="212">
        <v>0</v>
      </c>
      <c r="D56" s="206">
        <v>0</v>
      </c>
      <c r="E56" s="206">
        <v>0</v>
      </c>
      <c r="F56" s="206">
        <v>0</v>
      </c>
      <c r="G56" s="206">
        <v>0</v>
      </c>
      <c r="H56" s="206">
        <v>0</v>
      </c>
      <c r="I56" s="206">
        <v>0</v>
      </c>
      <c r="J56" s="206">
        <v>0</v>
      </c>
      <c r="K56" s="206">
        <v>0</v>
      </c>
      <c r="L56" s="206">
        <v>0</v>
      </c>
      <c r="M56" s="206">
        <v>0</v>
      </c>
      <c r="N56" s="206">
        <v>0</v>
      </c>
      <c r="O56" s="206">
        <v>0</v>
      </c>
      <c r="P56" s="206">
        <v>0</v>
      </c>
      <c r="Q56" s="206">
        <v>0</v>
      </c>
      <c r="R56" s="204">
        <v>0</v>
      </c>
      <c r="S56" s="199">
        <f t="shared" si="2"/>
        <v>44</v>
      </c>
      <c r="T56" s="200" t="s">
        <v>129</v>
      </c>
      <c r="U56" s="213">
        <v>0</v>
      </c>
      <c r="V56" s="206">
        <v>0</v>
      </c>
      <c r="W56" s="206">
        <v>0</v>
      </c>
      <c r="X56" s="206">
        <v>0</v>
      </c>
      <c r="Y56" s="206">
        <v>0</v>
      </c>
      <c r="Z56" s="206">
        <v>0</v>
      </c>
      <c r="AA56" s="206">
        <v>0</v>
      </c>
      <c r="AB56" s="206">
        <v>0</v>
      </c>
      <c r="AC56" s="206">
        <v>0</v>
      </c>
      <c r="AD56" s="206">
        <v>0</v>
      </c>
      <c r="AE56" s="206">
        <v>0</v>
      </c>
      <c r="AF56" s="206">
        <v>0</v>
      </c>
      <c r="AG56" s="206">
        <v>0</v>
      </c>
      <c r="AH56" s="206">
        <v>0</v>
      </c>
      <c r="AI56" s="206">
        <v>0</v>
      </c>
      <c r="AJ56" s="204">
        <v>0</v>
      </c>
      <c r="AK56" s="199">
        <f t="shared" si="3"/>
        <v>44</v>
      </c>
      <c r="AL56" s="205" t="s">
        <v>129</v>
      </c>
      <c r="AM56" s="198">
        <v>0</v>
      </c>
      <c r="AN56" s="198">
        <v>0</v>
      </c>
      <c r="AO56" s="198">
        <v>0</v>
      </c>
      <c r="AP56" s="198">
        <v>0</v>
      </c>
      <c r="AQ56" s="198">
        <v>0</v>
      </c>
      <c r="AR56" s="198">
        <v>0</v>
      </c>
      <c r="AS56" s="198">
        <v>0</v>
      </c>
      <c r="AT56" s="206">
        <v>0</v>
      </c>
      <c r="AU56" s="206">
        <v>0</v>
      </c>
      <c r="AV56" s="206">
        <v>0</v>
      </c>
      <c r="AW56" s="206">
        <v>0</v>
      </c>
      <c r="AX56" s="206">
        <v>0</v>
      </c>
      <c r="AY56" s="206">
        <v>0</v>
      </c>
      <c r="AZ56" s="206">
        <v>0</v>
      </c>
      <c r="BA56" s="206">
        <v>0</v>
      </c>
      <c r="BB56" s="204">
        <v>0</v>
      </c>
    </row>
    <row r="57" spans="1:54" s="153" customFormat="1" ht="15.6" x14ac:dyDescent="0.3">
      <c r="A57" s="199">
        <f t="shared" si="1"/>
        <v>45</v>
      </c>
      <c r="B57" s="200" t="s">
        <v>130</v>
      </c>
      <c r="C57" s="192">
        <v>5</v>
      </c>
      <c r="D57" s="201">
        <v>4</v>
      </c>
      <c r="E57" s="202">
        <v>1</v>
      </c>
      <c r="F57" s="192">
        <v>5</v>
      </c>
      <c r="G57" s="201">
        <v>4</v>
      </c>
      <c r="H57" s="202">
        <v>1</v>
      </c>
      <c r="I57" s="192">
        <f t="shared" si="0"/>
        <v>5</v>
      </c>
      <c r="J57" s="203">
        <v>1</v>
      </c>
      <c r="K57" s="201">
        <v>1</v>
      </c>
      <c r="L57" s="202">
        <v>0</v>
      </c>
      <c r="M57" s="203">
        <v>0</v>
      </c>
      <c r="N57" s="201">
        <v>0</v>
      </c>
      <c r="O57" s="202">
        <v>0</v>
      </c>
      <c r="P57" s="203">
        <v>4</v>
      </c>
      <c r="Q57" s="201">
        <v>1</v>
      </c>
      <c r="R57" s="204">
        <v>3</v>
      </c>
      <c r="S57" s="199">
        <f t="shared" si="2"/>
        <v>45</v>
      </c>
      <c r="T57" s="200" t="s">
        <v>130</v>
      </c>
      <c r="U57" s="203">
        <v>5</v>
      </c>
      <c r="V57" s="201">
        <v>2</v>
      </c>
      <c r="W57" s="202">
        <v>3</v>
      </c>
      <c r="X57" s="192">
        <v>5</v>
      </c>
      <c r="Y57" s="201">
        <v>2</v>
      </c>
      <c r="Z57" s="202">
        <v>3</v>
      </c>
      <c r="AA57" s="192">
        <v>5</v>
      </c>
      <c r="AB57" s="203">
        <v>3</v>
      </c>
      <c r="AC57" s="201">
        <v>3</v>
      </c>
      <c r="AD57" s="202">
        <v>0</v>
      </c>
      <c r="AE57" s="203">
        <v>0</v>
      </c>
      <c r="AF57" s="201">
        <v>0</v>
      </c>
      <c r="AG57" s="202">
        <v>0</v>
      </c>
      <c r="AH57" s="203">
        <v>2</v>
      </c>
      <c r="AI57" s="201">
        <v>2</v>
      </c>
      <c r="AJ57" s="204">
        <v>0</v>
      </c>
      <c r="AK57" s="199">
        <f t="shared" si="3"/>
        <v>45</v>
      </c>
      <c r="AL57" s="205" t="s">
        <v>130</v>
      </c>
      <c r="AM57" s="198">
        <v>0</v>
      </c>
      <c r="AN57" s="198">
        <v>0</v>
      </c>
      <c r="AO57" s="198">
        <v>0</v>
      </c>
      <c r="AP57" s="198">
        <v>0</v>
      </c>
      <c r="AQ57" s="198">
        <v>0</v>
      </c>
      <c r="AR57" s="198">
        <v>0</v>
      </c>
      <c r="AS57" s="198">
        <v>0</v>
      </c>
      <c r="AT57" s="206">
        <v>0</v>
      </c>
      <c r="AU57" s="206">
        <v>0</v>
      </c>
      <c r="AV57" s="206">
        <v>0</v>
      </c>
      <c r="AW57" s="206">
        <v>0</v>
      </c>
      <c r="AX57" s="206">
        <v>0</v>
      </c>
      <c r="AY57" s="206">
        <v>0</v>
      </c>
      <c r="AZ57" s="206">
        <v>0</v>
      </c>
      <c r="BA57" s="206">
        <v>0</v>
      </c>
      <c r="BB57" s="204">
        <v>0</v>
      </c>
    </row>
    <row r="58" spans="1:54" s="153" customFormat="1" ht="39.6" x14ac:dyDescent="0.3">
      <c r="A58" s="199">
        <f t="shared" si="1"/>
        <v>46</v>
      </c>
      <c r="B58" s="200" t="s">
        <v>131</v>
      </c>
      <c r="C58" s="192">
        <v>18</v>
      </c>
      <c r="D58" s="201">
        <v>15</v>
      </c>
      <c r="E58" s="202">
        <v>3</v>
      </c>
      <c r="F58" s="192">
        <v>18</v>
      </c>
      <c r="G58" s="201">
        <v>15</v>
      </c>
      <c r="H58" s="202">
        <v>3</v>
      </c>
      <c r="I58" s="192">
        <f t="shared" si="0"/>
        <v>18</v>
      </c>
      <c r="J58" s="203">
        <v>3</v>
      </c>
      <c r="K58" s="201">
        <v>2</v>
      </c>
      <c r="L58" s="202">
        <v>1</v>
      </c>
      <c r="M58" s="203">
        <v>0</v>
      </c>
      <c r="N58" s="201">
        <v>0</v>
      </c>
      <c r="O58" s="202">
        <v>0</v>
      </c>
      <c r="P58" s="203">
        <v>15</v>
      </c>
      <c r="Q58" s="201">
        <v>11</v>
      </c>
      <c r="R58" s="204">
        <v>4</v>
      </c>
      <c r="S58" s="199">
        <f t="shared" si="2"/>
        <v>46</v>
      </c>
      <c r="T58" s="200" t="s">
        <v>131</v>
      </c>
      <c r="U58" s="203">
        <v>26</v>
      </c>
      <c r="V58" s="201">
        <v>10</v>
      </c>
      <c r="W58" s="202">
        <v>16</v>
      </c>
      <c r="X58" s="192">
        <v>23</v>
      </c>
      <c r="Y58" s="201">
        <v>7</v>
      </c>
      <c r="Z58" s="202">
        <v>16</v>
      </c>
      <c r="AA58" s="192">
        <v>23</v>
      </c>
      <c r="AB58" s="203">
        <v>16</v>
      </c>
      <c r="AC58" s="201">
        <v>14</v>
      </c>
      <c r="AD58" s="202">
        <v>2</v>
      </c>
      <c r="AE58" s="203">
        <v>0</v>
      </c>
      <c r="AF58" s="201">
        <v>0</v>
      </c>
      <c r="AG58" s="202">
        <v>0</v>
      </c>
      <c r="AH58" s="203">
        <v>7</v>
      </c>
      <c r="AI58" s="201">
        <v>6</v>
      </c>
      <c r="AJ58" s="204">
        <v>1</v>
      </c>
      <c r="AK58" s="199">
        <f t="shared" si="3"/>
        <v>46</v>
      </c>
      <c r="AL58" s="205" t="s">
        <v>131</v>
      </c>
      <c r="AM58" s="198">
        <v>0</v>
      </c>
      <c r="AN58" s="198">
        <v>0</v>
      </c>
      <c r="AO58" s="198">
        <v>0</v>
      </c>
      <c r="AP58" s="198">
        <v>0</v>
      </c>
      <c r="AQ58" s="198">
        <v>0</v>
      </c>
      <c r="AR58" s="198">
        <v>0</v>
      </c>
      <c r="AS58" s="198">
        <v>0</v>
      </c>
      <c r="AT58" s="206">
        <v>0</v>
      </c>
      <c r="AU58" s="206">
        <v>0</v>
      </c>
      <c r="AV58" s="206">
        <v>0</v>
      </c>
      <c r="AW58" s="206">
        <v>0</v>
      </c>
      <c r="AX58" s="206">
        <v>0</v>
      </c>
      <c r="AY58" s="206">
        <v>0</v>
      </c>
      <c r="AZ58" s="206">
        <v>0</v>
      </c>
      <c r="BA58" s="206">
        <v>0</v>
      </c>
      <c r="BB58" s="204">
        <v>0</v>
      </c>
    </row>
    <row r="59" spans="1:54" s="153" customFormat="1" ht="15.6" x14ac:dyDescent="0.3">
      <c r="A59" s="199">
        <f t="shared" si="1"/>
        <v>47</v>
      </c>
      <c r="B59" s="200" t="s">
        <v>132</v>
      </c>
      <c r="C59" s="192">
        <v>15</v>
      </c>
      <c r="D59" s="201">
        <v>13</v>
      </c>
      <c r="E59" s="202">
        <v>2</v>
      </c>
      <c r="F59" s="192">
        <v>3</v>
      </c>
      <c r="G59" s="201">
        <v>2</v>
      </c>
      <c r="H59" s="202">
        <v>1</v>
      </c>
      <c r="I59" s="192">
        <f t="shared" si="0"/>
        <v>3</v>
      </c>
      <c r="J59" s="203">
        <v>1</v>
      </c>
      <c r="K59" s="201">
        <v>1</v>
      </c>
      <c r="L59" s="202">
        <v>0</v>
      </c>
      <c r="M59" s="203">
        <v>0</v>
      </c>
      <c r="N59" s="201">
        <v>0</v>
      </c>
      <c r="O59" s="202">
        <v>0</v>
      </c>
      <c r="P59" s="203">
        <v>2</v>
      </c>
      <c r="Q59" s="201">
        <v>2</v>
      </c>
      <c r="R59" s="204">
        <v>0</v>
      </c>
      <c r="S59" s="199">
        <f t="shared" si="2"/>
        <v>47</v>
      </c>
      <c r="T59" s="200" t="s">
        <v>132</v>
      </c>
      <c r="U59" s="203">
        <v>0</v>
      </c>
      <c r="V59" s="201">
        <v>0</v>
      </c>
      <c r="W59" s="202">
        <v>0</v>
      </c>
      <c r="X59" s="192">
        <v>0</v>
      </c>
      <c r="Y59" s="201">
        <v>0</v>
      </c>
      <c r="Z59" s="202">
        <v>0</v>
      </c>
      <c r="AA59" s="192">
        <f>AB59+AE59+AH59</f>
        <v>0</v>
      </c>
      <c r="AB59" s="203">
        <v>0</v>
      </c>
      <c r="AC59" s="201">
        <v>0</v>
      </c>
      <c r="AD59" s="202">
        <v>0</v>
      </c>
      <c r="AE59" s="203">
        <v>0</v>
      </c>
      <c r="AF59" s="201">
        <v>0</v>
      </c>
      <c r="AG59" s="202">
        <v>0</v>
      </c>
      <c r="AH59" s="203">
        <v>0</v>
      </c>
      <c r="AI59" s="201">
        <v>0</v>
      </c>
      <c r="AJ59" s="204">
        <v>0</v>
      </c>
      <c r="AK59" s="199">
        <f t="shared" si="3"/>
        <v>47</v>
      </c>
      <c r="AL59" s="205" t="s">
        <v>132</v>
      </c>
      <c r="AM59" s="198">
        <v>0</v>
      </c>
      <c r="AN59" s="198">
        <v>0</v>
      </c>
      <c r="AO59" s="198">
        <v>0</v>
      </c>
      <c r="AP59" s="198">
        <v>0</v>
      </c>
      <c r="AQ59" s="198">
        <v>0</v>
      </c>
      <c r="AR59" s="198">
        <v>0</v>
      </c>
      <c r="AS59" s="198">
        <v>0</v>
      </c>
      <c r="AT59" s="206">
        <v>0</v>
      </c>
      <c r="AU59" s="206">
        <v>0</v>
      </c>
      <c r="AV59" s="206">
        <v>0</v>
      </c>
      <c r="AW59" s="206">
        <v>0</v>
      </c>
      <c r="AX59" s="206">
        <v>0</v>
      </c>
      <c r="AY59" s="206">
        <v>0</v>
      </c>
      <c r="AZ59" s="206">
        <v>0</v>
      </c>
      <c r="BA59" s="206">
        <v>0</v>
      </c>
      <c r="BB59" s="204">
        <v>0</v>
      </c>
    </row>
    <row r="60" spans="1:54" s="153" customFormat="1" ht="15.6" x14ac:dyDescent="0.3">
      <c r="A60" s="199">
        <f t="shared" si="1"/>
        <v>48</v>
      </c>
      <c r="B60" s="200" t="s">
        <v>133</v>
      </c>
      <c r="C60" s="212">
        <v>10</v>
      </c>
      <c r="D60" s="206">
        <v>8</v>
      </c>
      <c r="E60" s="206">
        <v>2</v>
      </c>
      <c r="F60" s="206">
        <v>10</v>
      </c>
      <c r="G60" s="206">
        <v>8</v>
      </c>
      <c r="H60" s="206">
        <v>2</v>
      </c>
      <c r="I60" s="206">
        <v>10</v>
      </c>
      <c r="J60" s="206">
        <v>2</v>
      </c>
      <c r="K60" s="206">
        <v>2</v>
      </c>
      <c r="L60" s="206">
        <v>0</v>
      </c>
      <c r="M60" s="206">
        <v>0</v>
      </c>
      <c r="N60" s="206">
        <v>0</v>
      </c>
      <c r="O60" s="206">
        <v>0</v>
      </c>
      <c r="P60" s="206">
        <v>8</v>
      </c>
      <c r="Q60" s="206">
        <v>6</v>
      </c>
      <c r="R60" s="204">
        <v>2</v>
      </c>
      <c r="S60" s="199">
        <f t="shared" si="2"/>
        <v>48</v>
      </c>
      <c r="T60" s="200" t="s">
        <v>133</v>
      </c>
      <c r="U60" s="213">
        <v>10</v>
      </c>
      <c r="V60" s="206">
        <v>4</v>
      </c>
      <c r="W60" s="206">
        <v>6</v>
      </c>
      <c r="X60" s="206">
        <v>10</v>
      </c>
      <c r="Y60" s="206">
        <v>4</v>
      </c>
      <c r="Z60" s="206">
        <v>6</v>
      </c>
      <c r="AA60" s="206">
        <v>7</v>
      </c>
      <c r="AB60" s="206">
        <v>4</v>
      </c>
      <c r="AC60" s="206">
        <v>2</v>
      </c>
      <c r="AD60" s="206">
        <v>2</v>
      </c>
      <c r="AE60" s="206">
        <v>2</v>
      </c>
      <c r="AF60" s="206">
        <v>1</v>
      </c>
      <c r="AG60" s="206">
        <v>1</v>
      </c>
      <c r="AH60" s="206">
        <v>1</v>
      </c>
      <c r="AI60" s="206">
        <v>1</v>
      </c>
      <c r="AJ60" s="204">
        <v>0</v>
      </c>
      <c r="AK60" s="199">
        <f t="shared" si="3"/>
        <v>48</v>
      </c>
      <c r="AL60" s="205" t="s">
        <v>133</v>
      </c>
      <c r="AM60" s="198">
        <v>0</v>
      </c>
      <c r="AN60" s="198">
        <v>0</v>
      </c>
      <c r="AO60" s="198">
        <v>0</v>
      </c>
      <c r="AP60" s="198">
        <v>0</v>
      </c>
      <c r="AQ60" s="198">
        <v>0</v>
      </c>
      <c r="AR60" s="198">
        <v>0</v>
      </c>
      <c r="AS60" s="198">
        <v>0</v>
      </c>
      <c r="AT60" s="206">
        <v>0</v>
      </c>
      <c r="AU60" s="206">
        <v>0</v>
      </c>
      <c r="AV60" s="206">
        <v>0</v>
      </c>
      <c r="AW60" s="206">
        <v>0</v>
      </c>
      <c r="AX60" s="206">
        <v>0</v>
      </c>
      <c r="AY60" s="206">
        <v>0</v>
      </c>
      <c r="AZ60" s="206">
        <v>0</v>
      </c>
      <c r="BA60" s="206">
        <v>0</v>
      </c>
      <c r="BB60" s="204">
        <v>0</v>
      </c>
    </row>
    <row r="61" spans="1:54" s="153" customFormat="1" ht="52.8" x14ac:dyDescent="0.3">
      <c r="A61" s="199">
        <f t="shared" si="1"/>
        <v>49</v>
      </c>
      <c r="B61" s="200" t="s">
        <v>134</v>
      </c>
      <c r="C61" s="192">
        <v>3</v>
      </c>
      <c r="D61" s="201">
        <v>3</v>
      </c>
      <c r="E61" s="202">
        <v>0</v>
      </c>
      <c r="F61" s="192">
        <v>3</v>
      </c>
      <c r="G61" s="201">
        <v>3</v>
      </c>
      <c r="H61" s="202">
        <v>0</v>
      </c>
      <c r="I61" s="192">
        <f t="shared" si="0"/>
        <v>2</v>
      </c>
      <c r="J61" s="203">
        <v>0</v>
      </c>
      <c r="K61" s="201">
        <v>0</v>
      </c>
      <c r="L61" s="202">
        <v>0</v>
      </c>
      <c r="M61" s="203">
        <v>0</v>
      </c>
      <c r="N61" s="201">
        <v>0</v>
      </c>
      <c r="O61" s="202">
        <v>0</v>
      </c>
      <c r="P61" s="203">
        <v>2</v>
      </c>
      <c r="Q61" s="201">
        <v>2</v>
      </c>
      <c r="R61" s="204">
        <v>0</v>
      </c>
      <c r="S61" s="199">
        <f t="shared" si="2"/>
        <v>49</v>
      </c>
      <c r="T61" s="200" t="s">
        <v>134</v>
      </c>
      <c r="U61" s="203">
        <v>10</v>
      </c>
      <c r="V61" s="201">
        <v>5</v>
      </c>
      <c r="W61" s="202">
        <v>5</v>
      </c>
      <c r="X61" s="192">
        <v>10</v>
      </c>
      <c r="Y61" s="201">
        <v>5</v>
      </c>
      <c r="Z61" s="202">
        <v>5</v>
      </c>
      <c r="AA61" s="192">
        <v>5</v>
      </c>
      <c r="AB61" s="203">
        <v>3</v>
      </c>
      <c r="AC61" s="201">
        <v>3</v>
      </c>
      <c r="AD61" s="202">
        <v>0</v>
      </c>
      <c r="AE61" s="203">
        <v>0</v>
      </c>
      <c r="AF61" s="201">
        <v>0</v>
      </c>
      <c r="AG61" s="202">
        <v>0</v>
      </c>
      <c r="AH61" s="203">
        <v>2</v>
      </c>
      <c r="AI61" s="201">
        <v>2</v>
      </c>
      <c r="AJ61" s="204">
        <v>0</v>
      </c>
      <c r="AK61" s="199">
        <f t="shared" si="3"/>
        <v>49</v>
      </c>
      <c r="AL61" s="205" t="s">
        <v>134</v>
      </c>
      <c r="AM61" s="198">
        <v>0</v>
      </c>
      <c r="AN61" s="198">
        <v>0</v>
      </c>
      <c r="AO61" s="198">
        <v>0</v>
      </c>
      <c r="AP61" s="198">
        <v>0</v>
      </c>
      <c r="AQ61" s="198">
        <v>0</v>
      </c>
      <c r="AR61" s="198">
        <v>0</v>
      </c>
      <c r="AS61" s="198">
        <v>0</v>
      </c>
      <c r="AT61" s="206">
        <v>0</v>
      </c>
      <c r="AU61" s="206">
        <v>0</v>
      </c>
      <c r="AV61" s="206">
        <v>0</v>
      </c>
      <c r="AW61" s="206">
        <v>0</v>
      </c>
      <c r="AX61" s="206">
        <v>0</v>
      </c>
      <c r="AY61" s="206">
        <v>0</v>
      </c>
      <c r="AZ61" s="206">
        <v>0</v>
      </c>
      <c r="BA61" s="206">
        <v>0</v>
      </c>
      <c r="BB61" s="204">
        <v>0</v>
      </c>
    </row>
    <row r="62" spans="1:54" s="153" customFormat="1" ht="15.6" x14ac:dyDescent="0.3">
      <c r="A62" s="199">
        <f t="shared" si="1"/>
        <v>50</v>
      </c>
      <c r="B62" s="217" t="s">
        <v>135</v>
      </c>
      <c r="C62" s="192">
        <f>D62+E62</f>
        <v>0</v>
      </c>
      <c r="D62" s="201">
        <v>0</v>
      </c>
      <c r="E62" s="202">
        <v>0</v>
      </c>
      <c r="F62" s="192">
        <v>0</v>
      </c>
      <c r="G62" s="201">
        <v>0</v>
      </c>
      <c r="H62" s="202">
        <v>0</v>
      </c>
      <c r="I62" s="192">
        <f t="shared" si="0"/>
        <v>0</v>
      </c>
      <c r="J62" s="203">
        <v>0</v>
      </c>
      <c r="K62" s="201">
        <v>0</v>
      </c>
      <c r="L62" s="202">
        <v>0</v>
      </c>
      <c r="M62" s="203">
        <v>0</v>
      </c>
      <c r="N62" s="201">
        <v>0</v>
      </c>
      <c r="O62" s="202">
        <v>0</v>
      </c>
      <c r="P62" s="203">
        <v>0</v>
      </c>
      <c r="Q62" s="201">
        <v>0</v>
      </c>
      <c r="R62" s="204">
        <v>0</v>
      </c>
      <c r="S62" s="199">
        <f t="shared" si="2"/>
        <v>50</v>
      </c>
      <c r="T62" s="217" t="s">
        <v>135</v>
      </c>
      <c r="U62" s="203">
        <v>0</v>
      </c>
      <c r="V62" s="201">
        <v>0</v>
      </c>
      <c r="W62" s="202">
        <v>0</v>
      </c>
      <c r="X62" s="192">
        <v>0</v>
      </c>
      <c r="Y62" s="201">
        <v>0</v>
      </c>
      <c r="Z62" s="202">
        <v>0</v>
      </c>
      <c r="AA62" s="192">
        <v>0</v>
      </c>
      <c r="AB62" s="203">
        <v>0</v>
      </c>
      <c r="AC62" s="201">
        <v>0</v>
      </c>
      <c r="AD62" s="202">
        <v>0</v>
      </c>
      <c r="AE62" s="203">
        <v>0</v>
      </c>
      <c r="AF62" s="201">
        <v>0</v>
      </c>
      <c r="AG62" s="202">
        <v>0</v>
      </c>
      <c r="AH62" s="203">
        <v>0</v>
      </c>
      <c r="AI62" s="201">
        <v>0</v>
      </c>
      <c r="AJ62" s="204">
        <v>0</v>
      </c>
      <c r="AK62" s="199">
        <f t="shared" si="3"/>
        <v>50</v>
      </c>
      <c r="AL62" s="218" t="s">
        <v>135</v>
      </c>
      <c r="AM62" s="198">
        <v>0</v>
      </c>
      <c r="AN62" s="198">
        <v>0</v>
      </c>
      <c r="AO62" s="198">
        <v>0</v>
      </c>
      <c r="AP62" s="198">
        <v>0</v>
      </c>
      <c r="AQ62" s="198">
        <v>0</v>
      </c>
      <c r="AR62" s="198">
        <v>0</v>
      </c>
      <c r="AS62" s="198">
        <v>0</v>
      </c>
      <c r="AT62" s="206">
        <v>0</v>
      </c>
      <c r="AU62" s="206">
        <v>0</v>
      </c>
      <c r="AV62" s="206">
        <v>0</v>
      </c>
      <c r="AW62" s="206">
        <v>0</v>
      </c>
      <c r="AX62" s="206">
        <v>0</v>
      </c>
      <c r="AY62" s="206">
        <v>0</v>
      </c>
      <c r="AZ62" s="206">
        <v>0</v>
      </c>
      <c r="BA62" s="206">
        <v>0</v>
      </c>
      <c r="BB62" s="204">
        <v>0</v>
      </c>
    </row>
    <row r="63" spans="1:54" s="153" customFormat="1" ht="15.6" x14ac:dyDescent="0.3">
      <c r="A63" s="199">
        <f t="shared" si="1"/>
        <v>51</v>
      </c>
      <c r="B63" s="217" t="s">
        <v>136</v>
      </c>
      <c r="C63" s="192">
        <f>D63+E63</f>
        <v>0</v>
      </c>
      <c r="D63" s="219">
        <v>0</v>
      </c>
      <c r="E63" s="220">
        <v>0</v>
      </c>
      <c r="F63" s="192">
        <f>G63+H63</f>
        <v>0</v>
      </c>
      <c r="G63" s="219">
        <v>0</v>
      </c>
      <c r="H63" s="220">
        <v>0</v>
      </c>
      <c r="I63" s="192">
        <f t="shared" si="0"/>
        <v>0</v>
      </c>
      <c r="J63" s="203">
        <v>0</v>
      </c>
      <c r="K63" s="219">
        <v>0</v>
      </c>
      <c r="L63" s="220">
        <v>0</v>
      </c>
      <c r="M63" s="203">
        <v>0</v>
      </c>
      <c r="N63" s="219">
        <v>0</v>
      </c>
      <c r="O63" s="220">
        <v>0</v>
      </c>
      <c r="P63" s="203">
        <v>0</v>
      </c>
      <c r="Q63" s="219">
        <v>0</v>
      </c>
      <c r="R63" s="221">
        <v>0</v>
      </c>
      <c r="S63" s="199">
        <f t="shared" si="2"/>
        <v>51</v>
      </c>
      <c r="T63" s="217" t="s">
        <v>136</v>
      </c>
      <c r="U63" s="203">
        <v>0</v>
      </c>
      <c r="V63" s="219">
        <v>0</v>
      </c>
      <c r="W63" s="220">
        <v>0</v>
      </c>
      <c r="X63" s="192">
        <f>Y63+Z63</f>
        <v>0</v>
      </c>
      <c r="Y63" s="219">
        <v>0</v>
      </c>
      <c r="Z63" s="220">
        <v>0</v>
      </c>
      <c r="AA63" s="192">
        <f>AB63+AE63+AH63</f>
        <v>0</v>
      </c>
      <c r="AB63" s="203">
        <v>0</v>
      </c>
      <c r="AC63" s="219">
        <v>0</v>
      </c>
      <c r="AD63" s="220">
        <v>0</v>
      </c>
      <c r="AE63" s="203">
        <v>0</v>
      </c>
      <c r="AF63" s="219">
        <v>0</v>
      </c>
      <c r="AG63" s="220">
        <v>0</v>
      </c>
      <c r="AH63" s="203">
        <v>0</v>
      </c>
      <c r="AI63" s="219">
        <v>0</v>
      </c>
      <c r="AJ63" s="221">
        <v>0</v>
      </c>
      <c r="AK63" s="199">
        <f t="shared" si="3"/>
        <v>51</v>
      </c>
      <c r="AL63" s="218" t="s">
        <v>136</v>
      </c>
      <c r="AM63" s="198">
        <v>0</v>
      </c>
      <c r="AN63" s="198">
        <v>0</v>
      </c>
      <c r="AO63" s="198">
        <v>0</v>
      </c>
      <c r="AP63" s="198">
        <v>0</v>
      </c>
      <c r="AQ63" s="198">
        <v>0</v>
      </c>
      <c r="AR63" s="198">
        <v>0</v>
      </c>
      <c r="AS63" s="198">
        <v>0</v>
      </c>
      <c r="AT63" s="206">
        <v>0</v>
      </c>
      <c r="AU63" s="206">
        <v>0</v>
      </c>
      <c r="AV63" s="206">
        <v>0</v>
      </c>
      <c r="AW63" s="206">
        <v>0</v>
      </c>
      <c r="AX63" s="206">
        <v>0</v>
      </c>
      <c r="AY63" s="206">
        <v>0</v>
      </c>
      <c r="AZ63" s="206">
        <v>0</v>
      </c>
      <c r="BA63" s="206">
        <v>0</v>
      </c>
      <c r="BB63" s="204">
        <v>0</v>
      </c>
    </row>
    <row r="64" spans="1:54" s="153" customFormat="1" ht="15.6" x14ac:dyDescent="0.3">
      <c r="A64" s="199">
        <f t="shared" si="1"/>
        <v>52</v>
      </c>
      <c r="B64" s="222" t="s">
        <v>137</v>
      </c>
      <c r="C64" s="192">
        <f>D64+E64</f>
        <v>0</v>
      </c>
      <c r="D64" s="219">
        <v>0</v>
      </c>
      <c r="E64" s="220">
        <v>0</v>
      </c>
      <c r="F64" s="192">
        <f>G64+H64</f>
        <v>0</v>
      </c>
      <c r="G64" s="219">
        <v>0</v>
      </c>
      <c r="H64" s="220">
        <v>0</v>
      </c>
      <c r="I64" s="192">
        <f t="shared" si="0"/>
        <v>0</v>
      </c>
      <c r="J64" s="223">
        <v>0</v>
      </c>
      <c r="K64" s="219">
        <v>0</v>
      </c>
      <c r="L64" s="220">
        <v>0</v>
      </c>
      <c r="M64" s="223">
        <v>0</v>
      </c>
      <c r="N64" s="219">
        <v>0</v>
      </c>
      <c r="O64" s="220">
        <v>0</v>
      </c>
      <c r="P64" s="223">
        <v>0</v>
      </c>
      <c r="Q64" s="219">
        <v>0</v>
      </c>
      <c r="R64" s="221">
        <v>0</v>
      </c>
      <c r="S64" s="199">
        <f t="shared" si="2"/>
        <v>52</v>
      </c>
      <c r="T64" s="222" t="s">
        <v>137</v>
      </c>
      <c r="U64" s="203">
        <v>0</v>
      </c>
      <c r="V64" s="201">
        <v>0</v>
      </c>
      <c r="W64" s="202">
        <v>0</v>
      </c>
      <c r="X64" s="192">
        <f>Y64+Z64</f>
        <v>0</v>
      </c>
      <c r="Y64" s="201">
        <v>0</v>
      </c>
      <c r="Z64" s="202">
        <v>0</v>
      </c>
      <c r="AA64" s="192">
        <f>AB64+AE64+AH64</f>
        <v>0</v>
      </c>
      <c r="AB64" s="203">
        <v>0</v>
      </c>
      <c r="AC64" s="201">
        <v>0</v>
      </c>
      <c r="AD64" s="202">
        <v>0</v>
      </c>
      <c r="AE64" s="203">
        <v>0</v>
      </c>
      <c r="AF64" s="201">
        <v>0</v>
      </c>
      <c r="AG64" s="202">
        <v>0</v>
      </c>
      <c r="AH64" s="203">
        <v>0</v>
      </c>
      <c r="AI64" s="201">
        <v>0</v>
      </c>
      <c r="AJ64" s="204">
        <v>0</v>
      </c>
      <c r="AK64" s="199">
        <f t="shared" si="3"/>
        <v>52</v>
      </c>
      <c r="AL64" s="224" t="s">
        <v>137</v>
      </c>
      <c r="AM64" s="198">
        <v>0</v>
      </c>
      <c r="AN64" s="198">
        <v>0</v>
      </c>
      <c r="AO64" s="198">
        <v>0</v>
      </c>
      <c r="AP64" s="198">
        <v>0</v>
      </c>
      <c r="AQ64" s="198">
        <v>0</v>
      </c>
      <c r="AR64" s="198">
        <v>0</v>
      </c>
      <c r="AS64" s="198">
        <v>0</v>
      </c>
      <c r="AT64" s="206">
        <v>0</v>
      </c>
      <c r="AU64" s="206">
        <v>0</v>
      </c>
      <c r="AV64" s="206">
        <v>0</v>
      </c>
      <c r="AW64" s="206">
        <v>0</v>
      </c>
      <c r="AX64" s="206">
        <v>0</v>
      </c>
      <c r="AY64" s="206">
        <v>0</v>
      </c>
      <c r="AZ64" s="206">
        <v>0</v>
      </c>
      <c r="BA64" s="206">
        <v>0</v>
      </c>
      <c r="BB64" s="204">
        <v>0</v>
      </c>
    </row>
    <row r="65" spans="1:54" s="153" customFormat="1" ht="52.8" x14ac:dyDescent="0.3">
      <c r="A65" s="199">
        <f t="shared" si="1"/>
        <v>53</v>
      </c>
      <c r="B65" s="217" t="s">
        <v>138</v>
      </c>
      <c r="C65" s="192">
        <v>5</v>
      </c>
      <c r="D65" s="219">
        <v>4</v>
      </c>
      <c r="E65" s="220">
        <v>1</v>
      </c>
      <c r="F65" s="192">
        <v>5</v>
      </c>
      <c r="G65" s="219">
        <v>4</v>
      </c>
      <c r="H65" s="220">
        <v>1</v>
      </c>
      <c r="I65" s="192">
        <f t="shared" si="0"/>
        <v>5</v>
      </c>
      <c r="J65" s="223">
        <v>1</v>
      </c>
      <c r="K65" s="219">
        <v>1</v>
      </c>
      <c r="L65" s="220">
        <v>0</v>
      </c>
      <c r="M65" s="223">
        <v>0</v>
      </c>
      <c r="N65" s="219">
        <v>0</v>
      </c>
      <c r="O65" s="220">
        <v>0</v>
      </c>
      <c r="P65" s="223">
        <v>4</v>
      </c>
      <c r="Q65" s="219">
        <v>4</v>
      </c>
      <c r="R65" s="204">
        <v>0</v>
      </c>
      <c r="S65" s="199">
        <v>53</v>
      </c>
      <c r="T65" s="217" t="s">
        <v>138</v>
      </c>
      <c r="U65" s="203">
        <v>56</v>
      </c>
      <c r="V65" s="201">
        <v>22</v>
      </c>
      <c r="W65" s="202">
        <v>34</v>
      </c>
      <c r="X65" s="192">
        <v>56</v>
      </c>
      <c r="Y65" s="201">
        <v>22</v>
      </c>
      <c r="Z65" s="202">
        <v>34</v>
      </c>
      <c r="AA65" s="192">
        <v>56</v>
      </c>
      <c r="AB65" s="203">
        <v>34</v>
      </c>
      <c r="AC65" s="201">
        <v>19</v>
      </c>
      <c r="AD65" s="202">
        <v>15</v>
      </c>
      <c r="AE65" s="203">
        <v>0</v>
      </c>
      <c r="AF65" s="201">
        <v>0</v>
      </c>
      <c r="AG65" s="202">
        <v>0</v>
      </c>
      <c r="AH65" s="203">
        <v>22</v>
      </c>
      <c r="AI65" s="201">
        <v>17</v>
      </c>
      <c r="AJ65" s="204">
        <v>5</v>
      </c>
      <c r="AK65" s="199">
        <f t="shared" si="3"/>
        <v>53</v>
      </c>
      <c r="AL65" s="218" t="s">
        <v>138</v>
      </c>
      <c r="AM65" s="198">
        <v>0</v>
      </c>
      <c r="AN65" s="198">
        <v>0</v>
      </c>
      <c r="AO65" s="198">
        <v>0</v>
      </c>
      <c r="AP65" s="198">
        <v>0</v>
      </c>
      <c r="AQ65" s="198">
        <v>0</v>
      </c>
      <c r="AR65" s="198">
        <v>0</v>
      </c>
      <c r="AS65" s="198">
        <v>0</v>
      </c>
      <c r="AT65" s="206">
        <v>0</v>
      </c>
      <c r="AU65" s="206">
        <v>0</v>
      </c>
      <c r="AV65" s="206">
        <v>0</v>
      </c>
      <c r="AW65" s="206">
        <v>0</v>
      </c>
      <c r="AX65" s="206">
        <v>0</v>
      </c>
      <c r="AY65" s="206">
        <v>0</v>
      </c>
      <c r="AZ65" s="206">
        <v>0</v>
      </c>
      <c r="BA65" s="206">
        <v>0</v>
      </c>
      <c r="BB65" s="204">
        <v>0</v>
      </c>
    </row>
    <row r="66" spans="1:54" s="153" customFormat="1" ht="52.8" x14ac:dyDescent="0.3">
      <c r="A66" s="199">
        <f t="shared" si="1"/>
        <v>54</v>
      </c>
      <c r="B66" s="217" t="s">
        <v>139</v>
      </c>
      <c r="C66" s="192">
        <v>3</v>
      </c>
      <c r="D66" s="219">
        <v>3</v>
      </c>
      <c r="E66" s="220">
        <v>0</v>
      </c>
      <c r="F66" s="192">
        <v>3</v>
      </c>
      <c r="G66" s="219">
        <v>3</v>
      </c>
      <c r="H66" s="220">
        <v>0</v>
      </c>
      <c r="I66" s="192">
        <f t="shared" si="0"/>
        <v>3</v>
      </c>
      <c r="J66" s="223">
        <v>0</v>
      </c>
      <c r="K66" s="219">
        <v>0</v>
      </c>
      <c r="L66" s="220">
        <v>0</v>
      </c>
      <c r="M66" s="223">
        <v>0</v>
      </c>
      <c r="N66" s="219">
        <v>0</v>
      </c>
      <c r="O66" s="220">
        <v>0</v>
      </c>
      <c r="P66" s="223">
        <v>3</v>
      </c>
      <c r="Q66" s="219">
        <v>3</v>
      </c>
      <c r="R66" s="204">
        <v>0</v>
      </c>
      <c r="S66" s="199">
        <v>54</v>
      </c>
      <c r="T66" s="217" t="s">
        <v>139</v>
      </c>
      <c r="U66" s="203">
        <v>24</v>
      </c>
      <c r="V66" s="201">
        <v>9</v>
      </c>
      <c r="W66" s="202">
        <v>15</v>
      </c>
      <c r="X66" s="192">
        <v>24</v>
      </c>
      <c r="Y66" s="201">
        <v>9</v>
      </c>
      <c r="Z66" s="202">
        <v>15</v>
      </c>
      <c r="AA66" s="192">
        <v>24</v>
      </c>
      <c r="AB66" s="203">
        <v>15</v>
      </c>
      <c r="AC66" s="201">
        <v>13</v>
      </c>
      <c r="AD66" s="202">
        <v>2</v>
      </c>
      <c r="AE66" s="203">
        <v>0</v>
      </c>
      <c r="AF66" s="201">
        <v>0</v>
      </c>
      <c r="AG66" s="202">
        <v>0</v>
      </c>
      <c r="AH66" s="203">
        <v>9</v>
      </c>
      <c r="AI66" s="201">
        <v>9</v>
      </c>
      <c r="AJ66" s="204">
        <v>0</v>
      </c>
      <c r="AK66" s="199">
        <f t="shared" si="3"/>
        <v>54</v>
      </c>
      <c r="AL66" s="218" t="s">
        <v>139</v>
      </c>
      <c r="AM66" s="198">
        <v>0</v>
      </c>
      <c r="AN66" s="198">
        <v>0</v>
      </c>
      <c r="AO66" s="198">
        <v>0</v>
      </c>
      <c r="AP66" s="198">
        <v>0</v>
      </c>
      <c r="AQ66" s="198">
        <v>0</v>
      </c>
      <c r="AR66" s="198">
        <v>0</v>
      </c>
      <c r="AS66" s="198">
        <v>0</v>
      </c>
      <c r="AT66" s="206">
        <v>0</v>
      </c>
      <c r="AU66" s="206">
        <v>0</v>
      </c>
      <c r="AV66" s="206">
        <v>0</v>
      </c>
      <c r="AW66" s="206">
        <v>0</v>
      </c>
      <c r="AX66" s="206">
        <v>0</v>
      </c>
      <c r="AY66" s="206">
        <v>0</v>
      </c>
      <c r="AZ66" s="206">
        <v>0</v>
      </c>
      <c r="BA66" s="206">
        <v>0</v>
      </c>
      <c r="BB66" s="204">
        <v>0</v>
      </c>
    </row>
    <row r="67" spans="1:54" s="153" customFormat="1" ht="52.8" x14ac:dyDescent="0.3">
      <c r="A67" s="199">
        <f t="shared" si="1"/>
        <v>55</v>
      </c>
      <c r="B67" s="222" t="s">
        <v>140</v>
      </c>
      <c r="C67" s="192">
        <v>3</v>
      </c>
      <c r="D67" s="219">
        <v>3</v>
      </c>
      <c r="E67" s="220">
        <v>0</v>
      </c>
      <c r="F67" s="192">
        <v>3</v>
      </c>
      <c r="G67" s="219">
        <v>3</v>
      </c>
      <c r="H67" s="220">
        <v>0</v>
      </c>
      <c r="I67" s="192">
        <f t="shared" si="0"/>
        <v>3</v>
      </c>
      <c r="J67" s="223">
        <v>0</v>
      </c>
      <c r="K67" s="219">
        <v>0</v>
      </c>
      <c r="L67" s="220">
        <v>0</v>
      </c>
      <c r="M67" s="223">
        <v>0</v>
      </c>
      <c r="N67" s="219">
        <v>0</v>
      </c>
      <c r="O67" s="220">
        <v>0</v>
      </c>
      <c r="P67" s="223">
        <v>3</v>
      </c>
      <c r="Q67" s="219">
        <v>2</v>
      </c>
      <c r="R67" s="204">
        <v>1</v>
      </c>
      <c r="S67" s="199">
        <v>55</v>
      </c>
      <c r="T67" s="222" t="s">
        <v>140</v>
      </c>
      <c r="U67" s="203">
        <v>15</v>
      </c>
      <c r="V67" s="201">
        <v>5</v>
      </c>
      <c r="W67" s="202">
        <v>10</v>
      </c>
      <c r="X67" s="192">
        <v>14</v>
      </c>
      <c r="Y67" s="201">
        <v>4</v>
      </c>
      <c r="Z67" s="202">
        <v>10</v>
      </c>
      <c r="AA67" s="192">
        <v>14</v>
      </c>
      <c r="AB67" s="203">
        <v>10</v>
      </c>
      <c r="AC67" s="201">
        <v>6</v>
      </c>
      <c r="AD67" s="202">
        <v>4</v>
      </c>
      <c r="AE67" s="203">
        <v>0</v>
      </c>
      <c r="AF67" s="201">
        <v>0</v>
      </c>
      <c r="AG67" s="202">
        <v>0</v>
      </c>
      <c r="AH67" s="203">
        <v>4</v>
      </c>
      <c r="AI67" s="201">
        <v>4</v>
      </c>
      <c r="AJ67" s="204">
        <v>0</v>
      </c>
      <c r="AK67" s="199">
        <f t="shared" si="3"/>
        <v>55</v>
      </c>
      <c r="AL67" s="224" t="s">
        <v>140</v>
      </c>
      <c r="AM67" s="198">
        <v>0</v>
      </c>
      <c r="AN67" s="198">
        <v>0</v>
      </c>
      <c r="AO67" s="198">
        <v>0</v>
      </c>
      <c r="AP67" s="198">
        <v>0</v>
      </c>
      <c r="AQ67" s="198">
        <v>0</v>
      </c>
      <c r="AR67" s="198">
        <v>0</v>
      </c>
      <c r="AS67" s="198">
        <v>0</v>
      </c>
      <c r="AT67" s="206">
        <v>0</v>
      </c>
      <c r="AU67" s="206">
        <v>0</v>
      </c>
      <c r="AV67" s="206">
        <v>0</v>
      </c>
      <c r="AW67" s="206">
        <v>0</v>
      </c>
      <c r="AX67" s="206">
        <v>0</v>
      </c>
      <c r="AY67" s="206">
        <v>0</v>
      </c>
      <c r="AZ67" s="206">
        <v>0</v>
      </c>
      <c r="BA67" s="206">
        <v>0</v>
      </c>
      <c r="BB67" s="204">
        <v>0</v>
      </c>
    </row>
    <row r="68" spans="1:54" s="153" customFormat="1" ht="26.4" x14ac:dyDescent="0.3">
      <c r="A68" s="199">
        <f t="shared" si="1"/>
        <v>56</v>
      </c>
      <c r="B68" s="217" t="s">
        <v>141</v>
      </c>
      <c r="C68" s="192">
        <v>22</v>
      </c>
      <c r="D68" s="201">
        <v>21</v>
      </c>
      <c r="E68" s="202">
        <v>1</v>
      </c>
      <c r="F68" s="192">
        <v>22</v>
      </c>
      <c r="G68" s="201">
        <v>21</v>
      </c>
      <c r="H68" s="202">
        <v>1</v>
      </c>
      <c r="I68" s="192">
        <f t="shared" si="0"/>
        <v>19</v>
      </c>
      <c r="J68" s="203">
        <v>1</v>
      </c>
      <c r="K68" s="201">
        <v>0</v>
      </c>
      <c r="L68" s="202">
        <v>1</v>
      </c>
      <c r="M68" s="203">
        <v>0</v>
      </c>
      <c r="N68" s="201">
        <v>0</v>
      </c>
      <c r="O68" s="202">
        <v>0</v>
      </c>
      <c r="P68" s="203">
        <v>18</v>
      </c>
      <c r="Q68" s="201">
        <v>16</v>
      </c>
      <c r="R68" s="204">
        <v>2</v>
      </c>
      <c r="S68" s="199">
        <v>56</v>
      </c>
      <c r="T68" s="217" t="s">
        <v>141</v>
      </c>
      <c r="U68" s="203">
        <v>46</v>
      </c>
      <c r="V68" s="201">
        <v>14</v>
      </c>
      <c r="W68" s="202">
        <v>32</v>
      </c>
      <c r="X68" s="192">
        <v>40</v>
      </c>
      <c r="Y68" s="201">
        <v>12</v>
      </c>
      <c r="Z68" s="202">
        <v>28</v>
      </c>
      <c r="AA68" s="192">
        <v>19</v>
      </c>
      <c r="AB68" s="203">
        <v>12</v>
      </c>
      <c r="AC68" s="201">
        <v>10</v>
      </c>
      <c r="AD68" s="202">
        <v>2</v>
      </c>
      <c r="AE68" s="203">
        <v>0</v>
      </c>
      <c r="AF68" s="201">
        <v>0</v>
      </c>
      <c r="AG68" s="202">
        <v>0</v>
      </c>
      <c r="AH68" s="203">
        <v>7</v>
      </c>
      <c r="AI68" s="201">
        <v>7</v>
      </c>
      <c r="AJ68" s="204">
        <v>0</v>
      </c>
      <c r="AK68" s="199">
        <f t="shared" si="3"/>
        <v>56</v>
      </c>
      <c r="AL68" s="218" t="s">
        <v>141</v>
      </c>
      <c r="AM68" s="198">
        <v>0</v>
      </c>
      <c r="AN68" s="198">
        <v>0</v>
      </c>
      <c r="AO68" s="198">
        <v>0</v>
      </c>
      <c r="AP68" s="198">
        <v>0</v>
      </c>
      <c r="AQ68" s="198">
        <v>0</v>
      </c>
      <c r="AR68" s="198">
        <v>0</v>
      </c>
      <c r="AS68" s="198">
        <v>0</v>
      </c>
      <c r="AT68" s="206">
        <v>0</v>
      </c>
      <c r="AU68" s="206">
        <v>0</v>
      </c>
      <c r="AV68" s="206">
        <v>0</v>
      </c>
      <c r="AW68" s="206">
        <v>0</v>
      </c>
      <c r="AX68" s="206">
        <v>0</v>
      </c>
      <c r="AY68" s="206">
        <v>0</v>
      </c>
      <c r="AZ68" s="206">
        <v>0</v>
      </c>
      <c r="BA68" s="206">
        <v>0</v>
      </c>
      <c r="BB68" s="204">
        <v>0</v>
      </c>
    </row>
    <row r="69" spans="1:54" s="153" customFormat="1" ht="16.2" thickBot="1" x14ac:dyDescent="0.35">
      <c r="A69" s="199">
        <f t="shared" si="1"/>
        <v>57</v>
      </c>
      <c r="B69" s="217" t="s">
        <v>142</v>
      </c>
      <c r="C69" s="192">
        <v>54</v>
      </c>
      <c r="D69" s="201">
        <v>48</v>
      </c>
      <c r="E69" s="202">
        <v>6</v>
      </c>
      <c r="F69" s="192">
        <v>54</v>
      </c>
      <c r="G69" s="201">
        <v>48</v>
      </c>
      <c r="H69" s="202">
        <v>6</v>
      </c>
      <c r="I69" s="192">
        <f t="shared" si="0"/>
        <v>47</v>
      </c>
      <c r="J69" s="203">
        <v>6</v>
      </c>
      <c r="K69" s="201">
        <v>6</v>
      </c>
      <c r="L69" s="202">
        <v>0</v>
      </c>
      <c r="M69" s="203">
        <v>0</v>
      </c>
      <c r="N69" s="201">
        <v>0</v>
      </c>
      <c r="O69" s="202">
        <v>0</v>
      </c>
      <c r="P69" s="203">
        <v>41</v>
      </c>
      <c r="Q69" s="201">
        <v>31</v>
      </c>
      <c r="R69" s="204">
        <v>10</v>
      </c>
      <c r="S69" s="225">
        <v>57</v>
      </c>
      <c r="T69" s="222" t="s">
        <v>142</v>
      </c>
      <c r="U69" s="223">
        <v>90</v>
      </c>
      <c r="V69" s="219">
        <v>24</v>
      </c>
      <c r="W69" s="220">
        <v>66</v>
      </c>
      <c r="X69" s="226">
        <v>82</v>
      </c>
      <c r="Y69" s="219">
        <v>24</v>
      </c>
      <c r="Z69" s="220">
        <v>58</v>
      </c>
      <c r="AA69" s="226">
        <v>42</v>
      </c>
      <c r="AB69" s="223">
        <v>32</v>
      </c>
      <c r="AC69" s="219">
        <v>25</v>
      </c>
      <c r="AD69" s="220">
        <v>7</v>
      </c>
      <c r="AE69" s="223">
        <v>0</v>
      </c>
      <c r="AF69" s="219">
        <v>0</v>
      </c>
      <c r="AG69" s="220">
        <v>0</v>
      </c>
      <c r="AH69" s="223">
        <v>10</v>
      </c>
      <c r="AI69" s="219">
        <v>8</v>
      </c>
      <c r="AJ69" s="221">
        <v>2</v>
      </c>
      <c r="AK69" s="225">
        <f t="shared" si="3"/>
        <v>57</v>
      </c>
      <c r="AL69" s="224" t="s">
        <v>142</v>
      </c>
      <c r="AM69" s="227">
        <v>10</v>
      </c>
      <c r="AN69" s="227">
        <v>7</v>
      </c>
      <c r="AO69" s="227">
        <v>3</v>
      </c>
      <c r="AP69" s="228">
        <v>10</v>
      </c>
      <c r="AQ69" s="227">
        <v>7</v>
      </c>
      <c r="AR69" s="227">
        <v>3</v>
      </c>
      <c r="AS69" s="228">
        <v>9</v>
      </c>
      <c r="AT69" s="227">
        <v>2</v>
      </c>
      <c r="AU69" s="227">
        <v>1</v>
      </c>
      <c r="AV69" s="227">
        <v>1</v>
      </c>
      <c r="AW69" s="227">
        <v>0</v>
      </c>
      <c r="AX69" s="227">
        <v>0</v>
      </c>
      <c r="AY69" s="227">
        <v>0</v>
      </c>
      <c r="AZ69" s="227">
        <v>7</v>
      </c>
      <c r="BA69" s="227">
        <v>5</v>
      </c>
      <c r="BB69" s="221">
        <v>2</v>
      </c>
    </row>
    <row r="70" spans="1:54" s="153" customFormat="1" ht="16.2" thickBot="1" x14ac:dyDescent="0.35">
      <c r="A70" s="229" t="s">
        <v>143</v>
      </c>
      <c r="B70" s="230"/>
      <c r="C70" s="231">
        <f t="shared" ref="C70:R70" si="4">SUM(C13:C69)</f>
        <v>488</v>
      </c>
      <c r="D70" s="232">
        <f t="shared" si="4"/>
        <v>427</v>
      </c>
      <c r="E70" s="233">
        <f t="shared" si="4"/>
        <v>61</v>
      </c>
      <c r="F70" s="231">
        <f t="shared" si="4"/>
        <v>472</v>
      </c>
      <c r="G70" s="232">
        <f t="shared" si="4"/>
        <v>413</v>
      </c>
      <c r="H70" s="233">
        <f t="shared" si="4"/>
        <v>59</v>
      </c>
      <c r="I70" s="231">
        <f t="shared" si="4"/>
        <v>447</v>
      </c>
      <c r="J70" s="231">
        <f t="shared" si="4"/>
        <v>57</v>
      </c>
      <c r="K70" s="232">
        <f t="shared" si="4"/>
        <v>51</v>
      </c>
      <c r="L70" s="233">
        <f t="shared" si="4"/>
        <v>6</v>
      </c>
      <c r="M70" s="231">
        <f t="shared" si="4"/>
        <v>16</v>
      </c>
      <c r="N70" s="232">
        <f t="shared" si="4"/>
        <v>10</v>
      </c>
      <c r="O70" s="233">
        <f t="shared" si="4"/>
        <v>6</v>
      </c>
      <c r="P70" s="231">
        <f t="shared" si="4"/>
        <v>374</v>
      </c>
      <c r="Q70" s="232">
        <f t="shared" si="4"/>
        <v>292</v>
      </c>
      <c r="R70" s="234">
        <f t="shared" si="4"/>
        <v>82</v>
      </c>
      <c r="S70" s="229" t="s">
        <v>143</v>
      </c>
      <c r="T70" s="230"/>
      <c r="U70" s="231">
        <f>SUM(U13:U69)</f>
        <v>1482</v>
      </c>
      <c r="V70" s="231">
        <f>SUM(V13:V69)</f>
        <v>516</v>
      </c>
      <c r="W70" s="231">
        <f>SUM(W13:W69)</f>
        <v>966</v>
      </c>
      <c r="X70" s="231">
        <f t="shared" ref="X70:AJ70" si="5">SUM(X13:X69)</f>
        <v>1281</v>
      </c>
      <c r="Y70" s="232">
        <f t="shared" si="5"/>
        <v>447</v>
      </c>
      <c r="Z70" s="233">
        <f t="shared" si="5"/>
        <v>834</v>
      </c>
      <c r="AA70" s="231">
        <f>AB70+AE70+AH70</f>
        <v>1087</v>
      </c>
      <c r="AB70" s="231">
        <f t="shared" si="5"/>
        <v>712</v>
      </c>
      <c r="AC70" s="232">
        <f t="shared" si="5"/>
        <v>475</v>
      </c>
      <c r="AD70" s="233">
        <f t="shared" si="5"/>
        <v>237</v>
      </c>
      <c r="AE70" s="231">
        <f t="shared" si="5"/>
        <v>20</v>
      </c>
      <c r="AF70" s="232">
        <f t="shared" si="5"/>
        <v>13</v>
      </c>
      <c r="AG70" s="233">
        <f t="shared" si="5"/>
        <v>7</v>
      </c>
      <c r="AH70" s="231">
        <f t="shared" si="5"/>
        <v>355</v>
      </c>
      <c r="AI70" s="232">
        <f t="shared" si="5"/>
        <v>293</v>
      </c>
      <c r="AJ70" s="234">
        <f t="shared" si="5"/>
        <v>62</v>
      </c>
      <c r="AK70" s="229" t="s">
        <v>143</v>
      </c>
      <c r="AL70" s="230"/>
      <c r="AM70" s="235">
        <f t="shared" ref="AM70:AR70" si="6">SUM(AM13:AM69)</f>
        <v>25</v>
      </c>
      <c r="AN70" s="232">
        <f t="shared" si="6"/>
        <v>15</v>
      </c>
      <c r="AO70" s="232">
        <f t="shared" si="6"/>
        <v>10</v>
      </c>
      <c r="AP70" s="232">
        <f t="shared" si="6"/>
        <v>19</v>
      </c>
      <c r="AQ70" s="232">
        <f t="shared" si="6"/>
        <v>12</v>
      </c>
      <c r="AR70" s="232">
        <f t="shared" si="6"/>
        <v>7</v>
      </c>
      <c r="AS70" s="235">
        <f>AT70+AW70+AZ70</f>
        <v>14</v>
      </c>
      <c r="AT70" s="235">
        <f t="shared" ref="AT70:BB70" si="7">SUM(AT13:AT69)</f>
        <v>4</v>
      </c>
      <c r="AU70" s="235">
        <f t="shared" si="7"/>
        <v>3</v>
      </c>
      <c r="AV70" s="235">
        <f t="shared" si="7"/>
        <v>1</v>
      </c>
      <c r="AW70" s="235">
        <f t="shared" si="7"/>
        <v>0</v>
      </c>
      <c r="AX70" s="235">
        <f t="shared" si="7"/>
        <v>0</v>
      </c>
      <c r="AY70" s="235">
        <f t="shared" si="7"/>
        <v>0</v>
      </c>
      <c r="AZ70" s="235">
        <f t="shared" si="7"/>
        <v>10</v>
      </c>
      <c r="BA70" s="235">
        <f t="shared" si="7"/>
        <v>8</v>
      </c>
      <c r="BB70" s="236">
        <f t="shared" si="7"/>
        <v>2</v>
      </c>
    </row>
    <row r="71" spans="1:54" s="153" customFormat="1" ht="15.6" x14ac:dyDescent="0.3">
      <c r="S71" s="237"/>
      <c r="T71" s="237"/>
      <c r="U71" s="238"/>
      <c r="V71" s="238"/>
      <c r="W71" s="238"/>
      <c r="X71" s="238"/>
      <c r="Y71" s="238"/>
      <c r="Z71" s="238"/>
      <c r="AA71" s="238"/>
      <c r="AB71" s="238"/>
      <c r="AC71" s="238"/>
      <c r="AD71" s="238"/>
      <c r="AE71" s="238"/>
      <c r="AF71" s="238"/>
      <c r="AG71" s="238"/>
      <c r="AH71" s="238"/>
      <c r="AI71" s="238"/>
      <c r="AJ71" s="238"/>
      <c r="AK71" s="237"/>
      <c r="AL71" s="237"/>
      <c r="AM71" s="238"/>
      <c r="AN71" s="238"/>
      <c r="AO71" s="238"/>
      <c r="AP71" s="238"/>
      <c r="AQ71" s="238"/>
      <c r="AR71" s="238"/>
      <c r="AS71" s="238"/>
      <c r="AT71" s="238"/>
      <c r="AU71" s="238"/>
      <c r="AV71" s="238"/>
      <c r="AW71" s="238"/>
      <c r="AX71" s="238"/>
      <c r="AY71" s="238"/>
      <c r="AZ71" s="238"/>
      <c r="BA71" s="238"/>
      <c r="BB71" s="238"/>
    </row>
    <row r="72" spans="1:54" s="153" customFormat="1" ht="15.6" x14ac:dyDescent="0.3">
      <c r="A72" s="239" t="s">
        <v>144</v>
      </c>
      <c r="B72" s="239"/>
      <c r="C72" s="239"/>
      <c r="D72" s="239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 t="s">
        <v>144</v>
      </c>
      <c r="T72" s="239"/>
      <c r="U72" s="239"/>
      <c r="V72" s="239"/>
      <c r="W72" s="239"/>
      <c r="X72" s="239"/>
      <c r="Y72" s="239"/>
      <c r="Z72" s="239"/>
      <c r="AA72" s="239"/>
      <c r="AB72" s="239"/>
      <c r="AC72" s="239"/>
      <c r="AD72" s="239"/>
      <c r="AE72" s="239"/>
      <c r="AF72" s="239"/>
      <c r="AG72" s="239"/>
      <c r="AH72" s="239"/>
      <c r="AI72" s="239"/>
      <c r="AJ72" s="239"/>
      <c r="AK72" s="239" t="s">
        <v>144</v>
      </c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9"/>
    </row>
    <row r="73" spans="1:54" s="153" customFormat="1" ht="15.6" x14ac:dyDescent="0.3">
      <c r="A73" s="240" t="s">
        <v>145</v>
      </c>
      <c r="B73" s="240"/>
      <c r="C73" s="240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 t="s">
        <v>145</v>
      </c>
      <c r="T73" s="240"/>
      <c r="U73" s="240"/>
      <c r="V73" s="240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0"/>
      <c r="AJ73" s="240"/>
      <c r="AK73" s="240" t="s">
        <v>145</v>
      </c>
      <c r="AL73" s="240"/>
      <c r="AM73" s="240"/>
      <c r="AN73" s="240"/>
      <c r="AO73" s="240"/>
      <c r="AP73" s="240"/>
      <c r="AQ73" s="240"/>
      <c r="AR73" s="240"/>
      <c r="AS73" s="240"/>
      <c r="AT73" s="240"/>
      <c r="AU73" s="240"/>
      <c r="AV73" s="240"/>
      <c r="AW73" s="240"/>
      <c r="AX73" s="240"/>
      <c r="AY73" s="240"/>
      <c r="AZ73" s="240"/>
      <c r="BA73" s="240"/>
      <c r="BB73" s="240"/>
    </row>
    <row r="74" spans="1:54" s="153" customFormat="1" ht="15.6" x14ac:dyDescent="0.3">
      <c r="A74" s="240" t="s">
        <v>146</v>
      </c>
      <c r="B74" s="240"/>
      <c r="C74" s="240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 t="s">
        <v>146</v>
      </c>
      <c r="T74" s="240"/>
      <c r="U74" s="240"/>
      <c r="V74" s="240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0"/>
      <c r="AJ74" s="240"/>
      <c r="AK74" s="240" t="s">
        <v>146</v>
      </c>
      <c r="AL74" s="240"/>
      <c r="AM74" s="240"/>
      <c r="AN74" s="240"/>
      <c r="AO74" s="240"/>
      <c r="AP74" s="240"/>
      <c r="AQ74" s="240"/>
      <c r="AR74" s="240"/>
      <c r="AS74" s="240"/>
      <c r="AT74" s="240"/>
      <c r="AU74" s="240"/>
      <c r="AV74" s="240"/>
      <c r="AW74" s="240"/>
      <c r="AX74" s="240"/>
      <c r="AY74" s="240"/>
      <c r="AZ74" s="240"/>
      <c r="BA74" s="240"/>
      <c r="BB74" s="240"/>
    </row>
    <row r="75" spans="1:54" s="153" customFormat="1" ht="15.6" x14ac:dyDescent="0.3">
      <c r="A75"/>
      <c r="B75" s="241"/>
      <c r="C75" s="241"/>
      <c r="D75" s="241"/>
      <c r="E75" s="241"/>
      <c r="F75"/>
      <c r="S75"/>
      <c r="T75" s="241"/>
      <c r="U75" s="241"/>
      <c r="V75" s="241"/>
      <c r="W75" s="241"/>
      <c r="X75"/>
      <c r="AK75"/>
      <c r="AL75" s="241"/>
      <c r="AM75" s="241"/>
      <c r="AN75" s="241"/>
      <c r="AO75" s="241"/>
      <c r="AP75"/>
    </row>
    <row r="76" spans="1:54" s="153" customFormat="1" x14ac:dyDescent="0.3">
      <c r="A76"/>
      <c r="B76"/>
      <c r="C76"/>
      <c r="D76"/>
      <c r="E76"/>
      <c r="F76"/>
      <c r="S76"/>
      <c r="T76"/>
      <c r="U76"/>
      <c r="V76"/>
      <c r="W76"/>
      <c r="X76"/>
      <c r="AK76"/>
      <c r="AL76"/>
      <c r="AM76"/>
      <c r="AN76"/>
      <c r="AO76"/>
      <c r="AP76"/>
    </row>
    <row r="77" spans="1:54" s="153" customFormat="1" x14ac:dyDescent="0.3">
      <c r="A77" s="78" t="s">
        <v>147</v>
      </c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 t="s">
        <v>147</v>
      </c>
      <c r="T77" s="78"/>
      <c r="U77" s="78"/>
      <c r="V77" s="78"/>
      <c r="W77" s="78"/>
      <c r="X77" s="78"/>
      <c r="Y77" s="78"/>
      <c r="Z77" s="78"/>
      <c r="AA77" s="78"/>
      <c r="AB77" s="78"/>
      <c r="AC77" s="78"/>
      <c r="AD77" s="78"/>
      <c r="AE77" s="78"/>
      <c r="AF77" s="78"/>
      <c r="AG77" s="78"/>
      <c r="AH77" s="78"/>
      <c r="AI77" s="78"/>
      <c r="AJ77" s="78"/>
      <c r="AK77" s="78" t="s">
        <v>147</v>
      </c>
      <c r="AL77" s="78"/>
      <c r="AM77" s="78"/>
      <c r="AN77" s="78"/>
      <c r="AO77" s="78"/>
      <c r="AP77" s="78"/>
      <c r="AQ77" s="78"/>
      <c r="AR77" s="78"/>
      <c r="AS77" s="78"/>
      <c r="AT77" s="78"/>
      <c r="AU77" s="78"/>
      <c r="AV77" s="78"/>
      <c r="AW77" s="78"/>
      <c r="AX77" s="78"/>
      <c r="AY77" s="78"/>
      <c r="AZ77" s="78"/>
      <c r="BA77" s="78"/>
      <c r="BB77" s="78"/>
    </row>
    <row r="78" spans="1:54" s="153" customFormat="1" x14ac:dyDescent="0.3">
      <c r="A78" s="78" t="s">
        <v>148</v>
      </c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 t="s">
        <v>148</v>
      </c>
      <c r="T78" s="78"/>
      <c r="U78" s="78"/>
      <c r="V78" s="78"/>
      <c r="W78" s="78"/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 t="s">
        <v>148</v>
      </c>
      <c r="AL78" s="78"/>
      <c r="AM78" s="78"/>
      <c r="AN78" s="78"/>
      <c r="AO78" s="78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</row>
    <row r="79" spans="1:54" s="153" customFormat="1" x14ac:dyDescent="0.3">
      <c r="A79" s="242" t="s">
        <v>149</v>
      </c>
      <c r="B79" s="242"/>
      <c r="C79" s="242"/>
      <c r="D79" s="242"/>
      <c r="E79" s="242"/>
      <c r="F79" s="242"/>
      <c r="G79" s="242"/>
      <c r="H79" s="242"/>
      <c r="I79" s="242"/>
      <c r="J79" s="242"/>
      <c r="K79" s="242"/>
      <c r="L79" s="242"/>
      <c r="M79" s="242"/>
      <c r="N79" s="242"/>
      <c r="O79" s="242"/>
      <c r="P79" s="242"/>
      <c r="Q79" s="242"/>
      <c r="R79" s="242"/>
      <c r="S79" s="242" t="s">
        <v>149</v>
      </c>
      <c r="T79" s="242"/>
      <c r="U79" s="242"/>
      <c r="V79" s="242"/>
      <c r="W79" s="242"/>
      <c r="X79" s="242"/>
      <c r="Y79" s="242"/>
      <c r="Z79" s="242"/>
      <c r="AA79" s="242"/>
      <c r="AB79" s="242"/>
      <c r="AC79" s="242"/>
      <c r="AD79" s="242"/>
      <c r="AE79" s="242"/>
      <c r="AF79" s="242"/>
      <c r="AG79" s="242"/>
      <c r="AH79" s="242"/>
      <c r="AI79" s="242"/>
      <c r="AJ79" s="242"/>
      <c r="AK79" s="242" t="s">
        <v>149</v>
      </c>
      <c r="AL79" s="242"/>
      <c r="AM79" s="242"/>
      <c r="AN79" s="242"/>
      <c r="AO79" s="242"/>
      <c r="AP79" s="242"/>
      <c r="AQ79" s="242"/>
      <c r="AR79" s="242"/>
      <c r="AS79" s="242"/>
      <c r="AT79" s="242"/>
      <c r="AU79" s="242"/>
      <c r="AV79" s="242"/>
      <c r="AW79" s="242"/>
      <c r="AX79" s="242"/>
      <c r="AY79" s="242"/>
      <c r="AZ79" s="242"/>
      <c r="BA79" s="242"/>
      <c r="BB79" s="242"/>
    </row>
    <row r="80" spans="1:54" s="153" customFormat="1" x14ac:dyDescent="0.3">
      <c r="G80" s="243" t="s">
        <v>150</v>
      </c>
      <c r="H80" s="243"/>
      <c r="Y80" s="243" t="s">
        <v>150</v>
      </c>
      <c r="Z80" s="243"/>
      <c r="AQ80" s="243" t="s">
        <v>150</v>
      </c>
      <c r="AR80" s="243"/>
    </row>
  </sheetData>
  <mergeCells count="100">
    <mergeCell ref="A79:R79"/>
    <mergeCell ref="S79:AJ79"/>
    <mergeCell ref="AK79:BB79"/>
    <mergeCell ref="G80:H80"/>
    <mergeCell ref="Y80:Z80"/>
    <mergeCell ref="AQ80:AR80"/>
    <mergeCell ref="A77:R77"/>
    <mergeCell ref="S77:AJ77"/>
    <mergeCell ref="AK77:BB77"/>
    <mergeCell ref="A78:R78"/>
    <mergeCell ref="S78:AJ78"/>
    <mergeCell ref="AK78:BB78"/>
    <mergeCell ref="A73:R73"/>
    <mergeCell ref="S73:AJ73"/>
    <mergeCell ref="AK73:BB73"/>
    <mergeCell ref="A74:R74"/>
    <mergeCell ref="S74:AJ74"/>
    <mergeCell ref="AK74:BB74"/>
    <mergeCell ref="BA10:BB10"/>
    <mergeCell ref="A70:B70"/>
    <mergeCell ref="S70:T70"/>
    <mergeCell ref="AK70:AL70"/>
    <mergeCell ref="A72:R72"/>
    <mergeCell ref="S72:AJ72"/>
    <mergeCell ref="AK72:BB72"/>
    <mergeCell ref="AR10:AR11"/>
    <mergeCell ref="AT10:AT11"/>
    <mergeCell ref="AU10:AV10"/>
    <mergeCell ref="AW10:AW11"/>
    <mergeCell ref="AX10:AY10"/>
    <mergeCell ref="AZ10:AZ11"/>
    <mergeCell ref="AF10:AG10"/>
    <mergeCell ref="AH10:AH11"/>
    <mergeCell ref="AI10:AJ10"/>
    <mergeCell ref="AN10:AN11"/>
    <mergeCell ref="AO10:AO11"/>
    <mergeCell ref="AQ10:AQ11"/>
    <mergeCell ref="W10:W11"/>
    <mergeCell ref="Y10:Y11"/>
    <mergeCell ref="Z10:Z11"/>
    <mergeCell ref="AB10:AB11"/>
    <mergeCell ref="AC10:AD10"/>
    <mergeCell ref="AE10:AE11"/>
    <mergeCell ref="AT9:AV9"/>
    <mergeCell ref="AW9:AY9"/>
    <mergeCell ref="AZ9:BB9"/>
    <mergeCell ref="D10:D11"/>
    <mergeCell ref="E10:E11"/>
    <mergeCell ref="G10:G11"/>
    <mergeCell ref="H10:H11"/>
    <mergeCell ref="J10:J11"/>
    <mergeCell ref="K10:L10"/>
    <mergeCell ref="M10:M11"/>
    <mergeCell ref="J9:L9"/>
    <mergeCell ref="M9:O9"/>
    <mergeCell ref="P9:R9"/>
    <mergeCell ref="U9:U11"/>
    <mergeCell ref="V9:W9"/>
    <mergeCell ref="X9:X11"/>
    <mergeCell ref="N10:O10"/>
    <mergeCell ref="P10:P11"/>
    <mergeCell ref="Q10:R10"/>
    <mergeCell ref="V10:V11"/>
    <mergeCell ref="AK7:AK11"/>
    <mergeCell ref="AL7:AL11"/>
    <mergeCell ref="AM7:AO8"/>
    <mergeCell ref="AP7:AR8"/>
    <mergeCell ref="AS7:AS11"/>
    <mergeCell ref="AT7:BB8"/>
    <mergeCell ref="AM9:AM11"/>
    <mergeCell ref="AN9:AO9"/>
    <mergeCell ref="AP9:AP11"/>
    <mergeCell ref="AQ9:AR9"/>
    <mergeCell ref="S7:S11"/>
    <mergeCell ref="T7:T11"/>
    <mergeCell ref="U7:W8"/>
    <mergeCell ref="X7:Z8"/>
    <mergeCell ref="AA7:AA11"/>
    <mergeCell ref="AB7:AJ8"/>
    <mergeCell ref="Y9:Z9"/>
    <mergeCell ref="AB9:AD9"/>
    <mergeCell ref="AE9:AG9"/>
    <mergeCell ref="AH9:AJ9"/>
    <mergeCell ref="A7:A11"/>
    <mergeCell ref="B7:B11"/>
    <mergeCell ref="C7:E8"/>
    <mergeCell ref="F7:H8"/>
    <mergeCell ref="I7:I11"/>
    <mergeCell ref="J7:R8"/>
    <mergeCell ref="C9:C11"/>
    <mergeCell ref="D9:E9"/>
    <mergeCell ref="F9:F11"/>
    <mergeCell ref="G9:H9"/>
    <mergeCell ref="A1:B1"/>
    <mergeCell ref="A3:R3"/>
    <mergeCell ref="S3:AJ3"/>
    <mergeCell ref="AL3:BB3"/>
    <mergeCell ref="A5:R5"/>
    <mergeCell ref="S5:AJ5"/>
    <mergeCell ref="AL5:B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291"/>
  <sheetViews>
    <sheetView workbookViewId="0">
      <selection activeCell="B10" sqref="B10:B12"/>
    </sheetView>
  </sheetViews>
  <sheetFormatPr defaultRowHeight="14.4" x14ac:dyDescent="0.3"/>
  <cols>
    <col min="1" max="1" width="3.6640625" customWidth="1"/>
    <col min="2" max="2" width="26.6640625" customWidth="1"/>
    <col min="3" max="3" width="14.109375" customWidth="1"/>
    <col min="5" max="5" width="17.6640625" customWidth="1"/>
    <col min="6" max="6" width="14.6640625" customWidth="1"/>
    <col min="7" max="7" width="3.6640625" customWidth="1"/>
    <col min="8" max="8" width="26.6640625" customWidth="1"/>
    <col min="9" max="9" width="14.109375" customWidth="1"/>
    <col min="11" max="11" width="17.44140625" customWidth="1"/>
    <col min="12" max="12" width="14.6640625" customWidth="1"/>
    <col min="13" max="13" width="3.6640625" customWidth="1"/>
    <col min="14" max="14" width="26.6640625" customWidth="1"/>
    <col min="15" max="15" width="14.109375" customWidth="1"/>
    <col min="17" max="17" width="17.6640625" customWidth="1"/>
    <col min="18" max="18" width="14.6640625" customWidth="1"/>
    <col min="19" max="19" width="3.6640625" customWidth="1"/>
    <col min="20" max="20" width="26.6640625" customWidth="1"/>
    <col min="21" max="21" width="14.109375" customWidth="1"/>
    <col min="23" max="23" width="17.6640625" customWidth="1"/>
    <col min="24" max="24" width="14.6640625" customWidth="1"/>
    <col min="25" max="25" width="3.6640625" customWidth="1"/>
    <col min="26" max="26" width="26.6640625" customWidth="1"/>
    <col min="27" max="27" width="14.109375" customWidth="1"/>
    <col min="29" max="29" width="17.6640625" customWidth="1"/>
    <col min="30" max="30" width="14.6640625" customWidth="1"/>
    <col min="31" max="31" width="3.6640625" customWidth="1"/>
    <col min="32" max="32" width="26.6640625" customWidth="1"/>
    <col min="33" max="33" width="14.109375" customWidth="1"/>
    <col min="34" max="34" width="9.109375" customWidth="1"/>
    <col min="35" max="35" width="17.6640625" customWidth="1"/>
    <col min="36" max="36" width="14.6640625" customWidth="1"/>
    <col min="37" max="37" width="4" customWidth="1"/>
    <col min="38" max="38" width="26.6640625" customWidth="1"/>
    <col min="39" max="39" width="14.109375" customWidth="1"/>
    <col min="40" max="40" width="9.44140625" customWidth="1"/>
    <col min="41" max="41" width="17.6640625" customWidth="1"/>
    <col min="42" max="42" width="14.6640625" customWidth="1"/>
    <col min="43" max="43" width="3.6640625" customWidth="1"/>
    <col min="44" max="44" width="26.6640625" customWidth="1"/>
    <col min="45" max="45" width="14.109375" customWidth="1"/>
    <col min="46" max="46" width="9.109375" customWidth="1"/>
    <col min="47" max="47" width="17.6640625" customWidth="1"/>
    <col min="48" max="48" width="14.6640625" customWidth="1"/>
    <col min="49" max="68" width="8.88671875" style="244"/>
  </cols>
  <sheetData>
    <row r="1" spans="1:68" ht="15" thickBot="1" x14ac:dyDescent="0.35"/>
    <row r="2" spans="1:68" ht="18.600000000000001" thickBot="1" x14ac:dyDescent="0.4">
      <c r="A2" s="245" t="s">
        <v>151</v>
      </c>
      <c r="B2" s="246"/>
      <c r="D2" s="247" t="s">
        <v>68</v>
      </c>
    </row>
    <row r="3" spans="1:68" x14ac:dyDescent="0.3">
      <c r="A3" s="248" t="s">
        <v>69</v>
      </c>
      <c r="C3" s="249" t="s">
        <v>70</v>
      </c>
    </row>
    <row r="4" spans="1:68" s="153" customFormat="1" ht="18.75" customHeight="1" x14ac:dyDescent="0.3">
      <c r="A4" s="250" t="s">
        <v>152</v>
      </c>
      <c r="B4" s="250"/>
      <c r="C4" s="250"/>
      <c r="D4" s="250"/>
      <c r="E4" s="250"/>
      <c r="F4" s="250"/>
      <c r="G4" s="251" t="s">
        <v>153</v>
      </c>
      <c r="H4" s="251"/>
      <c r="I4" s="251"/>
      <c r="J4" s="251"/>
      <c r="K4" s="251"/>
      <c r="L4" s="251"/>
      <c r="M4" s="251" t="s">
        <v>154</v>
      </c>
      <c r="N4" s="251"/>
      <c r="O4" s="251"/>
      <c r="P4" s="251"/>
      <c r="Q4" s="251"/>
      <c r="R4" s="251"/>
      <c r="S4" s="250" t="s">
        <v>155</v>
      </c>
      <c r="T4" s="250"/>
      <c r="U4" s="250"/>
      <c r="V4" s="250"/>
      <c r="W4" s="250"/>
      <c r="X4" s="250"/>
      <c r="Y4" s="250" t="s">
        <v>156</v>
      </c>
      <c r="Z4" s="250"/>
      <c r="AA4" s="250"/>
      <c r="AB4" s="250"/>
      <c r="AC4" s="250"/>
      <c r="AD4" s="250"/>
      <c r="AE4" s="159" t="s">
        <v>157</v>
      </c>
      <c r="AF4" s="159"/>
      <c r="AG4" s="159"/>
      <c r="AH4" s="159"/>
      <c r="AI4" s="159"/>
      <c r="AJ4" s="159"/>
      <c r="AK4" s="159" t="s">
        <v>158</v>
      </c>
      <c r="AL4" s="159"/>
      <c r="AM4" s="159"/>
      <c r="AN4" s="159"/>
      <c r="AO4" s="159"/>
      <c r="AP4" s="159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</row>
    <row r="5" spans="1:68" s="156" customFormat="1" ht="18" x14ac:dyDescent="0.35">
      <c r="A5" s="250"/>
      <c r="B5" s="250"/>
      <c r="C5" s="250"/>
      <c r="D5" s="250"/>
      <c r="E5" s="250"/>
      <c r="F5" s="250"/>
      <c r="G5" s="251"/>
      <c r="H5" s="251"/>
      <c r="I5" s="251"/>
      <c r="J5" s="251"/>
      <c r="K5" s="251"/>
      <c r="L5" s="251"/>
      <c r="M5" s="251"/>
      <c r="N5" s="251"/>
      <c r="O5" s="251"/>
      <c r="P5" s="251"/>
      <c r="Q5" s="251"/>
      <c r="R5" s="251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252" t="s">
        <v>159</v>
      </c>
      <c r="AR5" s="252"/>
      <c r="AS5" s="252"/>
      <c r="AT5" s="252"/>
      <c r="AU5" s="252"/>
      <c r="AV5" s="252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</row>
    <row r="6" spans="1:68" x14ac:dyDescent="0.3">
      <c r="C6" s="253"/>
      <c r="G6" s="254"/>
      <c r="H6" s="254"/>
      <c r="I6" s="255"/>
      <c r="J6" s="254"/>
      <c r="K6" s="254"/>
      <c r="L6" s="254"/>
      <c r="M6" s="254"/>
      <c r="N6" s="254"/>
      <c r="O6" s="255" t="s">
        <v>160</v>
      </c>
      <c r="P6" s="254"/>
      <c r="Q6" s="254"/>
      <c r="R6" s="254"/>
      <c r="S6" s="254"/>
      <c r="T6" s="254"/>
      <c r="U6" s="255" t="s">
        <v>160</v>
      </c>
      <c r="V6" s="254"/>
      <c r="W6" s="254"/>
      <c r="X6" s="254"/>
      <c r="AA6" s="253" t="s">
        <v>160</v>
      </c>
      <c r="AG6" s="253" t="s">
        <v>160</v>
      </c>
      <c r="AM6" s="253" t="s">
        <v>160</v>
      </c>
      <c r="AQ6" s="254"/>
      <c r="AR6" s="254"/>
      <c r="AS6" s="255" t="s">
        <v>160</v>
      </c>
      <c r="AT6" s="254"/>
      <c r="AU6" s="254"/>
      <c r="AV6" s="254"/>
    </row>
    <row r="7" spans="1:68" s="153" customFormat="1" ht="18" x14ac:dyDescent="0.35">
      <c r="A7" s="256" t="s">
        <v>161</v>
      </c>
      <c r="B7" s="151"/>
      <c r="C7" s="151"/>
      <c r="G7" s="257" t="s">
        <v>161</v>
      </c>
      <c r="H7" s="257"/>
      <c r="I7" s="257"/>
      <c r="J7" s="257"/>
      <c r="K7" s="257"/>
      <c r="L7" s="257"/>
      <c r="M7" s="256" t="s">
        <v>161</v>
      </c>
      <c r="N7" s="151"/>
      <c r="O7" s="151"/>
      <c r="P7" s="151"/>
      <c r="Q7" s="151"/>
      <c r="R7" s="151"/>
      <c r="S7" s="256" t="s">
        <v>161</v>
      </c>
      <c r="T7" s="151"/>
      <c r="U7" s="151"/>
      <c r="V7" s="151"/>
      <c r="W7" s="151"/>
      <c r="X7" s="151"/>
      <c r="Y7" s="256" t="s">
        <v>161</v>
      </c>
      <c r="AE7" s="256" t="s">
        <v>162</v>
      </c>
      <c r="AK7" s="256" t="s">
        <v>163</v>
      </c>
      <c r="AQ7" s="256" t="s">
        <v>161</v>
      </c>
      <c r="AR7" s="151"/>
      <c r="AS7" s="151"/>
      <c r="AT7" s="151"/>
      <c r="AU7" s="151"/>
      <c r="AV7" s="151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</row>
    <row r="8" spans="1:68" x14ac:dyDescent="0.3">
      <c r="A8" s="258" t="s">
        <v>164</v>
      </c>
      <c r="G8" s="259" t="s">
        <v>165</v>
      </c>
      <c r="H8" s="260"/>
      <c r="I8" s="260"/>
      <c r="J8" s="260"/>
      <c r="K8" s="260"/>
      <c r="L8" s="260"/>
      <c r="M8" s="259" t="s">
        <v>165</v>
      </c>
      <c r="N8" s="260"/>
      <c r="O8" s="260"/>
      <c r="P8" s="260"/>
      <c r="Q8" s="260"/>
      <c r="R8" s="260"/>
      <c r="S8" s="259" t="s">
        <v>165</v>
      </c>
      <c r="T8" s="260"/>
      <c r="U8" s="260"/>
      <c r="V8" s="260"/>
      <c r="W8" s="260"/>
      <c r="X8" s="260"/>
      <c r="Y8" s="258" t="s">
        <v>164</v>
      </c>
      <c r="AE8" s="258" t="s">
        <v>164</v>
      </c>
      <c r="AK8" s="258" t="s">
        <v>164</v>
      </c>
      <c r="AQ8" s="259" t="s">
        <v>165</v>
      </c>
      <c r="AR8" s="260"/>
      <c r="AS8" s="260"/>
      <c r="AT8" s="260"/>
      <c r="AU8" s="260"/>
      <c r="AV8" s="260"/>
    </row>
    <row r="9" spans="1:68" ht="15" thickBot="1" x14ac:dyDescent="0.35">
      <c r="G9" s="260"/>
      <c r="H9" s="260"/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AQ9" s="260"/>
      <c r="AR9" s="260"/>
      <c r="AS9" s="260"/>
      <c r="AT9" s="260"/>
      <c r="AU9" s="260"/>
      <c r="AV9" s="260"/>
    </row>
    <row r="10" spans="1:68" s="273" customFormat="1" x14ac:dyDescent="0.3">
      <c r="A10" s="261" t="s">
        <v>9</v>
      </c>
      <c r="B10" s="262" t="s">
        <v>77</v>
      </c>
      <c r="C10" s="262" t="s">
        <v>166</v>
      </c>
      <c r="D10" s="262" t="s">
        <v>167</v>
      </c>
      <c r="E10" s="262"/>
      <c r="F10" s="263" t="s">
        <v>168</v>
      </c>
      <c r="G10" s="264" t="s">
        <v>9</v>
      </c>
      <c r="H10" s="265" t="s">
        <v>77</v>
      </c>
      <c r="I10" s="265" t="s">
        <v>166</v>
      </c>
      <c r="J10" s="265" t="s">
        <v>167</v>
      </c>
      <c r="K10" s="265"/>
      <c r="L10" s="266" t="s">
        <v>168</v>
      </c>
      <c r="M10" s="267" t="s">
        <v>9</v>
      </c>
      <c r="N10" s="265" t="s">
        <v>77</v>
      </c>
      <c r="O10" s="265" t="s">
        <v>166</v>
      </c>
      <c r="P10" s="265" t="s">
        <v>167</v>
      </c>
      <c r="Q10" s="265"/>
      <c r="R10" s="268" t="s">
        <v>168</v>
      </c>
      <c r="S10" s="267" t="s">
        <v>9</v>
      </c>
      <c r="T10" s="265" t="s">
        <v>77</v>
      </c>
      <c r="U10" s="265" t="s">
        <v>166</v>
      </c>
      <c r="V10" s="265" t="s">
        <v>167</v>
      </c>
      <c r="W10" s="265"/>
      <c r="X10" s="269" t="s">
        <v>168</v>
      </c>
      <c r="Y10" s="270" t="s">
        <v>9</v>
      </c>
      <c r="Z10" s="262" t="s">
        <v>77</v>
      </c>
      <c r="AA10" s="262" t="s">
        <v>166</v>
      </c>
      <c r="AB10" s="262" t="s">
        <v>167</v>
      </c>
      <c r="AC10" s="262"/>
      <c r="AD10" s="271" t="s">
        <v>168</v>
      </c>
      <c r="AE10" s="261" t="s">
        <v>9</v>
      </c>
      <c r="AF10" s="262" t="s">
        <v>77</v>
      </c>
      <c r="AG10" s="262" t="s">
        <v>166</v>
      </c>
      <c r="AH10" s="262" t="s">
        <v>167</v>
      </c>
      <c r="AI10" s="262"/>
      <c r="AJ10" s="272" t="s">
        <v>168</v>
      </c>
      <c r="AK10" s="261" t="s">
        <v>9</v>
      </c>
      <c r="AL10" s="262" t="s">
        <v>77</v>
      </c>
      <c r="AM10" s="262" t="s">
        <v>166</v>
      </c>
      <c r="AN10" s="262" t="s">
        <v>167</v>
      </c>
      <c r="AO10" s="262"/>
      <c r="AP10" s="272" t="s">
        <v>168</v>
      </c>
      <c r="AQ10" s="267" t="s">
        <v>9</v>
      </c>
      <c r="AR10" s="265" t="s">
        <v>77</v>
      </c>
      <c r="AS10" s="265" t="s">
        <v>166</v>
      </c>
      <c r="AT10" s="265" t="s">
        <v>167</v>
      </c>
      <c r="AU10" s="265"/>
      <c r="AV10" s="265" t="s">
        <v>168</v>
      </c>
      <c r="AW10" s="168"/>
      <c r="AX10" s="168"/>
      <c r="AY10" s="168"/>
      <c r="AZ10" s="168"/>
      <c r="BA10" s="168"/>
      <c r="BB10" s="168"/>
      <c r="BC10" s="168"/>
      <c r="BD10" s="168"/>
      <c r="BE10" s="168"/>
      <c r="BF10" s="168"/>
      <c r="BG10" s="168"/>
      <c r="BH10" s="168"/>
      <c r="BI10" s="168"/>
      <c r="BJ10" s="168"/>
      <c r="BK10" s="168"/>
      <c r="BL10" s="168"/>
      <c r="BM10" s="168"/>
      <c r="BN10" s="168"/>
      <c r="BO10" s="168"/>
      <c r="BP10" s="168"/>
    </row>
    <row r="11" spans="1:68" s="168" customFormat="1" x14ac:dyDescent="0.3">
      <c r="A11" s="274"/>
      <c r="B11" s="275"/>
      <c r="C11" s="275"/>
      <c r="D11" s="275"/>
      <c r="E11" s="275"/>
      <c r="F11" s="276"/>
      <c r="G11" s="277"/>
      <c r="H11" s="278"/>
      <c r="I11" s="278"/>
      <c r="J11" s="278"/>
      <c r="K11" s="278"/>
      <c r="L11" s="279"/>
      <c r="M11" s="280"/>
      <c r="N11" s="278"/>
      <c r="O11" s="278"/>
      <c r="P11" s="278"/>
      <c r="Q11" s="278"/>
      <c r="R11" s="281"/>
      <c r="S11" s="280"/>
      <c r="T11" s="278"/>
      <c r="U11" s="278"/>
      <c r="V11" s="278"/>
      <c r="W11" s="278"/>
      <c r="X11" s="282"/>
      <c r="Y11" s="283"/>
      <c r="Z11" s="275"/>
      <c r="AA11" s="275"/>
      <c r="AB11" s="275"/>
      <c r="AC11" s="275"/>
      <c r="AD11" s="284"/>
      <c r="AE11" s="274"/>
      <c r="AF11" s="275"/>
      <c r="AG11" s="275"/>
      <c r="AH11" s="275"/>
      <c r="AI11" s="275"/>
      <c r="AJ11" s="285"/>
      <c r="AK11" s="274"/>
      <c r="AL11" s="275"/>
      <c r="AM11" s="275"/>
      <c r="AN11" s="275"/>
      <c r="AO11" s="275"/>
      <c r="AP11" s="285"/>
      <c r="AQ11" s="280"/>
      <c r="AR11" s="278"/>
      <c r="AS11" s="278"/>
      <c r="AT11" s="278"/>
      <c r="AU11" s="278"/>
      <c r="AV11" s="278"/>
    </row>
    <row r="12" spans="1:68" s="168" customFormat="1" ht="25.8" customHeight="1" x14ac:dyDescent="0.3">
      <c r="A12" s="274"/>
      <c r="B12" s="275"/>
      <c r="C12" s="275"/>
      <c r="D12" s="286" t="s">
        <v>169</v>
      </c>
      <c r="E12" s="286" t="s">
        <v>170</v>
      </c>
      <c r="F12" s="287"/>
      <c r="G12" s="277"/>
      <c r="H12" s="278"/>
      <c r="I12" s="278"/>
      <c r="J12" s="288" t="s">
        <v>169</v>
      </c>
      <c r="K12" s="288" t="s">
        <v>170</v>
      </c>
      <c r="L12" s="279"/>
      <c r="M12" s="280"/>
      <c r="N12" s="278"/>
      <c r="O12" s="278"/>
      <c r="P12" s="288" t="s">
        <v>169</v>
      </c>
      <c r="Q12" s="288" t="s">
        <v>170</v>
      </c>
      <c r="R12" s="281"/>
      <c r="S12" s="280"/>
      <c r="T12" s="278"/>
      <c r="U12" s="278"/>
      <c r="V12" s="288" t="s">
        <v>169</v>
      </c>
      <c r="W12" s="288" t="s">
        <v>170</v>
      </c>
      <c r="X12" s="289"/>
      <c r="Y12" s="283"/>
      <c r="Z12" s="275"/>
      <c r="AA12" s="275"/>
      <c r="AB12" s="286" t="s">
        <v>169</v>
      </c>
      <c r="AC12" s="286" t="s">
        <v>170</v>
      </c>
      <c r="AD12" s="290"/>
      <c r="AE12" s="274"/>
      <c r="AF12" s="275"/>
      <c r="AG12" s="275"/>
      <c r="AH12" s="291" t="s">
        <v>169</v>
      </c>
      <c r="AI12" s="291" t="s">
        <v>170</v>
      </c>
      <c r="AJ12" s="285"/>
      <c r="AK12" s="274"/>
      <c r="AL12" s="275"/>
      <c r="AM12" s="275"/>
      <c r="AN12" s="291" t="s">
        <v>169</v>
      </c>
      <c r="AO12" s="291" t="s">
        <v>170</v>
      </c>
      <c r="AP12" s="285"/>
      <c r="AQ12" s="280"/>
      <c r="AR12" s="278"/>
      <c r="AS12" s="278"/>
      <c r="AT12" s="288" t="s">
        <v>169</v>
      </c>
      <c r="AU12" s="288" t="s">
        <v>170</v>
      </c>
      <c r="AV12" s="278"/>
    </row>
    <row r="13" spans="1:68" s="300" customFormat="1" ht="15" thickBot="1" x14ac:dyDescent="0.35">
      <c r="A13" s="186">
        <v>1</v>
      </c>
      <c r="B13" s="187">
        <v>2</v>
      </c>
      <c r="C13" s="187">
        <v>3</v>
      </c>
      <c r="D13" s="187">
        <v>4</v>
      </c>
      <c r="E13" s="187">
        <v>5</v>
      </c>
      <c r="F13" s="188">
        <v>6</v>
      </c>
      <c r="G13" s="292">
        <v>1</v>
      </c>
      <c r="H13" s="293">
        <v>2</v>
      </c>
      <c r="I13" s="293">
        <v>3</v>
      </c>
      <c r="J13" s="293">
        <v>4</v>
      </c>
      <c r="K13" s="293">
        <v>5</v>
      </c>
      <c r="L13" s="294">
        <v>6</v>
      </c>
      <c r="M13" s="295">
        <v>1</v>
      </c>
      <c r="N13" s="293">
        <v>2</v>
      </c>
      <c r="O13" s="293">
        <v>3</v>
      </c>
      <c r="P13" s="293">
        <v>4</v>
      </c>
      <c r="Q13" s="293">
        <v>5</v>
      </c>
      <c r="R13" s="296">
        <v>6</v>
      </c>
      <c r="S13" s="295">
        <v>1</v>
      </c>
      <c r="T13" s="293">
        <v>2</v>
      </c>
      <c r="U13" s="293">
        <v>3</v>
      </c>
      <c r="V13" s="293">
        <v>4</v>
      </c>
      <c r="W13" s="293">
        <v>5</v>
      </c>
      <c r="X13" s="294">
        <v>6</v>
      </c>
      <c r="Y13" s="297">
        <v>1</v>
      </c>
      <c r="Z13" s="187">
        <v>2</v>
      </c>
      <c r="AA13" s="187">
        <v>3</v>
      </c>
      <c r="AB13" s="187">
        <v>4</v>
      </c>
      <c r="AC13" s="187">
        <v>5</v>
      </c>
      <c r="AD13" s="298">
        <v>6</v>
      </c>
      <c r="AE13" s="186">
        <v>1</v>
      </c>
      <c r="AF13" s="187">
        <v>2</v>
      </c>
      <c r="AG13" s="187">
        <v>3</v>
      </c>
      <c r="AH13" s="187">
        <v>4</v>
      </c>
      <c r="AI13" s="187">
        <v>5</v>
      </c>
      <c r="AJ13" s="188">
        <v>6</v>
      </c>
      <c r="AK13" s="186">
        <v>1</v>
      </c>
      <c r="AL13" s="187">
        <v>2</v>
      </c>
      <c r="AM13" s="187">
        <v>3</v>
      </c>
      <c r="AN13" s="187">
        <v>4</v>
      </c>
      <c r="AO13" s="187">
        <v>5</v>
      </c>
      <c r="AP13" s="188">
        <v>6</v>
      </c>
      <c r="AQ13" s="295">
        <v>1</v>
      </c>
      <c r="AR13" s="293">
        <v>2</v>
      </c>
      <c r="AS13" s="293">
        <v>3</v>
      </c>
      <c r="AT13" s="293">
        <v>4</v>
      </c>
      <c r="AU13" s="293">
        <v>5</v>
      </c>
      <c r="AV13" s="293">
        <v>6</v>
      </c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  <c r="BP13" s="299"/>
    </row>
    <row r="14" spans="1:68" s="153" customFormat="1" ht="15.75" customHeight="1" x14ac:dyDescent="0.3">
      <c r="A14" s="190">
        <v>1</v>
      </c>
      <c r="B14" s="197" t="s">
        <v>86</v>
      </c>
      <c r="C14" s="301" t="s">
        <v>171</v>
      </c>
      <c r="D14" s="198">
        <v>0</v>
      </c>
      <c r="E14" s="198">
        <v>0</v>
      </c>
      <c r="F14" s="195">
        <v>0</v>
      </c>
      <c r="G14" s="302">
        <v>1</v>
      </c>
      <c r="H14" s="197" t="s">
        <v>86</v>
      </c>
      <c r="I14" s="301" t="s">
        <v>171</v>
      </c>
      <c r="J14" s="303">
        <v>0</v>
      </c>
      <c r="K14" s="303">
        <v>0</v>
      </c>
      <c r="L14" s="304">
        <v>0</v>
      </c>
      <c r="M14" s="190">
        <v>1</v>
      </c>
      <c r="N14" s="197" t="s">
        <v>86</v>
      </c>
      <c r="O14" s="301" t="s">
        <v>171</v>
      </c>
      <c r="P14" s="303">
        <v>0</v>
      </c>
      <c r="Q14" s="303">
        <v>0</v>
      </c>
      <c r="R14" s="305">
        <v>0</v>
      </c>
      <c r="S14" s="190">
        <v>1</v>
      </c>
      <c r="T14" s="197" t="s">
        <v>86</v>
      </c>
      <c r="U14" s="301" t="s">
        <v>171</v>
      </c>
      <c r="V14" s="303">
        <v>0</v>
      </c>
      <c r="W14" s="303">
        <v>0</v>
      </c>
      <c r="X14" s="304">
        <v>0</v>
      </c>
      <c r="Y14" s="302">
        <v>1</v>
      </c>
      <c r="Z14" s="197" t="s">
        <v>86</v>
      </c>
      <c r="AA14" s="301" t="s">
        <v>171</v>
      </c>
      <c r="AB14" s="301">
        <v>0</v>
      </c>
      <c r="AC14" s="301">
        <v>0</v>
      </c>
      <c r="AD14" s="306">
        <v>0</v>
      </c>
      <c r="AE14" s="190">
        <v>1</v>
      </c>
      <c r="AF14" s="197" t="s">
        <v>86</v>
      </c>
      <c r="AG14" s="301">
        <v>5</v>
      </c>
      <c r="AH14" s="198">
        <v>0</v>
      </c>
      <c r="AI14" s="198">
        <v>0</v>
      </c>
      <c r="AJ14" s="195">
        <v>0</v>
      </c>
      <c r="AK14" s="190">
        <v>1</v>
      </c>
      <c r="AL14" s="197" t="s">
        <v>86</v>
      </c>
      <c r="AM14" s="301">
        <v>1</v>
      </c>
      <c r="AN14" s="198">
        <v>1</v>
      </c>
      <c r="AO14" s="198">
        <v>1</v>
      </c>
      <c r="AP14" s="195">
        <v>1</v>
      </c>
      <c r="AQ14" s="190">
        <v>1</v>
      </c>
      <c r="AR14" s="197" t="s">
        <v>86</v>
      </c>
      <c r="AS14" s="301" t="s">
        <v>171</v>
      </c>
      <c r="AT14" s="303">
        <v>0</v>
      </c>
      <c r="AU14" s="303">
        <v>0</v>
      </c>
      <c r="AV14" s="303">
        <v>0</v>
      </c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</row>
    <row r="15" spans="1:68" s="153" customFormat="1" ht="25.5" customHeight="1" x14ac:dyDescent="0.3">
      <c r="A15" s="199">
        <f>1+A14</f>
        <v>2</v>
      </c>
      <c r="B15" s="205" t="s">
        <v>87</v>
      </c>
      <c r="C15" s="307" t="s">
        <v>171</v>
      </c>
      <c r="D15" s="206">
        <v>170</v>
      </c>
      <c r="E15" s="206">
        <v>96</v>
      </c>
      <c r="F15" s="204">
        <v>40</v>
      </c>
      <c r="G15" s="308">
        <f>1+G14</f>
        <v>2</v>
      </c>
      <c r="H15" s="205" t="s">
        <v>87</v>
      </c>
      <c r="I15" s="307" t="s">
        <v>171</v>
      </c>
      <c r="J15" s="309">
        <v>162</v>
      </c>
      <c r="K15" s="309">
        <v>94</v>
      </c>
      <c r="L15" s="310">
        <v>113</v>
      </c>
      <c r="M15" s="190">
        <v>2</v>
      </c>
      <c r="N15" s="205" t="s">
        <v>87</v>
      </c>
      <c r="O15" s="307" t="s">
        <v>171</v>
      </c>
      <c r="P15" s="309">
        <v>162</v>
      </c>
      <c r="Q15" s="309">
        <v>94</v>
      </c>
      <c r="R15" s="311">
        <v>11</v>
      </c>
      <c r="S15" s="190">
        <v>2</v>
      </c>
      <c r="T15" s="205" t="s">
        <v>87</v>
      </c>
      <c r="U15" s="307" t="s">
        <v>171</v>
      </c>
      <c r="V15" s="309">
        <v>0</v>
      </c>
      <c r="W15" s="309">
        <v>0</v>
      </c>
      <c r="X15" s="310">
        <v>0</v>
      </c>
      <c r="Y15" s="308">
        <f>1+Y14</f>
        <v>2</v>
      </c>
      <c r="Z15" s="205" t="s">
        <v>87</v>
      </c>
      <c r="AA15" s="307" t="s">
        <v>171</v>
      </c>
      <c r="AB15" s="206">
        <v>4</v>
      </c>
      <c r="AC15" s="206">
        <v>2</v>
      </c>
      <c r="AD15" s="202">
        <v>2</v>
      </c>
      <c r="AE15" s="199">
        <f>1+AE14</f>
        <v>2</v>
      </c>
      <c r="AF15" s="205" t="s">
        <v>87</v>
      </c>
      <c r="AG15" s="309" t="s">
        <v>171</v>
      </c>
      <c r="AH15" s="206">
        <v>0</v>
      </c>
      <c r="AI15" s="206">
        <v>0</v>
      </c>
      <c r="AJ15" s="204">
        <v>0</v>
      </c>
      <c r="AK15" s="199">
        <f>1+AK14</f>
        <v>2</v>
      </c>
      <c r="AL15" s="205" t="s">
        <v>87</v>
      </c>
      <c r="AM15" s="309" t="s">
        <v>171</v>
      </c>
      <c r="AN15" s="309">
        <v>0</v>
      </c>
      <c r="AO15" s="309">
        <v>0</v>
      </c>
      <c r="AP15" s="310">
        <v>0</v>
      </c>
      <c r="AQ15" s="199">
        <f>1+AQ14</f>
        <v>2</v>
      </c>
      <c r="AR15" s="205" t="s">
        <v>87</v>
      </c>
      <c r="AS15" s="307" t="s">
        <v>171</v>
      </c>
      <c r="AT15" s="309">
        <v>0</v>
      </c>
      <c r="AU15" s="309">
        <v>0</v>
      </c>
      <c r="AV15" s="309">
        <v>0</v>
      </c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</row>
    <row r="16" spans="1:68" s="153" customFormat="1" ht="39" customHeight="1" x14ac:dyDescent="0.3">
      <c r="A16" s="199">
        <f t="shared" ref="A16:A70" si="0">1+A15</f>
        <v>3</v>
      </c>
      <c r="B16" s="205" t="s">
        <v>88</v>
      </c>
      <c r="C16" s="307" t="s">
        <v>171</v>
      </c>
      <c r="D16" s="206">
        <v>65</v>
      </c>
      <c r="E16" s="206">
        <v>65</v>
      </c>
      <c r="F16" s="204">
        <v>73</v>
      </c>
      <c r="G16" s="308">
        <f t="shared" ref="G16:G70" si="1">1+G15</f>
        <v>3</v>
      </c>
      <c r="H16" s="205" t="s">
        <v>88</v>
      </c>
      <c r="I16" s="307" t="s">
        <v>171</v>
      </c>
      <c r="J16" s="309">
        <v>84</v>
      </c>
      <c r="K16" s="309">
        <v>84</v>
      </c>
      <c r="L16" s="310">
        <v>82</v>
      </c>
      <c r="M16" s="190">
        <v>3</v>
      </c>
      <c r="N16" s="205" t="s">
        <v>88</v>
      </c>
      <c r="O16" s="307" t="s">
        <v>171</v>
      </c>
      <c r="P16" s="309">
        <v>0</v>
      </c>
      <c r="Q16" s="309">
        <v>0</v>
      </c>
      <c r="R16" s="311">
        <v>0</v>
      </c>
      <c r="S16" s="190">
        <v>3</v>
      </c>
      <c r="T16" s="205" t="s">
        <v>88</v>
      </c>
      <c r="U16" s="307" t="s">
        <v>171</v>
      </c>
      <c r="V16" s="309">
        <v>16</v>
      </c>
      <c r="W16" s="309">
        <v>16</v>
      </c>
      <c r="X16" s="310">
        <v>1</v>
      </c>
      <c r="Y16" s="308">
        <f t="shared" ref="Y16:Y65" si="2">1+Y15</f>
        <v>3</v>
      </c>
      <c r="Z16" s="205" t="s">
        <v>88</v>
      </c>
      <c r="AA16" s="307" t="s">
        <v>171</v>
      </c>
      <c r="AB16" s="307">
        <v>0</v>
      </c>
      <c r="AC16" s="307">
        <v>0</v>
      </c>
      <c r="AD16" s="312">
        <v>0</v>
      </c>
      <c r="AE16" s="199">
        <f t="shared" ref="AE16:AE65" si="3">1+AE15</f>
        <v>3</v>
      </c>
      <c r="AF16" s="205" t="s">
        <v>88</v>
      </c>
      <c r="AG16" s="309" t="s">
        <v>171</v>
      </c>
      <c r="AH16" s="206">
        <v>0</v>
      </c>
      <c r="AI16" s="206">
        <v>0</v>
      </c>
      <c r="AJ16" s="204">
        <v>0</v>
      </c>
      <c r="AK16" s="199">
        <f t="shared" ref="AK16:AK65" si="4">1+AK15</f>
        <v>3</v>
      </c>
      <c r="AL16" s="205" t="s">
        <v>88</v>
      </c>
      <c r="AM16" s="309" t="s">
        <v>171</v>
      </c>
      <c r="AN16" s="309">
        <v>0</v>
      </c>
      <c r="AO16" s="309">
        <v>0</v>
      </c>
      <c r="AP16" s="310">
        <v>0</v>
      </c>
      <c r="AQ16" s="199">
        <f t="shared" ref="AQ16:AQ70" si="5">1+AQ15</f>
        <v>3</v>
      </c>
      <c r="AR16" s="205" t="s">
        <v>88</v>
      </c>
      <c r="AS16" s="307" t="s">
        <v>171</v>
      </c>
      <c r="AT16" s="309">
        <v>0</v>
      </c>
      <c r="AU16" s="309">
        <v>0</v>
      </c>
      <c r="AV16" s="309">
        <v>0</v>
      </c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</row>
    <row r="17" spans="1:68" s="153" customFormat="1" ht="65.25" customHeight="1" x14ac:dyDescent="0.3">
      <c r="A17" s="199">
        <f t="shared" si="0"/>
        <v>4</v>
      </c>
      <c r="B17" s="205" t="s">
        <v>89</v>
      </c>
      <c r="C17" s="307" t="s">
        <v>171</v>
      </c>
      <c r="D17" s="206">
        <v>55</v>
      </c>
      <c r="E17" s="206">
        <v>53</v>
      </c>
      <c r="F17" s="204">
        <v>60</v>
      </c>
      <c r="G17" s="308">
        <f t="shared" si="1"/>
        <v>4</v>
      </c>
      <c r="H17" s="205" t="s">
        <v>89</v>
      </c>
      <c r="I17" s="307" t="s">
        <v>171</v>
      </c>
      <c r="J17" s="309">
        <v>50</v>
      </c>
      <c r="K17" s="309">
        <v>48</v>
      </c>
      <c r="L17" s="310">
        <v>80</v>
      </c>
      <c r="M17" s="190">
        <v>4</v>
      </c>
      <c r="N17" s="205" t="s">
        <v>89</v>
      </c>
      <c r="O17" s="307" t="s">
        <v>171</v>
      </c>
      <c r="P17" s="309">
        <v>0</v>
      </c>
      <c r="Q17" s="309">
        <v>0</v>
      </c>
      <c r="R17" s="311">
        <v>0</v>
      </c>
      <c r="S17" s="190">
        <v>4</v>
      </c>
      <c r="T17" s="205" t="s">
        <v>89</v>
      </c>
      <c r="U17" s="307" t="s">
        <v>171</v>
      </c>
      <c r="V17" s="309">
        <v>0</v>
      </c>
      <c r="W17" s="309">
        <v>0</v>
      </c>
      <c r="X17" s="310">
        <v>0</v>
      </c>
      <c r="Y17" s="308">
        <f t="shared" si="2"/>
        <v>4</v>
      </c>
      <c r="Z17" s="205" t="s">
        <v>89</v>
      </c>
      <c r="AA17" s="307" t="s">
        <v>171</v>
      </c>
      <c r="AB17" s="307">
        <v>0</v>
      </c>
      <c r="AC17" s="307">
        <v>0</v>
      </c>
      <c r="AD17" s="312">
        <v>0</v>
      </c>
      <c r="AE17" s="199">
        <f t="shared" si="3"/>
        <v>4</v>
      </c>
      <c r="AF17" s="205" t="s">
        <v>89</v>
      </c>
      <c r="AG17" s="309" t="s">
        <v>171</v>
      </c>
      <c r="AH17" s="206">
        <v>0</v>
      </c>
      <c r="AI17" s="206">
        <v>0</v>
      </c>
      <c r="AJ17" s="204">
        <v>0</v>
      </c>
      <c r="AK17" s="199">
        <f t="shared" si="4"/>
        <v>4</v>
      </c>
      <c r="AL17" s="205" t="s">
        <v>89</v>
      </c>
      <c r="AM17" s="309" t="s">
        <v>171</v>
      </c>
      <c r="AN17" s="309">
        <v>0</v>
      </c>
      <c r="AO17" s="309">
        <v>0</v>
      </c>
      <c r="AP17" s="310">
        <v>0</v>
      </c>
      <c r="AQ17" s="199">
        <f t="shared" si="5"/>
        <v>4</v>
      </c>
      <c r="AR17" s="205" t="s">
        <v>89</v>
      </c>
      <c r="AS17" s="307" t="s">
        <v>171</v>
      </c>
      <c r="AT17" s="309">
        <v>0</v>
      </c>
      <c r="AU17" s="309">
        <v>0</v>
      </c>
      <c r="AV17" s="309">
        <v>0</v>
      </c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</row>
    <row r="18" spans="1:68" s="153" customFormat="1" ht="39.75" customHeight="1" x14ac:dyDescent="0.3">
      <c r="A18" s="199">
        <f t="shared" si="0"/>
        <v>5</v>
      </c>
      <c r="B18" s="205" t="s">
        <v>90</v>
      </c>
      <c r="C18" s="307" t="s">
        <v>171</v>
      </c>
      <c r="D18" s="206">
        <v>60</v>
      </c>
      <c r="E18" s="206">
        <v>40</v>
      </c>
      <c r="F18" s="204">
        <v>4</v>
      </c>
      <c r="G18" s="308">
        <f t="shared" si="1"/>
        <v>5</v>
      </c>
      <c r="H18" s="205" t="s">
        <v>90</v>
      </c>
      <c r="I18" s="307" t="s">
        <v>171</v>
      </c>
      <c r="J18" s="309">
        <v>60</v>
      </c>
      <c r="K18" s="309">
        <v>40</v>
      </c>
      <c r="L18" s="310">
        <v>44</v>
      </c>
      <c r="M18" s="190">
        <v>5</v>
      </c>
      <c r="N18" s="205" t="s">
        <v>90</v>
      </c>
      <c r="O18" s="307" t="s">
        <v>171</v>
      </c>
      <c r="P18" s="309">
        <v>0</v>
      </c>
      <c r="Q18" s="309">
        <v>0</v>
      </c>
      <c r="R18" s="311">
        <v>0</v>
      </c>
      <c r="S18" s="199">
        <f t="shared" ref="S18:S65" si="6">1+S17</f>
        <v>5</v>
      </c>
      <c r="T18" s="205" t="s">
        <v>90</v>
      </c>
      <c r="U18" s="307" t="s">
        <v>171</v>
      </c>
      <c r="V18" s="309">
        <v>0</v>
      </c>
      <c r="W18" s="309">
        <v>0</v>
      </c>
      <c r="X18" s="310">
        <v>0</v>
      </c>
      <c r="Y18" s="308">
        <f t="shared" si="2"/>
        <v>5</v>
      </c>
      <c r="Z18" s="205" t="s">
        <v>90</v>
      </c>
      <c r="AA18" s="307" t="s">
        <v>171</v>
      </c>
      <c r="AB18" s="307">
        <v>0</v>
      </c>
      <c r="AC18" s="307">
        <v>0</v>
      </c>
      <c r="AD18" s="312">
        <v>0</v>
      </c>
      <c r="AE18" s="199">
        <f t="shared" si="3"/>
        <v>5</v>
      </c>
      <c r="AF18" s="205" t="s">
        <v>90</v>
      </c>
      <c r="AG18" s="307">
        <v>5</v>
      </c>
      <c r="AH18" s="206">
        <v>1</v>
      </c>
      <c r="AI18" s="206">
        <v>1</v>
      </c>
      <c r="AJ18" s="204">
        <v>1</v>
      </c>
      <c r="AK18" s="199">
        <f t="shared" si="4"/>
        <v>5</v>
      </c>
      <c r="AL18" s="205" t="s">
        <v>90</v>
      </c>
      <c r="AM18" s="309" t="s">
        <v>171</v>
      </c>
      <c r="AN18" s="309">
        <v>0</v>
      </c>
      <c r="AO18" s="309">
        <v>0</v>
      </c>
      <c r="AP18" s="310">
        <v>0</v>
      </c>
      <c r="AQ18" s="199">
        <f t="shared" si="5"/>
        <v>5</v>
      </c>
      <c r="AR18" s="205" t="s">
        <v>90</v>
      </c>
      <c r="AS18" s="307" t="s">
        <v>171</v>
      </c>
      <c r="AT18" s="309">
        <v>0</v>
      </c>
      <c r="AU18" s="309">
        <v>0</v>
      </c>
      <c r="AV18" s="309">
        <v>0</v>
      </c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</row>
    <row r="19" spans="1:68" s="153" customFormat="1" ht="51" customHeight="1" x14ac:dyDescent="0.3">
      <c r="A19" s="199">
        <f t="shared" si="0"/>
        <v>6</v>
      </c>
      <c r="B19" s="208" t="s">
        <v>91</v>
      </c>
      <c r="C19" s="307" t="s">
        <v>171</v>
      </c>
      <c r="D19" s="206">
        <v>3018</v>
      </c>
      <c r="E19" s="206">
        <v>2331</v>
      </c>
      <c r="F19" s="204">
        <v>1700</v>
      </c>
      <c r="G19" s="308">
        <f t="shared" si="1"/>
        <v>6</v>
      </c>
      <c r="H19" s="208" t="s">
        <v>91</v>
      </c>
      <c r="I19" s="307" t="s">
        <v>171</v>
      </c>
      <c r="J19" s="309">
        <v>2990</v>
      </c>
      <c r="K19" s="309">
        <v>2313</v>
      </c>
      <c r="L19" s="310">
        <v>1948</v>
      </c>
      <c r="M19" s="190">
        <v>6</v>
      </c>
      <c r="N19" s="208" t="s">
        <v>91</v>
      </c>
      <c r="O19" s="307" t="s">
        <v>171</v>
      </c>
      <c r="P19" s="309">
        <v>1515</v>
      </c>
      <c r="Q19" s="309">
        <v>1220</v>
      </c>
      <c r="R19" s="311">
        <v>112</v>
      </c>
      <c r="S19" s="199">
        <f t="shared" si="6"/>
        <v>6</v>
      </c>
      <c r="T19" s="208" t="s">
        <v>91</v>
      </c>
      <c r="U19" s="307" t="s">
        <v>171</v>
      </c>
      <c r="V19" s="309">
        <v>0</v>
      </c>
      <c r="W19" s="309">
        <v>0</v>
      </c>
      <c r="X19" s="310">
        <v>0</v>
      </c>
      <c r="Y19" s="308">
        <f t="shared" si="2"/>
        <v>6</v>
      </c>
      <c r="Z19" s="208" t="s">
        <v>91</v>
      </c>
      <c r="AA19" s="307" t="s">
        <v>171</v>
      </c>
      <c r="AB19" s="206">
        <v>92</v>
      </c>
      <c r="AC19" s="206">
        <v>76</v>
      </c>
      <c r="AD19" s="202">
        <v>55</v>
      </c>
      <c r="AE19" s="199">
        <f t="shared" si="3"/>
        <v>6</v>
      </c>
      <c r="AF19" s="208" t="s">
        <v>91</v>
      </c>
      <c r="AG19" s="307">
        <v>81</v>
      </c>
      <c r="AH19" s="206">
        <v>36</v>
      </c>
      <c r="AI19" s="206">
        <v>22</v>
      </c>
      <c r="AJ19" s="204">
        <v>19</v>
      </c>
      <c r="AK19" s="199">
        <f t="shared" si="4"/>
        <v>6</v>
      </c>
      <c r="AL19" s="208" t="s">
        <v>91</v>
      </c>
      <c r="AM19" s="307">
        <v>1</v>
      </c>
      <c r="AN19" s="206">
        <v>1</v>
      </c>
      <c r="AO19" s="206">
        <v>1</v>
      </c>
      <c r="AP19" s="204">
        <v>0</v>
      </c>
      <c r="AQ19" s="199">
        <f t="shared" si="5"/>
        <v>6</v>
      </c>
      <c r="AR19" s="208" t="s">
        <v>91</v>
      </c>
      <c r="AS19" s="313" t="s">
        <v>171</v>
      </c>
      <c r="AT19" s="309">
        <v>52</v>
      </c>
      <c r="AU19" s="309">
        <v>46</v>
      </c>
      <c r="AV19" s="309">
        <v>36</v>
      </c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</row>
    <row r="20" spans="1:68" s="153" customFormat="1" ht="30.75" customHeight="1" x14ac:dyDescent="0.3">
      <c r="A20" s="199">
        <f t="shared" si="0"/>
        <v>7</v>
      </c>
      <c r="B20" s="205" t="s">
        <v>92</v>
      </c>
      <c r="C20" s="307" t="s">
        <v>171</v>
      </c>
      <c r="D20" s="206">
        <v>0</v>
      </c>
      <c r="E20" s="206">
        <v>0</v>
      </c>
      <c r="F20" s="204">
        <v>0</v>
      </c>
      <c r="G20" s="308">
        <f t="shared" si="1"/>
        <v>7</v>
      </c>
      <c r="H20" s="205" t="s">
        <v>92</v>
      </c>
      <c r="I20" s="307" t="s">
        <v>171</v>
      </c>
      <c r="J20" s="206">
        <v>0</v>
      </c>
      <c r="K20" s="206">
        <v>0</v>
      </c>
      <c r="L20" s="206">
        <v>0</v>
      </c>
      <c r="M20" s="190">
        <v>7</v>
      </c>
      <c r="N20" s="205" t="s">
        <v>92</v>
      </c>
      <c r="O20" s="307" t="s">
        <v>171</v>
      </c>
      <c r="P20" s="309">
        <v>0</v>
      </c>
      <c r="Q20" s="309">
        <v>0</v>
      </c>
      <c r="R20" s="311">
        <v>0</v>
      </c>
      <c r="S20" s="199">
        <f t="shared" si="6"/>
        <v>7</v>
      </c>
      <c r="T20" s="205" t="s">
        <v>92</v>
      </c>
      <c r="U20" s="307" t="s">
        <v>171</v>
      </c>
      <c r="V20" s="309">
        <v>0</v>
      </c>
      <c r="W20" s="309">
        <v>0</v>
      </c>
      <c r="X20" s="310">
        <v>0</v>
      </c>
      <c r="Y20" s="308">
        <f t="shared" si="2"/>
        <v>7</v>
      </c>
      <c r="Z20" s="205" t="s">
        <v>92</v>
      </c>
      <c r="AA20" s="307" t="s">
        <v>171</v>
      </c>
      <c r="AB20" s="307">
        <v>0</v>
      </c>
      <c r="AC20" s="307">
        <v>0</v>
      </c>
      <c r="AD20" s="312">
        <v>0</v>
      </c>
      <c r="AE20" s="199">
        <f t="shared" si="3"/>
        <v>7</v>
      </c>
      <c r="AF20" s="205" t="s">
        <v>92</v>
      </c>
      <c r="AG20" s="206" t="s">
        <v>171</v>
      </c>
      <c r="AH20" s="206">
        <v>0</v>
      </c>
      <c r="AI20" s="206">
        <v>0</v>
      </c>
      <c r="AJ20" s="204">
        <v>0</v>
      </c>
      <c r="AK20" s="199">
        <f t="shared" si="4"/>
        <v>7</v>
      </c>
      <c r="AL20" s="205" t="s">
        <v>92</v>
      </c>
      <c r="AM20" s="309" t="s">
        <v>171</v>
      </c>
      <c r="AN20" s="309">
        <v>0</v>
      </c>
      <c r="AO20" s="309">
        <v>0</v>
      </c>
      <c r="AP20" s="310">
        <v>0</v>
      </c>
      <c r="AQ20" s="199">
        <f t="shared" si="5"/>
        <v>7</v>
      </c>
      <c r="AR20" s="205" t="s">
        <v>92</v>
      </c>
      <c r="AS20" s="313" t="s">
        <v>171</v>
      </c>
      <c r="AT20" s="309">
        <v>0</v>
      </c>
      <c r="AU20" s="309">
        <v>0</v>
      </c>
      <c r="AV20" s="309">
        <v>0</v>
      </c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</row>
    <row r="21" spans="1:68" s="153" customFormat="1" ht="39" customHeight="1" x14ac:dyDescent="0.3">
      <c r="A21" s="199">
        <f t="shared" si="0"/>
        <v>8</v>
      </c>
      <c r="B21" s="208" t="s">
        <v>93</v>
      </c>
      <c r="C21" s="307" t="s">
        <v>171</v>
      </c>
      <c r="D21" s="206">
        <v>83</v>
      </c>
      <c r="E21" s="206">
        <v>61</v>
      </c>
      <c r="F21" s="204">
        <v>7</v>
      </c>
      <c r="G21" s="308">
        <f t="shared" si="1"/>
        <v>8</v>
      </c>
      <c r="H21" s="208" t="s">
        <v>93</v>
      </c>
      <c r="I21" s="307" t="s">
        <v>171</v>
      </c>
      <c r="J21" s="206">
        <v>77</v>
      </c>
      <c r="K21" s="206">
        <v>61</v>
      </c>
      <c r="L21" s="204">
        <v>89</v>
      </c>
      <c r="M21" s="190">
        <v>8</v>
      </c>
      <c r="N21" s="208" t="s">
        <v>93</v>
      </c>
      <c r="O21" s="307" t="s">
        <v>171</v>
      </c>
      <c r="P21" s="309">
        <v>0</v>
      </c>
      <c r="Q21" s="309">
        <v>0</v>
      </c>
      <c r="R21" s="311">
        <v>0</v>
      </c>
      <c r="S21" s="199">
        <f t="shared" si="6"/>
        <v>8</v>
      </c>
      <c r="T21" s="208" t="s">
        <v>93</v>
      </c>
      <c r="U21" s="307" t="s">
        <v>171</v>
      </c>
      <c r="V21" s="309">
        <v>0</v>
      </c>
      <c r="W21" s="309">
        <v>0</v>
      </c>
      <c r="X21" s="310">
        <v>0</v>
      </c>
      <c r="Y21" s="308">
        <f t="shared" si="2"/>
        <v>8</v>
      </c>
      <c r="Z21" s="208" t="s">
        <v>93</v>
      </c>
      <c r="AA21" s="307" t="s">
        <v>171</v>
      </c>
      <c r="AB21" s="307">
        <v>0</v>
      </c>
      <c r="AC21" s="307">
        <v>0</v>
      </c>
      <c r="AD21" s="312">
        <v>0</v>
      </c>
      <c r="AE21" s="199">
        <f t="shared" si="3"/>
        <v>8</v>
      </c>
      <c r="AF21" s="208" t="s">
        <v>93</v>
      </c>
      <c r="AG21" s="307">
        <v>1</v>
      </c>
      <c r="AH21" s="206">
        <v>1</v>
      </c>
      <c r="AI21" s="206">
        <v>1</v>
      </c>
      <c r="AJ21" s="204">
        <v>1</v>
      </c>
      <c r="AK21" s="199">
        <f t="shared" si="4"/>
        <v>8</v>
      </c>
      <c r="AL21" s="208" t="s">
        <v>93</v>
      </c>
      <c r="AM21" s="309" t="s">
        <v>171</v>
      </c>
      <c r="AN21" s="309">
        <v>0</v>
      </c>
      <c r="AO21" s="309">
        <v>0</v>
      </c>
      <c r="AP21" s="310">
        <v>0</v>
      </c>
      <c r="AQ21" s="199">
        <f t="shared" si="5"/>
        <v>8</v>
      </c>
      <c r="AR21" s="208" t="s">
        <v>93</v>
      </c>
      <c r="AS21" s="313" t="s">
        <v>171</v>
      </c>
      <c r="AT21" s="309">
        <v>0</v>
      </c>
      <c r="AU21" s="309">
        <v>0</v>
      </c>
      <c r="AV21" s="309">
        <v>0</v>
      </c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</row>
    <row r="22" spans="1:68" s="153" customFormat="1" ht="26.25" customHeight="1" x14ac:dyDescent="0.3">
      <c r="A22" s="199">
        <f t="shared" si="0"/>
        <v>9</v>
      </c>
      <c r="B22" s="205" t="s">
        <v>94</v>
      </c>
      <c r="C22" s="307" t="s">
        <v>171</v>
      </c>
      <c r="D22" s="206">
        <v>45</v>
      </c>
      <c r="E22" s="206">
        <v>41</v>
      </c>
      <c r="F22" s="204">
        <v>11</v>
      </c>
      <c r="G22" s="308">
        <f t="shared" si="1"/>
        <v>9</v>
      </c>
      <c r="H22" s="205" t="s">
        <v>94</v>
      </c>
      <c r="I22" s="307" t="s">
        <v>171</v>
      </c>
      <c r="J22" s="309">
        <v>45</v>
      </c>
      <c r="K22" s="309">
        <v>41</v>
      </c>
      <c r="L22" s="310">
        <v>55</v>
      </c>
      <c r="M22" s="190">
        <v>9</v>
      </c>
      <c r="N22" s="205" t="s">
        <v>94</v>
      </c>
      <c r="O22" s="307" t="s">
        <v>171</v>
      </c>
      <c r="P22" s="309">
        <v>0</v>
      </c>
      <c r="Q22" s="309">
        <v>0</v>
      </c>
      <c r="R22" s="311">
        <v>0</v>
      </c>
      <c r="S22" s="199">
        <f t="shared" si="6"/>
        <v>9</v>
      </c>
      <c r="T22" s="205" t="s">
        <v>94</v>
      </c>
      <c r="U22" s="307" t="s">
        <v>171</v>
      </c>
      <c r="V22" s="309">
        <v>0</v>
      </c>
      <c r="W22" s="309">
        <v>0</v>
      </c>
      <c r="X22" s="310">
        <v>0</v>
      </c>
      <c r="Y22" s="308">
        <f t="shared" si="2"/>
        <v>9</v>
      </c>
      <c r="Z22" s="205" t="s">
        <v>94</v>
      </c>
      <c r="AA22" s="307" t="s">
        <v>171</v>
      </c>
      <c r="AB22" s="307">
        <v>0</v>
      </c>
      <c r="AC22" s="307">
        <v>0</v>
      </c>
      <c r="AD22" s="312">
        <v>0</v>
      </c>
      <c r="AE22" s="199">
        <f t="shared" si="3"/>
        <v>9</v>
      </c>
      <c r="AF22" s="205" t="s">
        <v>94</v>
      </c>
      <c r="AG22" s="309" t="s">
        <v>171</v>
      </c>
      <c r="AH22" s="206">
        <v>0</v>
      </c>
      <c r="AI22" s="206">
        <v>0</v>
      </c>
      <c r="AJ22" s="204">
        <v>0</v>
      </c>
      <c r="AK22" s="199">
        <f t="shared" si="4"/>
        <v>9</v>
      </c>
      <c r="AL22" s="205" t="s">
        <v>94</v>
      </c>
      <c r="AM22" s="309" t="s">
        <v>171</v>
      </c>
      <c r="AN22" s="309">
        <v>0</v>
      </c>
      <c r="AO22" s="309">
        <v>0</v>
      </c>
      <c r="AP22" s="310">
        <v>0</v>
      </c>
      <c r="AQ22" s="199">
        <f t="shared" si="5"/>
        <v>9</v>
      </c>
      <c r="AR22" s="205" t="s">
        <v>94</v>
      </c>
      <c r="AS22" s="313" t="s">
        <v>171</v>
      </c>
      <c r="AT22" s="309">
        <v>0</v>
      </c>
      <c r="AU22" s="309">
        <v>0</v>
      </c>
      <c r="AV22" s="309">
        <v>0</v>
      </c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</row>
    <row r="23" spans="1:68" s="153" customFormat="1" ht="63.75" customHeight="1" x14ac:dyDescent="0.3">
      <c r="A23" s="199">
        <f t="shared" si="0"/>
        <v>10</v>
      </c>
      <c r="B23" s="205" t="s">
        <v>95</v>
      </c>
      <c r="C23" s="307" t="s">
        <v>171</v>
      </c>
      <c r="D23" s="206">
        <v>2</v>
      </c>
      <c r="E23" s="206">
        <v>2</v>
      </c>
      <c r="F23" s="204">
        <v>0</v>
      </c>
      <c r="G23" s="308">
        <f t="shared" si="1"/>
        <v>10</v>
      </c>
      <c r="H23" s="205" t="s">
        <v>95</v>
      </c>
      <c r="I23" s="307" t="s">
        <v>171</v>
      </c>
      <c r="J23" s="206">
        <v>0</v>
      </c>
      <c r="K23" s="206">
        <v>0</v>
      </c>
      <c r="L23" s="206">
        <v>0</v>
      </c>
      <c r="M23" s="190">
        <v>10</v>
      </c>
      <c r="N23" s="205" t="s">
        <v>95</v>
      </c>
      <c r="O23" s="307" t="s">
        <v>171</v>
      </c>
      <c r="P23" s="309">
        <v>2</v>
      </c>
      <c r="Q23" s="309">
        <v>2</v>
      </c>
      <c r="R23" s="311">
        <v>6</v>
      </c>
      <c r="S23" s="199">
        <f t="shared" si="6"/>
        <v>10</v>
      </c>
      <c r="T23" s="205" t="s">
        <v>95</v>
      </c>
      <c r="U23" s="307" t="s">
        <v>171</v>
      </c>
      <c r="V23" s="309">
        <v>0</v>
      </c>
      <c r="W23" s="309">
        <v>0</v>
      </c>
      <c r="X23" s="310">
        <v>0</v>
      </c>
      <c r="Y23" s="308">
        <f t="shared" si="2"/>
        <v>10</v>
      </c>
      <c r="Z23" s="205" t="s">
        <v>95</v>
      </c>
      <c r="AA23" s="307" t="s">
        <v>171</v>
      </c>
      <c r="AB23" s="307">
        <v>0</v>
      </c>
      <c r="AC23" s="307">
        <v>0</v>
      </c>
      <c r="AD23" s="312">
        <v>0</v>
      </c>
      <c r="AE23" s="199">
        <f t="shared" si="3"/>
        <v>10</v>
      </c>
      <c r="AF23" s="205" t="s">
        <v>95</v>
      </c>
      <c r="AG23" s="309" t="s">
        <v>171</v>
      </c>
      <c r="AH23" s="206">
        <v>0</v>
      </c>
      <c r="AI23" s="206">
        <v>0</v>
      </c>
      <c r="AJ23" s="204">
        <v>0</v>
      </c>
      <c r="AK23" s="199">
        <f t="shared" si="4"/>
        <v>10</v>
      </c>
      <c r="AL23" s="205" t="s">
        <v>95</v>
      </c>
      <c r="AM23" s="309" t="s">
        <v>171</v>
      </c>
      <c r="AN23" s="309">
        <v>0</v>
      </c>
      <c r="AO23" s="309">
        <v>0</v>
      </c>
      <c r="AP23" s="310">
        <v>0</v>
      </c>
      <c r="AQ23" s="199">
        <f t="shared" si="5"/>
        <v>10</v>
      </c>
      <c r="AR23" s="205" t="s">
        <v>95</v>
      </c>
      <c r="AS23" s="313" t="s">
        <v>171</v>
      </c>
      <c r="AT23" s="309">
        <v>0</v>
      </c>
      <c r="AU23" s="309">
        <v>0</v>
      </c>
      <c r="AV23" s="309">
        <v>0</v>
      </c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</row>
    <row r="24" spans="1:68" s="153" customFormat="1" ht="51" customHeight="1" x14ac:dyDescent="0.3">
      <c r="A24" s="199">
        <f t="shared" si="0"/>
        <v>11</v>
      </c>
      <c r="B24" s="205" t="s">
        <v>96</v>
      </c>
      <c r="C24" s="307" t="s">
        <v>171</v>
      </c>
      <c r="D24" s="206">
        <v>113</v>
      </c>
      <c r="E24" s="206">
        <v>87</v>
      </c>
      <c r="F24" s="204">
        <v>43</v>
      </c>
      <c r="G24" s="308">
        <f t="shared" si="1"/>
        <v>11</v>
      </c>
      <c r="H24" s="205" t="s">
        <v>96</v>
      </c>
      <c r="I24" s="307" t="s">
        <v>171</v>
      </c>
      <c r="J24" s="309">
        <v>113</v>
      </c>
      <c r="K24" s="309">
        <v>87</v>
      </c>
      <c r="L24" s="310">
        <v>49</v>
      </c>
      <c r="M24" s="190">
        <v>11</v>
      </c>
      <c r="N24" s="205" t="s">
        <v>96</v>
      </c>
      <c r="O24" s="307" t="s">
        <v>171</v>
      </c>
      <c r="P24" s="309">
        <v>0</v>
      </c>
      <c r="Q24" s="309">
        <v>0</v>
      </c>
      <c r="R24" s="311">
        <v>0</v>
      </c>
      <c r="S24" s="199">
        <f t="shared" si="6"/>
        <v>11</v>
      </c>
      <c r="T24" s="205" t="s">
        <v>96</v>
      </c>
      <c r="U24" s="307" t="s">
        <v>171</v>
      </c>
      <c r="V24" s="309">
        <v>0</v>
      </c>
      <c r="W24" s="309">
        <v>0</v>
      </c>
      <c r="X24" s="310">
        <v>0</v>
      </c>
      <c r="Y24" s="308">
        <f t="shared" si="2"/>
        <v>11</v>
      </c>
      <c r="Z24" s="205" t="s">
        <v>96</v>
      </c>
      <c r="AA24" s="307" t="s">
        <v>171</v>
      </c>
      <c r="AB24" s="307">
        <v>0</v>
      </c>
      <c r="AC24" s="307">
        <v>0</v>
      </c>
      <c r="AD24" s="312">
        <v>0</v>
      </c>
      <c r="AE24" s="199">
        <f t="shared" si="3"/>
        <v>11</v>
      </c>
      <c r="AF24" s="205" t="s">
        <v>96</v>
      </c>
      <c r="AG24" s="309" t="s">
        <v>171</v>
      </c>
      <c r="AH24" s="206">
        <v>0</v>
      </c>
      <c r="AI24" s="206">
        <v>0</v>
      </c>
      <c r="AJ24" s="204">
        <v>0</v>
      </c>
      <c r="AK24" s="199">
        <f t="shared" si="4"/>
        <v>11</v>
      </c>
      <c r="AL24" s="205" t="s">
        <v>96</v>
      </c>
      <c r="AM24" s="309" t="s">
        <v>171</v>
      </c>
      <c r="AN24" s="309">
        <v>0</v>
      </c>
      <c r="AO24" s="309">
        <v>0</v>
      </c>
      <c r="AP24" s="310">
        <v>0</v>
      </c>
      <c r="AQ24" s="199">
        <f t="shared" si="5"/>
        <v>11</v>
      </c>
      <c r="AR24" s="205" t="s">
        <v>96</v>
      </c>
      <c r="AS24" s="313" t="s">
        <v>171</v>
      </c>
      <c r="AT24" s="309">
        <v>0</v>
      </c>
      <c r="AU24" s="309">
        <v>0</v>
      </c>
      <c r="AV24" s="309">
        <v>0</v>
      </c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</row>
    <row r="25" spans="1:68" s="153" customFormat="1" ht="16.5" customHeight="1" x14ac:dyDescent="0.3">
      <c r="A25" s="199">
        <f t="shared" si="0"/>
        <v>12</v>
      </c>
      <c r="B25" s="205" t="s">
        <v>97</v>
      </c>
      <c r="C25" s="307" t="s">
        <v>171</v>
      </c>
      <c r="D25" s="206">
        <v>248</v>
      </c>
      <c r="E25" s="206">
        <v>240</v>
      </c>
      <c r="F25" s="204">
        <v>51</v>
      </c>
      <c r="G25" s="308">
        <f t="shared" si="1"/>
        <v>12</v>
      </c>
      <c r="H25" s="205" t="s">
        <v>97</v>
      </c>
      <c r="I25" s="307" t="s">
        <v>171</v>
      </c>
      <c r="J25" s="206">
        <v>248</v>
      </c>
      <c r="K25" s="206">
        <v>240</v>
      </c>
      <c r="L25" s="204">
        <v>275</v>
      </c>
      <c r="M25" s="190">
        <v>12</v>
      </c>
      <c r="N25" s="205" t="s">
        <v>97</v>
      </c>
      <c r="O25" s="307" t="s">
        <v>171</v>
      </c>
      <c r="P25" s="309">
        <v>0</v>
      </c>
      <c r="Q25" s="309">
        <v>0</v>
      </c>
      <c r="R25" s="311">
        <v>0</v>
      </c>
      <c r="S25" s="199">
        <f t="shared" si="6"/>
        <v>12</v>
      </c>
      <c r="T25" s="205" t="s">
        <v>97</v>
      </c>
      <c r="U25" s="313">
        <v>248</v>
      </c>
      <c r="V25" s="313">
        <v>240</v>
      </c>
      <c r="W25" s="313">
        <v>275</v>
      </c>
      <c r="X25" s="314">
        <v>0</v>
      </c>
      <c r="Y25" s="308">
        <f t="shared" si="2"/>
        <v>12</v>
      </c>
      <c r="Z25" s="205" t="s">
        <v>97</v>
      </c>
      <c r="AA25" s="307" t="s">
        <v>171</v>
      </c>
      <c r="AB25" s="206">
        <v>5</v>
      </c>
      <c r="AC25" s="206">
        <v>4</v>
      </c>
      <c r="AD25" s="202">
        <v>4</v>
      </c>
      <c r="AE25" s="199">
        <f t="shared" si="3"/>
        <v>12</v>
      </c>
      <c r="AF25" s="205" t="s">
        <v>97</v>
      </c>
      <c r="AG25" s="307">
        <v>2</v>
      </c>
      <c r="AH25" s="206">
        <v>2</v>
      </c>
      <c r="AI25" s="206">
        <v>2</v>
      </c>
      <c r="AJ25" s="204">
        <v>1</v>
      </c>
      <c r="AK25" s="199">
        <f t="shared" si="4"/>
        <v>12</v>
      </c>
      <c r="AL25" s="205" t="s">
        <v>97</v>
      </c>
      <c r="AM25" s="309" t="s">
        <v>171</v>
      </c>
      <c r="AN25" s="309">
        <v>0</v>
      </c>
      <c r="AO25" s="309">
        <v>0</v>
      </c>
      <c r="AP25" s="310">
        <v>0</v>
      </c>
      <c r="AQ25" s="199">
        <f t="shared" si="5"/>
        <v>12</v>
      </c>
      <c r="AR25" s="205" t="s">
        <v>97</v>
      </c>
      <c r="AS25" s="313" t="s">
        <v>171</v>
      </c>
      <c r="AT25" s="309">
        <v>0</v>
      </c>
      <c r="AU25" s="309">
        <v>0</v>
      </c>
      <c r="AV25" s="309">
        <v>0</v>
      </c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</row>
    <row r="26" spans="1:68" s="153" customFormat="1" ht="14.25" customHeight="1" x14ac:dyDescent="0.3">
      <c r="A26" s="199">
        <f t="shared" si="0"/>
        <v>13</v>
      </c>
      <c r="B26" s="205" t="s">
        <v>98</v>
      </c>
      <c r="C26" s="307" t="s">
        <v>171</v>
      </c>
      <c r="D26" s="206">
        <v>0</v>
      </c>
      <c r="E26" s="206">
        <v>0</v>
      </c>
      <c r="F26" s="204">
        <v>0</v>
      </c>
      <c r="G26" s="308">
        <f t="shared" si="1"/>
        <v>13</v>
      </c>
      <c r="H26" s="205" t="s">
        <v>98</v>
      </c>
      <c r="I26" s="307" t="s">
        <v>171</v>
      </c>
      <c r="J26" s="206">
        <v>203</v>
      </c>
      <c r="K26" s="206">
        <v>203</v>
      </c>
      <c r="L26" s="206">
        <v>368</v>
      </c>
      <c r="M26" s="190">
        <v>13</v>
      </c>
      <c r="N26" s="205" t="s">
        <v>98</v>
      </c>
      <c r="O26" s="307" t="s">
        <v>171</v>
      </c>
      <c r="P26" s="309">
        <v>126</v>
      </c>
      <c r="Q26" s="309">
        <v>126</v>
      </c>
      <c r="R26" s="311">
        <v>234</v>
      </c>
      <c r="S26" s="199">
        <f t="shared" si="6"/>
        <v>13</v>
      </c>
      <c r="T26" s="205" t="s">
        <v>98</v>
      </c>
      <c r="U26" s="307" t="s">
        <v>171</v>
      </c>
      <c r="V26" s="309">
        <v>0</v>
      </c>
      <c r="W26" s="309">
        <v>0</v>
      </c>
      <c r="X26" s="310">
        <v>0</v>
      </c>
      <c r="Y26" s="308">
        <f t="shared" si="2"/>
        <v>13</v>
      </c>
      <c r="Z26" s="205" t="s">
        <v>98</v>
      </c>
      <c r="AA26" s="307" t="s">
        <v>171</v>
      </c>
      <c r="AB26" s="307">
        <v>0</v>
      </c>
      <c r="AC26" s="307">
        <v>0</v>
      </c>
      <c r="AD26" s="312">
        <v>0</v>
      </c>
      <c r="AE26" s="199">
        <f t="shared" si="3"/>
        <v>13</v>
      </c>
      <c r="AF26" s="205" t="s">
        <v>98</v>
      </c>
      <c r="AG26" s="307">
        <v>11</v>
      </c>
      <c r="AH26" s="206">
        <v>11</v>
      </c>
      <c r="AI26" s="206">
        <v>11</v>
      </c>
      <c r="AJ26" s="204">
        <v>11</v>
      </c>
      <c r="AK26" s="199">
        <f t="shared" si="4"/>
        <v>13</v>
      </c>
      <c r="AL26" s="205" t="s">
        <v>98</v>
      </c>
      <c r="AM26" s="309" t="s">
        <v>171</v>
      </c>
      <c r="AN26" s="309">
        <v>0</v>
      </c>
      <c r="AO26" s="309">
        <v>0</v>
      </c>
      <c r="AP26" s="310">
        <v>0</v>
      </c>
      <c r="AQ26" s="199">
        <f t="shared" si="5"/>
        <v>13</v>
      </c>
      <c r="AR26" s="205" t="s">
        <v>98</v>
      </c>
      <c r="AS26" s="313" t="s">
        <v>171</v>
      </c>
      <c r="AT26" s="309">
        <v>0</v>
      </c>
      <c r="AU26" s="309">
        <v>0</v>
      </c>
      <c r="AV26" s="309">
        <v>0</v>
      </c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</row>
    <row r="27" spans="1:68" s="153" customFormat="1" ht="39" customHeight="1" x14ac:dyDescent="0.3">
      <c r="A27" s="199">
        <f t="shared" si="0"/>
        <v>14</v>
      </c>
      <c r="B27" s="205" t="s">
        <v>99</v>
      </c>
      <c r="C27" s="307" t="s">
        <v>171</v>
      </c>
      <c r="D27" s="206">
        <v>161</v>
      </c>
      <c r="E27" s="206">
        <v>119</v>
      </c>
      <c r="F27" s="204">
        <v>26</v>
      </c>
      <c r="G27" s="308">
        <f t="shared" si="1"/>
        <v>14</v>
      </c>
      <c r="H27" s="205" t="s">
        <v>99</v>
      </c>
      <c r="I27" s="307" t="s">
        <v>171</v>
      </c>
      <c r="J27" s="309">
        <v>161</v>
      </c>
      <c r="K27" s="309">
        <v>119</v>
      </c>
      <c r="L27" s="310">
        <v>151</v>
      </c>
      <c r="M27" s="190">
        <v>14</v>
      </c>
      <c r="N27" s="205" t="s">
        <v>99</v>
      </c>
      <c r="O27" s="307" t="s">
        <v>171</v>
      </c>
      <c r="P27" s="309">
        <v>0</v>
      </c>
      <c r="Q27" s="309">
        <v>0</v>
      </c>
      <c r="R27" s="311">
        <v>0</v>
      </c>
      <c r="S27" s="199">
        <f t="shared" si="6"/>
        <v>14</v>
      </c>
      <c r="T27" s="205" t="s">
        <v>99</v>
      </c>
      <c r="U27" s="307" t="s">
        <v>171</v>
      </c>
      <c r="V27" s="309">
        <v>0</v>
      </c>
      <c r="W27" s="309">
        <v>0</v>
      </c>
      <c r="X27" s="310">
        <v>0</v>
      </c>
      <c r="Y27" s="308">
        <f t="shared" si="2"/>
        <v>14</v>
      </c>
      <c r="Z27" s="205" t="s">
        <v>99</v>
      </c>
      <c r="AA27" s="307" t="s">
        <v>171</v>
      </c>
      <c r="AB27" s="307">
        <v>0</v>
      </c>
      <c r="AC27" s="307">
        <v>0</v>
      </c>
      <c r="AD27" s="312">
        <v>0</v>
      </c>
      <c r="AE27" s="199">
        <f t="shared" si="3"/>
        <v>14</v>
      </c>
      <c r="AF27" s="205" t="s">
        <v>99</v>
      </c>
      <c r="AG27" s="309" t="s">
        <v>171</v>
      </c>
      <c r="AH27" s="206">
        <v>0</v>
      </c>
      <c r="AI27" s="206">
        <v>0</v>
      </c>
      <c r="AJ27" s="204">
        <v>0</v>
      </c>
      <c r="AK27" s="199">
        <f t="shared" si="4"/>
        <v>14</v>
      </c>
      <c r="AL27" s="205" t="s">
        <v>99</v>
      </c>
      <c r="AM27" s="309" t="s">
        <v>171</v>
      </c>
      <c r="AN27" s="309">
        <v>0</v>
      </c>
      <c r="AO27" s="309">
        <v>0</v>
      </c>
      <c r="AP27" s="310">
        <v>0</v>
      </c>
      <c r="AQ27" s="199">
        <f t="shared" si="5"/>
        <v>14</v>
      </c>
      <c r="AR27" s="205" t="s">
        <v>99</v>
      </c>
      <c r="AS27" s="313" t="s">
        <v>171</v>
      </c>
      <c r="AT27" s="309">
        <v>0</v>
      </c>
      <c r="AU27" s="309">
        <v>0</v>
      </c>
      <c r="AV27" s="309">
        <v>0</v>
      </c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</row>
    <row r="28" spans="1:68" s="153" customFormat="1" ht="15" customHeight="1" x14ac:dyDescent="0.3">
      <c r="A28" s="199">
        <f t="shared" si="0"/>
        <v>15</v>
      </c>
      <c r="B28" s="205" t="s">
        <v>100</v>
      </c>
      <c r="C28" s="307" t="s">
        <v>171</v>
      </c>
      <c r="D28" s="206">
        <v>149</v>
      </c>
      <c r="E28" s="206">
        <v>114</v>
      </c>
      <c r="F28" s="204">
        <v>50</v>
      </c>
      <c r="G28" s="308">
        <f t="shared" si="1"/>
        <v>15</v>
      </c>
      <c r="H28" s="205" t="s">
        <v>100</v>
      </c>
      <c r="I28" s="307" t="s">
        <v>171</v>
      </c>
      <c r="J28" s="206">
        <v>149</v>
      </c>
      <c r="K28" s="206">
        <v>114</v>
      </c>
      <c r="L28" s="206">
        <v>133</v>
      </c>
      <c r="M28" s="190">
        <v>15</v>
      </c>
      <c r="N28" s="205" t="s">
        <v>100</v>
      </c>
      <c r="O28" s="307" t="s">
        <v>171</v>
      </c>
      <c r="P28" s="309">
        <v>14</v>
      </c>
      <c r="Q28" s="309">
        <v>14</v>
      </c>
      <c r="R28" s="311">
        <v>9</v>
      </c>
      <c r="S28" s="199">
        <f t="shared" si="6"/>
        <v>15</v>
      </c>
      <c r="T28" s="205" t="s">
        <v>100</v>
      </c>
      <c r="U28" s="307" t="s">
        <v>171</v>
      </c>
      <c r="V28" s="309">
        <v>0</v>
      </c>
      <c r="W28" s="309">
        <v>0</v>
      </c>
      <c r="X28" s="310">
        <v>0</v>
      </c>
      <c r="Y28" s="308">
        <f t="shared" si="2"/>
        <v>15</v>
      </c>
      <c r="Z28" s="205" t="s">
        <v>100</v>
      </c>
      <c r="AA28" s="307" t="s">
        <v>171</v>
      </c>
      <c r="AB28" s="307">
        <v>0</v>
      </c>
      <c r="AC28" s="307">
        <v>0</v>
      </c>
      <c r="AD28" s="312">
        <v>0</v>
      </c>
      <c r="AE28" s="199">
        <f t="shared" si="3"/>
        <v>15</v>
      </c>
      <c r="AF28" s="205" t="s">
        <v>100</v>
      </c>
      <c r="AG28" s="307">
        <v>1</v>
      </c>
      <c r="AH28" s="206">
        <v>0</v>
      </c>
      <c r="AI28" s="206">
        <v>0</v>
      </c>
      <c r="AJ28" s="204">
        <v>0</v>
      </c>
      <c r="AK28" s="199">
        <f t="shared" si="4"/>
        <v>15</v>
      </c>
      <c r="AL28" s="205" t="s">
        <v>100</v>
      </c>
      <c r="AM28" s="309" t="s">
        <v>171</v>
      </c>
      <c r="AN28" s="309">
        <v>0</v>
      </c>
      <c r="AO28" s="309">
        <v>0</v>
      </c>
      <c r="AP28" s="310">
        <v>0</v>
      </c>
      <c r="AQ28" s="199">
        <f t="shared" si="5"/>
        <v>15</v>
      </c>
      <c r="AR28" s="205" t="s">
        <v>100</v>
      </c>
      <c r="AS28" s="313" t="s">
        <v>171</v>
      </c>
      <c r="AT28" s="309">
        <v>0</v>
      </c>
      <c r="AU28" s="309">
        <v>0</v>
      </c>
      <c r="AV28" s="309">
        <v>0</v>
      </c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</row>
    <row r="29" spans="1:68" s="153" customFormat="1" ht="25.5" customHeight="1" x14ac:dyDescent="0.3">
      <c r="A29" s="199">
        <f t="shared" si="0"/>
        <v>16</v>
      </c>
      <c r="B29" s="210" t="s">
        <v>101</v>
      </c>
      <c r="C29" s="307" t="s">
        <v>171</v>
      </c>
      <c r="D29" s="206">
        <v>0</v>
      </c>
      <c r="E29" s="206">
        <v>0</v>
      </c>
      <c r="F29" s="204">
        <v>0</v>
      </c>
      <c r="G29" s="308">
        <f t="shared" si="1"/>
        <v>16</v>
      </c>
      <c r="H29" s="210" t="s">
        <v>101</v>
      </c>
      <c r="I29" s="307" t="s">
        <v>171</v>
      </c>
      <c r="J29" s="206">
        <v>0</v>
      </c>
      <c r="K29" s="206">
        <v>0</v>
      </c>
      <c r="L29" s="206">
        <v>0</v>
      </c>
      <c r="M29" s="190">
        <v>16</v>
      </c>
      <c r="N29" s="210" t="s">
        <v>101</v>
      </c>
      <c r="O29" s="307" t="s">
        <v>171</v>
      </c>
      <c r="P29" s="309">
        <v>0</v>
      </c>
      <c r="Q29" s="309">
        <v>0</v>
      </c>
      <c r="R29" s="311">
        <v>0</v>
      </c>
      <c r="S29" s="199">
        <f t="shared" si="6"/>
        <v>16</v>
      </c>
      <c r="T29" s="210" t="s">
        <v>101</v>
      </c>
      <c r="U29" s="307" t="s">
        <v>171</v>
      </c>
      <c r="V29" s="309">
        <v>0</v>
      </c>
      <c r="W29" s="309">
        <v>0</v>
      </c>
      <c r="X29" s="310">
        <v>0</v>
      </c>
      <c r="Y29" s="308">
        <f t="shared" si="2"/>
        <v>16</v>
      </c>
      <c r="Z29" s="210" t="s">
        <v>101</v>
      </c>
      <c r="AA29" s="307" t="s">
        <v>171</v>
      </c>
      <c r="AB29" s="307">
        <v>0</v>
      </c>
      <c r="AC29" s="307">
        <v>0</v>
      </c>
      <c r="AD29" s="312">
        <v>0</v>
      </c>
      <c r="AE29" s="199">
        <f t="shared" si="3"/>
        <v>16</v>
      </c>
      <c r="AF29" s="210" t="s">
        <v>101</v>
      </c>
      <c r="AG29" s="307">
        <v>4</v>
      </c>
      <c r="AH29" s="206">
        <v>2</v>
      </c>
      <c r="AI29" s="206">
        <v>2</v>
      </c>
      <c r="AJ29" s="204">
        <v>2</v>
      </c>
      <c r="AK29" s="199">
        <f t="shared" si="4"/>
        <v>16</v>
      </c>
      <c r="AL29" s="210" t="s">
        <v>101</v>
      </c>
      <c r="AM29" s="309" t="s">
        <v>171</v>
      </c>
      <c r="AN29" s="309">
        <v>0</v>
      </c>
      <c r="AO29" s="309">
        <v>0</v>
      </c>
      <c r="AP29" s="310">
        <v>0</v>
      </c>
      <c r="AQ29" s="199">
        <f t="shared" si="5"/>
        <v>16</v>
      </c>
      <c r="AR29" s="210" t="s">
        <v>101</v>
      </c>
      <c r="AS29" s="313" t="s">
        <v>171</v>
      </c>
      <c r="AT29" s="309">
        <v>0</v>
      </c>
      <c r="AU29" s="309">
        <v>0</v>
      </c>
      <c r="AV29" s="309">
        <v>0</v>
      </c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</row>
    <row r="30" spans="1:68" s="153" customFormat="1" ht="16.5" customHeight="1" x14ac:dyDescent="0.3">
      <c r="A30" s="199">
        <f t="shared" si="0"/>
        <v>17</v>
      </c>
      <c r="B30" s="205" t="s">
        <v>102</v>
      </c>
      <c r="C30" s="307" t="s">
        <v>171</v>
      </c>
      <c r="D30" s="206">
        <v>28</v>
      </c>
      <c r="E30" s="206">
        <v>28</v>
      </c>
      <c r="F30" s="204">
        <v>15</v>
      </c>
      <c r="G30" s="308">
        <f t="shared" si="1"/>
        <v>17</v>
      </c>
      <c r="H30" s="205" t="s">
        <v>102</v>
      </c>
      <c r="I30" s="307" t="s">
        <v>171</v>
      </c>
      <c r="J30" s="206">
        <v>28</v>
      </c>
      <c r="K30" s="206">
        <v>28</v>
      </c>
      <c r="L30" s="206">
        <v>35</v>
      </c>
      <c r="M30" s="190">
        <v>17</v>
      </c>
      <c r="N30" s="205" t="s">
        <v>102</v>
      </c>
      <c r="O30" s="307" t="s">
        <v>171</v>
      </c>
      <c r="P30" s="309">
        <v>0</v>
      </c>
      <c r="Q30" s="309">
        <v>0</v>
      </c>
      <c r="R30" s="311">
        <v>0</v>
      </c>
      <c r="S30" s="199">
        <f t="shared" si="6"/>
        <v>17</v>
      </c>
      <c r="T30" s="205" t="s">
        <v>102</v>
      </c>
      <c r="U30" s="307" t="s">
        <v>171</v>
      </c>
      <c r="V30" s="309">
        <v>0</v>
      </c>
      <c r="W30" s="309">
        <v>0</v>
      </c>
      <c r="X30" s="310">
        <v>0</v>
      </c>
      <c r="Y30" s="308">
        <f t="shared" si="2"/>
        <v>17</v>
      </c>
      <c r="Z30" s="205" t="s">
        <v>102</v>
      </c>
      <c r="AA30" s="307" t="s">
        <v>171</v>
      </c>
      <c r="AB30" s="307">
        <v>0</v>
      </c>
      <c r="AC30" s="307">
        <v>0</v>
      </c>
      <c r="AD30" s="312">
        <v>0</v>
      </c>
      <c r="AE30" s="199">
        <f t="shared" si="3"/>
        <v>17</v>
      </c>
      <c r="AF30" s="205" t="s">
        <v>102</v>
      </c>
      <c r="AG30" s="309" t="s">
        <v>171</v>
      </c>
      <c r="AH30" s="206">
        <v>0</v>
      </c>
      <c r="AI30" s="206">
        <v>0</v>
      </c>
      <c r="AJ30" s="204">
        <v>0</v>
      </c>
      <c r="AK30" s="199">
        <f t="shared" si="4"/>
        <v>17</v>
      </c>
      <c r="AL30" s="205" t="s">
        <v>102</v>
      </c>
      <c r="AM30" s="309" t="s">
        <v>171</v>
      </c>
      <c r="AN30" s="309">
        <v>0</v>
      </c>
      <c r="AO30" s="309">
        <v>0</v>
      </c>
      <c r="AP30" s="310">
        <v>0</v>
      </c>
      <c r="AQ30" s="199">
        <f t="shared" si="5"/>
        <v>17</v>
      </c>
      <c r="AR30" s="205" t="s">
        <v>102</v>
      </c>
      <c r="AS30" s="313" t="s">
        <v>171</v>
      </c>
      <c r="AT30" s="309">
        <v>0</v>
      </c>
      <c r="AU30" s="309">
        <v>0</v>
      </c>
      <c r="AV30" s="309">
        <v>0</v>
      </c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</row>
    <row r="31" spans="1:68" s="153" customFormat="1" ht="40.5" customHeight="1" x14ac:dyDescent="0.3">
      <c r="A31" s="199">
        <f t="shared" si="0"/>
        <v>18</v>
      </c>
      <c r="B31" s="214" t="s">
        <v>103</v>
      </c>
      <c r="C31" s="307" t="s">
        <v>171</v>
      </c>
      <c r="D31" s="206">
        <v>30</v>
      </c>
      <c r="E31" s="206">
        <v>30</v>
      </c>
      <c r="F31" s="206">
        <v>50</v>
      </c>
      <c r="G31" s="308">
        <f t="shared" si="1"/>
        <v>18</v>
      </c>
      <c r="H31" s="214" t="s">
        <v>103</v>
      </c>
      <c r="I31" s="307" t="s">
        <v>171</v>
      </c>
      <c r="J31" s="206">
        <v>0</v>
      </c>
      <c r="K31" s="206">
        <v>0</v>
      </c>
      <c r="L31" s="206">
        <v>0</v>
      </c>
      <c r="M31" s="302">
        <v>18</v>
      </c>
      <c r="N31" s="214" t="s">
        <v>103</v>
      </c>
      <c r="O31" s="307" t="s">
        <v>171</v>
      </c>
      <c r="P31" s="206">
        <v>0</v>
      </c>
      <c r="Q31" s="206">
        <v>0</v>
      </c>
      <c r="R31" s="206">
        <v>0</v>
      </c>
      <c r="S31" s="308">
        <f t="shared" si="6"/>
        <v>18</v>
      </c>
      <c r="T31" s="214" t="s">
        <v>103</v>
      </c>
      <c r="U31" s="307" t="s">
        <v>171</v>
      </c>
      <c r="V31" s="206">
        <v>0</v>
      </c>
      <c r="W31" s="206">
        <v>0</v>
      </c>
      <c r="X31" s="206">
        <v>0</v>
      </c>
      <c r="Y31" s="308">
        <f t="shared" si="2"/>
        <v>18</v>
      </c>
      <c r="Z31" s="214" t="s">
        <v>103</v>
      </c>
      <c r="AA31" s="307" t="s">
        <v>171</v>
      </c>
      <c r="AB31" s="206">
        <v>0</v>
      </c>
      <c r="AC31" s="206">
        <v>0</v>
      </c>
      <c r="AD31" s="206">
        <v>0</v>
      </c>
      <c r="AE31" s="308">
        <f t="shared" si="3"/>
        <v>18</v>
      </c>
      <c r="AF31" s="214" t="s">
        <v>103</v>
      </c>
      <c r="AG31" s="307"/>
      <c r="AH31" s="206">
        <v>0</v>
      </c>
      <c r="AI31" s="206">
        <v>0</v>
      </c>
      <c r="AJ31" s="204">
        <v>0</v>
      </c>
      <c r="AK31" s="199">
        <f t="shared" si="4"/>
        <v>18</v>
      </c>
      <c r="AL31" s="214" t="s">
        <v>103</v>
      </c>
      <c r="AM31" s="309" t="s">
        <v>171</v>
      </c>
      <c r="AN31" s="309">
        <v>0</v>
      </c>
      <c r="AO31" s="309">
        <v>0</v>
      </c>
      <c r="AP31" s="310">
        <v>0</v>
      </c>
      <c r="AQ31" s="199">
        <f t="shared" si="5"/>
        <v>18</v>
      </c>
      <c r="AR31" s="214" t="s">
        <v>103</v>
      </c>
      <c r="AS31" s="313" t="s">
        <v>171</v>
      </c>
      <c r="AT31" s="309">
        <v>0</v>
      </c>
      <c r="AU31" s="309">
        <v>0</v>
      </c>
      <c r="AV31" s="309">
        <v>0</v>
      </c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</row>
    <row r="32" spans="1:68" s="153" customFormat="1" ht="51.75" customHeight="1" x14ac:dyDescent="0.3">
      <c r="A32" s="199">
        <f t="shared" si="0"/>
        <v>19</v>
      </c>
      <c r="B32" s="208" t="s">
        <v>104</v>
      </c>
      <c r="C32" s="307" t="s">
        <v>171</v>
      </c>
      <c r="D32" s="206">
        <v>11</v>
      </c>
      <c r="E32" s="206">
        <v>11</v>
      </c>
      <c r="F32" s="204">
        <v>23</v>
      </c>
      <c r="G32" s="308">
        <f t="shared" si="1"/>
        <v>19</v>
      </c>
      <c r="H32" s="208" t="s">
        <v>104</v>
      </c>
      <c r="I32" s="307" t="s">
        <v>171</v>
      </c>
      <c r="J32" s="309">
        <v>103</v>
      </c>
      <c r="K32" s="309">
        <v>69</v>
      </c>
      <c r="L32" s="310">
        <v>46</v>
      </c>
      <c r="M32" s="190">
        <v>19</v>
      </c>
      <c r="N32" s="208" t="s">
        <v>104</v>
      </c>
      <c r="O32" s="307" t="s">
        <v>171</v>
      </c>
      <c r="P32" s="309">
        <v>5</v>
      </c>
      <c r="Q32" s="309">
        <v>5</v>
      </c>
      <c r="R32" s="311">
        <v>3</v>
      </c>
      <c r="S32" s="199">
        <f t="shared" si="6"/>
        <v>19</v>
      </c>
      <c r="T32" s="208" t="s">
        <v>104</v>
      </c>
      <c r="U32" s="307" t="s">
        <v>171</v>
      </c>
      <c r="V32" s="309">
        <v>106</v>
      </c>
      <c r="W32" s="309">
        <v>71</v>
      </c>
      <c r="X32" s="310">
        <v>1</v>
      </c>
      <c r="Y32" s="308">
        <f t="shared" si="2"/>
        <v>19</v>
      </c>
      <c r="Z32" s="208" t="s">
        <v>104</v>
      </c>
      <c r="AA32" s="307" t="s">
        <v>171</v>
      </c>
      <c r="AB32" s="307">
        <v>0</v>
      </c>
      <c r="AC32" s="307">
        <v>0</v>
      </c>
      <c r="AD32" s="312">
        <v>0</v>
      </c>
      <c r="AE32" s="199">
        <f t="shared" si="3"/>
        <v>19</v>
      </c>
      <c r="AF32" s="208" t="s">
        <v>104</v>
      </c>
      <c r="AG32" s="309" t="s">
        <v>171</v>
      </c>
      <c r="AH32" s="206">
        <v>0</v>
      </c>
      <c r="AI32" s="206">
        <v>0</v>
      </c>
      <c r="AJ32" s="204">
        <v>0</v>
      </c>
      <c r="AK32" s="199">
        <f t="shared" si="4"/>
        <v>19</v>
      </c>
      <c r="AL32" s="208" t="s">
        <v>104</v>
      </c>
      <c r="AM32" s="309" t="s">
        <v>171</v>
      </c>
      <c r="AN32" s="309">
        <v>0</v>
      </c>
      <c r="AO32" s="309">
        <v>0</v>
      </c>
      <c r="AP32" s="310">
        <v>0</v>
      </c>
      <c r="AQ32" s="199">
        <f t="shared" si="5"/>
        <v>19</v>
      </c>
      <c r="AR32" s="208" t="s">
        <v>104</v>
      </c>
      <c r="AS32" s="313" t="s">
        <v>171</v>
      </c>
      <c r="AT32" s="309">
        <v>0</v>
      </c>
      <c r="AU32" s="309">
        <v>0</v>
      </c>
      <c r="AV32" s="309">
        <v>0</v>
      </c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</row>
    <row r="33" spans="1:68" s="153" customFormat="1" ht="53.25" customHeight="1" x14ac:dyDescent="0.3">
      <c r="A33" s="199">
        <f t="shared" si="0"/>
        <v>20</v>
      </c>
      <c r="B33" s="205" t="s">
        <v>105</v>
      </c>
      <c r="C33" s="307" t="s">
        <v>171</v>
      </c>
      <c r="D33" s="206">
        <v>114</v>
      </c>
      <c r="E33" s="206">
        <v>77</v>
      </c>
      <c r="F33" s="204">
        <v>78</v>
      </c>
      <c r="G33" s="308">
        <f t="shared" si="1"/>
        <v>20</v>
      </c>
      <c r="H33" s="205" t="s">
        <v>105</v>
      </c>
      <c r="I33" s="307" t="s">
        <v>171</v>
      </c>
      <c r="J33" s="206">
        <v>0</v>
      </c>
      <c r="K33" s="206">
        <v>0</v>
      </c>
      <c r="L33" s="206">
        <v>0</v>
      </c>
      <c r="M33" s="190">
        <v>20</v>
      </c>
      <c r="N33" s="205" t="s">
        <v>105</v>
      </c>
      <c r="O33" s="307" t="s">
        <v>171</v>
      </c>
      <c r="P33" s="309">
        <v>0</v>
      </c>
      <c r="Q33" s="309">
        <v>0</v>
      </c>
      <c r="R33" s="311">
        <v>0</v>
      </c>
      <c r="S33" s="199">
        <f t="shared" si="6"/>
        <v>20</v>
      </c>
      <c r="T33" s="205" t="s">
        <v>105</v>
      </c>
      <c r="U33" s="307" t="s">
        <v>171</v>
      </c>
      <c r="V33" s="309">
        <v>0</v>
      </c>
      <c r="W33" s="309">
        <v>0</v>
      </c>
      <c r="X33" s="310">
        <v>0</v>
      </c>
      <c r="Y33" s="308">
        <f t="shared" si="2"/>
        <v>20</v>
      </c>
      <c r="Z33" s="205" t="s">
        <v>105</v>
      </c>
      <c r="AA33" s="307" t="s">
        <v>171</v>
      </c>
      <c r="AB33" s="206">
        <v>6</v>
      </c>
      <c r="AC33" s="206">
        <v>3</v>
      </c>
      <c r="AD33" s="202">
        <v>2</v>
      </c>
      <c r="AE33" s="199">
        <f t="shared" si="3"/>
        <v>20</v>
      </c>
      <c r="AF33" s="205" t="s">
        <v>105</v>
      </c>
      <c r="AG33" s="309" t="s">
        <v>171</v>
      </c>
      <c r="AH33" s="206">
        <v>0</v>
      </c>
      <c r="AI33" s="206">
        <v>0</v>
      </c>
      <c r="AJ33" s="204">
        <v>0</v>
      </c>
      <c r="AK33" s="199">
        <f t="shared" si="4"/>
        <v>20</v>
      </c>
      <c r="AL33" s="205" t="s">
        <v>105</v>
      </c>
      <c r="AM33" s="309" t="s">
        <v>171</v>
      </c>
      <c r="AN33" s="309">
        <v>0</v>
      </c>
      <c r="AO33" s="309">
        <v>0</v>
      </c>
      <c r="AP33" s="310">
        <v>0</v>
      </c>
      <c r="AQ33" s="199">
        <f t="shared" si="5"/>
        <v>20</v>
      </c>
      <c r="AR33" s="205" t="s">
        <v>105</v>
      </c>
      <c r="AS33" s="313" t="s">
        <v>171</v>
      </c>
      <c r="AT33" s="309">
        <v>0</v>
      </c>
      <c r="AU33" s="309">
        <v>0</v>
      </c>
      <c r="AV33" s="309">
        <v>0</v>
      </c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</row>
    <row r="34" spans="1:68" s="153" customFormat="1" ht="20.25" customHeight="1" x14ac:dyDescent="0.3">
      <c r="A34" s="199">
        <f t="shared" si="0"/>
        <v>21</v>
      </c>
      <c r="B34" s="205" t="s">
        <v>106</v>
      </c>
      <c r="C34" s="307" t="s">
        <v>171</v>
      </c>
      <c r="D34" s="206">
        <v>0</v>
      </c>
      <c r="E34" s="206">
        <v>0</v>
      </c>
      <c r="F34" s="204">
        <v>0</v>
      </c>
      <c r="G34" s="308">
        <f>1+G33</f>
        <v>21</v>
      </c>
      <c r="H34" s="205" t="s">
        <v>106</v>
      </c>
      <c r="I34" s="307" t="s">
        <v>171</v>
      </c>
      <c r="J34" s="206">
        <v>0</v>
      </c>
      <c r="K34" s="206">
        <v>0</v>
      </c>
      <c r="L34" s="206">
        <v>0</v>
      </c>
      <c r="M34" s="190">
        <v>21</v>
      </c>
      <c r="N34" s="205" t="s">
        <v>106</v>
      </c>
      <c r="O34" s="307" t="s">
        <v>171</v>
      </c>
      <c r="P34" s="309">
        <v>0</v>
      </c>
      <c r="Q34" s="309">
        <v>0</v>
      </c>
      <c r="R34" s="311">
        <v>0</v>
      </c>
      <c r="S34" s="199">
        <f t="shared" si="6"/>
        <v>21</v>
      </c>
      <c r="T34" s="205" t="s">
        <v>106</v>
      </c>
      <c r="U34" s="307" t="s">
        <v>171</v>
      </c>
      <c r="V34" s="309">
        <v>0</v>
      </c>
      <c r="W34" s="309">
        <v>0</v>
      </c>
      <c r="X34" s="310">
        <v>0</v>
      </c>
      <c r="Y34" s="308">
        <f t="shared" si="2"/>
        <v>21</v>
      </c>
      <c r="Z34" s="205" t="s">
        <v>106</v>
      </c>
      <c r="AA34" s="307" t="s">
        <v>171</v>
      </c>
      <c r="AB34" s="206">
        <v>0</v>
      </c>
      <c r="AC34" s="206">
        <v>0</v>
      </c>
      <c r="AD34" s="202">
        <v>0</v>
      </c>
      <c r="AE34" s="199">
        <f t="shared" si="3"/>
        <v>21</v>
      </c>
      <c r="AF34" s="205" t="s">
        <v>106</v>
      </c>
      <c r="AG34" s="309" t="s">
        <v>171</v>
      </c>
      <c r="AH34" s="206">
        <v>0</v>
      </c>
      <c r="AI34" s="206">
        <v>0</v>
      </c>
      <c r="AJ34" s="204">
        <v>0</v>
      </c>
      <c r="AK34" s="199">
        <f t="shared" si="4"/>
        <v>21</v>
      </c>
      <c r="AL34" s="205" t="s">
        <v>106</v>
      </c>
      <c r="AM34" s="309" t="s">
        <v>171</v>
      </c>
      <c r="AN34" s="309">
        <v>0</v>
      </c>
      <c r="AO34" s="309">
        <v>0</v>
      </c>
      <c r="AP34" s="310">
        <v>0</v>
      </c>
      <c r="AQ34" s="199">
        <f t="shared" si="5"/>
        <v>21</v>
      </c>
      <c r="AR34" s="205" t="s">
        <v>106</v>
      </c>
      <c r="AS34" s="313" t="s">
        <v>171</v>
      </c>
      <c r="AT34" s="309">
        <v>0</v>
      </c>
      <c r="AU34" s="309">
        <v>0</v>
      </c>
      <c r="AV34" s="309">
        <v>0</v>
      </c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</row>
    <row r="35" spans="1:68" s="153" customFormat="1" ht="27.75" customHeight="1" x14ac:dyDescent="0.3">
      <c r="A35" s="199">
        <f t="shared" si="0"/>
        <v>22</v>
      </c>
      <c r="B35" s="205" t="s">
        <v>107</v>
      </c>
      <c r="C35" s="307" t="s">
        <v>171</v>
      </c>
      <c r="D35" s="206">
        <v>0</v>
      </c>
      <c r="E35" s="206">
        <v>0</v>
      </c>
      <c r="F35" s="204">
        <v>0</v>
      </c>
      <c r="G35" s="308">
        <f t="shared" si="1"/>
        <v>22</v>
      </c>
      <c r="H35" s="205" t="s">
        <v>107</v>
      </c>
      <c r="I35" s="307" t="s">
        <v>171</v>
      </c>
      <c r="J35" s="206">
        <v>0</v>
      </c>
      <c r="K35" s="206">
        <v>0</v>
      </c>
      <c r="L35" s="206">
        <v>0</v>
      </c>
      <c r="M35" s="190">
        <v>22</v>
      </c>
      <c r="N35" s="205" t="s">
        <v>107</v>
      </c>
      <c r="O35" s="307" t="s">
        <v>171</v>
      </c>
      <c r="P35" s="309"/>
      <c r="Q35" s="309"/>
      <c r="R35" s="311"/>
      <c r="S35" s="199">
        <f t="shared" si="6"/>
        <v>22</v>
      </c>
      <c r="T35" s="205" t="s">
        <v>107</v>
      </c>
      <c r="U35" s="307" t="s">
        <v>171</v>
      </c>
      <c r="V35" s="309">
        <v>0</v>
      </c>
      <c r="W35" s="309">
        <v>0</v>
      </c>
      <c r="X35" s="310">
        <v>0</v>
      </c>
      <c r="Y35" s="308">
        <f t="shared" si="2"/>
        <v>22</v>
      </c>
      <c r="Z35" s="205" t="s">
        <v>107</v>
      </c>
      <c r="AA35" s="307" t="s">
        <v>171</v>
      </c>
      <c r="AB35" s="206">
        <v>0</v>
      </c>
      <c r="AC35" s="206">
        <v>0</v>
      </c>
      <c r="AD35" s="202">
        <v>0</v>
      </c>
      <c r="AE35" s="199">
        <f t="shared" si="3"/>
        <v>22</v>
      </c>
      <c r="AF35" s="205" t="s">
        <v>107</v>
      </c>
      <c r="AG35" s="309" t="s">
        <v>171</v>
      </c>
      <c r="AH35" s="206">
        <v>0</v>
      </c>
      <c r="AI35" s="206">
        <v>0</v>
      </c>
      <c r="AJ35" s="204">
        <v>0</v>
      </c>
      <c r="AK35" s="199">
        <f t="shared" si="4"/>
        <v>22</v>
      </c>
      <c r="AL35" s="205" t="s">
        <v>107</v>
      </c>
      <c r="AM35" s="309" t="s">
        <v>171</v>
      </c>
      <c r="AN35" s="309">
        <v>0</v>
      </c>
      <c r="AO35" s="309">
        <v>0</v>
      </c>
      <c r="AP35" s="310">
        <v>0</v>
      </c>
      <c r="AQ35" s="199">
        <f t="shared" si="5"/>
        <v>22</v>
      </c>
      <c r="AR35" s="205" t="s">
        <v>107</v>
      </c>
      <c r="AS35" s="313" t="s">
        <v>171</v>
      </c>
      <c r="AT35" s="309">
        <v>0</v>
      </c>
      <c r="AU35" s="309">
        <v>0</v>
      </c>
      <c r="AV35" s="309">
        <v>0</v>
      </c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</row>
    <row r="36" spans="1:68" s="153" customFormat="1" ht="40.5" customHeight="1" x14ac:dyDescent="0.3">
      <c r="A36" s="199">
        <f t="shared" si="0"/>
        <v>23</v>
      </c>
      <c r="B36" s="205" t="s">
        <v>108</v>
      </c>
      <c r="C36" s="307" t="s">
        <v>171</v>
      </c>
      <c r="D36" s="206">
        <v>0</v>
      </c>
      <c r="E36" s="206">
        <v>0</v>
      </c>
      <c r="F36" s="204">
        <v>0</v>
      </c>
      <c r="G36" s="308">
        <f t="shared" si="1"/>
        <v>23</v>
      </c>
      <c r="H36" s="205" t="s">
        <v>108</v>
      </c>
      <c r="I36" s="307" t="s">
        <v>171</v>
      </c>
      <c r="J36" s="206">
        <v>0</v>
      </c>
      <c r="K36" s="206">
        <v>0</v>
      </c>
      <c r="L36" s="206">
        <v>0</v>
      </c>
      <c r="M36" s="190">
        <v>23</v>
      </c>
      <c r="N36" s="205" t="s">
        <v>108</v>
      </c>
      <c r="O36" s="307" t="s">
        <v>171</v>
      </c>
      <c r="P36" s="309">
        <v>0</v>
      </c>
      <c r="Q36" s="309">
        <v>0</v>
      </c>
      <c r="R36" s="311">
        <v>0</v>
      </c>
      <c r="S36" s="199">
        <f t="shared" si="6"/>
        <v>23</v>
      </c>
      <c r="T36" s="205" t="s">
        <v>108</v>
      </c>
      <c r="U36" s="307" t="s">
        <v>171</v>
      </c>
      <c r="V36" s="309">
        <v>0</v>
      </c>
      <c r="W36" s="309">
        <v>0</v>
      </c>
      <c r="X36" s="310">
        <v>0</v>
      </c>
      <c r="Y36" s="308">
        <f t="shared" si="2"/>
        <v>23</v>
      </c>
      <c r="Z36" s="205" t="s">
        <v>108</v>
      </c>
      <c r="AA36" s="307" t="s">
        <v>171</v>
      </c>
      <c r="AB36" s="307">
        <v>0</v>
      </c>
      <c r="AC36" s="307">
        <v>0</v>
      </c>
      <c r="AD36" s="312">
        <v>0</v>
      </c>
      <c r="AE36" s="199">
        <f t="shared" si="3"/>
        <v>23</v>
      </c>
      <c r="AF36" s="205" t="s">
        <v>108</v>
      </c>
      <c r="AG36" s="309" t="s">
        <v>171</v>
      </c>
      <c r="AH36" s="206">
        <v>0</v>
      </c>
      <c r="AI36" s="206">
        <v>0</v>
      </c>
      <c r="AJ36" s="204">
        <v>0</v>
      </c>
      <c r="AK36" s="199">
        <f t="shared" si="4"/>
        <v>23</v>
      </c>
      <c r="AL36" s="205" t="s">
        <v>108</v>
      </c>
      <c r="AM36" s="309" t="s">
        <v>171</v>
      </c>
      <c r="AN36" s="309">
        <v>0</v>
      </c>
      <c r="AO36" s="309">
        <v>0</v>
      </c>
      <c r="AP36" s="310">
        <v>0</v>
      </c>
      <c r="AQ36" s="199">
        <f t="shared" si="5"/>
        <v>23</v>
      </c>
      <c r="AR36" s="205" t="s">
        <v>108</v>
      </c>
      <c r="AS36" s="313" t="s">
        <v>171</v>
      </c>
      <c r="AT36" s="309">
        <v>0</v>
      </c>
      <c r="AU36" s="309">
        <v>0</v>
      </c>
      <c r="AV36" s="309">
        <v>0</v>
      </c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</row>
    <row r="37" spans="1:68" s="153" customFormat="1" ht="22.5" customHeight="1" x14ac:dyDescent="0.3">
      <c r="A37" s="199">
        <f t="shared" si="0"/>
        <v>24</v>
      </c>
      <c r="B37" s="205" t="s">
        <v>109</v>
      </c>
      <c r="C37" s="307" t="s">
        <v>171</v>
      </c>
      <c r="D37" s="206">
        <v>186</v>
      </c>
      <c r="E37" s="206">
        <v>167</v>
      </c>
      <c r="F37" s="204">
        <v>82</v>
      </c>
      <c r="G37" s="308">
        <f t="shared" si="1"/>
        <v>24</v>
      </c>
      <c r="H37" s="205" t="s">
        <v>109</v>
      </c>
      <c r="I37" s="307" t="s">
        <v>171</v>
      </c>
      <c r="J37" s="309">
        <v>182</v>
      </c>
      <c r="K37" s="309">
        <v>163</v>
      </c>
      <c r="L37" s="310">
        <v>164</v>
      </c>
      <c r="M37" s="190">
        <v>24</v>
      </c>
      <c r="N37" s="205" t="s">
        <v>109</v>
      </c>
      <c r="O37" s="307" t="s">
        <v>171</v>
      </c>
      <c r="P37" s="309">
        <v>0</v>
      </c>
      <c r="Q37" s="309">
        <v>0</v>
      </c>
      <c r="R37" s="311">
        <v>0</v>
      </c>
      <c r="S37" s="199">
        <f t="shared" si="6"/>
        <v>24</v>
      </c>
      <c r="T37" s="205" t="s">
        <v>109</v>
      </c>
      <c r="U37" s="307" t="s">
        <v>171</v>
      </c>
      <c r="V37" s="309">
        <v>0</v>
      </c>
      <c r="W37" s="309">
        <v>0</v>
      </c>
      <c r="X37" s="310">
        <v>0</v>
      </c>
      <c r="Y37" s="308">
        <f t="shared" si="2"/>
        <v>24</v>
      </c>
      <c r="Z37" s="205" t="s">
        <v>109</v>
      </c>
      <c r="AA37" s="307" t="s">
        <v>171</v>
      </c>
      <c r="AB37" s="206">
        <v>3</v>
      </c>
      <c r="AC37" s="206">
        <v>3</v>
      </c>
      <c r="AD37" s="202">
        <v>1</v>
      </c>
      <c r="AE37" s="199">
        <f t="shared" si="3"/>
        <v>24</v>
      </c>
      <c r="AF37" s="205" t="s">
        <v>109</v>
      </c>
      <c r="AG37" s="307">
        <v>1</v>
      </c>
      <c r="AH37" s="206">
        <v>1</v>
      </c>
      <c r="AI37" s="206">
        <v>1</v>
      </c>
      <c r="AJ37" s="204">
        <v>0</v>
      </c>
      <c r="AK37" s="199">
        <f t="shared" si="4"/>
        <v>24</v>
      </c>
      <c r="AL37" s="205" t="s">
        <v>109</v>
      </c>
      <c r="AM37" s="309" t="s">
        <v>171</v>
      </c>
      <c r="AN37" s="309">
        <v>0</v>
      </c>
      <c r="AO37" s="309">
        <v>0</v>
      </c>
      <c r="AP37" s="310">
        <v>0</v>
      </c>
      <c r="AQ37" s="199">
        <f t="shared" si="5"/>
        <v>24</v>
      </c>
      <c r="AR37" s="205" t="s">
        <v>109</v>
      </c>
      <c r="AS37" s="313" t="s">
        <v>171</v>
      </c>
      <c r="AT37" s="309">
        <v>0</v>
      </c>
      <c r="AU37" s="309">
        <v>0</v>
      </c>
      <c r="AV37" s="309">
        <v>0</v>
      </c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</row>
    <row r="38" spans="1:68" s="153" customFormat="1" ht="27.75" customHeight="1" x14ac:dyDescent="0.3">
      <c r="A38" s="199">
        <f t="shared" si="0"/>
        <v>25</v>
      </c>
      <c r="B38" s="205" t="s">
        <v>110</v>
      </c>
      <c r="C38" s="307" t="s">
        <v>171</v>
      </c>
      <c r="D38" s="206">
        <v>21</v>
      </c>
      <c r="E38" s="206">
        <v>20</v>
      </c>
      <c r="F38" s="204">
        <v>20</v>
      </c>
      <c r="G38" s="308">
        <f t="shared" si="1"/>
        <v>25</v>
      </c>
      <c r="H38" s="205" t="s">
        <v>110</v>
      </c>
      <c r="I38" s="307" t="s">
        <v>171</v>
      </c>
      <c r="J38" s="309">
        <v>31</v>
      </c>
      <c r="K38" s="309">
        <v>26</v>
      </c>
      <c r="L38" s="310">
        <v>36</v>
      </c>
      <c r="M38" s="190">
        <v>25</v>
      </c>
      <c r="N38" s="205" t="s">
        <v>110</v>
      </c>
      <c r="O38" s="307" t="s">
        <v>171</v>
      </c>
      <c r="P38" s="309">
        <v>0</v>
      </c>
      <c r="Q38" s="309">
        <v>0</v>
      </c>
      <c r="R38" s="311">
        <v>0</v>
      </c>
      <c r="S38" s="199">
        <f t="shared" si="6"/>
        <v>25</v>
      </c>
      <c r="T38" s="205" t="s">
        <v>110</v>
      </c>
      <c r="U38" s="307" t="s">
        <v>171</v>
      </c>
      <c r="V38" s="309">
        <v>0</v>
      </c>
      <c r="W38" s="309">
        <v>0</v>
      </c>
      <c r="X38" s="310">
        <v>0</v>
      </c>
      <c r="Y38" s="308">
        <f t="shared" si="2"/>
        <v>25</v>
      </c>
      <c r="Z38" s="205" t="s">
        <v>110</v>
      </c>
      <c r="AA38" s="307" t="s">
        <v>171</v>
      </c>
      <c r="AB38" s="307">
        <v>0</v>
      </c>
      <c r="AC38" s="307">
        <v>0</v>
      </c>
      <c r="AD38" s="312">
        <v>0</v>
      </c>
      <c r="AE38" s="199">
        <f t="shared" si="3"/>
        <v>25</v>
      </c>
      <c r="AF38" s="205" t="s">
        <v>110</v>
      </c>
      <c r="AG38" s="307">
        <v>2</v>
      </c>
      <c r="AH38" s="206">
        <v>0</v>
      </c>
      <c r="AI38" s="206">
        <v>0</v>
      </c>
      <c r="AJ38" s="204">
        <v>0</v>
      </c>
      <c r="AK38" s="199">
        <f t="shared" si="4"/>
        <v>25</v>
      </c>
      <c r="AL38" s="205" t="s">
        <v>110</v>
      </c>
      <c r="AM38" s="309" t="s">
        <v>171</v>
      </c>
      <c r="AN38" s="309">
        <v>0</v>
      </c>
      <c r="AO38" s="309">
        <v>0</v>
      </c>
      <c r="AP38" s="310">
        <v>0</v>
      </c>
      <c r="AQ38" s="199">
        <f t="shared" si="5"/>
        <v>25</v>
      </c>
      <c r="AR38" s="205" t="s">
        <v>110</v>
      </c>
      <c r="AS38" s="313" t="s">
        <v>171</v>
      </c>
      <c r="AT38" s="309">
        <v>0</v>
      </c>
      <c r="AU38" s="309">
        <v>0</v>
      </c>
      <c r="AV38" s="309">
        <v>0</v>
      </c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</row>
    <row r="39" spans="1:68" s="153" customFormat="1" ht="15.75" customHeight="1" x14ac:dyDescent="0.3">
      <c r="A39" s="199">
        <f t="shared" si="0"/>
        <v>26</v>
      </c>
      <c r="B39" s="205" t="s">
        <v>111</v>
      </c>
      <c r="C39" s="307" t="s">
        <v>171</v>
      </c>
      <c r="D39" s="206">
        <v>99</v>
      </c>
      <c r="E39" s="206">
        <v>83</v>
      </c>
      <c r="F39" s="204">
        <v>41</v>
      </c>
      <c r="G39" s="308">
        <f t="shared" si="1"/>
        <v>26</v>
      </c>
      <c r="H39" s="205" t="s">
        <v>111</v>
      </c>
      <c r="I39" s="307" t="s">
        <v>171</v>
      </c>
      <c r="J39" s="309">
        <v>99</v>
      </c>
      <c r="K39" s="309">
        <v>83</v>
      </c>
      <c r="L39" s="310">
        <v>68</v>
      </c>
      <c r="M39" s="190">
        <v>26</v>
      </c>
      <c r="N39" s="205" t="s">
        <v>111</v>
      </c>
      <c r="O39" s="307" t="s">
        <v>171</v>
      </c>
      <c r="P39" s="309">
        <v>5</v>
      </c>
      <c r="Q39" s="309">
        <v>5</v>
      </c>
      <c r="R39" s="311">
        <v>15</v>
      </c>
      <c r="S39" s="199">
        <f t="shared" si="6"/>
        <v>26</v>
      </c>
      <c r="T39" s="205" t="s">
        <v>111</v>
      </c>
      <c r="U39" s="307" t="s">
        <v>171</v>
      </c>
      <c r="V39" s="309">
        <v>99</v>
      </c>
      <c r="W39" s="309">
        <v>83</v>
      </c>
      <c r="X39" s="310">
        <v>3</v>
      </c>
      <c r="Y39" s="308">
        <f t="shared" si="2"/>
        <v>26</v>
      </c>
      <c r="Z39" s="205" t="s">
        <v>111</v>
      </c>
      <c r="AA39" s="307" t="s">
        <v>171</v>
      </c>
      <c r="AB39" s="307">
        <v>0</v>
      </c>
      <c r="AC39" s="307">
        <v>0</v>
      </c>
      <c r="AD39" s="312">
        <v>0</v>
      </c>
      <c r="AE39" s="199">
        <f t="shared" si="3"/>
        <v>26</v>
      </c>
      <c r="AF39" s="205" t="s">
        <v>111</v>
      </c>
      <c r="AG39" s="307">
        <v>2</v>
      </c>
      <c r="AH39" s="206">
        <v>2</v>
      </c>
      <c r="AI39" s="206">
        <v>2</v>
      </c>
      <c r="AJ39" s="204">
        <v>2</v>
      </c>
      <c r="AK39" s="199">
        <f t="shared" si="4"/>
        <v>26</v>
      </c>
      <c r="AL39" s="205" t="s">
        <v>111</v>
      </c>
      <c r="AM39" s="309" t="s">
        <v>171</v>
      </c>
      <c r="AN39" s="309">
        <v>0</v>
      </c>
      <c r="AO39" s="309">
        <v>0</v>
      </c>
      <c r="AP39" s="310">
        <v>0</v>
      </c>
      <c r="AQ39" s="199">
        <f t="shared" si="5"/>
        <v>26</v>
      </c>
      <c r="AR39" s="205" t="s">
        <v>111</v>
      </c>
      <c r="AS39" s="313" t="s">
        <v>171</v>
      </c>
      <c r="AT39" s="309">
        <v>0</v>
      </c>
      <c r="AU39" s="309">
        <v>0</v>
      </c>
      <c r="AV39" s="309">
        <v>0</v>
      </c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</row>
    <row r="40" spans="1:68" s="153" customFormat="1" ht="14.25" customHeight="1" x14ac:dyDescent="0.3">
      <c r="A40" s="199">
        <f t="shared" si="0"/>
        <v>27</v>
      </c>
      <c r="B40" s="205" t="s">
        <v>112</v>
      </c>
      <c r="C40" s="307" t="s">
        <v>171</v>
      </c>
      <c r="D40" s="206">
        <v>18</v>
      </c>
      <c r="E40" s="206">
        <v>18</v>
      </c>
      <c r="F40" s="204">
        <v>10</v>
      </c>
      <c r="G40" s="308">
        <f t="shared" si="1"/>
        <v>27</v>
      </c>
      <c r="H40" s="205" t="s">
        <v>112</v>
      </c>
      <c r="I40" s="307" t="s">
        <v>171</v>
      </c>
      <c r="J40" s="309">
        <v>18</v>
      </c>
      <c r="K40" s="309">
        <v>18</v>
      </c>
      <c r="L40" s="310">
        <v>46</v>
      </c>
      <c r="M40" s="190">
        <v>27</v>
      </c>
      <c r="N40" s="205" t="s">
        <v>112</v>
      </c>
      <c r="O40" s="307" t="s">
        <v>171</v>
      </c>
      <c r="P40" s="309">
        <v>0</v>
      </c>
      <c r="Q40" s="309">
        <v>0</v>
      </c>
      <c r="R40" s="311">
        <v>0</v>
      </c>
      <c r="S40" s="199">
        <f t="shared" si="6"/>
        <v>27</v>
      </c>
      <c r="T40" s="205" t="s">
        <v>112</v>
      </c>
      <c r="U40" s="307" t="s">
        <v>171</v>
      </c>
      <c r="V40" s="309">
        <v>0</v>
      </c>
      <c r="W40" s="309">
        <v>0</v>
      </c>
      <c r="X40" s="310">
        <v>0</v>
      </c>
      <c r="Y40" s="308">
        <f t="shared" si="2"/>
        <v>27</v>
      </c>
      <c r="Z40" s="205" t="s">
        <v>112</v>
      </c>
      <c r="AA40" s="307" t="s">
        <v>171</v>
      </c>
      <c r="AB40" s="307">
        <v>0</v>
      </c>
      <c r="AC40" s="307">
        <v>0</v>
      </c>
      <c r="AD40" s="312">
        <v>0</v>
      </c>
      <c r="AE40" s="199">
        <f t="shared" si="3"/>
        <v>27</v>
      </c>
      <c r="AF40" s="205" t="s">
        <v>112</v>
      </c>
      <c r="AG40" s="307">
        <v>2</v>
      </c>
      <c r="AH40" s="206">
        <v>0</v>
      </c>
      <c r="AI40" s="206">
        <v>0</v>
      </c>
      <c r="AJ40" s="204">
        <v>0</v>
      </c>
      <c r="AK40" s="199">
        <f t="shared" si="4"/>
        <v>27</v>
      </c>
      <c r="AL40" s="205" t="s">
        <v>112</v>
      </c>
      <c r="AM40" s="309" t="s">
        <v>171</v>
      </c>
      <c r="AN40" s="309">
        <v>0</v>
      </c>
      <c r="AO40" s="309">
        <v>0</v>
      </c>
      <c r="AP40" s="310">
        <v>0</v>
      </c>
      <c r="AQ40" s="199">
        <f t="shared" si="5"/>
        <v>27</v>
      </c>
      <c r="AR40" s="205" t="s">
        <v>112</v>
      </c>
      <c r="AS40" s="313" t="s">
        <v>171</v>
      </c>
      <c r="AT40" s="309">
        <v>0</v>
      </c>
      <c r="AU40" s="309">
        <v>0</v>
      </c>
      <c r="AV40" s="309">
        <v>0</v>
      </c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</row>
    <row r="41" spans="1:68" s="153" customFormat="1" ht="15" customHeight="1" x14ac:dyDescent="0.3">
      <c r="A41" s="199">
        <f t="shared" si="0"/>
        <v>28</v>
      </c>
      <c r="B41" s="205" t="s">
        <v>113</v>
      </c>
      <c r="C41" s="307" t="s">
        <v>171</v>
      </c>
      <c r="D41" s="206">
        <v>16</v>
      </c>
      <c r="E41" s="206">
        <v>16</v>
      </c>
      <c r="F41" s="204">
        <v>34</v>
      </c>
      <c r="G41" s="308">
        <f t="shared" si="1"/>
        <v>28</v>
      </c>
      <c r="H41" s="205" t="s">
        <v>113</v>
      </c>
      <c r="I41" s="307" t="s">
        <v>171</v>
      </c>
      <c r="J41" s="206">
        <v>16</v>
      </c>
      <c r="K41" s="206">
        <v>16</v>
      </c>
      <c r="L41" s="206">
        <v>26</v>
      </c>
      <c r="M41" s="190">
        <v>28</v>
      </c>
      <c r="N41" s="205" t="s">
        <v>113</v>
      </c>
      <c r="O41" s="307" t="s">
        <v>171</v>
      </c>
      <c r="P41" s="309">
        <v>0</v>
      </c>
      <c r="Q41" s="309">
        <v>0</v>
      </c>
      <c r="R41" s="311">
        <v>0</v>
      </c>
      <c r="S41" s="199">
        <f t="shared" si="6"/>
        <v>28</v>
      </c>
      <c r="T41" s="205" t="s">
        <v>113</v>
      </c>
      <c r="U41" s="307" t="s">
        <v>171</v>
      </c>
      <c r="V41" s="309">
        <v>0</v>
      </c>
      <c r="W41" s="309">
        <v>0</v>
      </c>
      <c r="X41" s="310">
        <v>0</v>
      </c>
      <c r="Y41" s="308">
        <f t="shared" si="2"/>
        <v>28</v>
      </c>
      <c r="Z41" s="205" t="s">
        <v>113</v>
      </c>
      <c r="AA41" s="307" t="s">
        <v>171</v>
      </c>
      <c r="AB41" s="307">
        <v>0</v>
      </c>
      <c r="AC41" s="307">
        <v>0</v>
      </c>
      <c r="AD41" s="312">
        <v>0</v>
      </c>
      <c r="AE41" s="199">
        <f t="shared" si="3"/>
        <v>28</v>
      </c>
      <c r="AF41" s="205" t="s">
        <v>113</v>
      </c>
      <c r="AG41" s="309" t="s">
        <v>171</v>
      </c>
      <c r="AH41" s="206">
        <v>0</v>
      </c>
      <c r="AI41" s="206">
        <v>0</v>
      </c>
      <c r="AJ41" s="204">
        <v>0</v>
      </c>
      <c r="AK41" s="199">
        <f t="shared" si="4"/>
        <v>28</v>
      </c>
      <c r="AL41" s="205" t="s">
        <v>113</v>
      </c>
      <c r="AM41" s="309" t="s">
        <v>171</v>
      </c>
      <c r="AN41" s="309">
        <v>0</v>
      </c>
      <c r="AO41" s="309">
        <v>0</v>
      </c>
      <c r="AP41" s="310">
        <v>0</v>
      </c>
      <c r="AQ41" s="199">
        <f t="shared" si="5"/>
        <v>28</v>
      </c>
      <c r="AR41" s="205" t="s">
        <v>113</v>
      </c>
      <c r="AS41" s="313" t="s">
        <v>171</v>
      </c>
      <c r="AT41" s="309">
        <v>0</v>
      </c>
      <c r="AU41" s="309">
        <v>0</v>
      </c>
      <c r="AV41" s="309">
        <v>0</v>
      </c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</row>
    <row r="42" spans="1:68" s="153" customFormat="1" ht="44.25" customHeight="1" x14ac:dyDescent="0.3">
      <c r="A42" s="199">
        <f t="shared" si="0"/>
        <v>29</v>
      </c>
      <c r="B42" s="205" t="s">
        <v>114</v>
      </c>
      <c r="C42" s="307" t="s">
        <v>171</v>
      </c>
      <c r="D42" s="206">
        <v>94</v>
      </c>
      <c r="E42" s="206">
        <v>58</v>
      </c>
      <c r="F42" s="204">
        <v>15</v>
      </c>
      <c r="G42" s="308">
        <f t="shared" si="1"/>
        <v>29</v>
      </c>
      <c r="H42" s="205" t="s">
        <v>114</v>
      </c>
      <c r="I42" s="307" t="s">
        <v>171</v>
      </c>
      <c r="J42" s="309">
        <v>94</v>
      </c>
      <c r="K42" s="309">
        <v>58</v>
      </c>
      <c r="L42" s="310">
        <v>44</v>
      </c>
      <c r="M42" s="190">
        <v>29</v>
      </c>
      <c r="N42" s="205" t="s">
        <v>114</v>
      </c>
      <c r="O42" s="307" t="s">
        <v>171</v>
      </c>
      <c r="P42" s="309">
        <v>0</v>
      </c>
      <c r="Q42" s="309">
        <v>0</v>
      </c>
      <c r="R42" s="311">
        <v>0</v>
      </c>
      <c r="S42" s="199">
        <f t="shared" si="6"/>
        <v>29</v>
      </c>
      <c r="T42" s="205" t="s">
        <v>114</v>
      </c>
      <c r="U42" s="307" t="s">
        <v>171</v>
      </c>
      <c r="V42" s="309">
        <v>0</v>
      </c>
      <c r="W42" s="309">
        <v>0</v>
      </c>
      <c r="X42" s="310">
        <v>0</v>
      </c>
      <c r="Y42" s="308">
        <f t="shared" si="2"/>
        <v>29</v>
      </c>
      <c r="Z42" s="205" t="s">
        <v>114</v>
      </c>
      <c r="AA42" s="307" t="s">
        <v>171</v>
      </c>
      <c r="AB42" s="307">
        <v>0</v>
      </c>
      <c r="AC42" s="307">
        <v>0</v>
      </c>
      <c r="AD42" s="312">
        <v>0</v>
      </c>
      <c r="AE42" s="199">
        <f t="shared" si="3"/>
        <v>29</v>
      </c>
      <c r="AF42" s="205" t="s">
        <v>114</v>
      </c>
      <c r="AG42" s="309" t="s">
        <v>171</v>
      </c>
      <c r="AH42" s="206">
        <v>0</v>
      </c>
      <c r="AI42" s="206">
        <v>0</v>
      </c>
      <c r="AJ42" s="204">
        <v>0</v>
      </c>
      <c r="AK42" s="199">
        <f t="shared" si="4"/>
        <v>29</v>
      </c>
      <c r="AL42" s="205" t="s">
        <v>114</v>
      </c>
      <c r="AM42" s="309" t="s">
        <v>171</v>
      </c>
      <c r="AN42" s="309">
        <v>0</v>
      </c>
      <c r="AO42" s="309">
        <v>0</v>
      </c>
      <c r="AP42" s="310">
        <v>0</v>
      </c>
      <c r="AQ42" s="199">
        <f t="shared" si="5"/>
        <v>29</v>
      </c>
      <c r="AR42" s="205" t="s">
        <v>114</v>
      </c>
      <c r="AS42" s="313" t="s">
        <v>171</v>
      </c>
      <c r="AT42" s="309">
        <v>0</v>
      </c>
      <c r="AU42" s="309">
        <v>0</v>
      </c>
      <c r="AV42" s="309">
        <v>0</v>
      </c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</row>
    <row r="43" spans="1:68" s="153" customFormat="1" ht="18.75" customHeight="1" x14ac:dyDescent="0.3">
      <c r="A43" s="199">
        <f t="shared" si="0"/>
        <v>30</v>
      </c>
      <c r="B43" s="205" t="s">
        <v>115</v>
      </c>
      <c r="C43" s="307" t="s">
        <v>171</v>
      </c>
      <c r="D43" s="206">
        <v>0</v>
      </c>
      <c r="E43" s="206">
        <v>0</v>
      </c>
      <c r="F43" s="204">
        <v>0</v>
      </c>
      <c r="G43" s="308">
        <f t="shared" si="1"/>
        <v>30</v>
      </c>
      <c r="H43" s="205" t="s">
        <v>115</v>
      </c>
      <c r="I43" s="307" t="s">
        <v>171</v>
      </c>
      <c r="J43" s="206">
        <v>0</v>
      </c>
      <c r="K43" s="206">
        <v>0</v>
      </c>
      <c r="L43" s="206">
        <v>0</v>
      </c>
      <c r="M43" s="190">
        <v>30</v>
      </c>
      <c r="N43" s="205" t="s">
        <v>115</v>
      </c>
      <c r="O43" s="307" t="s">
        <v>171</v>
      </c>
      <c r="P43" s="309">
        <v>0</v>
      </c>
      <c r="Q43" s="309">
        <v>0</v>
      </c>
      <c r="R43" s="311">
        <v>0</v>
      </c>
      <c r="S43" s="199">
        <f t="shared" si="6"/>
        <v>30</v>
      </c>
      <c r="T43" s="205" t="s">
        <v>115</v>
      </c>
      <c r="U43" s="307" t="s">
        <v>171</v>
      </c>
      <c r="V43" s="309">
        <v>0</v>
      </c>
      <c r="W43" s="309">
        <v>0</v>
      </c>
      <c r="X43" s="310">
        <v>0</v>
      </c>
      <c r="Y43" s="308">
        <f t="shared" si="2"/>
        <v>30</v>
      </c>
      <c r="Z43" s="205" t="s">
        <v>115</v>
      </c>
      <c r="AA43" s="307" t="s">
        <v>171</v>
      </c>
      <c r="AB43" s="307">
        <v>0</v>
      </c>
      <c r="AC43" s="307">
        <v>0</v>
      </c>
      <c r="AD43" s="312">
        <v>0</v>
      </c>
      <c r="AE43" s="199">
        <f t="shared" si="3"/>
        <v>30</v>
      </c>
      <c r="AF43" s="205" t="s">
        <v>115</v>
      </c>
      <c r="AG43" s="309" t="s">
        <v>171</v>
      </c>
      <c r="AH43" s="206">
        <v>0</v>
      </c>
      <c r="AI43" s="206">
        <v>0</v>
      </c>
      <c r="AJ43" s="204">
        <v>0</v>
      </c>
      <c r="AK43" s="199">
        <f t="shared" si="4"/>
        <v>30</v>
      </c>
      <c r="AL43" s="205" t="s">
        <v>115</v>
      </c>
      <c r="AM43" s="309" t="s">
        <v>171</v>
      </c>
      <c r="AN43" s="309">
        <v>0</v>
      </c>
      <c r="AO43" s="309">
        <v>0</v>
      </c>
      <c r="AP43" s="310">
        <v>0</v>
      </c>
      <c r="AQ43" s="199">
        <f t="shared" si="5"/>
        <v>30</v>
      </c>
      <c r="AR43" s="205" t="s">
        <v>115</v>
      </c>
      <c r="AS43" s="313" t="s">
        <v>171</v>
      </c>
      <c r="AT43" s="309">
        <v>0</v>
      </c>
      <c r="AU43" s="309">
        <v>0</v>
      </c>
      <c r="AV43" s="309">
        <v>0</v>
      </c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</row>
    <row r="44" spans="1:68" s="153" customFormat="1" ht="18" customHeight="1" x14ac:dyDescent="0.3">
      <c r="A44" s="199">
        <f t="shared" si="0"/>
        <v>31</v>
      </c>
      <c r="B44" s="205" t="s">
        <v>116</v>
      </c>
      <c r="C44" s="307" t="s">
        <v>171</v>
      </c>
      <c r="D44" s="206">
        <v>52</v>
      </c>
      <c r="E44" s="206">
        <v>52</v>
      </c>
      <c r="F44" s="204">
        <v>12</v>
      </c>
      <c r="G44" s="308">
        <f t="shared" si="1"/>
        <v>31</v>
      </c>
      <c r="H44" s="205" t="s">
        <v>116</v>
      </c>
      <c r="I44" s="307" t="s">
        <v>171</v>
      </c>
      <c r="J44" s="309">
        <v>52</v>
      </c>
      <c r="K44" s="309">
        <v>52</v>
      </c>
      <c r="L44" s="310">
        <v>34</v>
      </c>
      <c r="M44" s="190">
        <v>31</v>
      </c>
      <c r="N44" s="205" t="s">
        <v>116</v>
      </c>
      <c r="O44" s="307" t="s">
        <v>171</v>
      </c>
      <c r="P44" s="309">
        <v>0</v>
      </c>
      <c r="Q44" s="309">
        <v>0</v>
      </c>
      <c r="R44" s="311">
        <v>0</v>
      </c>
      <c r="S44" s="199">
        <f t="shared" si="6"/>
        <v>31</v>
      </c>
      <c r="T44" s="205" t="s">
        <v>116</v>
      </c>
      <c r="U44" s="307" t="s">
        <v>171</v>
      </c>
      <c r="V44" s="309">
        <v>0</v>
      </c>
      <c r="W44" s="309">
        <v>0</v>
      </c>
      <c r="X44" s="310">
        <v>0</v>
      </c>
      <c r="Y44" s="308">
        <f t="shared" si="2"/>
        <v>31</v>
      </c>
      <c r="Z44" s="205" t="s">
        <v>116</v>
      </c>
      <c r="AA44" s="307" t="s">
        <v>171</v>
      </c>
      <c r="AB44" s="307">
        <v>0</v>
      </c>
      <c r="AC44" s="307">
        <v>0</v>
      </c>
      <c r="AD44" s="312">
        <v>0</v>
      </c>
      <c r="AE44" s="199">
        <f t="shared" si="3"/>
        <v>31</v>
      </c>
      <c r="AF44" s="205" t="s">
        <v>116</v>
      </c>
      <c r="AG44" s="309" t="s">
        <v>171</v>
      </c>
      <c r="AH44" s="206">
        <v>0</v>
      </c>
      <c r="AI44" s="206">
        <v>0</v>
      </c>
      <c r="AJ44" s="204">
        <v>0</v>
      </c>
      <c r="AK44" s="199">
        <f t="shared" si="4"/>
        <v>31</v>
      </c>
      <c r="AL44" s="205" t="s">
        <v>116</v>
      </c>
      <c r="AM44" s="309" t="s">
        <v>171</v>
      </c>
      <c r="AN44" s="309">
        <v>0</v>
      </c>
      <c r="AO44" s="309">
        <v>0</v>
      </c>
      <c r="AP44" s="310">
        <v>0</v>
      </c>
      <c r="AQ44" s="199">
        <f t="shared" si="5"/>
        <v>31</v>
      </c>
      <c r="AR44" s="205" t="s">
        <v>116</v>
      </c>
      <c r="AS44" s="313" t="s">
        <v>171</v>
      </c>
      <c r="AT44" s="309">
        <v>0</v>
      </c>
      <c r="AU44" s="309">
        <v>0</v>
      </c>
      <c r="AV44" s="309">
        <v>0</v>
      </c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</row>
    <row r="45" spans="1:68" s="153" customFormat="1" ht="41.25" customHeight="1" x14ac:dyDescent="0.3">
      <c r="A45" s="199">
        <f t="shared" si="0"/>
        <v>32</v>
      </c>
      <c r="B45" s="205" t="s">
        <v>117</v>
      </c>
      <c r="C45" s="307" t="s">
        <v>171</v>
      </c>
      <c r="D45" s="206">
        <v>0</v>
      </c>
      <c r="E45" s="206">
        <v>0</v>
      </c>
      <c r="F45" s="204">
        <v>0</v>
      </c>
      <c r="G45" s="308">
        <f t="shared" si="1"/>
        <v>32</v>
      </c>
      <c r="H45" s="205" t="s">
        <v>117</v>
      </c>
      <c r="I45" s="307" t="s">
        <v>171</v>
      </c>
      <c r="J45" s="206">
        <v>0</v>
      </c>
      <c r="K45" s="206">
        <v>0</v>
      </c>
      <c r="L45" s="206">
        <v>0</v>
      </c>
      <c r="M45" s="190">
        <v>32</v>
      </c>
      <c r="N45" s="205" t="s">
        <v>117</v>
      </c>
      <c r="O45" s="307" t="s">
        <v>171</v>
      </c>
      <c r="P45" s="309">
        <v>0</v>
      </c>
      <c r="Q45" s="309">
        <v>0</v>
      </c>
      <c r="R45" s="311">
        <v>0</v>
      </c>
      <c r="S45" s="199">
        <f t="shared" si="6"/>
        <v>32</v>
      </c>
      <c r="T45" s="205" t="s">
        <v>117</v>
      </c>
      <c r="U45" s="307" t="s">
        <v>171</v>
      </c>
      <c r="V45" s="309">
        <v>0</v>
      </c>
      <c r="W45" s="309">
        <v>0</v>
      </c>
      <c r="X45" s="310">
        <v>0</v>
      </c>
      <c r="Y45" s="308">
        <f t="shared" si="2"/>
        <v>32</v>
      </c>
      <c r="Z45" s="205" t="s">
        <v>117</v>
      </c>
      <c r="AA45" s="307" t="s">
        <v>171</v>
      </c>
      <c r="AB45" s="307">
        <v>0</v>
      </c>
      <c r="AC45" s="307">
        <v>0</v>
      </c>
      <c r="AD45" s="312">
        <v>0</v>
      </c>
      <c r="AE45" s="199">
        <f t="shared" si="3"/>
        <v>32</v>
      </c>
      <c r="AF45" s="205" t="s">
        <v>117</v>
      </c>
      <c r="AG45" s="309" t="s">
        <v>171</v>
      </c>
      <c r="AH45" s="206">
        <v>0</v>
      </c>
      <c r="AI45" s="206">
        <v>0</v>
      </c>
      <c r="AJ45" s="204">
        <v>0</v>
      </c>
      <c r="AK45" s="199">
        <f t="shared" si="4"/>
        <v>32</v>
      </c>
      <c r="AL45" s="205" t="s">
        <v>117</v>
      </c>
      <c r="AM45" s="309" t="s">
        <v>171</v>
      </c>
      <c r="AN45" s="309">
        <v>0</v>
      </c>
      <c r="AO45" s="309">
        <v>0</v>
      </c>
      <c r="AP45" s="310">
        <v>0</v>
      </c>
      <c r="AQ45" s="199">
        <f t="shared" si="5"/>
        <v>32</v>
      </c>
      <c r="AR45" s="205" t="s">
        <v>117</v>
      </c>
      <c r="AS45" s="313" t="s">
        <v>171</v>
      </c>
      <c r="AT45" s="309">
        <v>0</v>
      </c>
      <c r="AU45" s="309">
        <v>0</v>
      </c>
      <c r="AV45" s="309">
        <v>0</v>
      </c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</row>
    <row r="46" spans="1:68" s="153" customFormat="1" ht="30.75" customHeight="1" x14ac:dyDescent="0.3">
      <c r="A46" s="199">
        <f t="shared" si="0"/>
        <v>33</v>
      </c>
      <c r="B46" s="205" t="s">
        <v>118</v>
      </c>
      <c r="C46" s="307" t="s">
        <v>171</v>
      </c>
      <c r="D46" s="206">
        <v>41</v>
      </c>
      <c r="E46" s="206">
        <v>27</v>
      </c>
      <c r="F46" s="204">
        <v>37</v>
      </c>
      <c r="G46" s="308">
        <f t="shared" si="1"/>
        <v>33</v>
      </c>
      <c r="H46" s="205" t="s">
        <v>118</v>
      </c>
      <c r="I46" s="307" t="s">
        <v>171</v>
      </c>
      <c r="J46" s="309">
        <v>41</v>
      </c>
      <c r="K46" s="309">
        <v>27</v>
      </c>
      <c r="L46" s="310">
        <v>24</v>
      </c>
      <c r="M46" s="190">
        <v>33</v>
      </c>
      <c r="N46" s="205" t="s">
        <v>118</v>
      </c>
      <c r="O46" s="307" t="s">
        <v>171</v>
      </c>
      <c r="P46" s="309">
        <v>0</v>
      </c>
      <c r="Q46" s="309">
        <v>0</v>
      </c>
      <c r="R46" s="311">
        <v>0</v>
      </c>
      <c r="S46" s="199">
        <f t="shared" si="6"/>
        <v>33</v>
      </c>
      <c r="T46" s="205" t="s">
        <v>118</v>
      </c>
      <c r="U46" s="307" t="s">
        <v>171</v>
      </c>
      <c r="V46" s="309">
        <v>0</v>
      </c>
      <c r="W46" s="309">
        <v>0</v>
      </c>
      <c r="X46" s="310">
        <v>0</v>
      </c>
      <c r="Y46" s="308">
        <f t="shared" si="2"/>
        <v>33</v>
      </c>
      <c r="Z46" s="205" t="s">
        <v>118</v>
      </c>
      <c r="AA46" s="307" t="s">
        <v>171</v>
      </c>
      <c r="AB46" s="307">
        <v>0</v>
      </c>
      <c r="AC46" s="307">
        <v>0</v>
      </c>
      <c r="AD46" s="312">
        <v>0</v>
      </c>
      <c r="AE46" s="199">
        <f t="shared" si="3"/>
        <v>33</v>
      </c>
      <c r="AF46" s="205" t="s">
        <v>118</v>
      </c>
      <c r="AG46" s="309" t="s">
        <v>171</v>
      </c>
      <c r="AH46" s="206">
        <v>0</v>
      </c>
      <c r="AI46" s="206">
        <v>0</v>
      </c>
      <c r="AJ46" s="204">
        <v>0</v>
      </c>
      <c r="AK46" s="199">
        <f t="shared" si="4"/>
        <v>33</v>
      </c>
      <c r="AL46" s="205" t="s">
        <v>118</v>
      </c>
      <c r="AM46" s="309" t="s">
        <v>171</v>
      </c>
      <c r="AN46" s="309">
        <v>0</v>
      </c>
      <c r="AO46" s="309">
        <v>0</v>
      </c>
      <c r="AP46" s="310">
        <v>0</v>
      </c>
      <c r="AQ46" s="199">
        <f t="shared" si="5"/>
        <v>33</v>
      </c>
      <c r="AR46" s="205" t="s">
        <v>118</v>
      </c>
      <c r="AS46" s="313" t="s">
        <v>171</v>
      </c>
      <c r="AT46" s="309">
        <v>0</v>
      </c>
      <c r="AU46" s="309">
        <v>0</v>
      </c>
      <c r="AV46" s="309">
        <v>0</v>
      </c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</row>
    <row r="47" spans="1:68" s="316" customFormat="1" ht="21.75" customHeight="1" x14ac:dyDescent="0.3">
      <c r="A47" s="199">
        <f t="shared" si="0"/>
        <v>34</v>
      </c>
      <c r="B47" s="218" t="s">
        <v>119</v>
      </c>
      <c r="C47" s="307" t="s">
        <v>171</v>
      </c>
      <c r="D47" s="206">
        <v>203</v>
      </c>
      <c r="E47" s="206">
        <v>203</v>
      </c>
      <c r="F47" s="204">
        <v>411</v>
      </c>
      <c r="G47" s="308">
        <f t="shared" si="1"/>
        <v>34</v>
      </c>
      <c r="H47" s="218" t="s">
        <v>119</v>
      </c>
      <c r="I47" s="307" t="s">
        <v>171</v>
      </c>
      <c r="J47" s="309">
        <v>203</v>
      </c>
      <c r="K47" s="309">
        <v>203</v>
      </c>
      <c r="L47" s="310">
        <v>581</v>
      </c>
      <c r="M47" s="190">
        <v>34</v>
      </c>
      <c r="N47" s="218" t="s">
        <v>119</v>
      </c>
      <c r="O47" s="307" t="s">
        <v>171</v>
      </c>
      <c r="P47" s="309">
        <v>203</v>
      </c>
      <c r="Q47" s="309">
        <v>203</v>
      </c>
      <c r="R47" s="311">
        <v>323</v>
      </c>
      <c r="S47" s="199">
        <f t="shared" si="6"/>
        <v>34</v>
      </c>
      <c r="T47" s="218" t="s">
        <v>119</v>
      </c>
      <c r="U47" s="307" t="s">
        <v>171</v>
      </c>
      <c r="V47" s="309">
        <v>0</v>
      </c>
      <c r="W47" s="309">
        <v>0</v>
      </c>
      <c r="X47" s="310">
        <v>0</v>
      </c>
      <c r="Y47" s="308">
        <f t="shared" si="2"/>
        <v>34</v>
      </c>
      <c r="Z47" s="218" t="s">
        <v>119</v>
      </c>
      <c r="AA47" s="307" t="s">
        <v>171</v>
      </c>
      <c r="AB47" s="307">
        <v>0</v>
      </c>
      <c r="AC47" s="307">
        <v>0</v>
      </c>
      <c r="AD47" s="312">
        <v>0</v>
      </c>
      <c r="AE47" s="199">
        <f t="shared" si="3"/>
        <v>34</v>
      </c>
      <c r="AF47" s="218" t="s">
        <v>119</v>
      </c>
      <c r="AG47" s="309" t="s">
        <v>171</v>
      </c>
      <c r="AH47" s="206">
        <v>0</v>
      </c>
      <c r="AI47" s="206">
        <v>0</v>
      </c>
      <c r="AJ47" s="204">
        <v>0</v>
      </c>
      <c r="AK47" s="199">
        <f t="shared" si="4"/>
        <v>34</v>
      </c>
      <c r="AL47" s="218" t="s">
        <v>119</v>
      </c>
      <c r="AM47" s="309" t="s">
        <v>171</v>
      </c>
      <c r="AN47" s="309">
        <v>0</v>
      </c>
      <c r="AO47" s="309">
        <v>0</v>
      </c>
      <c r="AP47" s="310">
        <v>0</v>
      </c>
      <c r="AQ47" s="199">
        <f t="shared" si="5"/>
        <v>34</v>
      </c>
      <c r="AR47" s="218" t="s">
        <v>119</v>
      </c>
      <c r="AS47" s="313" t="s">
        <v>171</v>
      </c>
      <c r="AT47" s="309">
        <v>0</v>
      </c>
      <c r="AU47" s="309">
        <v>0</v>
      </c>
      <c r="AV47" s="309">
        <v>0</v>
      </c>
      <c r="AW47" s="315"/>
      <c r="AX47" s="315"/>
      <c r="AY47" s="315"/>
      <c r="AZ47" s="315"/>
      <c r="BA47" s="315"/>
      <c r="BB47" s="315"/>
      <c r="BC47" s="315"/>
      <c r="BD47" s="315"/>
      <c r="BE47" s="315"/>
      <c r="BF47" s="315"/>
      <c r="BG47" s="315"/>
      <c r="BH47" s="315"/>
      <c r="BI47" s="315"/>
      <c r="BJ47" s="315"/>
      <c r="BK47" s="315"/>
      <c r="BL47" s="315"/>
      <c r="BM47" s="315"/>
      <c r="BN47" s="315"/>
      <c r="BO47" s="315"/>
      <c r="BP47" s="315"/>
    </row>
    <row r="48" spans="1:68" s="153" customFormat="1" ht="21" customHeight="1" x14ac:dyDescent="0.3">
      <c r="A48" s="199">
        <f t="shared" si="0"/>
        <v>35</v>
      </c>
      <c r="B48" s="205" t="s">
        <v>120</v>
      </c>
      <c r="C48" s="307" t="s">
        <v>171</v>
      </c>
      <c r="D48" s="206">
        <v>0</v>
      </c>
      <c r="E48" s="206">
        <v>0</v>
      </c>
      <c r="F48" s="204">
        <v>0</v>
      </c>
      <c r="G48" s="308">
        <f t="shared" si="1"/>
        <v>35</v>
      </c>
      <c r="H48" s="205" t="s">
        <v>120</v>
      </c>
      <c r="I48" s="307" t="s">
        <v>171</v>
      </c>
      <c r="J48" s="206">
        <v>0</v>
      </c>
      <c r="K48" s="206">
        <v>0</v>
      </c>
      <c r="L48" s="206">
        <v>0</v>
      </c>
      <c r="M48" s="190">
        <v>35</v>
      </c>
      <c r="N48" s="205" t="s">
        <v>120</v>
      </c>
      <c r="O48" s="307" t="s">
        <v>171</v>
      </c>
      <c r="P48" s="309">
        <v>0</v>
      </c>
      <c r="Q48" s="309">
        <v>0</v>
      </c>
      <c r="R48" s="311">
        <v>0</v>
      </c>
      <c r="S48" s="199">
        <f t="shared" si="6"/>
        <v>35</v>
      </c>
      <c r="T48" s="205" t="s">
        <v>120</v>
      </c>
      <c r="U48" s="307" t="s">
        <v>171</v>
      </c>
      <c r="V48" s="309">
        <v>0</v>
      </c>
      <c r="W48" s="309">
        <v>0</v>
      </c>
      <c r="X48" s="310">
        <v>0</v>
      </c>
      <c r="Y48" s="308">
        <f t="shared" si="2"/>
        <v>35</v>
      </c>
      <c r="Z48" s="205" t="s">
        <v>120</v>
      </c>
      <c r="AA48" s="307" t="s">
        <v>171</v>
      </c>
      <c r="AB48" s="307">
        <v>0</v>
      </c>
      <c r="AC48" s="307">
        <v>0</v>
      </c>
      <c r="AD48" s="312">
        <v>0</v>
      </c>
      <c r="AE48" s="199">
        <f t="shared" si="3"/>
        <v>35</v>
      </c>
      <c r="AF48" s="205" t="s">
        <v>120</v>
      </c>
      <c r="AG48" s="309" t="s">
        <v>171</v>
      </c>
      <c r="AH48" s="206">
        <v>0</v>
      </c>
      <c r="AI48" s="206">
        <v>0</v>
      </c>
      <c r="AJ48" s="204">
        <v>0</v>
      </c>
      <c r="AK48" s="199">
        <f t="shared" si="4"/>
        <v>35</v>
      </c>
      <c r="AL48" s="205" t="s">
        <v>120</v>
      </c>
      <c r="AM48" s="309" t="s">
        <v>171</v>
      </c>
      <c r="AN48" s="309">
        <v>0</v>
      </c>
      <c r="AO48" s="309">
        <v>0</v>
      </c>
      <c r="AP48" s="310">
        <v>0</v>
      </c>
      <c r="AQ48" s="199">
        <f t="shared" si="5"/>
        <v>35</v>
      </c>
      <c r="AR48" s="205" t="s">
        <v>120</v>
      </c>
      <c r="AS48" s="313" t="s">
        <v>171</v>
      </c>
      <c r="AT48" s="309">
        <v>0</v>
      </c>
      <c r="AU48" s="309">
        <v>0</v>
      </c>
      <c r="AV48" s="309">
        <v>0</v>
      </c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</row>
    <row r="49" spans="1:68" s="153" customFormat="1" ht="27" customHeight="1" x14ac:dyDescent="0.3">
      <c r="A49" s="199">
        <f t="shared" si="0"/>
        <v>36</v>
      </c>
      <c r="B49" s="205" t="s">
        <v>121</v>
      </c>
      <c r="C49" s="307" t="s">
        <v>171</v>
      </c>
      <c r="D49" s="206">
        <v>27</v>
      </c>
      <c r="E49" s="206">
        <v>27</v>
      </c>
      <c r="F49" s="204">
        <v>18</v>
      </c>
      <c r="G49" s="308">
        <f t="shared" si="1"/>
        <v>36</v>
      </c>
      <c r="H49" s="205" t="s">
        <v>121</v>
      </c>
      <c r="I49" s="307" t="s">
        <v>171</v>
      </c>
      <c r="J49" s="309">
        <v>27</v>
      </c>
      <c r="K49" s="309">
        <v>27</v>
      </c>
      <c r="L49" s="310">
        <v>23</v>
      </c>
      <c r="M49" s="190">
        <v>36</v>
      </c>
      <c r="N49" s="205" t="s">
        <v>121</v>
      </c>
      <c r="O49" s="307" t="s">
        <v>171</v>
      </c>
      <c r="P49" s="309">
        <v>0</v>
      </c>
      <c r="Q49" s="309">
        <v>0</v>
      </c>
      <c r="R49" s="311">
        <v>0</v>
      </c>
      <c r="S49" s="199">
        <f t="shared" si="6"/>
        <v>36</v>
      </c>
      <c r="T49" s="205" t="s">
        <v>121</v>
      </c>
      <c r="U49" s="307" t="s">
        <v>171</v>
      </c>
      <c r="V49" s="309">
        <v>0</v>
      </c>
      <c r="W49" s="309">
        <v>0</v>
      </c>
      <c r="X49" s="310">
        <v>0</v>
      </c>
      <c r="Y49" s="308">
        <f t="shared" si="2"/>
        <v>36</v>
      </c>
      <c r="Z49" s="205" t="s">
        <v>121</v>
      </c>
      <c r="AA49" s="307" t="s">
        <v>171</v>
      </c>
      <c r="AB49" s="307">
        <v>0</v>
      </c>
      <c r="AC49" s="307">
        <v>0</v>
      </c>
      <c r="AD49" s="312">
        <v>0</v>
      </c>
      <c r="AE49" s="199">
        <f t="shared" si="3"/>
        <v>36</v>
      </c>
      <c r="AF49" s="205" t="s">
        <v>121</v>
      </c>
      <c r="AG49" s="307">
        <v>8</v>
      </c>
      <c r="AH49" s="206">
        <v>0</v>
      </c>
      <c r="AI49" s="206">
        <v>0</v>
      </c>
      <c r="AJ49" s="204">
        <v>0</v>
      </c>
      <c r="AK49" s="199">
        <f t="shared" si="4"/>
        <v>36</v>
      </c>
      <c r="AL49" s="205" t="s">
        <v>121</v>
      </c>
      <c r="AM49" s="309" t="s">
        <v>171</v>
      </c>
      <c r="AN49" s="309">
        <v>0</v>
      </c>
      <c r="AO49" s="309">
        <v>0</v>
      </c>
      <c r="AP49" s="310">
        <v>0</v>
      </c>
      <c r="AQ49" s="199">
        <f t="shared" si="5"/>
        <v>36</v>
      </c>
      <c r="AR49" s="205" t="s">
        <v>121</v>
      </c>
      <c r="AS49" s="313" t="s">
        <v>171</v>
      </c>
      <c r="AT49" s="309">
        <v>0</v>
      </c>
      <c r="AU49" s="309">
        <v>0</v>
      </c>
      <c r="AV49" s="309">
        <v>0</v>
      </c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</row>
    <row r="50" spans="1:68" s="153" customFormat="1" ht="27" customHeight="1" x14ac:dyDescent="0.3">
      <c r="A50" s="199">
        <f t="shared" si="0"/>
        <v>37</v>
      </c>
      <c r="B50" s="205" t="s">
        <v>122</v>
      </c>
      <c r="C50" s="307" t="s">
        <v>171</v>
      </c>
      <c r="D50" s="206">
        <v>30</v>
      </c>
      <c r="E50" s="206">
        <v>27</v>
      </c>
      <c r="F50" s="206">
        <v>29</v>
      </c>
      <c r="G50" s="308">
        <f t="shared" si="1"/>
        <v>37</v>
      </c>
      <c r="H50" s="205" t="s">
        <v>122</v>
      </c>
      <c r="I50" s="307" t="s">
        <v>171</v>
      </c>
      <c r="J50" s="206">
        <v>30</v>
      </c>
      <c r="K50" s="206">
        <v>27</v>
      </c>
      <c r="L50" s="206">
        <v>27</v>
      </c>
      <c r="M50" s="302">
        <v>37</v>
      </c>
      <c r="N50" s="205" t="s">
        <v>122</v>
      </c>
      <c r="O50" s="307" t="s">
        <v>171</v>
      </c>
      <c r="P50" s="206">
        <v>0</v>
      </c>
      <c r="Q50" s="206">
        <v>0</v>
      </c>
      <c r="R50" s="206">
        <v>0</v>
      </c>
      <c r="S50" s="308">
        <f t="shared" si="6"/>
        <v>37</v>
      </c>
      <c r="T50" s="205" t="s">
        <v>122</v>
      </c>
      <c r="U50" s="307" t="s">
        <v>171</v>
      </c>
      <c r="V50" s="206">
        <v>0</v>
      </c>
      <c r="W50" s="206">
        <v>0</v>
      </c>
      <c r="X50" s="206">
        <v>0</v>
      </c>
      <c r="Y50" s="308">
        <f t="shared" si="2"/>
        <v>37</v>
      </c>
      <c r="Z50" s="205" t="s">
        <v>122</v>
      </c>
      <c r="AA50" s="307" t="s">
        <v>171</v>
      </c>
      <c r="AB50" s="307">
        <v>0</v>
      </c>
      <c r="AC50" s="307">
        <v>0</v>
      </c>
      <c r="AD50" s="312">
        <v>0</v>
      </c>
      <c r="AE50" s="199">
        <f t="shared" si="3"/>
        <v>37</v>
      </c>
      <c r="AF50" s="205" t="s">
        <v>122</v>
      </c>
      <c r="AG50" s="307">
        <v>2</v>
      </c>
      <c r="AH50" s="206">
        <v>0</v>
      </c>
      <c r="AI50" s="206">
        <v>0</v>
      </c>
      <c r="AJ50" s="206">
        <v>0</v>
      </c>
      <c r="AK50" s="199">
        <f t="shared" si="4"/>
        <v>37</v>
      </c>
      <c r="AL50" s="205" t="s">
        <v>122</v>
      </c>
      <c r="AM50" s="309" t="s">
        <v>171</v>
      </c>
      <c r="AN50" s="309">
        <v>0</v>
      </c>
      <c r="AO50" s="309">
        <v>0</v>
      </c>
      <c r="AP50" s="310">
        <v>0</v>
      </c>
      <c r="AQ50" s="199">
        <f t="shared" si="5"/>
        <v>37</v>
      </c>
      <c r="AR50" s="205" t="s">
        <v>122</v>
      </c>
      <c r="AS50" s="313" t="s">
        <v>171</v>
      </c>
      <c r="AT50" s="309">
        <v>0</v>
      </c>
      <c r="AU50" s="309">
        <v>0</v>
      </c>
      <c r="AV50" s="309">
        <v>0</v>
      </c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</row>
    <row r="51" spans="1:68" s="153" customFormat="1" ht="18" customHeight="1" x14ac:dyDescent="0.3">
      <c r="A51" s="199">
        <f t="shared" si="0"/>
        <v>38</v>
      </c>
      <c r="B51" s="205" t="s">
        <v>123</v>
      </c>
      <c r="C51" s="307" t="s">
        <v>171</v>
      </c>
      <c r="D51" s="206">
        <v>3</v>
      </c>
      <c r="E51" s="206">
        <v>3</v>
      </c>
      <c r="F51" s="204">
        <v>0</v>
      </c>
      <c r="G51" s="308">
        <f t="shared" si="1"/>
        <v>38</v>
      </c>
      <c r="H51" s="205" t="s">
        <v>123</v>
      </c>
      <c r="I51" s="307" t="s">
        <v>171</v>
      </c>
      <c r="J51" s="206">
        <v>0</v>
      </c>
      <c r="K51" s="206">
        <v>0</v>
      </c>
      <c r="L51" s="206">
        <v>0</v>
      </c>
      <c r="M51" s="190">
        <v>38</v>
      </c>
      <c r="N51" s="205" t="s">
        <v>123</v>
      </c>
      <c r="O51" s="307" t="s">
        <v>171</v>
      </c>
      <c r="P51" s="309">
        <v>0</v>
      </c>
      <c r="Q51" s="309">
        <v>0</v>
      </c>
      <c r="R51" s="311">
        <v>0</v>
      </c>
      <c r="S51" s="199">
        <f t="shared" si="6"/>
        <v>38</v>
      </c>
      <c r="T51" s="205" t="s">
        <v>123</v>
      </c>
      <c r="U51" s="307" t="s">
        <v>171</v>
      </c>
      <c r="V51" s="309">
        <v>0</v>
      </c>
      <c r="W51" s="309">
        <v>0</v>
      </c>
      <c r="X51" s="310">
        <v>0</v>
      </c>
      <c r="Y51" s="308">
        <f t="shared" si="2"/>
        <v>38</v>
      </c>
      <c r="Z51" s="205" t="s">
        <v>123</v>
      </c>
      <c r="AA51" s="307" t="s">
        <v>171</v>
      </c>
      <c r="AB51" s="307">
        <v>0</v>
      </c>
      <c r="AC51" s="307">
        <v>0</v>
      </c>
      <c r="AD51" s="312">
        <v>0</v>
      </c>
      <c r="AE51" s="199">
        <f t="shared" si="3"/>
        <v>38</v>
      </c>
      <c r="AF51" s="205" t="s">
        <v>123</v>
      </c>
      <c r="AG51" s="309" t="s">
        <v>171</v>
      </c>
      <c r="AH51" s="206">
        <v>0</v>
      </c>
      <c r="AI51" s="206">
        <v>0</v>
      </c>
      <c r="AJ51" s="204">
        <v>0</v>
      </c>
      <c r="AK51" s="199">
        <f t="shared" si="4"/>
        <v>38</v>
      </c>
      <c r="AL51" s="205" t="s">
        <v>172</v>
      </c>
      <c r="AM51" s="309" t="s">
        <v>171</v>
      </c>
      <c r="AN51" s="309">
        <v>0</v>
      </c>
      <c r="AO51" s="309">
        <v>0</v>
      </c>
      <c r="AP51" s="310">
        <v>0</v>
      </c>
      <c r="AQ51" s="199">
        <f t="shared" si="5"/>
        <v>38</v>
      </c>
      <c r="AR51" s="205" t="s">
        <v>172</v>
      </c>
      <c r="AS51" s="313" t="s">
        <v>171</v>
      </c>
      <c r="AT51" s="309">
        <v>0</v>
      </c>
      <c r="AU51" s="309">
        <v>0</v>
      </c>
      <c r="AV51" s="309">
        <v>0</v>
      </c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</row>
    <row r="52" spans="1:68" s="153" customFormat="1" ht="39" customHeight="1" x14ac:dyDescent="0.3">
      <c r="A52" s="199">
        <f t="shared" si="0"/>
        <v>39</v>
      </c>
      <c r="B52" s="205" t="s">
        <v>124</v>
      </c>
      <c r="C52" s="307" t="s">
        <v>171</v>
      </c>
      <c r="D52" s="206">
        <v>5</v>
      </c>
      <c r="E52" s="206">
        <v>5</v>
      </c>
      <c r="F52" s="204">
        <v>10</v>
      </c>
      <c r="G52" s="308">
        <f t="shared" si="1"/>
        <v>39</v>
      </c>
      <c r="H52" s="205" t="s">
        <v>124</v>
      </c>
      <c r="I52" s="307" t="s">
        <v>171</v>
      </c>
      <c r="J52" s="309">
        <v>5</v>
      </c>
      <c r="K52" s="309">
        <v>5</v>
      </c>
      <c r="L52" s="310">
        <v>13</v>
      </c>
      <c r="M52" s="190">
        <v>39</v>
      </c>
      <c r="N52" s="205" t="s">
        <v>124</v>
      </c>
      <c r="O52" s="307" t="s">
        <v>171</v>
      </c>
      <c r="P52" s="309">
        <v>0</v>
      </c>
      <c r="Q52" s="309">
        <v>0</v>
      </c>
      <c r="R52" s="311">
        <v>0</v>
      </c>
      <c r="S52" s="199">
        <f t="shared" si="6"/>
        <v>39</v>
      </c>
      <c r="T52" s="205" t="s">
        <v>124</v>
      </c>
      <c r="U52" s="307" t="s">
        <v>171</v>
      </c>
      <c r="V52" s="309">
        <v>0</v>
      </c>
      <c r="W52" s="309">
        <v>0</v>
      </c>
      <c r="X52" s="310">
        <v>0</v>
      </c>
      <c r="Y52" s="308">
        <f t="shared" si="2"/>
        <v>39</v>
      </c>
      <c r="Z52" s="205" t="s">
        <v>124</v>
      </c>
      <c r="AA52" s="307" t="s">
        <v>171</v>
      </c>
      <c r="AB52" s="307">
        <v>0</v>
      </c>
      <c r="AC52" s="307">
        <v>0</v>
      </c>
      <c r="AD52" s="312">
        <v>0</v>
      </c>
      <c r="AE52" s="199">
        <f t="shared" si="3"/>
        <v>39</v>
      </c>
      <c r="AF52" s="205" t="s">
        <v>124</v>
      </c>
      <c r="AG52" s="307"/>
      <c r="AH52" s="206"/>
      <c r="AI52" s="206"/>
      <c r="AJ52" s="204"/>
      <c r="AK52" s="199">
        <f t="shared" si="4"/>
        <v>39</v>
      </c>
      <c r="AL52" s="205" t="s">
        <v>124</v>
      </c>
      <c r="AM52" s="309" t="s">
        <v>171</v>
      </c>
      <c r="AN52" s="309">
        <v>0</v>
      </c>
      <c r="AO52" s="309">
        <v>0</v>
      </c>
      <c r="AP52" s="310">
        <v>0</v>
      </c>
      <c r="AQ52" s="199">
        <f t="shared" si="5"/>
        <v>39</v>
      </c>
      <c r="AR52" s="205" t="s">
        <v>124</v>
      </c>
      <c r="AS52" s="313" t="s">
        <v>171</v>
      </c>
      <c r="AT52" s="309">
        <v>0</v>
      </c>
      <c r="AU52" s="309">
        <v>0</v>
      </c>
      <c r="AV52" s="309">
        <v>0</v>
      </c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</row>
    <row r="53" spans="1:68" s="153" customFormat="1" ht="15.6" x14ac:dyDescent="0.3">
      <c r="A53" s="199">
        <f t="shared" si="0"/>
        <v>40</v>
      </c>
      <c r="B53" s="205" t="s">
        <v>125</v>
      </c>
      <c r="C53" s="307" t="s">
        <v>171</v>
      </c>
      <c r="D53" s="206">
        <v>30</v>
      </c>
      <c r="E53" s="206">
        <v>30</v>
      </c>
      <c r="F53" s="204">
        <v>3</v>
      </c>
      <c r="G53" s="308">
        <f t="shared" si="1"/>
        <v>40</v>
      </c>
      <c r="H53" s="205" t="s">
        <v>125</v>
      </c>
      <c r="I53" s="307" t="s">
        <v>171</v>
      </c>
      <c r="J53" s="309">
        <v>30</v>
      </c>
      <c r="K53" s="309">
        <v>30</v>
      </c>
      <c r="L53" s="310">
        <v>30</v>
      </c>
      <c r="M53" s="190">
        <v>40</v>
      </c>
      <c r="N53" s="205" t="s">
        <v>125</v>
      </c>
      <c r="O53" s="307" t="s">
        <v>171</v>
      </c>
      <c r="P53" s="309">
        <v>0</v>
      </c>
      <c r="Q53" s="309">
        <v>0</v>
      </c>
      <c r="R53" s="311">
        <v>0</v>
      </c>
      <c r="S53" s="199">
        <f t="shared" si="6"/>
        <v>40</v>
      </c>
      <c r="T53" s="205" t="s">
        <v>125</v>
      </c>
      <c r="U53" s="307" t="s">
        <v>171</v>
      </c>
      <c r="V53" s="309">
        <v>0</v>
      </c>
      <c r="W53" s="309">
        <v>0</v>
      </c>
      <c r="X53" s="310">
        <v>0</v>
      </c>
      <c r="Y53" s="308">
        <f t="shared" si="2"/>
        <v>40</v>
      </c>
      <c r="Z53" s="205" t="s">
        <v>125</v>
      </c>
      <c r="AA53" s="307" t="s">
        <v>171</v>
      </c>
      <c r="AB53" s="307">
        <v>0</v>
      </c>
      <c r="AC53" s="307">
        <v>0</v>
      </c>
      <c r="AD53" s="312">
        <v>0</v>
      </c>
      <c r="AE53" s="199">
        <f t="shared" si="3"/>
        <v>40</v>
      </c>
      <c r="AF53" s="205" t="s">
        <v>125</v>
      </c>
      <c r="AG53" s="309" t="s">
        <v>171</v>
      </c>
      <c r="AH53" s="206">
        <v>0</v>
      </c>
      <c r="AI53" s="206">
        <v>0</v>
      </c>
      <c r="AJ53" s="204">
        <v>0</v>
      </c>
      <c r="AK53" s="199">
        <f t="shared" si="4"/>
        <v>40</v>
      </c>
      <c r="AL53" s="205" t="s">
        <v>125</v>
      </c>
      <c r="AM53" s="309" t="s">
        <v>171</v>
      </c>
      <c r="AN53" s="309">
        <v>0</v>
      </c>
      <c r="AO53" s="309">
        <v>0</v>
      </c>
      <c r="AP53" s="310">
        <v>0</v>
      </c>
      <c r="AQ53" s="199">
        <f t="shared" si="5"/>
        <v>40</v>
      </c>
      <c r="AR53" s="205" t="s">
        <v>125</v>
      </c>
      <c r="AS53" s="313" t="s">
        <v>171</v>
      </c>
      <c r="AT53" s="309">
        <v>0</v>
      </c>
      <c r="AU53" s="309">
        <v>0</v>
      </c>
      <c r="AV53" s="309">
        <v>0</v>
      </c>
      <c r="AW53" s="154"/>
      <c r="AX53" s="154"/>
      <c r="AY53" s="154"/>
      <c r="AZ53" s="154"/>
      <c r="BA53" s="154"/>
      <c r="BB53" s="154"/>
      <c r="BC53" s="154"/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</row>
    <row r="54" spans="1:68" s="153" customFormat="1" ht="15.6" x14ac:dyDescent="0.3">
      <c r="A54" s="199">
        <f t="shared" si="0"/>
        <v>41</v>
      </c>
      <c r="B54" s="205" t="s">
        <v>126</v>
      </c>
      <c r="C54" s="307" t="s">
        <v>171</v>
      </c>
      <c r="D54" s="206">
        <v>65</v>
      </c>
      <c r="E54" s="206">
        <v>57</v>
      </c>
      <c r="F54" s="204">
        <v>44</v>
      </c>
      <c r="G54" s="308">
        <f t="shared" si="1"/>
        <v>41</v>
      </c>
      <c r="H54" s="205" t="s">
        <v>126</v>
      </c>
      <c r="I54" s="307" t="s">
        <v>171</v>
      </c>
      <c r="J54" s="309">
        <v>65</v>
      </c>
      <c r="K54" s="309">
        <v>57</v>
      </c>
      <c r="L54" s="310">
        <v>88</v>
      </c>
      <c r="M54" s="190">
        <v>41</v>
      </c>
      <c r="N54" s="205" t="s">
        <v>126</v>
      </c>
      <c r="O54" s="307" t="s">
        <v>171</v>
      </c>
      <c r="P54" s="309">
        <v>0</v>
      </c>
      <c r="Q54" s="309">
        <v>0</v>
      </c>
      <c r="R54" s="311">
        <v>0</v>
      </c>
      <c r="S54" s="199">
        <f t="shared" si="6"/>
        <v>41</v>
      </c>
      <c r="T54" s="205" t="s">
        <v>126</v>
      </c>
      <c r="U54" s="307" t="s">
        <v>171</v>
      </c>
      <c r="V54" s="309">
        <v>0</v>
      </c>
      <c r="W54" s="309">
        <v>0</v>
      </c>
      <c r="X54" s="310">
        <v>0</v>
      </c>
      <c r="Y54" s="308">
        <f t="shared" si="2"/>
        <v>41</v>
      </c>
      <c r="Z54" s="205" t="s">
        <v>126</v>
      </c>
      <c r="AA54" s="307" t="s">
        <v>171</v>
      </c>
      <c r="AB54" s="307">
        <v>0</v>
      </c>
      <c r="AC54" s="307">
        <v>0</v>
      </c>
      <c r="AD54" s="312">
        <v>0</v>
      </c>
      <c r="AE54" s="199">
        <f t="shared" si="3"/>
        <v>41</v>
      </c>
      <c r="AF54" s="205" t="s">
        <v>126</v>
      </c>
      <c r="AG54" s="309" t="s">
        <v>171</v>
      </c>
      <c r="AH54" s="206">
        <v>0</v>
      </c>
      <c r="AI54" s="206">
        <v>0</v>
      </c>
      <c r="AJ54" s="204">
        <v>0</v>
      </c>
      <c r="AK54" s="199">
        <f t="shared" si="4"/>
        <v>41</v>
      </c>
      <c r="AL54" s="205" t="s">
        <v>126</v>
      </c>
      <c r="AM54" s="309" t="s">
        <v>171</v>
      </c>
      <c r="AN54" s="309">
        <v>0</v>
      </c>
      <c r="AO54" s="309">
        <v>0</v>
      </c>
      <c r="AP54" s="310">
        <v>0</v>
      </c>
      <c r="AQ54" s="199">
        <f t="shared" si="5"/>
        <v>41</v>
      </c>
      <c r="AR54" s="205" t="s">
        <v>126</v>
      </c>
      <c r="AS54" s="313" t="s">
        <v>171</v>
      </c>
      <c r="AT54" s="309">
        <v>0</v>
      </c>
      <c r="AU54" s="309">
        <v>0</v>
      </c>
      <c r="AV54" s="309">
        <v>0</v>
      </c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</row>
    <row r="55" spans="1:68" s="153" customFormat="1" ht="53.25" customHeight="1" x14ac:dyDescent="0.3">
      <c r="A55" s="199">
        <f t="shared" si="0"/>
        <v>42</v>
      </c>
      <c r="B55" s="205" t="s">
        <v>127</v>
      </c>
      <c r="C55" s="307" t="s">
        <v>171</v>
      </c>
      <c r="D55" s="206">
        <v>278</v>
      </c>
      <c r="E55" s="206">
        <v>274</v>
      </c>
      <c r="F55" s="204">
        <v>344</v>
      </c>
      <c r="G55" s="308">
        <f t="shared" si="1"/>
        <v>42</v>
      </c>
      <c r="H55" s="205" t="s">
        <v>127</v>
      </c>
      <c r="I55" s="307" t="s">
        <v>171</v>
      </c>
      <c r="J55" s="309">
        <v>278</v>
      </c>
      <c r="K55" s="309">
        <v>274</v>
      </c>
      <c r="L55" s="310">
        <v>311</v>
      </c>
      <c r="M55" s="190">
        <v>42</v>
      </c>
      <c r="N55" s="205" t="s">
        <v>127</v>
      </c>
      <c r="O55" s="307" t="s">
        <v>171</v>
      </c>
      <c r="P55" s="309">
        <v>0</v>
      </c>
      <c r="Q55" s="309">
        <v>0</v>
      </c>
      <c r="R55" s="311">
        <v>0</v>
      </c>
      <c r="S55" s="199">
        <f t="shared" si="6"/>
        <v>42</v>
      </c>
      <c r="T55" s="205" t="s">
        <v>127</v>
      </c>
      <c r="U55" s="307" t="s">
        <v>171</v>
      </c>
      <c r="V55" s="309">
        <v>0</v>
      </c>
      <c r="W55" s="309">
        <v>0</v>
      </c>
      <c r="X55" s="310">
        <v>0</v>
      </c>
      <c r="Y55" s="308">
        <f t="shared" si="2"/>
        <v>42</v>
      </c>
      <c r="Z55" s="205" t="s">
        <v>127</v>
      </c>
      <c r="AA55" s="307" t="s">
        <v>171</v>
      </c>
      <c r="AB55" s="206">
        <v>6</v>
      </c>
      <c r="AC55" s="206">
        <v>6</v>
      </c>
      <c r="AD55" s="202">
        <v>6</v>
      </c>
      <c r="AE55" s="199">
        <f t="shared" si="3"/>
        <v>42</v>
      </c>
      <c r="AF55" s="205" t="s">
        <v>127</v>
      </c>
      <c r="AG55" s="307">
        <v>5</v>
      </c>
      <c r="AH55" s="206">
        <v>5</v>
      </c>
      <c r="AI55" s="206">
        <v>5</v>
      </c>
      <c r="AJ55" s="204">
        <v>5</v>
      </c>
      <c r="AK55" s="199">
        <f t="shared" si="4"/>
        <v>42</v>
      </c>
      <c r="AL55" s="205" t="s">
        <v>127</v>
      </c>
      <c r="AM55" s="309" t="s">
        <v>171</v>
      </c>
      <c r="AN55" s="309">
        <v>0</v>
      </c>
      <c r="AO55" s="309">
        <v>0</v>
      </c>
      <c r="AP55" s="310">
        <v>0</v>
      </c>
      <c r="AQ55" s="199">
        <f t="shared" si="5"/>
        <v>42</v>
      </c>
      <c r="AR55" s="205" t="s">
        <v>127</v>
      </c>
      <c r="AS55" s="313">
        <v>0</v>
      </c>
      <c r="AT55" s="309">
        <v>6</v>
      </c>
      <c r="AU55" s="309">
        <v>6</v>
      </c>
      <c r="AV55" s="309">
        <v>6</v>
      </c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</row>
    <row r="56" spans="1:68" s="153" customFormat="1" ht="19.5" customHeight="1" x14ac:dyDescent="0.3">
      <c r="A56" s="199">
        <f t="shared" si="0"/>
        <v>43</v>
      </c>
      <c r="B56" s="205" t="s">
        <v>128</v>
      </c>
      <c r="C56" s="307" t="s">
        <v>171</v>
      </c>
      <c r="D56" s="206">
        <v>27</v>
      </c>
      <c r="E56" s="206">
        <v>27</v>
      </c>
      <c r="F56" s="204">
        <v>10</v>
      </c>
      <c r="G56" s="308">
        <f t="shared" si="1"/>
        <v>43</v>
      </c>
      <c r="H56" s="205" t="s">
        <v>128</v>
      </c>
      <c r="I56" s="307" t="s">
        <v>171</v>
      </c>
      <c r="J56" s="309">
        <v>27</v>
      </c>
      <c r="K56" s="309">
        <v>27</v>
      </c>
      <c r="L56" s="310">
        <v>11</v>
      </c>
      <c r="M56" s="190">
        <v>43</v>
      </c>
      <c r="N56" s="205" t="s">
        <v>128</v>
      </c>
      <c r="O56" s="307" t="s">
        <v>171</v>
      </c>
      <c r="P56" s="309">
        <v>0</v>
      </c>
      <c r="Q56" s="309">
        <v>0</v>
      </c>
      <c r="R56" s="311">
        <v>0</v>
      </c>
      <c r="S56" s="199">
        <f t="shared" si="6"/>
        <v>43</v>
      </c>
      <c r="T56" s="205" t="s">
        <v>128</v>
      </c>
      <c r="U56" s="307" t="s">
        <v>171</v>
      </c>
      <c r="V56" s="309">
        <v>0</v>
      </c>
      <c r="W56" s="309">
        <v>0</v>
      </c>
      <c r="X56" s="310">
        <v>0</v>
      </c>
      <c r="Y56" s="308">
        <f t="shared" si="2"/>
        <v>43</v>
      </c>
      <c r="Z56" s="205" t="s">
        <v>128</v>
      </c>
      <c r="AA56" s="307" t="s">
        <v>171</v>
      </c>
      <c r="AB56" s="307">
        <v>0</v>
      </c>
      <c r="AC56" s="307">
        <v>0</v>
      </c>
      <c r="AD56" s="312">
        <v>0</v>
      </c>
      <c r="AE56" s="199">
        <f t="shared" si="3"/>
        <v>43</v>
      </c>
      <c r="AF56" s="205" t="s">
        <v>128</v>
      </c>
      <c r="AG56" s="307">
        <v>3</v>
      </c>
      <c r="AH56" s="206">
        <v>3</v>
      </c>
      <c r="AI56" s="206">
        <v>3</v>
      </c>
      <c r="AJ56" s="204">
        <v>3</v>
      </c>
      <c r="AK56" s="199">
        <f t="shared" si="4"/>
        <v>43</v>
      </c>
      <c r="AL56" s="205" t="s">
        <v>128</v>
      </c>
      <c r="AM56" s="309" t="s">
        <v>171</v>
      </c>
      <c r="AN56" s="309">
        <v>0</v>
      </c>
      <c r="AO56" s="309">
        <v>0</v>
      </c>
      <c r="AP56" s="310">
        <v>0</v>
      </c>
      <c r="AQ56" s="199">
        <f t="shared" si="5"/>
        <v>43</v>
      </c>
      <c r="AR56" s="205" t="s">
        <v>128</v>
      </c>
      <c r="AS56" s="313" t="s">
        <v>171</v>
      </c>
      <c r="AT56" s="309">
        <v>0</v>
      </c>
      <c r="AU56" s="309">
        <v>0</v>
      </c>
      <c r="AV56" s="309">
        <v>0</v>
      </c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</row>
    <row r="57" spans="1:68" s="153" customFormat="1" ht="14.25" customHeight="1" x14ac:dyDescent="0.3">
      <c r="A57" s="199">
        <f t="shared" si="0"/>
        <v>44</v>
      </c>
      <c r="B57" s="205" t="s">
        <v>129</v>
      </c>
      <c r="C57" s="307" t="s">
        <v>171</v>
      </c>
      <c r="D57" s="206"/>
      <c r="E57" s="206"/>
      <c r="F57" s="204"/>
      <c r="G57" s="308">
        <f t="shared" si="1"/>
        <v>44</v>
      </c>
      <c r="H57" s="205" t="s">
        <v>129</v>
      </c>
      <c r="I57" s="307" t="s">
        <v>171</v>
      </c>
      <c r="J57" s="309"/>
      <c r="K57" s="309"/>
      <c r="L57" s="310"/>
      <c r="M57" s="190">
        <v>44</v>
      </c>
      <c r="N57" s="205" t="s">
        <v>129</v>
      </c>
      <c r="O57" s="307" t="s">
        <v>171</v>
      </c>
      <c r="P57" s="309"/>
      <c r="Q57" s="309"/>
      <c r="R57" s="311"/>
      <c r="S57" s="199">
        <f t="shared" si="6"/>
        <v>44</v>
      </c>
      <c r="T57" s="205" t="s">
        <v>129</v>
      </c>
      <c r="U57" s="307" t="s">
        <v>171</v>
      </c>
      <c r="V57" s="309"/>
      <c r="W57" s="309"/>
      <c r="X57" s="310"/>
      <c r="Y57" s="308">
        <f t="shared" si="2"/>
        <v>44</v>
      </c>
      <c r="Z57" s="205" t="s">
        <v>129</v>
      </c>
      <c r="AA57" s="307" t="s">
        <v>171</v>
      </c>
      <c r="AB57" s="206"/>
      <c r="AC57" s="206"/>
      <c r="AD57" s="202"/>
      <c r="AE57" s="199">
        <f t="shared" si="3"/>
        <v>44</v>
      </c>
      <c r="AF57" s="205" t="s">
        <v>129</v>
      </c>
      <c r="AG57" s="307"/>
      <c r="AH57" s="206"/>
      <c r="AI57" s="206"/>
      <c r="AJ57" s="204"/>
      <c r="AK57" s="199">
        <f t="shared" si="4"/>
        <v>44</v>
      </c>
      <c r="AL57" s="205" t="s">
        <v>129</v>
      </c>
      <c r="AM57" s="309" t="s">
        <v>171</v>
      </c>
      <c r="AN57" s="309">
        <v>0</v>
      </c>
      <c r="AO57" s="309">
        <v>0</v>
      </c>
      <c r="AP57" s="310">
        <v>0</v>
      </c>
      <c r="AQ57" s="199">
        <f t="shared" si="5"/>
        <v>44</v>
      </c>
      <c r="AR57" s="205" t="s">
        <v>129</v>
      </c>
      <c r="AS57" s="313" t="s">
        <v>171</v>
      </c>
      <c r="AT57" s="309">
        <v>0</v>
      </c>
      <c r="AU57" s="309">
        <v>0</v>
      </c>
      <c r="AV57" s="309">
        <v>0</v>
      </c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</row>
    <row r="58" spans="1:68" s="153" customFormat="1" ht="18" customHeight="1" x14ac:dyDescent="0.3">
      <c r="A58" s="199">
        <f t="shared" si="0"/>
        <v>45</v>
      </c>
      <c r="B58" s="205" t="s">
        <v>130</v>
      </c>
      <c r="C58" s="307" t="s">
        <v>171</v>
      </c>
      <c r="D58" s="206">
        <v>113</v>
      </c>
      <c r="E58" s="206">
        <v>84</v>
      </c>
      <c r="F58" s="204">
        <v>61</v>
      </c>
      <c r="G58" s="308">
        <f t="shared" si="1"/>
        <v>45</v>
      </c>
      <c r="H58" s="205" t="s">
        <v>130</v>
      </c>
      <c r="I58" s="307" t="s">
        <v>171</v>
      </c>
      <c r="J58" s="206">
        <v>113</v>
      </c>
      <c r="K58" s="206">
        <v>84</v>
      </c>
      <c r="L58" s="206">
        <v>207</v>
      </c>
      <c r="M58" s="190">
        <v>45</v>
      </c>
      <c r="N58" s="205" t="s">
        <v>130</v>
      </c>
      <c r="O58" s="307" t="s">
        <v>171</v>
      </c>
      <c r="P58" s="309">
        <v>9</v>
      </c>
      <c r="Q58" s="309">
        <v>8</v>
      </c>
      <c r="R58" s="311">
        <v>18</v>
      </c>
      <c r="S58" s="199">
        <f t="shared" si="6"/>
        <v>45</v>
      </c>
      <c r="T58" s="205" t="s">
        <v>130</v>
      </c>
      <c r="U58" s="307" t="s">
        <v>171</v>
      </c>
      <c r="V58" s="309">
        <v>0</v>
      </c>
      <c r="W58" s="309">
        <v>0</v>
      </c>
      <c r="X58" s="310">
        <v>0</v>
      </c>
      <c r="Y58" s="308">
        <f t="shared" si="2"/>
        <v>45</v>
      </c>
      <c r="Z58" s="205" t="s">
        <v>130</v>
      </c>
      <c r="AA58" s="307">
        <v>15</v>
      </c>
      <c r="AB58" s="206">
        <v>6</v>
      </c>
      <c r="AC58" s="206">
        <v>6</v>
      </c>
      <c r="AD58" s="202">
        <v>6</v>
      </c>
      <c r="AE58" s="199">
        <f t="shared" si="3"/>
        <v>45</v>
      </c>
      <c r="AF58" s="205" t="s">
        <v>130</v>
      </c>
      <c r="AG58" s="309" t="s">
        <v>171</v>
      </c>
      <c r="AH58" s="206">
        <v>0</v>
      </c>
      <c r="AI58" s="206">
        <v>0</v>
      </c>
      <c r="AJ58" s="204">
        <v>0</v>
      </c>
      <c r="AK58" s="199">
        <f t="shared" si="4"/>
        <v>45</v>
      </c>
      <c r="AL58" s="205" t="s">
        <v>130</v>
      </c>
      <c r="AM58" s="309" t="s">
        <v>171</v>
      </c>
      <c r="AN58" s="309">
        <v>0</v>
      </c>
      <c r="AO58" s="309">
        <v>0</v>
      </c>
      <c r="AP58" s="310">
        <v>0</v>
      </c>
      <c r="AQ58" s="199">
        <f t="shared" si="5"/>
        <v>45</v>
      </c>
      <c r="AR58" s="205" t="s">
        <v>130</v>
      </c>
      <c r="AS58" s="313" t="s">
        <v>171</v>
      </c>
      <c r="AT58" s="309">
        <v>0</v>
      </c>
      <c r="AU58" s="309">
        <v>0</v>
      </c>
      <c r="AV58" s="309">
        <v>0</v>
      </c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</row>
    <row r="59" spans="1:68" s="153" customFormat="1" ht="53.25" customHeight="1" x14ac:dyDescent="0.3">
      <c r="A59" s="199">
        <f t="shared" si="0"/>
        <v>46</v>
      </c>
      <c r="B59" s="205" t="s">
        <v>131</v>
      </c>
      <c r="C59" s="307" t="s">
        <v>171</v>
      </c>
      <c r="D59" s="206">
        <v>103</v>
      </c>
      <c r="E59" s="206">
        <v>86</v>
      </c>
      <c r="F59" s="204">
        <v>32</v>
      </c>
      <c r="G59" s="308">
        <f t="shared" si="1"/>
        <v>46</v>
      </c>
      <c r="H59" s="205" t="s">
        <v>131</v>
      </c>
      <c r="I59" s="307" t="s">
        <v>171</v>
      </c>
      <c r="J59" s="309">
        <v>103</v>
      </c>
      <c r="K59" s="309">
        <v>86</v>
      </c>
      <c r="L59" s="310">
        <v>47</v>
      </c>
      <c r="M59" s="190">
        <v>46</v>
      </c>
      <c r="N59" s="205" t="s">
        <v>131</v>
      </c>
      <c r="O59" s="307" t="s">
        <v>171</v>
      </c>
      <c r="P59" s="309">
        <v>0</v>
      </c>
      <c r="Q59" s="309">
        <v>0</v>
      </c>
      <c r="R59" s="311">
        <v>0</v>
      </c>
      <c r="S59" s="199">
        <f t="shared" si="6"/>
        <v>46</v>
      </c>
      <c r="T59" s="205" t="s">
        <v>131</v>
      </c>
      <c r="U59" s="307" t="s">
        <v>171</v>
      </c>
      <c r="V59" s="309">
        <v>0</v>
      </c>
      <c r="W59" s="309">
        <v>0</v>
      </c>
      <c r="X59" s="310">
        <v>0</v>
      </c>
      <c r="Y59" s="308">
        <f t="shared" si="2"/>
        <v>46</v>
      </c>
      <c r="Z59" s="205" t="s">
        <v>131</v>
      </c>
      <c r="AA59" s="307" t="s">
        <v>171</v>
      </c>
      <c r="AB59" s="307">
        <v>0</v>
      </c>
      <c r="AC59" s="307">
        <v>0</v>
      </c>
      <c r="AD59" s="312">
        <v>0</v>
      </c>
      <c r="AE59" s="199">
        <f t="shared" si="3"/>
        <v>46</v>
      </c>
      <c r="AF59" s="205" t="s">
        <v>131</v>
      </c>
      <c r="AG59" s="313">
        <v>3</v>
      </c>
      <c r="AH59" s="206">
        <v>3</v>
      </c>
      <c r="AI59" s="206">
        <v>3</v>
      </c>
      <c r="AJ59" s="204">
        <v>3</v>
      </c>
      <c r="AK59" s="199">
        <f t="shared" si="4"/>
        <v>46</v>
      </c>
      <c r="AL59" s="205" t="s">
        <v>131</v>
      </c>
      <c r="AM59" s="309" t="s">
        <v>171</v>
      </c>
      <c r="AN59" s="309">
        <v>0</v>
      </c>
      <c r="AO59" s="309">
        <v>0</v>
      </c>
      <c r="AP59" s="310">
        <v>0</v>
      </c>
      <c r="AQ59" s="199">
        <f t="shared" si="5"/>
        <v>46</v>
      </c>
      <c r="AR59" s="205" t="s">
        <v>131</v>
      </c>
      <c r="AS59" s="313" t="s">
        <v>171</v>
      </c>
      <c r="AT59" s="309">
        <v>0</v>
      </c>
      <c r="AU59" s="309">
        <v>0</v>
      </c>
      <c r="AV59" s="309">
        <v>0</v>
      </c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</row>
    <row r="60" spans="1:68" s="153" customFormat="1" ht="15" customHeight="1" x14ac:dyDescent="0.3">
      <c r="A60" s="199">
        <f t="shared" si="0"/>
        <v>47</v>
      </c>
      <c r="B60" s="205" t="s">
        <v>132</v>
      </c>
      <c r="C60" s="307" t="s">
        <v>171</v>
      </c>
      <c r="D60" s="206">
        <v>0</v>
      </c>
      <c r="E60" s="206">
        <v>0</v>
      </c>
      <c r="F60" s="206">
        <v>0</v>
      </c>
      <c r="G60" s="308">
        <f t="shared" si="1"/>
        <v>47</v>
      </c>
      <c r="H60" s="205" t="s">
        <v>132</v>
      </c>
      <c r="I60" s="307" t="s">
        <v>171</v>
      </c>
      <c r="J60" s="206">
        <v>0</v>
      </c>
      <c r="K60" s="206">
        <v>0</v>
      </c>
      <c r="L60" s="206">
        <v>0</v>
      </c>
      <c r="M60" s="190">
        <v>47</v>
      </c>
      <c r="N60" s="205" t="s">
        <v>132</v>
      </c>
      <c r="O60" s="307" t="s">
        <v>171</v>
      </c>
      <c r="P60" s="206">
        <v>0</v>
      </c>
      <c r="Q60" s="206">
        <v>0</v>
      </c>
      <c r="R60" s="206">
        <v>0</v>
      </c>
      <c r="S60" s="199">
        <f t="shared" si="6"/>
        <v>47</v>
      </c>
      <c r="T60" s="205" t="s">
        <v>132</v>
      </c>
      <c r="U60" s="307" t="s">
        <v>171</v>
      </c>
      <c r="V60" s="206">
        <v>0</v>
      </c>
      <c r="W60" s="206">
        <v>0</v>
      </c>
      <c r="X60" s="206">
        <v>0</v>
      </c>
      <c r="Y60" s="308">
        <f t="shared" si="2"/>
        <v>47</v>
      </c>
      <c r="Z60" s="205" t="s">
        <v>132</v>
      </c>
      <c r="AA60" s="307" t="s">
        <v>171</v>
      </c>
      <c r="AB60" s="206">
        <v>0</v>
      </c>
      <c r="AC60" s="206">
        <v>0</v>
      </c>
      <c r="AD60" s="206">
        <v>0</v>
      </c>
      <c r="AE60" s="199">
        <f t="shared" si="3"/>
        <v>47</v>
      </c>
      <c r="AF60" s="205" t="s">
        <v>132</v>
      </c>
      <c r="AG60" s="307">
        <v>1</v>
      </c>
      <c r="AH60" s="206">
        <v>0</v>
      </c>
      <c r="AI60" s="206">
        <v>0</v>
      </c>
      <c r="AJ60" s="206">
        <v>0</v>
      </c>
      <c r="AK60" s="199">
        <f t="shared" si="4"/>
        <v>47</v>
      </c>
      <c r="AL60" s="205" t="s">
        <v>132</v>
      </c>
      <c r="AM60" s="309" t="s">
        <v>171</v>
      </c>
      <c r="AN60" s="309">
        <v>0</v>
      </c>
      <c r="AO60" s="309">
        <v>0</v>
      </c>
      <c r="AP60" s="310">
        <v>0</v>
      </c>
      <c r="AQ60" s="199">
        <f t="shared" si="5"/>
        <v>47</v>
      </c>
      <c r="AR60" s="205" t="s">
        <v>132</v>
      </c>
      <c r="AS60" s="313" t="s">
        <v>171</v>
      </c>
      <c r="AT60" s="309">
        <v>0</v>
      </c>
      <c r="AU60" s="309">
        <v>0</v>
      </c>
      <c r="AV60" s="309">
        <v>0</v>
      </c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</row>
    <row r="61" spans="1:68" s="153" customFormat="1" ht="16.5" customHeight="1" x14ac:dyDescent="0.3">
      <c r="A61" s="199">
        <f t="shared" si="0"/>
        <v>48</v>
      </c>
      <c r="B61" s="205" t="s">
        <v>133</v>
      </c>
      <c r="C61" s="307" t="s">
        <v>171</v>
      </c>
      <c r="D61" s="206">
        <v>12</v>
      </c>
      <c r="E61" s="206">
        <v>12</v>
      </c>
      <c r="F61" s="206">
        <v>4</v>
      </c>
      <c r="G61" s="308">
        <f t="shared" si="1"/>
        <v>48</v>
      </c>
      <c r="H61" s="205" t="s">
        <v>133</v>
      </c>
      <c r="I61" s="307" t="s">
        <v>171</v>
      </c>
      <c r="J61" s="309">
        <v>12</v>
      </c>
      <c r="K61" s="309">
        <v>12</v>
      </c>
      <c r="L61" s="310">
        <v>12</v>
      </c>
      <c r="M61" s="190">
        <v>48</v>
      </c>
      <c r="N61" s="205" t="s">
        <v>133</v>
      </c>
      <c r="O61" s="307" t="s">
        <v>171</v>
      </c>
      <c r="P61" s="206">
        <v>12</v>
      </c>
      <c r="Q61" s="206">
        <v>12</v>
      </c>
      <c r="R61" s="206">
        <v>10</v>
      </c>
      <c r="S61" s="308">
        <f t="shared" si="6"/>
        <v>48</v>
      </c>
      <c r="T61" s="205" t="s">
        <v>133</v>
      </c>
      <c r="U61" s="307" t="s">
        <v>171</v>
      </c>
      <c r="V61" s="206">
        <v>0</v>
      </c>
      <c r="W61" s="206">
        <v>0</v>
      </c>
      <c r="X61" s="206">
        <v>0</v>
      </c>
      <c r="Y61" s="308">
        <f t="shared" si="2"/>
        <v>48</v>
      </c>
      <c r="Z61" s="205" t="s">
        <v>133</v>
      </c>
      <c r="AA61" s="307" t="s">
        <v>171</v>
      </c>
      <c r="AB61" s="206">
        <v>0</v>
      </c>
      <c r="AC61" s="206">
        <v>0</v>
      </c>
      <c r="AD61" s="206">
        <v>0</v>
      </c>
      <c r="AE61" s="199">
        <f t="shared" si="3"/>
        <v>48</v>
      </c>
      <c r="AF61" s="205" t="s">
        <v>133</v>
      </c>
      <c r="AG61" s="307"/>
      <c r="AH61" s="206">
        <v>0</v>
      </c>
      <c r="AI61" s="206">
        <v>0</v>
      </c>
      <c r="AJ61" s="206">
        <v>0</v>
      </c>
      <c r="AK61" s="199">
        <f t="shared" si="4"/>
        <v>48</v>
      </c>
      <c r="AL61" s="205" t="s">
        <v>133</v>
      </c>
      <c r="AM61" s="309" t="s">
        <v>171</v>
      </c>
      <c r="AN61" s="309">
        <v>0</v>
      </c>
      <c r="AO61" s="309">
        <v>0</v>
      </c>
      <c r="AP61" s="310">
        <v>0</v>
      </c>
      <c r="AQ61" s="199">
        <f t="shared" si="5"/>
        <v>48</v>
      </c>
      <c r="AR61" s="205" t="s">
        <v>133</v>
      </c>
      <c r="AS61" s="313" t="s">
        <v>171</v>
      </c>
      <c r="AT61" s="309">
        <v>0</v>
      </c>
      <c r="AU61" s="309">
        <v>0</v>
      </c>
      <c r="AV61" s="309">
        <v>0</v>
      </c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</row>
    <row r="62" spans="1:68" s="153" customFormat="1" ht="54.75" customHeight="1" x14ac:dyDescent="0.3">
      <c r="A62" s="199">
        <f t="shared" si="0"/>
        <v>49</v>
      </c>
      <c r="B62" s="205" t="s">
        <v>134</v>
      </c>
      <c r="C62" s="307" t="s">
        <v>171</v>
      </c>
      <c r="D62" s="206">
        <v>0</v>
      </c>
      <c r="E62" s="206">
        <v>0</v>
      </c>
      <c r="F62" s="204">
        <v>0</v>
      </c>
      <c r="G62" s="308">
        <f t="shared" si="1"/>
        <v>49</v>
      </c>
      <c r="H62" s="205" t="s">
        <v>134</v>
      </c>
      <c r="I62" s="307" t="s">
        <v>171</v>
      </c>
      <c r="J62" s="309">
        <v>0</v>
      </c>
      <c r="K62" s="309">
        <v>0</v>
      </c>
      <c r="L62" s="310">
        <v>0</v>
      </c>
      <c r="M62" s="190">
        <v>49</v>
      </c>
      <c r="N62" s="205" t="s">
        <v>134</v>
      </c>
      <c r="O62" s="307" t="s">
        <v>171</v>
      </c>
      <c r="P62" s="309">
        <v>0</v>
      </c>
      <c r="Q62" s="309">
        <v>0</v>
      </c>
      <c r="R62" s="311">
        <v>0</v>
      </c>
      <c r="S62" s="199">
        <f t="shared" si="6"/>
        <v>49</v>
      </c>
      <c r="T62" s="205" t="s">
        <v>134</v>
      </c>
      <c r="U62" s="307" t="s">
        <v>171</v>
      </c>
      <c r="V62" s="309">
        <v>0</v>
      </c>
      <c r="W62" s="309">
        <v>0</v>
      </c>
      <c r="X62" s="310">
        <v>0</v>
      </c>
      <c r="Y62" s="308">
        <f t="shared" si="2"/>
        <v>49</v>
      </c>
      <c r="Z62" s="205" t="s">
        <v>134</v>
      </c>
      <c r="AA62" s="307" t="s">
        <v>171</v>
      </c>
      <c r="AB62" s="206">
        <v>0</v>
      </c>
      <c r="AC62" s="206">
        <v>0</v>
      </c>
      <c r="AD62" s="202">
        <v>0</v>
      </c>
      <c r="AE62" s="199">
        <f t="shared" si="3"/>
        <v>49</v>
      </c>
      <c r="AF62" s="205" t="s">
        <v>134</v>
      </c>
      <c r="AG62" s="307">
        <v>0</v>
      </c>
      <c r="AH62" s="206">
        <v>0</v>
      </c>
      <c r="AI62" s="206">
        <v>0</v>
      </c>
      <c r="AJ62" s="204">
        <v>0</v>
      </c>
      <c r="AK62" s="199">
        <f t="shared" si="4"/>
        <v>49</v>
      </c>
      <c r="AL62" s="205" t="s">
        <v>134</v>
      </c>
      <c r="AM62" s="309" t="s">
        <v>171</v>
      </c>
      <c r="AN62" s="309">
        <v>0</v>
      </c>
      <c r="AO62" s="309">
        <v>0</v>
      </c>
      <c r="AP62" s="310">
        <v>0</v>
      </c>
      <c r="AQ62" s="199">
        <v>49</v>
      </c>
      <c r="AR62" s="205" t="s">
        <v>134</v>
      </c>
      <c r="AS62" s="313" t="s">
        <v>171</v>
      </c>
      <c r="AT62" s="309">
        <v>0</v>
      </c>
      <c r="AU62" s="309">
        <v>0</v>
      </c>
      <c r="AV62" s="309">
        <v>0</v>
      </c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</row>
    <row r="63" spans="1:68" s="153" customFormat="1" ht="16.5" customHeight="1" x14ac:dyDescent="0.3">
      <c r="A63" s="199">
        <f t="shared" si="0"/>
        <v>50</v>
      </c>
      <c r="B63" s="218" t="s">
        <v>135</v>
      </c>
      <c r="C63" s="307" t="s">
        <v>171</v>
      </c>
      <c r="D63" s="206">
        <v>81</v>
      </c>
      <c r="E63" s="206">
        <v>81</v>
      </c>
      <c r="F63" s="204">
        <v>12</v>
      </c>
      <c r="G63" s="308">
        <f t="shared" si="1"/>
        <v>50</v>
      </c>
      <c r="H63" s="218" t="s">
        <v>135</v>
      </c>
      <c r="I63" s="307" t="s">
        <v>171</v>
      </c>
      <c r="J63" s="206">
        <v>81</v>
      </c>
      <c r="K63" s="206">
        <v>81</v>
      </c>
      <c r="L63" s="204">
        <v>144</v>
      </c>
      <c r="M63" s="190">
        <v>50</v>
      </c>
      <c r="N63" s="218" t="s">
        <v>135</v>
      </c>
      <c r="O63" s="307" t="s">
        <v>171</v>
      </c>
      <c r="P63" s="309">
        <v>0</v>
      </c>
      <c r="Q63" s="309">
        <v>0</v>
      </c>
      <c r="R63" s="311">
        <v>0</v>
      </c>
      <c r="S63" s="199">
        <f t="shared" si="6"/>
        <v>50</v>
      </c>
      <c r="T63" s="218" t="s">
        <v>135</v>
      </c>
      <c r="U63" s="307" t="s">
        <v>171</v>
      </c>
      <c r="V63" s="309">
        <v>0</v>
      </c>
      <c r="W63" s="309">
        <v>0</v>
      </c>
      <c r="X63" s="310">
        <v>0</v>
      </c>
      <c r="Y63" s="308">
        <f t="shared" si="2"/>
        <v>50</v>
      </c>
      <c r="Z63" s="218" t="s">
        <v>135</v>
      </c>
      <c r="AA63" s="307" t="s">
        <v>171</v>
      </c>
      <c r="AB63" s="307">
        <v>0</v>
      </c>
      <c r="AC63" s="307">
        <v>0</v>
      </c>
      <c r="AD63" s="312">
        <v>0</v>
      </c>
      <c r="AE63" s="199">
        <f t="shared" si="3"/>
        <v>50</v>
      </c>
      <c r="AF63" s="218" t="s">
        <v>135</v>
      </c>
      <c r="AG63" s="309" t="s">
        <v>171</v>
      </c>
      <c r="AH63" s="206">
        <v>0</v>
      </c>
      <c r="AI63" s="206">
        <v>0</v>
      </c>
      <c r="AJ63" s="204">
        <v>0</v>
      </c>
      <c r="AK63" s="199">
        <f t="shared" si="4"/>
        <v>50</v>
      </c>
      <c r="AL63" s="218" t="s">
        <v>135</v>
      </c>
      <c r="AM63" s="309" t="s">
        <v>171</v>
      </c>
      <c r="AN63" s="309">
        <v>0</v>
      </c>
      <c r="AO63" s="309">
        <v>0</v>
      </c>
      <c r="AP63" s="310">
        <v>0</v>
      </c>
      <c r="AQ63" s="199">
        <f t="shared" si="5"/>
        <v>50</v>
      </c>
      <c r="AR63" s="218" t="s">
        <v>135</v>
      </c>
      <c r="AS63" s="313" t="s">
        <v>171</v>
      </c>
      <c r="AT63" s="309">
        <v>0</v>
      </c>
      <c r="AU63" s="309">
        <v>0</v>
      </c>
      <c r="AV63" s="309">
        <v>0</v>
      </c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</row>
    <row r="64" spans="1:68" s="153" customFormat="1" ht="15.6" x14ac:dyDescent="0.3">
      <c r="A64" s="199">
        <f t="shared" si="0"/>
        <v>51</v>
      </c>
      <c r="B64" s="218" t="s">
        <v>136</v>
      </c>
      <c r="C64" s="307" t="s">
        <v>171</v>
      </c>
      <c r="D64" s="206">
        <v>18</v>
      </c>
      <c r="E64" s="206">
        <v>10</v>
      </c>
      <c r="F64" s="204">
        <v>0</v>
      </c>
      <c r="G64" s="308">
        <f t="shared" si="1"/>
        <v>51</v>
      </c>
      <c r="H64" s="218" t="s">
        <v>136</v>
      </c>
      <c r="I64" s="307" t="s">
        <v>171</v>
      </c>
      <c r="J64" s="309">
        <v>18</v>
      </c>
      <c r="K64" s="309">
        <v>10</v>
      </c>
      <c r="L64" s="310">
        <v>0</v>
      </c>
      <c r="M64" s="190">
        <v>51</v>
      </c>
      <c r="N64" s="218" t="s">
        <v>136</v>
      </c>
      <c r="O64" s="307" t="s">
        <v>171</v>
      </c>
      <c r="P64" s="309">
        <v>0</v>
      </c>
      <c r="Q64" s="309">
        <v>0</v>
      </c>
      <c r="R64" s="311">
        <v>0</v>
      </c>
      <c r="S64" s="199">
        <f t="shared" si="6"/>
        <v>51</v>
      </c>
      <c r="T64" s="218" t="s">
        <v>136</v>
      </c>
      <c r="U64" s="307" t="s">
        <v>171</v>
      </c>
      <c r="V64" s="309">
        <v>0</v>
      </c>
      <c r="W64" s="309">
        <v>0</v>
      </c>
      <c r="X64" s="310">
        <v>0</v>
      </c>
      <c r="Y64" s="308">
        <f t="shared" si="2"/>
        <v>51</v>
      </c>
      <c r="Z64" s="218" t="s">
        <v>136</v>
      </c>
      <c r="AA64" s="307" t="s">
        <v>171</v>
      </c>
      <c r="AB64" s="307">
        <v>0</v>
      </c>
      <c r="AC64" s="307">
        <v>0</v>
      </c>
      <c r="AD64" s="312">
        <v>0</v>
      </c>
      <c r="AE64" s="199">
        <f t="shared" si="3"/>
        <v>51</v>
      </c>
      <c r="AF64" s="218" t="s">
        <v>136</v>
      </c>
      <c r="AG64" s="309" t="s">
        <v>171</v>
      </c>
      <c r="AH64" s="206">
        <v>0</v>
      </c>
      <c r="AI64" s="206">
        <v>0</v>
      </c>
      <c r="AJ64" s="204">
        <v>0</v>
      </c>
      <c r="AK64" s="199">
        <f t="shared" si="4"/>
        <v>51</v>
      </c>
      <c r="AL64" s="218" t="s">
        <v>136</v>
      </c>
      <c r="AM64" s="309" t="s">
        <v>171</v>
      </c>
      <c r="AN64" s="309">
        <v>0</v>
      </c>
      <c r="AO64" s="309">
        <v>0</v>
      </c>
      <c r="AP64" s="310">
        <v>0</v>
      </c>
      <c r="AQ64" s="199">
        <f t="shared" si="5"/>
        <v>51</v>
      </c>
      <c r="AR64" s="218" t="s">
        <v>136</v>
      </c>
      <c r="AS64" s="313" t="s">
        <v>171</v>
      </c>
      <c r="AT64" s="309">
        <v>0</v>
      </c>
      <c r="AU64" s="309">
        <v>0</v>
      </c>
      <c r="AV64" s="309">
        <v>0</v>
      </c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</row>
    <row r="65" spans="1:68" s="153" customFormat="1" ht="18.75" customHeight="1" x14ac:dyDescent="0.3">
      <c r="A65" s="199">
        <f t="shared" si="0"/>
        <v>52</v>
      </c>
      <c r="B65" s="224" t="s">
        <v>137</v>
      </c>
      <c r="C65" s="307" t="s">
        <v>171</v>
      </c>
      <c r="D65" s="206">
        <v>5</v>
      </c>
      <c r="E65" s="206">
        <v>5</v>
      </c>
      <c r="F65" s="204">
        <v>5</v>
      </c>
      <c r="G65" s="308">
        <f t="shared" si="1"/>
        <v>52</v>
      </c>
      <c r="H65" s="224" t="s">
        <v>137</v>
      </c>
      <c r="I65" s="307" t="s">
        <v>171</v>
      </c>
      <c r="J65" s="309">
        <v>0</v>
      </c>
      <c r="K65" s="309">
        <v>0</v>
      </c>
      <c r="L65" s="310">
        <v>0</v>
      </c>
      <c r="M65" s="190">
        <v>52</v>
      </c>
      <c r="N65" s="224" t="s">
        <v>137</v>
      </c>
      <c r="O65" s="307" t="s">
        <v>171</v>
      </c>
      <c r="P65" s="309">
        <v>0</v>
      </c>
      <c r="Q65" s="309">
        <v>0</v>
      </c>
      <c r="R65" s="311">
        <v>0</v>
      </c>
      <c r="S65" s="199">
        <f t="shared" si="6"/>
        <v>52</v>
      </c>
      <c r="T65" s="224" t="s">
        <v>137</v>
      </c>
      <c r="U65" s="307" t="s">
        <v>171</v>
      </c>
      <c r="V65" s="309">
        <v>0</v>
      </c>
      <c r="W65" s="309">
        <v>0</v>
      </c>
      <c r="X65" s="310">
        <v>0</v>
      </c>
      <c r="Y65" s="308">
        <f t="shared" si="2"/>
        <v>52</v>
      </c>
      <c r="Z65" s="224" t="s">
        <v>137</v>
      </c>
      <c r="AA65" s="307" t="s">
        <v>171</v>
      </c>
      <c r="AB65" s="307">
        <v>0</v>
      </c>
      <c r="AC65" s="307">
        <v>0</v>
      </c>
      <c r="AD65" s="312">
        <v>0</v>
      </c>
      <c r="AE65" s="199">
        <f t="shared" si="3"/>
        <v>52</v>
      </c>
      <c r="AF65" s="224" t="s">
        <v>137</v>
      </c>
      <c r="AG65" s="309" t="s">
        <v>171</v>
      </c>
      <c r="AH65" s="206">
        <v>0</v>
      </c>
      <c r="AI65" s="206">
        <v>0</v>
      </c>
      <c r="AJ65" s="204">
        <v>0</v>
      </c>
      <c r="AK65" s="199">
        <f t="shared" si="4"/>
        <v>52</v>
      </c>
      <c r="AL65" s="224" t="s">
        <v>137</v>
      </c>
      <c r="AM65" s="309" t="s">
        <v>171</v>
      </c>
      <c r="AN65" s="309">
        <v>0</v>
      </c>
      <c r="AO65" s="309">
        <v>0</v>
      </c>
      <c r="AP65" s="310">
        <v>0</v>
      </c>
      <c r="AQ65" s="199">
        <f t="shared" si="5"/>
        <v>52</v>
      </c>
      <c r="AR65" s="224" t="s">
        <v>137</v>
      </c>
      <c r="AS65" s="313" t="s">
        <v>171</v>
      </c>
      <c r="AT65" s="309">
        <v>0</v>
      </c>
      <c r="AU65" s="309">
        <v>0</v>
      </c>
      <c r="AV65" s="309">
        <v>0</v>
      </c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</row>
    <row r="66" spans="1:68" s="153" customFormat="1" ht="51" customHeight="1" x14ac:dyDescent="0.3">
      <c r="A66" s="199">
        <f t="shared" si="0"/>
        <v>53</v>
      </c>
      <c r="B66" s="218" t="s">
        <v>138</v>
      </c>
      <c r="C66" s="307" t="s">
        <v>171</v>
      </c>
      <c r="D66" s="206">
        <v>55</v>
      </c>
      <c r="E66" s="206">
        <v>55</v>
      </c>
      <c r="F66" s="204">
        <v>14</v>
      </c>
      <c r="G66" s="308">
        <f t="shared" si="1"/>
        <v>53</v>
      </c>
      <c r="H66" s="218" t="s">
        <v>138</v>
      </c>
      <c r="I66" s="307" t="s">
        <v>171</v>
      </c>
      <c r="J66" s="309">
        <v>55</v>
      </c>
      <c r="K66" s="309">
        <v>55</v>
      </c>
      <c r="L66" s="310">
        <v>51</v>
      </c>
      <c r="M66" s="190">
        <v>53</v>
      </c>
      <c r="N66" s="218" t="s">
        <v>138</v>
      </c>
      <c r="O66" s="307" t="s">
        <v>171</v>
      </c>
      <c r="P66" s="309">
        <v>0</v>
      </c>
      <c r="Q66" s="309">
        <v>0</v>
      </c>
      <c r="R66" s="311">
        <v>0</v>
      </c>
      <c r="S66" s="199">
        <v>53</v>
      </c>
      <c r="T66" s="218" t="s">
        <v>138</v>
      </c>
      <c r="U66" s="307" t="s">
        <v>171</v>
      </c>
      <c r="V66" s="309">
        <v>0</v>
      </c>
      <c r="W66" s="309">
        <v>0</v>
      </c>
      <c r="X66" s="310">
        <v>0</v>
      </c>
      <c r="Y66" s="308">
        <v>53</v>
      </c>
      <c r="Z66" s="218" t="s">
        <v>138</v>
      </c>
      <c r="AA66" s="307">
        <v>5</v>
      </c>
      <c r="AB66" s="206">
        <v>3</v>
      </c>
      <c r="AC66" s="206">
        <v>3</v>
      </c>
      <c r="AD66" s="202">
        <v>2</v>
      </c>
      <c r="AE66" s="199">
        <v>53</v>
      </c>
      <c r="AF66" s="218" t="s">
        <v>138</v>
      </c>
      <c r="AG66" s="307">
        <v>2</v>
      </c>
      <c r="AH66" s="206" t="s">
        <v>171</v>
      </c>
      <c r="AI66" s="206" t="s">
        <v>171</v>
      </c>
      <c r="AJ66" s="204" t="s">
        <v>171</v>
      </c>
      <c r="AK66" s="199">
        <v>53</v>
      </c>
      <c r="AL66" s="218" t="s">
        <v>138</v>
      </c>
      <c r="AM66" s="309" t="s">
        <v>171</v>
      </c>
      <c r="AN66" s="309">
        <v>0</v>
      </c>
      <c r="AO66" s="309">
        <v>0</v>
      </c>
      <c r="AP66" s="310">
        <v>0</v>
      </c>
      <c r="AQ66" s="199">
        <f t="shared" si="5"/>
        <v>53</v>
      </c>
      <c r="AR66" s="218" t="s">
        <v>138</v>
      </c>
      <c r="AS66" s="313" t="s">
        <v>171</v>
      </c>
      <c r="AT66" s="309">
        <v>0</v>
      </c>
      <c r="AU66" s="309">
        <v>0</v>
      </c>
      <c r="AV66" s="309">
        <v>0</v>
      </c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</row>
    <row r="67" spans="1:68" s="153" customFormat="1" ht="54.75" customHeight="1" x14ac:dyDescent="0.3">
      <c r="A67" s="199">
        <f t="shared" si="0"/>
        <v>54</v>
      </c>
      <c r="B67" s="218" t="s">
        <v>139</v>
      </c>
      <c r="C67" s="307" t="s">
        <v>171</v>
      </c>
      <c r="D67" s="206">
        <v>43</v>
      </c>
      <c r="E67" s="206">
        <v>38</v>
      </c>
      <c r="F67" s="204">
        <v>12</v>
      </c>
      <c r="G67" s="308">
        <f t="shared" si="1"/>
        <v>54</v>
      </c>
      <c r="H67" s="218" t="s">
        <v>139</v>
      </c>
      <c r="I67" s="307" t="s">
        <v>171</v>
      </c>
      <c r="J67" s="309">
        <v>43</v>
      </c>
      <c r="K67" s="309">
        <v>38</v>
      </c>
      <c r="L67" s="310">
        <v>58</v>
      </c>
      <c r="M67" s="190">
        <v>54</v>
      </c>
      <c r="N67" s="218" t="s">
        <v>139</v>
      </c>
      <c r="O67" s="307" t="s">
        <v>171</v>
      </c>
      <c r="P67" s="309">
        <v>0</v>
      </c>
      <c r="Q67" s="309">
        <v>0</v>
      </c>
      <c r="R67" s="311">
        <v>0</v>
      </c>
      <c r="S67" s="199">
        <v>54</v>
      </c>
      <c r="T67" s="218" t="s">
        <v>139</v>
      </c>
      <c r="U67" s="307" t="s">
        <v>171</v>
      </c>
      <c r="V67" s="309">
        <v>0</v>
      </c>
      <c r="W67" s="309">
        <v>0</v>
      </c>
      <c r="X67" s="310">
        <v>0</v>
      </c>
      <c r="Y67" s="308">
        <v>54</v>
      </c>
      <c r="Z67" s="218" t="s">
        <v>139</v>
      </c>
      <c r="AA67" s="307" t="s">
        <v>171</v>
      </c>
      <c r="AB67" s="206">
        <v>3</v>
      </c>
      <c r="AC67" s="206">
        <v>3</v>
      </c>
      <c r="AD67" s="202">
        <v>2</v>
      </c>
      <c r="AE67" s="199">
        <v>54</v>
      </c>
      <c r="AF67" s="218" t="s">
        <v>139</v>
      </c>
      <c r="AG67" s="307">
        <v>1</v>
      </c>
      <c r="AH67" s="206">
        <v>2</v>
      </c>
      <c r="AI67" s="206">
        <v>2</v>
      </c>
      <c r="AJ67" s="204">
        <v>2</v>
      </c>
      <c r="AK67" s="199">
        <v>54</v>
      </c>
      <c r="AL67" s="218" t="s">
        <v>139</v>
      </c>
      <c r="AM67" s="309" t="s">
        <v>171</v>
      </c>
      <c r="AN67" s="309">
        <v>0</v>
      </c>
      <c r="AO67" s="309">
        <v>0</v>
      </c>
      <c r="AP67" s="310">
        <v>0</v>
      </c>
      <c r="AQ67" s="199">
        <f t="shared" si="5"/>
        <v>54</v>
      </c>
      <c r="AR67" s="218" t="s">
        <v>139</v>
      </c>
      <c r="AS67" s="313" t="s">
        <v>171</v>
      </c>
      <c r="AT67" s="309">
        <v>0</v>
      </c>
      <c r="AU67" s="309">
        <v>0</v>
      </c>
      <c r="AV67" s="309">
        <v>0</v>
      </c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</row>
    <row r="68" spans="1:68" s="153" customFormat="1" ht="52.5" customHeight="1" x14ac:dyDescent="0.3">
      <c r="A68" s="199">
        <f t="shared" si="0"/>
        <v>55</v>
      </c>
      <c r="B68" s="224" t="s">
        <v>140</v>
      </c>
      <c r="C68" s="307" t="s">
        <v>171</v>
      </c>
      <c r="D68" s="227">
        <v>84</v>
      </c>
      <c r="E68" s="227">
        <v>81</v>
      </c>
      <c r="F68" s="221">
        <v>18</v>
      </c>
      <c r="G68" s="308">
        <f t="shared" si="1"/>
        <v>55</v>
      </c>
      <c r="H68" s="224" t="s">
        <v>140</v>
      </c>
      <c r="I68" s="307" t="s">
        <v>171</v>
      </c>
      <c r="J68" s="317">
        <v>91</v>
      </c>
      <c r="K68" s="317">
        <v>77</v>
      </c>
      <c r="L68" s="318">
        <v>201</v>
      </c>
      <c r="M68" s="190">
        <v>55</v>
      </c>
      <c r="N68" s="224" t="s">
        <v>140</v>
      </c>
      <c r="O68" s="307" t="s">
        <v>171</v>
      </c>
      <c r="P68" s="309">
        <v>0</v>
      </c>
      <c r="Q68" s="309">
        <v>0</v>
      </c>
      <c r="R68" s="311">
        <v>0</v>
      </c>
      <c r="S68" s="199">
        <v>55</v>
      </c>
      <c r="T68" s="224" t="s">
        <v>140</v>
      </c>
      <c r="U68" s="307" t="s">
        <v>171</v>
      </c>
      <c r="V68" s="309">
        <v>0</v>
      </c>
      <c r="W68" s="309">
        <v>0</v>
      </c>
      <c r="X68" s="310">
        <v>0</v>
      </c>
      <c r="Y68" s="308">
        <v>55</v>
      </c>
      <c r="Z68" s="224" t="s">
        <v>140</v>
      </c>
      <c r="AA68" s="307" t="s">
        <v>171</v>
      </c>
      <c r="AB68" s="227">
        <v>8</v>
      </c>
      <c r="AC68" s="227">
        <v>8</v>
      </c>
      <c r="AD68" s="220">
        <v>8</v>
      </c>
      <c r="AE68" s="199">
        <v>55</v>
      </c>
      <c r="AF68" s="224" t="s">
        <v>140</v>
      </c>
      <c r="AG68" s="319">
        <v>2</v>
      </c>
      <c r="AH68" s="227">
        <v>1</v>
      </c>
      <c r="AI68" s="227">
        <v>1</v>
      </c>
      <c r="AJ68" s="221">
        <v>1</v>
      </c>
      <c r="AK68" s="199">
        <v>55</v>
      </c>
      <c r="AL68" s="224" t="s">
        <v>140</v>
      </c>
      <c r="AM68" s="309" t="s">
        <v>171</v>
      </c>
      <c r="AN68" s="309">
        <v>0</v>
      </c>
      <c r="AO68" s="309">
        <v>0</v>
      </c>
      <c r="AP68" s="310">
        <v>0</v>
      </c>
      <c r="AQ68" s="199">
        <f t="shared" si="5"/>
        <v>55</v>
      </c>
      <c r="AR68" s="224" t="s">
        <v>140</v>
      </c>
      <c r="AS68" s="313" t="s">
        <v>171</v>
      </c>
      <c r="AT68" s="309">
        <v>0</v>
      </c>
      <c r="AU68" s="309">
        <v>0</v>
      </c>
      <c r="AV68" s="309">
        <v>0</v>
      </c>
      <c r="AW68" s="154"/>
      <c r="AX68" s="154"/>
      <c r="AY68" s="154"/>
      <c r="AZ68" s="154"/>
      <c r="BA68" s="154"/>
      <c r="BB68" s="154"/>
      <c r="BC68" s="154"/>
      <c r="BD68" s="154"/>
      <c r="BE68" s="154"/>
      <c r="BF68" s="154"/>
      <c r="BG68" s="154"/>
      <c r="BH68" s="154"/>
      <c r="BI68" s="154"/>
      <c r="BJ68" s="154"/>
      <c r="BK68" s="154"/>
      <c r="BL68" s="154"/>
      <c r="BM68" s="154"/>
      <c r="BN68" s="154"/>
      <c r="BO68" s="154"/>
      <c r="BP68" s="154"/>
    </row>
    <row r="69" spans="1:68" s="320" customFormat="1" ht="30" customHeight="1" x14ac:dyDescent="0.3">
      <c r="A69" s="199">
        <f t="shared" si="0"/>
        <v>56</v>
      </c>
      <c r="B69" s="218" t="s">
        <v>141</v>
      </c>
      <c r="C69" s="307" t="s">
        <v>171</v>
      </c>
      <c r="D69" s="206">
        <v>0</v>
      </c>
      <c r="E69" s="206">
        <v>0</v>
      </c>
      <c r="F69" s="204">
        <v>0</v>
      </c>
      <c r="G69" s="308">
        <f t="shared" si="1"/>
        <v>56</v>
      </c>
      <c r="H69" s="218" t="s">
        <v>141</v>
      </c>
      <c r="I69" s="307" t="s">
        <v>171</v>
      </c>
      <c r="J69" s="206">
        <v>0</v>
      </c>
      <c r="K69" s="206">
        <v>0</v>
      </c>
      <c r="L69" s="309">
        <v>0</v>
      </c>
      <c r="M69" s="190">
        <v>56</v>
      </c>
      <c r="N69" s="218" t="s">
        <v>141</v>
      </c>
      <c r="O69" s="307" t="s">
        <v>171</v>
      </c>
      <c r="P69" s="309"/>
      <c r="Q69" s="309"/>
      <c r="R69" s="311"/>
      <c r="S69" s="199">
        <v>56</v>
      </c>
      <c r="T69" s="218" t="s">
        <v>141</v>
      </c>
      <c r="U69" s="307" t="s">
        <v>171</v>
      </c>
      <c r="V69" s="309">
        <v>0</v>
      </c>
      <c r="W69" s="309">
        <v>0</v>
      </c>
      <c r="X69" s="310">
        <v>0</v>
      </c>
      <c r="Y69" s="308">
        <v>56</v>
      </c>
      <c r="Z69" s="218" t="s">
        <v>141</v>
      </c>
      <c r="AA69" s="307" t="s">
        <v>171</v>
      </c>
      <c r="AB69" s="206">
        <v>0</v>
      </c>
      <c r="AC69" s="206">
        <v>0</v>
      </c>
      <c r="AD69" s="202">
        <v>0</v>
      </c>
      <c r="AE69" s="199">
        <v>56</v>
      </c>
      <c r="AF69" s="218" t="s">
        <v>141</v>
      </c>
      <c r="AG69" s="309" t="s">
        <v>171</v>
      </c>
      <c r="AH69" s="206">
        <v>0</v>
      </c>
      <c r="AI69" s="206">
        <v>0</v>
      </c>
      <c r="AJ69" s="204">
        <v>0</v>
      </c>
      <c r="AK69" s="199">
        <v>56</v>
      </c>
      <c r="AL69" s="218" t="s">
        <v>141</v>
      </c>
      <c r="AM69" s="309" t="s">
        <v>171</v>
      </c>
      <c r="AN69" s="309">
        <v>0</v>
      </c>
      <c r="AO69" s="309">
        <v>0</v>
      </c>
      <c r="AP69" s="310">
        <v>0</v>
      </c>
      <c r="AQ69" s="199">
        <f t="shared" si="5"/>
        <v>56</v>
      </c>
      <c r="AR69" s="218" t="s">
        <v>141</v>
      </c>
      <c r="AS69" s="313"/>
      <c r="AT69" s="309">
        <v>0</v>
      </c>
      <c r="AU69" s="309">
        <v>0</v>
      </c>
      <c r="AV69" s="309">
        <v>0</v>
      </c>
      <c r="AW69" s="154"/>
      <c r="AX69" s="154"/>
      <c r="AY69" s="154"/>
      <c r="AZ69" s="154"/>
      <c r="BA69" s="154"/>
      <c r="BB69" s="154"/>
      <c r="BC69" s="154"/>
      <c r="BD69" s="154"/>
      <c r="BE69" s="154"/>
      <c r="BF69" s="154"/>
      <c r="BG69" s="154"/>
      <c r="BH69" s="154"/>
      <c r="BI69" s="154"/>
      <c r="BJ69" s="154"/>
      <c r="BK69" s="154"/>
      <c r="BL69" s="154"/>
      <c r="BM69" s="154"/>
      <c r="BN69" s="154"/>
      <c r="BO69" s="154"/>
      <c r="BP69" s="154"/>
    </row>
    <row r="70" spans="1:68" s="326" customFormat="1" ht="16.2" thickBot="1" x14ac:dyDescent="0.3">
      <c r="A70" s="225">
        <f t="shared" si="0"/>
        <v>57</v>
      </c>
      <c r="B70" s="224" t="s">
        <v>142</v>
      </c>
      <c r="C70" s="319" t="s">
        <v>171</v>
      </c>
      <c r="D70" s="321">
        <v>754</v>
      </c>
      <c r="E70" s="321">
        <v>434</v>
      </c>
      <c r="F70" s="321">
        <v>200</v>
      </c>
      <c r="G70" s="322">
        <f t="shared" si="1"/>
        <v>57</v>
      </c>
      <c r="H70" s="224" t="s">
        <v>142</v>
      </c>
      <c r="I70" s="319" t="s">
        <v>171</v>
      </c>
      <c r="J70" s="321">
        <v>847</v>
      </c>
      <c r="K70" s="321">
        <v>508</v>
      </c>
      <c r="L70" s="321">
        <v>651</v>
      </c>
      <c r="M70" s="323">
        <v>57</v>
      </c>
      <c r="N70" s="224" t="s">
        <v>142</v>
      </c>
      <c r="O70" s="324"/>
      <c r="P70" s="321">
        <v>101</v>
      </c>
      <c r="Q70" s="321">
        <v>97</v>
      </c>
      <c r="R70" s="321">
        <v>17</v>
      </c>
      <c r="S70" s="225">
        <v>57</v>
      </c>
      <c r="T70" s="224" t="s">
        <v>142</v>
      </c>
      <c r="U70" s="324"/>
      <c r="V70" s="309">
        <v>0</v>
      </c>
      <c r="W70" s="309">
        <v>0</v>
      </c>
      <c r="X70" s="310">
        <v>0</v>
      </c>
      <c r="Y70" s="322">
        <v>57</v>
      </c>
      <c r="Z70" s="224" t="s">
        <v>142</v>
      </c>
      <c r="AA70" s="307" t="s">
        <v>171</v>
      </c>
      <c r="AB70" s="227">
        <v>0</v>
      </c>
      <c r="AC70" s="227">
        <v>0</v>
      </c>
      <c r="AD70" s="220">
        <v>0</v>
      </c>
      <c r="AE70" s="225">
        <v>57</v>
      </c>
      <c r="AF70" s="224" t="s">
        <v>142</v>
      </c>
      <c r="AG70" s="319">
        <v>22</v>
      </c>
      <c r="AH70" s="206">
        <v>5</v>
      </c>
      <c r="AI70" s="206">
        <v>5</v>
      </c>
      <c r="AJ70" s="204">
        <v>0</v>
      </c>
      <c r="AK70" s="225">
        <v>57</v>
      </c>
      <c r="AL70" s="224" t="s">
        <v>142</v>
      </c>
      <c r="AM70" s="317" t="s">
        <v>171</v>
      </c>
      <c r="AN70" s="317">
        <v>0</v>
      </c>
      <c r="AO70" s="317">
        <v>0</v>
      </c>
      <c r="AP70" s="318">
        <v>0</v>
      </c>
      <c r="AQ70" s="225">
        <f t="shared" si="5"/>
        <v>57</v>
      </c>
      <c r="AR70" s="224" t="s">
        <v>142</v>
      </c>
      <c r="AS70" s="325"/>
      <c r="AT70" s="309">
        <v>0</v>
      </c>
      <c r="AU70" s="309">
        <v>0</v>
      </c>
      <c r="AV70" s="309">
        <v>0</v>
      </c>
    </row>
    <row r="71" spans="1:68" s="345" customFormat="1" ht="15.75" customHeight="1" thickBot="1" x14ac:dyDescent="0.35">
      <c r="A71" s="327" t="s">
        <v>143</v>
      </c>
      <c r="B71" s="328"/>
      <c r="C71" s="329"/>
      <c r="D71" s="330">
        <f>SUM(D14:D70)</f>
        <v>6815</v>
      </c>
      <c r="E71" s="330">
        <f>SUM(E14:E70)</f>
        <v>5375</v>
      </c>
      <c r="F71" s="331">
        <f>SUM(F14:F70)</f>
        <v>3709</v>
      </c>
      <c r="G71" s="332" t="s">
        <v>143</v>
      </c>
      <c r="H71" s="333"/>
      <c r="I71" s="329"/>
      <c r="J71" s="330">
        <f>SUM(J14:J70)</f>
        <v>7034</v>
      </c>
      <c r="K71" s="330">
        <f>SUM(K14:K70)</f>
        <v>5585</v>
      </c>
      <c r="L71" s="331">
        <f>SUM(L14:L70)</f>
        <v>6365</v>
      </c>
      <c r="M71" s="327" t="s">
        <v>143</v>
      </c>
      <c r="N71" s="334"/>
      <c r="O71" s="335" t="s">
        <v>171</v>
      </c>
      <c r="P71" s="330">
        <f>SUM(P14:P70)</f>
        <v>2154</v>
      </c>
      <c r="Q71" s="330">
        <f>SUM(Q14:Q70)</f>
        <v>1786</v>
      </c>
      <c r="R71" s="336">
        <f>SUM(R14:R70)</f>
        <v>758</v>
      </c>
      <c r="S71" s="327" t="s">
        <v>143</v>
      </c>
      <c r="T71" s="334"/>
      <c r="U71" s="335" t="s">
        <v>171</v>
      </c>
      <c r="V71" s="330">
        <f>SUM(V14:V70)</f>
        <v>461</v>
      </c>
      <c r="W71" s="330">
        <f>SUM(W14:W70)</f>
        <v>445</v>
      </c>
      <c r="X71" s="331">
        <f>SUM(X14:X70)</f>
        <v>5</v>
      </c>
      <c r="Y71" s="337" t="s">
        <v>143</v>
      </c>
      <c r="Z71" s="338"/>
      <c r="AA71" s="339"/>
      <c r="AB71" s="330">
        <f>SUM(AB14:AB70)</f>
        <v>136</v>
      </c>
      <c r="AC71" s="330">
        <f>SUM(AC14:AC70)</f>
        <v>114</v>
      </c>
      <c r="AD71" s="336">
        <f>SUM(AD14:AD70)</f>
        <v>88</v>
      </c>
      <c r="AE71" s="340">
        <f>1+AE68</f>
        <v>56</v>
      </c>
      <c r="AF71" s="341" t="s">
        <v>143</v>
      </c>
      <c r="AG71" s="330">
        <f>SUM(AG14:AG70)</f>
        <v>166</v>
      </c>
      <c r="AH71" s="330">
        <f>SUM(AH14:AH70)</f>
        <v>75</v>
      </c>
      <c r="AI71" s="330">
        <f>SUM(AI14:AI70)</f>
        <v>61</v>
      </c>
      <c r="AJ71" s="331">
        <f>SUM(AJ14:AJ70)</f>
        <v>51</v>
      </c>
      <c r="AK71" s="342" t="s">
        <v>143</v>
      </c>
      <c r="AL71" s="338"/>
      <c r="AM71" s="330">
        <f>SUM(AM14:AM70)</f>
        <v>2</v>
      </c>
      <c r="AN71" s="330">
        <f>SUM(AN14:AN70)</f>
        <v>2</v>
      </c>
      <c r="AO71" s="330">
        <f>SUM(AO14:AO70)</f>
        <v>2</v>
      </c>
      <c r="AP71" s="331">
        <f>SUM(AP14:AP70)</f>
        <v>1</v>
      </c>
      <c r="AQ71" s="332" t="s">
        <v>143</v>
      </c>
      <c r="AR71" s="343"/>
      <c r="AS71" s="330">
        <f>SUM(AS14:AS70)</f>
        <v>0</v>
      </c>
      <c r="AT71" s="330">
        <f>SUM(AT14:AT70)</f>
        <v>58</v>
      </c>
      <c r="AU71" s="330">
        <f>SUM(AU14:AU70)</f>
        <v>52</v>
      </c>
      <c r="AV71" s="330">
        <f>SUM(AV14:AV70)</f>
        <v>42</v>
      </c>
      <c r="AW71" s="344"/>
      <c r="AX71" s="344"/>
      <c r="AY71" s="344"/>
      <c r="AZ71" s="344"/>
      <c r="BA71" s="344"/>
      <c r="BB71" s="344"/>
      <c r="BC71" s="344"/>
      <c r="BD71" s="344"/>
      <c r="BE71" s="344"/>
      <c r="BF71" s="344"/>
      <c r="BG71" s="344"/>
      <c r="BH71" s="344"/>
      <c r="BI71" s="344"/>
      <c r="BJ71" s="344"/>
      <c r="BK71" s="344"/>
      <c r="BL71" s="344"/>
      <c r="BM71" s="344"/>
      <c r="BN71" s="344"/>
      <c r="BO71" s="344"/>
      <c r="BP71" s="344"/>
    </row>
    <row r="72" spans="1:68" x14ac:dyDescent="0.3">
      <c r="H72" s="244"/>
    </row>
    <row r="73" spans="1:68" ht="15.6" x14ac:dyDescent="0.3">
      <c r="A73" s="346" t="s">
        <v>144</v>
      </c>
      <c r="B73" s="346"/>
      <c r="C73" s="346"/>
      <c r="D73" s="346"/>
      <c r="E73" s="347"/>
      <c r="G73" s="346" t="s">
        <v>144</v>
      </c>
      <c r="H73" s="346"/>
      <c r="I73" s="346"/>
      <c r="J73" s="346"/>
      <c r="K73" s="347"/>
      <c r="M73" s="346" t="s">
        <v>144</v>
      </c>
      <c r="N73" s="346"/>
      <c r="O73" s="346"/>
      <c r="P73" s="346"/>
      <c r="Q73" s="347"/>
      <c r="S73" s="346" t="s">
        <v>144</v>
      </c>
      <c r="T73" s="346"/>
      <c r="U73" s="346"/>
      <c r="V73" s="346"/>
      <c r="W73" s="347"/>
      <c r="Y73" s="346" t="s">
        <v>144</v>
      </c>
      <c r="Z73" s="346"/>
      <c r="AA73" s="346"/>
      <c r="AB73" s="346"/>
      <c r="AC73" s="347"/>
      <c r="AE73" s="346" t="s">
        <v>144</v>
      </c>
      <c r="AF73" s="346"/>
      <c r="AG73" s="346"/>
      <c r="AH73" s="346"/>
      <c r="AI73" s="347"/>
      <c r="AK73" s="346" t="s">
        <v>144</v>
      </c>
      <c r="AL73" s="346"/>
      <c r="AM73" s="346"/>
      <c r="AN73" s="346"/>
      <c r="AO73" s="347"/>
      <c r="AQ73" s="346" t="s">
        <v>144</v>
      </c>
      <c r="AR73" s="346"/>
      <c r="AS73" s="346"/>
      <c r="AT73" s="346"/>
      <c r="AU73" s="347"/>
    </row>
    <row r="74" spans="1:68" ht="15.6" x14ac:dyDescent="0.3">
      <c r="A74" s="348" t="s">
        <v>145</v>
      </c>
      <c r="B74" s="348"/>
      <c r="C74" s="349"/>
      <c r="D74" s="349"/>
      <c r="E74" s="347"/>
      <c r="G74" s="348" t="s">
        <v>145</v>
      </c>
      <c r="H74" s="348"/>
      <c r="I74" s="349"/>
      <c r="J74" s="349"/>
      <c r="K74" s="347"/>
      <c r="M74" s="348" t="s">
        <v>145</v>
      </c>
      <c r="N74" s="348"/>
      <c r="O74" s="349"/>
      <c r="P74" s="349"/>
      <c r="Q74" s="347"/>
      <c r="S74" s="348" t="s">
        <v>145</v>
      </c>
      <c r="T74" s="348"/>
      <c r="U74" s="349"/>
      <c r="V74" s="349"/>
      <c r="W74" s="347"/>
      <c r="Y74" s="348" t="s">
        <v>145</v>
      </c>
      <c r="Z74" s="348"/>
      <c r="AA74" s="349"/>
      <c r="AB74" s="349"/>
      <c r="AC74" s="347"/>
      <c r="AE74" s="348" t="s">
        <v>145</v>
      </c>
      <c r="AF74" s="348"/>
      <c r="AG74" s="349"/>
      <c r="AH74" s="349"/>
      <c r="AI74" s="347"/>
      <c r="AK74" s="348" t="s">
        <v>145</v>
      </c>
      <c r="AL74" s="348"/>
      <c r="AM74" s="349"/>
      <c r="AN74" s="349"/>
      <c r="AO74" s="347"/>
      <c r="AQ74" s="348" t="s">
        <v>145</v>
      </c>
      <c r="AR74" s="348"/>
      <c r="AS74" s="349"/>
      <c r="AT74" s="349"/>
      <c r="AU74" s="347"/>
    </row>
    <row r="75" spans="1:68" ht="15.6" x14ac:dyDescent="0.3">
      <c r="A75" s="348" t="s">
        <v>173</v>
      </c>
      <c r="B75" s="348"/>
      <c r="C75" s="349"/>
      <c r="D75" s="240" t="s">
        <v>174</v>
      </c>
      <c r="E75" s="240"/>
      <c r="F75" s="240"/>
      <c r="G75" s="348" t="s">
        <v>173</v>
      </c>
      <c r="H75" s="348"/>
      <c r="I75" s="349"/>
      <c r="J75" s="240" t="s">
        <v>174</v>
      </c>
      <c r="K75" s="240"/>
      <c r="L75" s="240"/>
      <c r="M75" s="348" t="s">
        <v>173</v>
      </c>
      <c r="N75" s="348"/>
      <c r="O75" s="349"/>
      <c r="P75" s="240" t="s">
        <v>174</v>
      </c>
      <c r="Q75" s="240"/>
      <c r="R75" s="240"/>
      <c r="S75" s="348" t="s">
        <v>173</v>
      </c>
      <c r="T75" s="348"/>
      <c r="U75" s="349"/>
      <c r="V75" s="240" t="s">
        <v>174</v>
      </c>
      <c r="W75" s="240"/>
      <c r="X75" s="240"/>
      <c r="Y75" s="348" t="s">
        <v>173</v>
      </c>
      <c r="Z75" s="348"/>
      <c r="AA75" s="349"/>
      <c r="AB75" s="240" t="s">
        <v>174</v>
      </c>
      <c r="AC75" s="240"/>
      <c r="AD75" s="240"/>
      <c r="AE75" s="348" t="s">
        <v>173</v>
      </c>
      <c r="AF75" s="348"/>
      <c r="AG75" s="349"/>
      <c r="AH75" s="240" t="s">
        <v>174</v>
      </c>
      <c r="AI75" s="240"/>
      <c r="AJ75" s="240"/>
      <c r="AK75" s="348" t="s">
        <v>173</v>
      </c>
      <c r="AL75" s="348"/>
      <c r="AM75" s="349"/>
      <c r="AN75" s="240" t="s">
        <v>174</v>
      </c>
      <c r="AO75" s="240"/>
      <c r="AP75" s="240"/>
      <c r="AQ75" s="348" t="s">
        <v>173</v>
      </c>
      <c r="AR75" s="348"/>
      <c r="AS75" s="349"/>
      <c r="AT75" s="240" t="s">
        <v>174</v>
      </c>
      <c r="AU75" s="240"/>
      <c r="AV75" s="240"/>
    </row>
    <row r="76" spans="1:68" ht="15.6" x14ac:dyDescent="0.3">
      <c r="B76" s="241"/>
      <c r="C76" s="241"/>
      <c r="D76" s="241"/>
      <c r="E76" s="241"/>
      <c r="H76" s="241"/>
      <c r="I76" s="241"/>
      <c r="J76" s="241"/>
      <c r="K76" s="241"/>
      <c r="N76" s="241"/>
      <c r="O76" s="241"/>
      <c r="P76" s="241"/>
      <c r="Q76" s="241"/>
      <c r="T76" s="241"/>
      <c r="U76" s="241"/>
      <c r="V76" s="241"/>
      <c r="W76" s="241"/>
      <c r="Z76" s="241"/>
      <c r="AA76" s="241"/>
      <c r="AB76" s="241"/>
      <c r="AC76" s="241"/>
      <c r="AF76" s="241"/>
      <c r="AG76" s="241"/>
      <c r="AH76" s="241"/>
      <c r="AI76" s="241"/>
      <c r="AL76" s="241"/>
      <c r="AM76" s="241"/>
      <c r="AN76" s="241"/>
      <c r="AO76" s="241"/>
      <c r="AR76" s="241"/>
      <c r="AS76" s="241"/>
      <c r="AT76" s="241"/>
      <c r="AU76" s="241"/>
    </row>
    <row r="78" spans="1:68" x14ac:dyDescent="0.3">
      <c r="A78" s="350" t="s">
        <v>147</v>
      </c>
      <c r="B78" s="350"/>
      <c r="C78" s="351" t="s">
        <v>175</v>
      </c>
      <c r="D78" s="78" t="s">
        <v>176</v>
      </c>
      <c r="E78" s="78"/>
      <c r="F78" s="78"/>
      <c r="G78" s="350" t="s">
        <v>147</v>
      </c>
      <c r="H78" s="350"/>
      <c r="I78" s="351" t="s">
        <v>175</v>
      </c>
      <c r="J78" s="78" t="s">
        <v>176</v>
      </c>
      <c r="K78" s="78"/>
      <c r="L78" s="78"/>
      <c r="M78" s="350" t="s">
        <v>147</v>
      </c>
      <c r="N78" s="350"/>
      <c r="O78" s="351" t="s">
        <v>175</v>
      </c>
      <c r="P78" s="78" t="s">
        <v>176</v>
      </c>
      <c r="Q78" s="78"/>
      <c r="R78" s="78"/>
      <c r="S78" s="350" t="s">
        <v>147</v>
      </c>
      <c r="T78" s="350"/>
      <c r="U78" s="351" t="s">
        <v>175</v>
      </c>
      <c r="V78" s="78" t="s">
        <v>177</v>
      </c>
      <c r="W78" s="78"/>
      <c r="X78" s="78"/>
      <c r="Y78" s="350" t="s">
        <v>147</v>
      </c>
      <c r="Z78" s="350"/>
      <c r="AA78" s="351" t="s">
        <v>175</v>
      </c>
      <c r="AB78" s="78" t="s">
        <v>176</v>
      </c>
      <c r="AC78" s="78"/>
      <c r="AD78" s="78"/>
      <c r="AE78" s="350" t="s">
        <v>147</v>
      </c>
      <c r="AF78" s="350"/>
      <c r="AG78" s="351" t="s">
        <v>175</v>
      </c>
      <c r="AH78" s="78" t="s">
        <v>176</v>
      </c>
      <c r="AI78" s="78"/>
      <c r="AJ78" s="78"/>
      <c r="AK78" s="350" t="s">
        <v>147</v>
      </c>
      <c r="AL78" s="350"/>
      <c r="AM78" s="351" t="s">
        <v>175</v>
      </c>
      <c r="AN78" s="78" t="s">
        <v>176</v>
      </c>
      <c r="AO78" s="78"/>
      <c r="AP78" s="78"/>
      <c r="AQ78" s="350" t="s">
        <v>147</v>
      </c>
      <c r="AR78" s="350"/>
      <c r="AS78" s="351" t="s">
        <v>175</v>
      </c>
      <c r="AT78" s="78" t="s">
        <v>176</v>
      </c>
      <c r="AU78" s="78"/>
      <c r="AV78" s="78"/>
    </row>
    <row r="79" spans="1:68" x14ac:dyDescent="0.3">
      <c r="A79" s="350" t="s">
        <v>178</v>
      </c>
      <c r="B79" s="350"/>
      <c r="C79" s="5"/>
      <c r="D79" s="5"/>
      <c r="E79" s="5"/>
      <c r="G79" s="350" t="s">
        <v>178</v>
      </c>
      <c r="H79" s="350"/>
      <c r="I79" s="5"/>
      <c r="J79" s="5"/>
      <c r="K79" s="5"/>
      <c r="M79" s="350" t="s">
        <v>178</v>
      </c>
      <c r="N79" s="350"/>
      <c r="O79" s="5"/>
      <c r="P79" s="5"/>
      <c r="Q79" s="5"/>
      <c r="S79" s="350" t="s">
        <v>178</v>
      </c>
      <c r="T79" s="350"/>
      <c r="U79" s="5"/>
      <c r="V79" s="5"/>
      <c r="W79" s="5"/>
      <c r="Y79" s="350" t="s">
        <v>178</v>
      </c>
      <c r="Z79" s="350"/>
      <c r="AA79" s="5"/>
      <c r="AB79" s="5"/>
      <c r="AC79" s="5"/>
      <c r="AE79" s="350" t="s">
        <v>178</v>
      </c>
      <c r="AF79" s="350"/>
      <c r="AG79" s="5"/>
      <c r="AH79" s="5"/>
      <c r="AI79" s="5"/>
      <c r="AK79" s="350" t="s">
        <v>178</v>
      </c>
      <c r="AL79" s="350"/>
      <c r="AM79" s="5"/>
      <c r="AN79" s="5"/>
      <c r="AO79" s="5"/>
      <c r="AQ79" s="350" t="s">
        <v>178</v>
      </c>
      <c r="AR79" s="350"/>
      <c r="AS79" s="5"/>
      <c r="AT79" s="5"/>
      <c r="AU79" s="5"/>
    </row>
    <row r="80" spans="1:68" s="153" customFormat="1" x14ac:dyDescent="0.3">
      <c r="A80" s="242" t="s">
        <v>149</v>
      </c>
      <c r="B80" s="242"/>
      <c r="C80" s="24"/>
      <c r="E80" s="83" t="s">
        <v>179</v>
      </c>
      <c r="F80" s="83"/>
      <c r="G80" s="242" t="s">
        <v>149</v>
      </c>
      <c r="H80" s="242"/>
      <c r="I80" s="24"/>
      <c r="K80" s="83" t="s">
        <v>179</v>
      </c>
      <c r="L80" s="83"/>
      <c r="M80" s="242" t="s">
        <v>149</v>
      </c>
      <c r="N80" s="242"/>
      <c r="O80" s="24"/>
      <c r="Q80" s="83" t="s">
        <v>179</v>
      </c>
      <c r="R80" s="83"/>
      <c r="S80" s="242" t="s">
        <v>149</v>
      </c>
      <c r="T80" s="242"/>
      <c r="U80" s="24"/>
      <c r="W80" s="83" t="s">
        <v>179</v>
      </c>
      <c r="X80" s="83"/>
      <c r="Y80" s="242" t="s">
        <v>149</v>
      </c>
      <c r="Z80" s="242"/>
      <c r="AA80" s="24"/>
      <c r="AC80" s="83" t="s">
        <v>179</v>
      </c>
      <c r="AD80" s="83"/>
      <c r="AE80" s="242" t="s">
        <v>149</v>
      </c>
      <c r="AF80" s="242"/>
      <c r="AG80" s="24"/>
      <c r="AI80" s="83" t="s">
        <v>179</v>
      </c>
      <c r="AJ80" s="83"/>
      <c r="AK80" s="242" t="s">
        <v>149</v>
      </c>
      <c r="AL80" s="242"/>
      <c r="AM80" s="24"/>
      <c r="AO80" s="83" t="s">
        <v>179</v>
      </c>
      <c r="AP80" s="83"/>
      <c r="AQ80" s="242" t="s">
        <v>149</v>
      </c>
      <c r="AR80" s="242"/>
      <c r="AS80" s="24"/>
      <c r="AU80" s="83" t="s">
        <v>179</v>
      </c>
      <c r="AV80" s="83"/>
      <c r="AW80" s="154"/>
      <c r="AX80" s="154"/>
      <c r="AY80" s="154"/>
      <c r="AZ80" s="154"/>
      <c r="BA80" s="154"/>
      <c r="BB80" s="154"/>
      <c r="BC80" s="154"/>
      <c r="BD80" s="154"/>
      <c r="BE80" s="154"/>
      <c r="BF80" s="154"/>
      <c r="BG80" s="154"/>
      <c r="BH80" s="154"/>
      <c r="BI80" s="154"/>
      <c r="BJ80" s="154"/>
      <c r="BK80" s="154"/>
      <c r="BL80" s="154"/>
      <c r="BM80" s="154"/>
      <c r="BN80" s="154"/>
      <c r="BO80" s="154"/>
      <c r="BP80" s="154"/>
    </row>
    <row r="81" spans="8:47" customFormat="1" x14ac:dyDescent="0.3">
      <c r="H81" s="244"/>
      <c r="AF81" s="5"/>
      <c r="AG81" s="5"/>
      <c r="AR81" s="5"/>
      <c r="AU81" s="5"/>
    </row>
    <row r="82" spans="8:47" customFormat="1" x14ac:dyDescent="0.3">
      <c r="H82" s="244"/>
    </row>
    <row r="83" spans="8:47" customFormat="1" x14ac:dyDescent="0.3">
      <c r="H83" s="244"/>
    </row>
    <row r="84" spans="8:47" customFormat="1" x14ac:dyDescent="0.3">
      <c r="H84" s="244"/>
    </row>
    <row r="85" spans="8:47" customFormat="1" x14ac:dyDescent="0.3">
      <c r="H85" s="244"/>
    </row>
    <row r="86" spans="8:47" customFormat="1" x14ac:dyDescent="0.3">
      <c r="H86" s="244"/>
    </row>
    <row r="87" spans="8:47" customFormat="1" x14ac:dyDescent="0.3">
      <c r="H87" s="244"/>
    </row>
    <row r="88" spans="8:47" customFormat="1" x14ac:dyDescent="0.3">
      <c r="H88" s="244"/>
    </row>
    <row r="89" spans="8:47" customFormat="1" x14ac:dyDescent="0.3">
      <c r="H89" s="244"/>
    </row>
    <row r="90" spans="8:47" customFormat="1" x14ac:dyDescent="0.3">
      <c r="H90" s="244"/>
    </row>
    <row r="91" spans="8:47" customFormat="1" x14ac:dyDescent="0.3">
      <c r="H91" s="244"/>
    </row>
    <row r="92" spans="8:47" customFormat="1" x14ac:dyDescent="0.3">
      <c r="H92" s="244"/>
    </row>
    <row r="93" spans="8:47" customFormat="1" x14ac:dyDescent="0.3">
      <c r="H93" s="244"/>
    </row>
    <row r="94" spans="8:47" customFormat="1" x14ac:dyDescent="0.3">
      <c r="H94" s="244"/>
    </row>
    <row r="95" spans="8:47" customFormat="1" x14ac:dyDescent="0.3">
      <c r="H95" s="244"/>
    </row>
    <row r="96" spans="8:47" customFormat="1" x14ac:dyDescent="0.3">
      <c r="H96" s="244"/>
    </row>
    <row r="97" spans="8:8" customFormat="1" x14ac:dyDescent="0.3">
      <c r="H97" s="244"/>
    </row>
    <row r="98" spans="8:8" customFormat="1" x14ac:dyDescent="0.3">
      <c r="H98" s="244"/>
    </row>
    <row r="99" spans="8:8" customFormat="1" x14ac:dyDescent="0.3">
      <c r="H99" s="244"/>
    </row>
    <row r="100" spans="8:8" customFormat="1" x14ac:dyDescent="0.3">
      <c r="H100" s="244"/>
    </row>
    <row r="101" spans="8:8" customFormat="1" x14ac:dyDescent="0.3">
      <c r="H101" s="244"/>
    </row>
    <row r="102" spans="8:8" customFormat="1" x14ac:dyDescent="0.3">
      <c r="H102" s="244"/>
    </row>
    <row r="103" spans="8:8" customFormat="1" x14ac:dyDescent="0.3">
      <c r="H103" s="244"/>
    </row>
    <row r="104" spans="8:8" customFormat="1" x14ac:dyDescent="0.3">
      <c r="H104" s="244"/>
    </row>
    <row r="105" spans="8:8" customFormat="1" x14ac:dyDescent="0.3">
      <c r="H105" s="244"/>
    </row>
    <row r="106" spans="8:8" customFormat="1" x14ac:dyDescent="0.3">
      <c r="H106" s="244"/>
    </row>
    <row r="107" spans="8:8" customFormat="1" x14ac:dyDescent="0.3">
      <c r="H107" s="244"/>
    </row>
    <row r="108" spans="8:8" customFormat="1" x14ac:dyDescent="0.3">
      <c r="H108" s="244"/>
    </row>
    <row r="109" spans="8:8" customFormat="1" x14ac:dyDescent="0.3">
      <c r="H109" s="244"/>
    </row>
    <row r="110" spans="8:8" customFormat="1" x14ac:dyDescent="0.3">
      <c r="H110" s="244"/>
    </row>
    <row r="111" spans="8:8" customFormat="1" x14ac:dyDescent="0.3">
      <c r="H111" s="244"/>
    </row>
    <row r="112" spans="8:8" customFormat="1" x14ac:dyDescent="0.3">
      <c r="H112" s="244"/>
    </row>
    <row r="113" spans="8:8" customFormat="1" x14ac:dyDescent="0.3">
      <c r="H113" s="244"/>
    </row>
    <row r="114" spans="8:8" customFormat="1" x14ac:dyDescent="0.3">
      <c r="H114" s="244"/>
    </row>
    <row r="115" spans="8:8" customFormat="1" x14ac:dyDescent="0.3">
      <c r="H115" s="244"/>
    </row>
    <row r="116" spans="8:8" customFormat="1" x14ac:dyDescent="0.3">
      <c r="H116" s="244"/>
    </row>
    <row r="117" spans="8:8" customFormat="1" x14ac:dyDescent="0.3">
      <c r="H117" s="244"/>
    </row>
    <row r="118" spans="8:8" customFormat="1" x14ac:dyDescent="0.3">
      <c r="H118" s="244"/>
    </row>
    <row r="119" spans="8:8" customFormat="1" x14ac:dyDescent="0.3">
      <c r="H119" s="244"/>
    </row>
    <row r="120" spans="8:8" customFormat="1" x14ac:dyDescent="0.3">
      <c r="H120" s="244"/>
    </row>
    <row r="121" spans="8:8" customFormat="1" x14ac:dyDescent="0.3">
      <c r="H121" s="244"/>
    </row>
    <row r="122" spans="8:8" customFormat="1" x14ac:dyDescent="0.3">
      <c r="H122" s="244"/>
    </row>
    <row r="123" spans="8:8" customFormat="1" x14ac:dyDescent="0.3">
      <c r="H123" s="244"/>
    </row>
    <row r="124" spans="8:8" customFormat="1" x14ac:dyDescent="0.3">
      <c r="H124" s="244"/>
    </row>
    <row r="125" spans="8:8" customFormat="1" x14ac:dyDescent="0.3">
      <c r="H125" s="244"/>
    </row>
    <row r="126" spans="8:8" customFormat="1" x14ac:dyDescent="0.3">
      <c r="H126" s="244"/>
    </row>
    <row r="127" spans="8:8" customFormat="1" x14ac:dyDescent="0.3">
      <c r="H127" s="244"/>
    </row>
    <row r="128" spans="8:8" customFormat="1" x14ac:dyDescent="0.3">
      <c r="H128" s="244"/>
    </row>
    <row r="129" spans="8:8" customFormat="1" x14ac:dyDescent="0.3">
      <c r="H129" s="244"/>
    </row>
    <row r="130" spans="8:8" customFormat="1" x14ac:dyDescent="0.3">
      <c r="H130" s="244"/>
    </row>
    <row r="131" spans="8:8" customFormat="1" x14ac:dyDescent="0.3">
      <c r="H131" s="244"/>
    </row>
    <row r="132" spans="8:8" customFormat="1" x14ac:dyDescent="0.3">
      <c r="H132" s="244"/>
    </row>
    <row r="133" spans="8:8" customFormat="1" x14ac:dyDescent="0.3">
      <c r="H133" s="244"/>
    </row>
    <row r="134" spans="8:8" customFormat="1" x14ac:dyDescent="0.3">
      <c r="H134" s="244"/>
    </row>
    <row r="135" spans="8:8" customFormat="1" x14ac:dyDescent="0.3">
      <c r="H135" s="244"/>
    </row>
    <row r="136" spans="8:8" customFormat="1" x14ac:dyDescent="0.3">
      <c r="H136" s="244"/>
    </row>
    <row r="137" spans="8:8" customFormat="1" x14ac:dyDescent="0.3">
      <c r="H137" s="244"/>
    </row>
    <row r="138" spans="8:8" customFormat="1" x14ac:dyDescent="0.3">
      <c r="H138" s="244"/>
    </row>
    <row r="139" spans="8:8" customFormat="1" x14ac:dyDescent="0.3">
      <c r="H139" s="244"/>
    </row>
    <row r="140" spans="8:8" customFormat="1" x14ac:dyDescent="0.3">
      <c r="H140" s="244"/>
    </row>
    <row r="141" spans="8:8" customFormat="1" x14ac:dyDescent="0.3">
      <c r="H141" s="244"/>
    </row>
    <row r="142" spans="8:8" customFormat="1" x14ac:dyDescent="0.3">
      <c r="H142" s="244"/>
    </row>
    <row r="143" spans="8:8" customFormat="1" x14ac:dyDescent="0.3">
      <c r="H143" s="244"/>
    </row>
    <row r="144" spans="8:8" customFormat="1" x14ac:dyDescent="0.3">
      <c r="H144" s="244"/>
    </row>
    <row r="145" spans="8:8" customFormat="1" x14ac:dyDescent="0.3">
      <c r="H145" s="244"/>
    </row>
    <row r="146" spans="8:8" customFormat="1" x14ac:dyDescent="0.3">
      <c r="H146" s="244"/>
    </row>
    <row r="147" spans="8:8" customFormat="1" x14ac:dyDescent="0.3">
      <c r="H147" s="244"/>
    </row>
    <row r="148" spans="8:8" customFormat="1" x14ac:dyDescent="0.3">
      <c r="H148" s="244"/>
    </row>
    <row r="149" spans="8:8" customFormat="1" x14ac:dyDescent="0.3">
      <c r="H149" s="244"/>
    </row>
    <row r="150" spans="8:8" customFormat="1" x14ac:dyDescent="0.3">
      <c r="H150" s="244"/>
    </row>
    <row r="151" spans="8:8" customFormat="1" x14ac:dyDescent="0.3">
      <c r="H151" s="244"/>
    </row>
    <row r="152" spans="8:8" customFormat="1" x14ac:dyDescent="0.3">
      <c r="H152" s="244"/>
    </row>
    <row r="153" spans="8:8" customFormat="1" x14ac:dyDescent="0.3">
      <c r="H153" s="244"/>
    </row>
    <row r="154" spans="8:8" customFormat="1" x14ac:dyDescent="0.3">
      <c r="H154" s="244"/>
    </row>
    <row r="155" spans="8:8" customFormat="1" x14ac:dyDescent="0.3">
      <c r="H155" s="244"/>
    </row>
    <row r="156" spans="8:8" customFormat="1" x14ac:dyDescent="0.3">
      <c r="H156" s="244"/>
    </row>
    <row r="157" spans="8:8" customFormat="1" x14ac:dyDescent="0.3">
      <c r="H157" s="244"/>
    </row>
    <row r="158" spans="8:8" customFormat="1" x14ac:dyDescent="0.3">
      <c r="H158" s="244"/>
    </row>
    <row r="159" spans="8:8" customFormat="1" x14ac:dyDescent="0.3">
      <c r="H159" s="244"/>
    </row>
    <row r="160" spans="8:8" customFormat="1" x14ac:dyDescent="0.3">
      <c r="H160" s="244"/>
    </row>
    <row r="161" spans="8:8" customFormat="1" x14ac:dyDescent="0.3">
      <c r="H161" s="244"/>
    </row>
    <row r="162" spans="8:8" customFormat="1" x14ac:dyDescent="0.3">
      <c r="H162" s="244"/>
    </row>
    <row r="163" spans="8:8" customFormat="1" x14ac:dyDescent="0.3">
      <c r="H163" s="244"/>
    </row>
    <row r="164" spans="8:8" customFormat="1" x14ac:dyDescent="0.3">
      <c r="H164" s="244"/>
    </row>
    <row r="165" spans="8:8" customFormat="1" x14ac:dyDescent="0.3">
      <c r="H165" s="244"/>
    </row>
    <row r="166" spans="8:8" customFormat="1" x14ac:dyDescent="0.3">
      <c r="H166" s="244"/>
    </row>
    <row r="167" spans="8:8" customFormat="1" x14ac:dyDescent="0.3">
      <c r="H167" s="244"/>
    </row>
    <row r="168" spans="8:8" customFormat="1" x14ac:dyDescent="0.3">
      <c r="H168" s="244"/>
    </row>
    <row r="169" spans="8:8" customFormat="1" x14ac:dyDescent="0.3">
      <c r="H169" s="244"/>
    </row>
    <row r="170" spans="8:8" customFormat="1" x14ac:dyDescent="0.3">
      <c r="H170" s="244"/>
    </row>
    <row r="171" spans="8:8" customFormat="1" x14ac:dyDescent="0.3">
      <c r="H171" s="244"/>
    </row>
    <row r="172" spans="8:8" customFormat="1" x14ac:dyDescent="0.3">
      <c r="H172" s="244"/>
    </row>
    <row r="173" spans="8:8" customFormat="1" x14ac:dyDescent="0.3">
      <c r="H173" s="244"/>
    </row>
    <row r="174" spans="8:8" customFormat="1" x14ac:dyDescent="0.3">
      <c r="H174" s="244"/>
    </row>
    <row r="175" spans="8:8" customFormat="1" x14ac:dyDescent="0.3">
      <c r="H175" s="244"/>
    </row>
    <row r="176" spans="8:8" customFormat="1" x14ac:dyDescent="0.3">
      <c r="H176" s="244"/>
    </row>
    <row r="177" spans="8:8" customFormat="1" x14ac:dyDescent="0.3">
      <c r="H177" s="244"/>
    </row>
    <row r="178" spans="8:8" customFormat="1" x14ac:dyDescent="0.3">
      <c r="H178" s="244"/>
    </row>
    <row r="179" spans="8:8" customFormat="1" x14ac:dyDescent="0.3">
      <c r="H179" s="244"/>
    </row>
    <row r="180" spans="8:8" customFormat="1" x14ac:dyDescent="0.3">
      <c r="H180" s="244"/>
    </row>
    <row r="181" spans="8:8" customFormat="1" x14ac:dyDescent="0.3">
      <c r="H181" s="244"/>
    </row>
    <row r="182" spans="8:8" customFormat="1" x14ac:dyDescent="0.3">
      <c r="H182" s="244"/>
    </row>
    <row r="183" spans="8:8" customFormat="1" x14ac:dyDescent="0.3">
      <c r="H183" s="244"/>
    </row>
    <row r="184" spans="8:8" customFormat="1" x14ac:dyDescent="0.3">
      <c r="H184" s="244"/>
    </row>
    <row r="185" spans="8:8" customFormat="1" x14ac:dyDescent="0.3">
      <c r="H185" s="244"/>
    </row>
    <row r="186" spans="8:8" customFormat="1" x14ac:dyDescent="0.3">
      <c r="H186" s="244"/>
    </row>
    <row r="187" spans="8:8" customFormat="1" x14ac:dyDescent="0.3">
      <c r="H187" s="244"/>
    </row>
    <row r="188" spans="8:8" customFormat="1" x14ac:dyDescent="0.3">
      <c r="H188" s="244"/>
    </row>
    <row r="189" spans="8:8" customFormat="1" x14ac:dyDescent="0.3">
      <c r="H189" s="244"/>
    </row>
    <row r="190" spans="8:8" customFormat="1" x14ac:dyDescent="0.3">
      <c r="H190" s="244"/>
    </row>
    <row r="191" spans="8:8" customFormat="1" x14ac:dyDescent="0.3">
      <c r="H191" s="244"/>
    </row>
    <row r="192" spans="8:8" customFormat="1" x14ac:dyDescent="0.3">
      <c r="H192" s="244"/>
    </row>
    <row r="193" spans="8:8" customFormat="1" x14ac:dyDescent="0.3">
      <c r="H193" s="244"/>
    </row>
    <row r="194" spans="8:8" customFormat="1" x14ac:dyDescent="0.3">
      <c r="H194" s="244"/>
    </row>
    <row r="195" spans="8:8" customFormat="1" x14ac:dyDescent="0.3">
      <c r="H195" s="244"/>
    </row>
    <row r="196" spans="8:8" customFormat="1" x14ac:dyDescent="0.3">
      <c r="H196" s="244"/>
    </row>
    <row r="197" spans="8:8" customFormat="1" x14ac:dyDescent="0.3">
      <c r="H197" s="244"/>
    </row>
    <row r="198" spans="8:8" customFormat="1" x14ac:dyDescent="0.3">
      <c r="H198" s="244"/>
    </row>
    <row r="199" spans="8:8" customFormat="1" x14ac:dyDescent="0.3">
      <c r="H199" s="244"/>
    </row>
    <row r="200" spans="8:8" customFormat="1" x14ac:dyDescent="0.3">
      <c r="H200" s="244"/>
    </row>
    <row r="201" spans="8:8" customFormat="1" x14ac:dyDescent="0.3">
      <c r="H201" s="244"/>
    </row>
    <row r="202" spans="8:8" customFormat="1" x14ac:dyDescent="0.3">
      <c r="H202" s="244"/>
    </row>
    <row r="203" spans="8:8" customFormat="1" x14ac:dyDescent="0.3">
      <c r="H203" s="244"/>
    </row>
    <row r="204" spans="8:8" customFormat="1" x14ac:dyDescent="0.3">
      <c r="H204" s="244"/>
    </row>
    <row r="205" spans="8:8" customFormat="1" x14ac:dyDescent="0.3">
      <c r="H205" s="244"/>
    </row>
    <row r="206" spans="8:8" customFormat="1" x14ac:dyDescent="0.3">
      <c r="H206" s="244"/>
    </row>
    <row r="207" spans="8:8" customFormat="1" x14ac:dyDescent="0.3">
      <c r="H207" s="244"/>
    </row>
    <row r="208" spans="8:8" customFormat="1" x14ac:dyDescent="0.3">
      <c r="H208" s="244"/>
    </row>
    <row r="209" spans="8:8" customFormat="1" x14ac:dyDescent="0.3">
      <c r="H209" s="244"/>
    </row>
    <row r="210" spans="8:8" customFormat="1" x14ac:dyDescent="0.3">
      <c r="H210" s="244"/>
    </row>
    <row r="211" spans="8:8" customFormat="1" x14ac:dyDescent="0.3">
      <c r="H211" s="244"/>
    </row>
    <row r="212" spans="8:8" customFormat="1" x14ac:dyDescent="0.3">
      <c r="H212" s="244"/>
    </row>
    <row r="213" spans="8:8" customFormat="1" x14ac:dyDescent="0.3">
      <c r="H213" s="244"/>
    </row>
    <row r="214" spans="8:8" customFormat="1" x14ac:dyDescent="0.3">
      <c r="H214" s="244"/>
    </row>
    <row r="215" spans="8:8" customFormat="1" x14ac:dyDescent="0.3">
      <c r="H215" s="244"/>
    </row>
    <row r="216" spans="8:8" customFormat="1" x14ac:dyDescent="0.3">
      <c r="H216" s="244"/>
    </row>
    <row r="217" spans="8:8" customFormat="1" x14ac:dyDescent="0.3">
      <c r="H217" s="244"/>
    </row>
    <row r="218" spans="8:8" customFormat="1" x14ac:dyDescent="0.3">
      <c r="H218" s="244"/>
    </row>
    <row r="219" spans="8:8" customFormat="1" x14ac:dyDescent="0.3">
      <c r="H219" s="244"/>
    </row>
    <row r="220" spans="8:8" customFormat="1" x14ac:dyDescent="0.3">
      <c r="H220" s="244"/>
    </row>
    <row r="221" spans="8:8" customFormat="1" x14ac:dyDescent="0.3">
      <c r="H221" s="244"/>
    </row>
    <row r="222" spans="8:8" customFormat="1" x14ac:dyDescent="0.3">
      <c r="H222" s="244"/>
    </row>
    <row r="223" spans="8:8" customFormat="1" x14ac:dyDescent="0.3">
      <c r="H223" s="244"/>
    </row>
    <row r="224" spans="8:8" customFormat="1" x14ac:dyDescent="0.3">
      <c r="H224" s="244"/>
    </row>
    <row r="225" spans="8:8" customFormat="1" x14ac:dyDescent="0.3">
      <c r="H225" s="244"/>
    </row>
    <row r="226" spans="8:8" customFormat="1" x14ac:dyDescent="0.3">
      <c r="H226" s="244"/>
    </row>
    <row r="227" spans="8:8" customFormat="1" x14ac:dyDescent="0.3">
      <c r="H227" s="244"/>
    </row>
    <row r="228" spans="8:8" customFormat="1" x14ac:dyDescent="0.3">
      <c r="H228" s="244"/>
    </row>
    <row r="229" spans="8:8" customFormat="1" x14ac:dyDescent="0.3">
      <c r="H229" s="244"/>
    </row>
    <row r="230" spans="8:8" customFormat="1" x14ac:dyDescent="0.3">
      <c r="H230" s="244"/>
    </row>
    <row r="231" spans="8:8" customFormat="1" x14ac:dyDescent="0.3">
      <c r="H231" s="244"/>
    </row>
    <row r="232" spans="8:8" customFormat="1" x14ac:dyDescent="0.3">
      <c r="H232" s="244"/>
    </row>
    <row r="233" spans="8:8" customFormat="1" x14ac:dyDescent="0.3">
      <c r="H233" s="244"/>
    </row>
    <row r="234" spans="8:8" customFormat="1" x14ac:dyDescent="0.3">
      <c r="H234" s="244"/>
    </row>
    <row r="235" spans="8:8" customFormat="1" x14ac:dyDescent="0.3">
      <c r="H235" s="244"/>
    </row>
    <row r="236" spans="8:8" customFormat="1" x14ac:dyDescent="0.3">
      <c r="H236" s="244"/>
    </row>
    <row r="237" spans="8:8" customFormat="1" x14ac:dyDescent="0.3">
      <c r="H237" s="244"/>
    </row>
    <row r="238" spans="8:8" customFormat="1" x14ac:dyDescent="0.3">
      <c r="H238" s="244"/>
    </row>
    <row r="239" spans="8:8" customFormat="1" x14ac:dyDescent="0.3">
      <c r="H239" s="244"/>
    </row>
    <row r="240" spans="8:8" customFormat="1" x14ac:dyDescent="0.3">
      <c r="H240" s="244"/>
    </row>
    <row r="241" spans="8:8" customFormat="1" x14ac:dyDescent="0.3">
      <c r="H241" s="244"/>
    </row>
    <row r="242" spans="8:8" customFormat="1" x14ac:dyDescent="0.3">
      <c r="H242" s="244"/>
    </row>
    <row r="243" spans="8:8" customFormat="1" x14ac:dyDescent="0.3">
      <c r="H243" s="244"/>
    </row>
    <row r="244" spans="8:8" customFormat="1" x14ac:dyDescent="0.3">
      <c r="H244" s="244"/>
    </row>
    <row r="245" spans="8:8" customFormat="1" x14ac:dyDescent="0.3">
      <c r="H245" s="244"/>
    </row>
    <row r="246" spans="8:8" customFormat="1" x14ac:dyDescent="0.3">
      <c r="H246" s="244"/>
    </row>
    <row r="247" spans="8:8" customFormat="1" x14ac:dyDescent="0.3">
      <c r="H247" s="244"/>
    </row>
    <row r="248" spans="8:8" customFormat="1" x14ac:dyDescent="0.3">
      <c r="H248" s="244"/>
    </row>
    <row r="249" spans="8:8" customFormat="1" x14ac:dyDescent="0.3">
      <c r="H249" s="244"/>
    </row>
    <row r="250" spans="8:8" customFormat="1" x14ac:dyDescent="0.3">
      <c r="H250" s="244"/>
    </row>
    <row r="251" spans="8:8" customFormat="1" x14ac:dyDescent="0.3">
      <c r="H251" s="244"/>
    </row>
    <row r="252" spans="8:8" customFormat="1" x14ac:dyDescent="0.3">
      <c r="H252" s="244"/>
    </row>
    <row r="253" spans="8:8" customFormat="1" x14ac:dyDescent="0.3">
      <c r="H253" s="244"/>
    </row>
    <row r="254" spans="8:8" customFormat="1" x14ac:dyDescent="0.3">
      <c r="H254" s="244"/>
    </row>
    <row r="255" spans="8:8" customFormat="1" x14ac:dyDescent="0.3">
      <c r="H255" s="244"/>
    </row>
    <row r="256" spans="8:8" customFormat="1" x14ac:dyDescent="0.3">
      <c r="H256" s="244"/>
    </row>
    <row r="257" spans="8:8" customFormat="1" x14ac:dyDescent="0.3">
      <c r="H257" s="244"/>
    </row>
    <row r="258" spans="8:8" customFormat="1" x14ac:dyDescent="0.3">
      <c r="H258" s="244"/>
    </row>
    <row r="259" spans="8:8" customFormat="1" x14ac:dyDescent="0.3">
      <c r="H259" s="244"/>
    </row>
    <row r="260" spans="8:8" customFormat="1" x14ac:dyDescent="0.3">
      <c r="H260" s="244"/>
    </row>
    <row r="261" spans="8:8" customFormat="1" x14ac:dyDescent="0.3">
      <c r="H261" s="244"/>
    </row>
    <row r="262" spans="8:8" customFormat="1" x14ac:dyDescent="0.3">
      <c r="H262" s="244"/>
    </row>
    <row r="263" spans="8:8" customFormat="1" x14ac:dyDescent="0.3">
      <c r="H263" s="244"/>
    </row>
    <row r="264" spans="8:8" customFormat="1" x14ac:dyDescent="0.3">
      <c r="H264" s="244"/>
    </row>
    <row r="265" spans="8:8" customFormat="1" x14ac:dyDescent="0.3">
      <c r="H265" s="244"/>
    </row>
    <row r="266" spans="8:8" customFormat="1" x14ac:dyDescent="0.3">
      <c r="H266" s="244"/>
    </row>
    <row r="267" spans="8:8" customFormat="1" x14ac:dyDescent="0.3">
      <c r="H267" s="244"/>
    </row>
    <row r="268" spans="8:8" customFormat="1" x14ac:dyDescent="0.3">
      <c r="H268" s="244"/>
    </row>
    <row r="269" spans="8:8" customFormat="1" x14ac:dyDescent="0.3">
      <c r="H269" s="244"/>
    </row>
    <row r="270" spans="8:8" customFormat="1" x14ac:dyDescent="0.3">
      <c r="H270" s="244"/>
    </row>
    <row r="271" spans="8:8" customFormat="1" x14ac:dyDescent="0.3">
      <c r="H271" s="244"/>
    </row>
    <row r="272" spans="8:8" customFormat="1" x14ac:dyDescent="0.3">
      <c r="H272" s="244"/>
    </row>
    <row r="273" spans="8:8" customFormat="1" x14ac:dyDescent="0.3">
      <c r="H273" s="244"/>
    </row>
    <row r="274" spans="8:8" customFormat="1" x14ac:dyDescent="0.3">
      <c r="H274" s="244"/>
    </row>
    <row r="275" spans="8:8" customFormat="1" x14ac:dyDescent="0.3">
      <c r="H275" s="244"/>
    </row>
    <row r="276" spans="8:8" customFormat="1" x14ac:dyDescent="0.3">
      <c r="H276" s="244"/>
    </row>
    <row r="277" spans="8:8" customFormat="1" x14ac:dyDescent="0.3">
      <c r="H277" s="244"/>
    </row>
    <row r="278" spans="8:8" customFormat="1" x14ac:dyDescent="0.3">
      <c r="H278" s="244"/>
    </row>
    <row r="279" spans="8:8" customFormat="1" x14ac:dyDescent="0.3">
      <c r="H279" s="244"/>
    </row>
    <row r="280" spans="8:8" customFormat="1" x14ac:dyDescent="0.3">
      <c r="H280" s="244"/>
    </row>
    <row r="281" spans="8:8" customFormat="1" x14ac:dyDescent="0.3">
      <c r="H281" s="244"/>
    </row>
    <row r="282" spans="8:8" customFormat="1" x14ac:dyDescent="0.3">
      <c r="H282" s="244"/>
    </row>
    <row r="283" spans="8:8" customFormat="1" x14ac:dyDescent="0.3">
      <c r="H283" s="244"/>
    </row>
    <row r="284" spans="8:8" customFormat="1" x14ac:dyDescent="0.3">
      <c r="H284" s="244"/>
    </row>
    <row r="285" spans="8:8" customFormat="1" x14ac:dyDescent="0.3">
      <c r="H285" s="244"/>
    </row>
    <row r="286" spans="8:8" customFormat="1" x14ac:dyDescent="0.3">
      <c r="H286" s="244"/>
    </row>
    <row r="287" spans="8:8" customFormat="1" x14ac:dyDescent="0.3">
      <c r="H287" s="244"/>
    </row>
    <row r="288" spans="8:8" customFormat="1" x14ac:dyDescent="0.3">
      <c r="H288" s="244"/>
    </row>
    <row r="289" spans="8:8" customFormat="1" x14ac:dyDescent="0.3">
      <c r="H289" s="244"/>
    </row>
    <row r="290" spans="8:8" customFormat="1" x14ac:dyDescent="0.3">
      <c r="H290" s="244"/>
    </row>
    <row r="291" spans="8:8" customFormat="1" x14ac:dyDescent="0.3">
      <c r="H291" s="244"/>
    </row>
  </sheetData>
  <mergeCells count="88">
    <mergeCell ref="AK80:AL80"/>
    <mergeCell ref="AO80:AP80"/>
    <mergeCell ref="AQ80:AR80"/>
    <mergeCell ref="AU80:AV80"/>
    <mergeCell ref="S80:T80"/>
    <mergeCell ref="W80:X80"/>
    <mergeCell ref="Y80:Z80"/>
    <mergeCell ref="AC80:AD80"/>
    <mergeCell ref="AE80:AF80"/>
    <mergeCell ref="AI80:AJ80"/>
    <mergeCell ref="A80:B80"/>
    <mergeCell ref="E80:F80"/>
    <mergeCell ref="G80:H80"/>
    <mergeCell ref="K80:L80"/>
    <mergeCell ref="M80:N80"/>
    <mergeCell ref="Q80:R80"/>
    <mergeCell ref="AN75:AP75"/>
    <mergeCell ref="AT75:AV75"/>
    <mergeCell ref="D78:F78"/>
    <mergeCell ref="J78:L78"/>
    <mergeCell ref="P78:R78"/>
    <mergeCell ref="V78:X78"/>
    <mergeCell ref="AB78:AD78"/>
    <mergeCell ref="AH78:AJ78"/>
    <mergeCell ref="AN78:AP78"/>
    <mergeCell ref="AT78:AV78"/>
    <mergeCell ref="D75:F75"/>
    <mergeCell ref="J75:L75"/>
    <mergeCell ref="P75:R75"/>
    <mergeCell ref="V75:X75"/>
    <mergeCell ref="AB75:AD75"/>
    <mergeCell ref="AH75:AJ75"/>
    <mergeCell ref="AS10:AS12"/>
    <mergeCell ref="AT10:AU11"/>
    <mergeCell ref="AV10:AV12"/>
    <mergeCell ref="A71:B71"/>
    <mergeCell ref="G71:H71"/>
    <mergeCell ref="M71:N71"/>
    <mergeCell ref="S71:T71"/>
    <mergeCell ref="Y71:Z71"/>
    <mergeCell ref="AK71:AL71"/>
    <mergeCell ref="AQ71:AR71"/>
    <mergeCell ref="AL10:AL12"/>
    <mergeCell ref="AM10:AM12"/>
    <mergeCell ref="AN10:AO11"/>
    <mergeCell ref="AP10:AP12"/>
    <mergeCell ref="AQ10:AQ12"/>
    <mergeCell ref="AR10:AR12"/>
    <mergeCell ref="AE10:AE12"/>
    <mergeCell ref="AF10:AF12"/>
    <mergeCell ref="AG10:AG12"/>
    <mergeCell ref="AH10:AI11"/>
    <mergeCell ref="AJ10:AJ12"/>
    <mergeCell ref="AK10:AK12"/>
    <mergeCell ref="X10:X12"/>
    <mergeCell ref="Y10:Y12"/>
    <mergeCell ref="Z10:Z12"/>
    <mergeCell ref="AA10:AA12"/>
    <mergeCell ref="AB10:AC11"/>
    <mergeCell ref="AD10:AD12"/>
    <mergeCell ref="P10:Q11"/>
    <mergeCell ref="R10:R12"/>
    <mergeCell ref="S10:S12"/>
    <mergeCell ref="T10:T12"/>
    <mergeCell ref="U10:U12"/>
    <mergeCell ref="V10:W11"/>
    <mergeCell ref="I10:I12"/>
    <mergeCell ref="J10:K11"/>
    <mergeCell ref="L10:L12"/>
    <mergeCell ref="M10:M12"/>
    <mergeCell ref="N10:N12"/>
    <mergeCell ref="O10:O12"/>
    <mergeCell ref="AE4:AJ5"/>
    <mergeCell ref="AK4:AP5"/>
    <mergeCell ref="AQ5:AV5"/>
    <mergeCell ref="A10:A12"/>
    <mergeCell ref="B10:B12"/>
    <mergeCell ref="C10:C12"/>
    <mergeCell ref="D10:E11"/>
    <mergeCell ref="F10:F12"/>
    <mergeCell ref="G10:G12"/>
    <mergeCell ref="H10:H12"/>
    <mergeCell ref="A2:B2"/>
    <mergeCell ref="A4:F5"/>
    <mergeCell ref="G4:L5"/>
    <mergeCell ref="M4:R5"/>
    <mergeCell ref="S4:X5"/>
    <mergeCell ref="Y4:A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workbookViewId="0">
      <selection activeCell="A7" sqref="A7:G7"/>
    </sheetView>
  </sheetViews>
  <sheetFormatPr defaultColWidth="9.109375" defaultRowHeight="13.8" x14ac:dyDescent="0.25"/>
  <cols>
    <col min="1" max="1" width="4.88671875" style="24" customWidth="1"/>
    <col min="2" max="3" width="9.109375" style="24"/>
    <col min="4" max="4" width="17.109375" style="24" customWidth="1"/>
    <col min="5" max="5" width="12.6640625" style="24" customWidth="1"/>
    <col min="6" max="6" width="9.109375" style="24"/>
    <col min="7" max="7" width="11.6640625" style="24" customWidth="1"/>
    <col min="8" max="8" width="9.109375" style="24"/>
    <col min="9" max="9" width="9.109375" style="24" customWidth="1"/>
    <col min="10" max="12" width="9.6640625" style="24" customWidth="1"/>
    <col min="13" max="13" width="13.5546875" style="24" customWidth="1"/>
    <col min="14" max="14" width="5.6640625" style="24" customWidth="1"/>
    <col min="15" max="15" width="2.6640625" style="24" customWidth="1"/>
    <col min="16" max="16" width="4.44140625" style="24" customWidth="1"/>
    <col min="17" max="16384" width="9.109375" style="24"/>
  </cols>
  <sheetData>
    <row r="1" spans="1:17" x14ac:dyDescent="0.25">
      <c r="A1" s="132" t="s">
        <v>180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7" ht="15" customHeight="1" x14ac:dyDescent="0.25">
      <c r="A2" s="352" t="s">
        <v>181</v>
      </c>
      <c r="B2" s="353"/>
      <c r="C2" s="353"/>
      <c r="D2" s="353"/>
      <c r="E2" s="353"/>
      <c r="F2" s="353"/>
      <c r="G2" s="353"/>
      <c r="H2" s="353"/>
      <c r="I2" s="353"/>
      <c r="J2" s="353"/>
      <c r="K2" s="353"/>
      <c r="L2" s="353"/>
      <c r="M2" s="354"/>
    </row>
    <row r="3" spans="1:17" ht="9" customHeight="1" x14ac:dyDescent="0.2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7"/>
    </row>
    <row r="4" spans="1:17" ht="5.25" customHeight="1" x14ac:dyDescent="0.25">
      <c r="A4" s="358"/>
      <c r="B4" s="359"/>
      <c r="C4" s="359"/>
      <c r="D4" s="359"/>
      <c r="E4" s="359"/>
      <c r="F4" s="359"/>
      <c r="G4" s="359"/>
      <c r="H4" s="359"/>
      <c r="I4" s="359"/>
      <c r="J4" s="359"/>
      <c r="K4" s="359"/>
      <c r="L4" s="359"/>
      <c r="M4" s="360"/>
    </row>
    <row r="5" spans="1:17" ht="10.5" customHeight="1" x14ac:dyDescent="0.25">
      <c r="E5" s="33"/>
    </row>
    <row r="6" spans="1:17" ht="15.75" customHeight="1" x14ac:dyDescent="0.25">
      <c r="A6" s="361" t="s">
        <v>1</v>
      </c>
      <c r="B6" s="362"/>
      <c r="C6" s="362"/>
      <c r="D6" s="362"/>
      <c r="E6" s="362"/>
      <c r="F6" s="362"/>
      <c r="G6" s="363"/>
      <c r="H6" s="361" t="s">
        <v>2</v>
      </c>
      <c r="I6" s="362"/>
      <c r="J6" s="363"/>
      <c r="L6" s="364" t="s">
        <v>182</v>
      </c>
      <c r="M6" s="364"/>
    </row>
    <row r="7" spans="1:17" ht="30" customHeight="1" x14ac:dyDescent="0.25">
      <c r="A7" s="365" t="s">
        <v>4</v>
      </c>
      <c r="B7" s="366"/>
      <c r="C7" s="366"/>
      <c r="D7" s="366"/>
      <c r="E7" s="366"/>
      <c r="F7" s="366"/>
      <c r="G7" s="367"/>
      <c r="H7" s="368" t="s">
        <v>5</v>
      </c>
      <c r="I7" s="369"/>
      <c r="J7" s="370"/>
      <c r="L7" s="364"/>
      <c r="M7" s="364"/>
      <c r="Q7" s="371"/>
    </row>
    <row r="8" spans="1:17" ht="30.75" customHeight="1" x14ac:dyDescent="0.25">
      <c r="A8" s="126" t="s">
        <v>183</v>
      </c>
      <c r="B8" s="126"/>
      <c r="C8" s="126"/>
      <c r="D8" s="126"/>
      <c r="E8" s="126"/>
      <c r="F8" s="126"/>
      <c r="G8" s="126"/>
      <c r="H8" s="368" t="s">
        <v>7</v>
      </c>
      <c r="I8" s="369"/>
      <c r="J8" s="370"/>
      <c r="L8" s="372" t="s">
        <v>8</v>
      </c>
      <c r="M8" s="373"/>
    </row>
    <row r="10" spans="1:17" x14ac:dyDescent="0.25">
      <c r="A10" s="129" t="s">
        <v>43</v>
      </c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5"/>
    </row>
    <row r="11" spans="1:17" x14ac:dyDescent="0.25">
      <c r="A11" s="129" t="s">
        <v>184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5"/>
    </row>
    <row r="12" spans="1:17" ht="4.5" hidden="1" customHeight="1" x14ac:dyDescent="0.25"/>
    <row r="13" spans="1:17" ht="0.75" hidden="1" customHeight="1" x14ac:dyDescent="0.25"/>
    <row r="14" spans="1:17" ht="18" thickBot="1" x14ac:dyDescent="0.3">
      <c r="A14" s="376" t="s">
        <v>185</v>
      </c>
      <c r="B14" s="376"/>
      <c r="C14" s="376"/>
      <c r="D14" s="376"/>
      <c r="E14" s="376"/>
      <c r="F14" s="376"/>
      <c r="G14" s="376"/>
      <c r="H14" s="376"/>
      <c r="I14" s="376"/>
      <c r="J14" s="376"/>
      <c r="K14" s="376"/>
      <c r="L14" s="376"/>
      <c r="M14" s="376"/>
      <c r="N14" s="376"/>
      <c r="O14" s="376"/>
      <c r="P14" s="376"/>
    </row>
    <row r="15" spans="1:17" x14ac:dyDescent="0.25">
      <c r="A15" s="377" t="s">
        <v>9</v>
      </c>
      <c r="B15" s="378" t="s">
        <v>186</v>
      </c>
      <c r="C15" s="379"/>
      <c r="D15" s="380"/>
      <c r="E15" s="381" t="s">
        <v>187</v>
      </c>
      <c r="F15" s="381" t="s">
        <v>188</v>
      </c>
      <c r="G15" s="382" t="s">
        <v>189</v>
      </c>
      <c r="H15" s="383"/>
      <c r="I15" s="383"/>
      <c r="J15" s="383"/>
      <c r="K15" s="383"/>
      <c r="L15" s="383"/>
      <c r="M15" s="384"/>
      <c r="N15" s="385"/>
      <c r="O15" s="385"/>
      <c r="P15" s="385"/>
    </row>
    <row r="16" spans="1:17" x14ac:dyDescent="0.25">
      <c r="A16" s="386"/>
      <c r="B16" s="387"/>
      <c r="C16" s="388"/>
      <c r="D16" s="389"/>
      <c r="E16" s="390"/>
      <c r="F16" s="390"/>
      <c r="G16" s="391" t="s">
        <v>53</v>
      </c>
      <c r="H16" s="392" t="s">
        <v>54</v>
      </c>
      <c r="I16" s="393"/>
      <c r="J16" s="394"/>
      <c r="K16" s="392" t="s">
        <v>13</v>
      </c>
      <c r="L16" s="393"/>
      <c r="M16" s="395"/>
      <c r="N16" s="385"/>
      <c r="O16" s="385"/>
      <c r="P16" s="385"/>
    </row>
    <row r="17" spans="1:16" x14ac:dyDescent="0.25">
      <c r="A17" s="386"/>
      <c r="B17" s="387"/>
      <c r="C17" s="388"/>
      <c r="D17" s="389"/>
      <c r="E17" s="390"/>
      <c r="F17" s="390"/>
      <c r="G17" s="390"/>
      <c r="H17" s="391" t="s">
        <v>53</v>
      </c>
      <c r="I17" s="392" t="s">
        <v>17</v>
      </c>
      <c r="J17" s="394"/>
      <c r="K17" s="391" t="s">
        <v>53</v>
      </c>
      <c r="L17" s="392" t="s">
        <v>17</v>
      </c>
      <c r="M17" s="395"/>
      <c r="N17" s="385"/>
      <c r="O17" s="385"/>
      <c r="P17" s="385"/>
    </row>
    <row r="18" spans="1:16" ht="14.4" thickBot="1" x14ac:dyDescent="0.3">
      <c r="A18" s="396"/>
      <c r="B18" s="397"/>
      <c r="C18" s="398"/>
      <c r="D18" s="399"/>
      <c r="E18" s="400"/>
      <c r="F18" s="400"/>
      <c r="G18" s="400"/>
      <c r="H18" s="400"/>
      <c r="I18" s="401" t="s">
        <v>190</v>
      </c>
      <c r="J18" s="401" t="s">
        <v>85</v>
      </c>
      <c r="K18" s="400"/>
      <c r="L18" s="401" t="s">
        <v>84</v>
      </c>
      <c r="M18" s="402" t="s">
        <v>85</v>
      </c>
      <c r="N18" s="385"/>
      <c r="O18" s="385"/>
      <c r="P18" s="385"/>
    </row>
    <row r="19" spans="1:16" s="410" customFormat="1" ht="10.199999999999999" x14ac:dyDescent="0.2">
      <c r="A19" s="403">
        <v>1</v>
      </c>
      <c r="B19" s="404">
        <v>2</v>
      </c>
      <c r="C19" s="405"/>
      <c r="D19" s="406"/>
      <c r="E19" s="407">
        <v>3</v>
      </c>
      <c r="F19" s="407">
        <v>4</v>
      </c>
      <c r="G19" s="407">
        <v>5</v>
      </c>
      <c r="H19" s="407">
        <v>6</v>
      </c>
      <c r="I19" s="407">
        <v>7</v>
      </c>
      <c r="J19" s="407">
        <v>8</v>
      </c>
      <c r="K19" s="407">
        <v>9</v>
      </c>
      <c r="L19" s="407">
        <v>10</v>
      </c>
      <c r="M19" s="408">
        <v>11</v>
      </c>
      <c r="N19" s="409"/>
      <c r="O19" s="409"/>
      <c r="P19" s="409"/>
    </row>
    <row r="20" spans="1:16" ht="27.6" x14ac:dyDescent="0.25">
      <c r="A20" s="199" t="s">
        <v>55</v>
      </c>
      <c r="B20" s="411" t="s">
        <v>191</v>
      </c>
      <c r="C20" s="412"/>
      <c r="D20" s="413"/>
      <c r="E20" s="307" t="s">
        <v>192</v>
      </c>
      <c r="F20" s="206" t="s">
        <v>193</v>
      </c>
      <c r="G20" s="307">
        <v>2</v>
      </c>
      <c r="H20" s="307">
        <v>2</v>
      </c>
      <c r="I20" s="307">
        <v>2</v>
      </c>
      <c r="J20" s="206" t="s">
        <v>171</v>
      </c>
      <c r="K20" s="206" t="s">
        <v>171</v>
      </c>
      <c r="L20" s="206" t="s">
        <v>171</v>
      </c>
      <c r="M20" s="204" t="s">
        <v>171</v>
      </c>
      <c r="N20" s="385"/>
      <c r="O20" s="385"/>
      <c r="P20" s="385"/>
    </row>
    <row r="21" spans="1:16" ht="17.399999999999999" x14ac:dyDescent="0.25">
      <c r="A21" s="199" t="s">
        <v>56</v>
      </c>
      <c r="B21" s="411" t="s">
        <v>194</v>
      </c>
      <c r="C21" s="412"/>
      <c r="D21" s="413"/>
      <c r="E21" s="414" t="s">
        <v>171</v>
      </c>
      <c r="F21" s="206" t="s">
        <v>195</v>
      </c>
      <c r="G21" s="206">
        <v>4</v>
      </c>
      <c r="H21" s="206">
        <v>3</v>
      </c>
      <c r="I21" s="206" t="s">
        <v>171</v>
      </c>
      <c r="J21" s="206">
        <v>3</v>
      </c>
      <c r="K21" s="206">
        <v>1</v>
      </c>
      <c r="L21" s="206" t="s">
        <v>171</v>
      </c>
      <c r="M21" s="204">
        <v>1</v>
      </c>
      <c r="N21" s="415"/>
      <c r="O21" s="415"/>
      <c r="P21" s="415"/>
    </row>
    <row r="22" spans="1:16" ht="17.399999999999999" x14ac:dyDescent="0.25">
      <c r="A22" s="199" t="s">
        <v>58</v>
      </c>
      <c r="B22" s="411" t="s">
        <v>91</v>
      </c>
      <c r="C22" s="412"/>
      <c r="D22" s="413"/>
      <c r="E22" s="414" t="s">
        <v>171</v>
      </c>
      <c r="F22" s="206" t="s">
        <v>196</v>
      </c>
      <c r="G22" s="206">
        <v>10</v>
      </c>
      <c r="H22" s="206">
        <v>10</v>
      </c>
      <c r="I22" s="206">
        <v>6</v>
      </c>
      <c r="J22" s="206">
        <v>4</v>
      </c>
      <c r="K22" s="206" t="s">
        <v>171</v>
      </c>
      <c r="L22" s="206" t="s">
        <v>171</v>
      </c>
      <c r="M22" s="204" t="s">
        <v>171</v>
      </c>
      <c r="N22" s="415"/>
      <c r="O22" s="415"/>
      <c r="P22" s="415"/>
    </row>
    <row r="23" spans="1:16" ht="31.2" x14ac:dyDescent="0.25">
      <c r="A23" s="199" t="s">
        <v>60</v>
      </c>
      <c r="B23" s="411" t="s">
        <v>197</v>
      </c>
      <c r="C23" s="412"/>
      <c r="D23" s="413"/>
      <c r="E23" s="414" t="s">
        <v>198</v>
      </c>
      <c r="F23" s="206" t="s">
        <v>199</v>
      </c>
      <c r="G23" s="206">
        <v>6</v>
      </c>
      <c r="H23" s="206">
        <v>6</v>
      </c>
      <c r="I23" s="206">
        <v>3</v>
      </c>
      <c r="J23" s="206">
        <v>3</v>
      </c>
      <c r="K23" s="206" t="s">
        <v>171</v>
      </c>
      <c r="L23" s="206" t="s">
        <v>171</v>
      </c>
      <c r="M23" s="204" t="s">
        <v>171</v>
      </c>
      <c r="N23" s="415"/>
      <c r="O23" s="415"/>
      <c r="P23" s="415"/>
    </row>
    <row r="24" spans="1:16" ht="18" thickBot="1" x14ac:dyDescent="0.3">
      <c r="A24" s="416" t="s">
        <v>143</v>
      </c>
      <c r="B24" s="417"/>
      <c r="C24" s="417"/>
      <c r="D24" s="417"/>
      <c r="E24" s="417"/>
      <c r="F24" s="418"/>
      <c r="G24" s="419">
        <f>G20+G21+G22+G23</f>
        <v>22</v>
      </c>
      <c r="H24" s="419">
        <f t="shared" ref="H24" si="0">H20+H21+H22+H23</f>
        <v>21</v>
      </c>
      <c r="I24" s="419">
        <v>11</v>
      </c>
      <c r="J24" s="419">
        <v>10</v>
      </c>
      <c r="K24" s="419">
        <v>1</v>
      </c>
      <c r="L24" s="419" t="s">
        <v>171</v>
      </c>
      <c r="M24" s="420">
        <v>1</v>
      </c>
      <c r="N24" s="415"/>
      <c r="O24" s="415"/>
      <c r="P24" s="415"/>
    </row>
    <row r="25" spans="1:16" x14ac:dyDescent="0.25">
      <c r="A25" s="83" t="s">
        <v>24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</row>
    <row r="26" spans="1:16" x14ac:dyDescent="0.25">
      <c r="A26" s="83" t="s">
        <v>28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6" x14ac:dyDescent="0.25">
      <c r="A27" s="83" t="s">
        <v>27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9" spans="1:16" x14ac:dyDescent="0.25">
      <c r="A29" s="83" t="s">
        <v>30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0" spans="1:16" x14ac:dyDescent="0.25">
      <c r="A30" s="83" t="s">
        <v>29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</row>
    <row r="31" spans="1:16" x14ac:dyDescent="0.25">
      <c r="A31" s="83" t="s">
        <v>38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3" spans="1:13" s="83" customFormat="1" x14ac:dyDescent="0.25"/>
    <row r="35" spans="1:13" s="256" customFormat="1" ht="15.6" x14ac:dyDescent="0.3">
      <c r="A35" s="421"/>
      <c r="B35" s="421"/>
      <c r="C35" s="421"/>
      <c r="D35" s="421"/>
      <c r="E35" s="421"/>
      <c r="F35" s="421"/>
      <c r="G35" s="421"/>
      <c r="H35" s="421"/>
      <c r="I35" s="421"/>
      <c r="J35" s="421"/>
      <c r="K35" s="421"/>
      <c r="L35" s="421"/>
      <c r="M35" s="421"/>
    </row>
    <row r="36" spans="1:13" s="256" customFormat="1" ht="15.6" x14ac:dyDescent="0.3">
      <c r="A36" s="421"/>
      <c r="B36" s="421"/>
      <c r="C36" s="421"/>
      <c r="D36" s="421"/>
      <c r="E36" s="421"/>
      <c r="F36" s="421"/>
      <c r="G36" s="421"/>
      <c r="H36" s="421"/>
      <c r="I36" s="421"/>
      <c r="J36" s="421"/>
      <c r="K36" s="421"/>
      <c r="L36" s="421"/>
      <c r="M36" s="421"/>
    </row>
    <row r="37" spans="1:13" s="256" customFormat="1" ht="15.6" x14ac:dyDescent="0.3">
      <c r="A37" s="421"/>
      <c r="B37" s="421"/>
      <c r="C37" s="421"/>
      <c r="D37" s="421"/>
      <c r="E37" s="421"/>
      <c r="F37" s="421"/>
      <c r="G37" s="421"/>
      <c r="H37" s="421"/>
      <c r="I37" s="421"/>
      <c r="J37" s="421"/>
      <c r="K37" s="421"/>
      <c r="L37" s="421"/>
      <c r="M37" s="421"/>
    </row>
    <row r="39" spans="1:13" x14ac:dyDescent="0.25">
      <c r="A39" s="8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</row>
    <row r="40" spans="1:13" x14ac:dyDescent="0.25">
      <c r="A40" s="83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</row>
    <row r="41" spans="1:13" x14ac:dyDescent="0.25">
      <c r="A41" s="83"/>
      <c r="B41" s="83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3"/>
    </row>
  </sheetData>
  <mergeCells count="44">
    <mergeCell ref="A39:M39"/>
    <mergeCell ref="A40:M40"/>
    <mergeCell ref="A41:M41"/>
    <mergeCell ref="A30:N30"/>
    <mergeCell ref="A31:N31"/>
    <mergeCell ref="A33:XFD33"/>
    <mergeCell ref="A35:M35"/>
    <mergeCell ref="A36:M36"/>
    <mergeCell ref="A37:M37"/>
    <mergeCell ref="B23:D23"/>
    <mergeCell ref="A24:F24"/>
    <mergeCell ref="A25:N25"/>
    <mergeCell ref="A26:N26"/>
    <mergeCell ref="A27:N27"/>
    <mergeCell ref="A29:N29"/>
    <mergeCell ref="K17:K18"/>
    <mergeCell ref="L17:M17"/>
    <mergeCell ref="B19:D19"/>
    <mergeCell ref="B20:D20"/>
    <mergeCell ref="B21:D21"/>
    <mergeCell ref="B22:D22"/>
    <mergeCell ref="A15:A18"/>
    <mergeCell ref="B15:D18"/>
    <mergeCell ref="E15:E18"/>
    <mergeCell ref="F15:F18"/>
    <mergeCell ref="G15:M15"/>
    <mergeCell ref="G16:G18"/>
    <mergeCell ref="H16:J16"/>
    <mergeCell ref="K16:M16"/>
    <mergeCell ref="H17:H18"/>
    <mergeCell ref="I17:J17"/>
    <mergeCell ref="A8:G8"/>
    <mergeCell ref="H8:J8"/>
    <mergeCell ref="L8:M8"/>
    <mergeCell ref="A10:M10"/>
    <mergeCell ref="A11:M11"/>
    <mergeCell ref="A14:P14"/>
    <mergeCell ref="A1:M1"/>
    <mergeCell ref="A2:M4"/>
    <mergeCell ref="A6:G6"/>
    <mergeCell ref="H6:J6"/>
    <mergeCell ref="L6:M7"/>
    <mergeCell ref="A7:G7"/>
    <mergeCell ref="H7:J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23" sqref="F23"/>
    </sheetView>
  </sheetViews>
  <sheetFormatPr defaultColWidth="9.109375" defaultRowHeight="13.8" x14ac:dyDescent="0.25"/>
  <cols>
    <col min="1" max="1" width="5.109375" style="5" customWidth="1"/>
    <col min="2" max="4" width="9.109375" style="5"/>
    <col min="5" max="5" width="11.5546875" style="5" customWidth="1"/>
    <col min="6" max="6" width="9.109375" style="5"/>
    <col min="7" max="7" width="16.6640625" style="5" customWidth="1"/>
    <col min="8" max="8" width="9.109375" style="5"/>
    <col min="9" max="9" width="10.6640625" style="5" customWidth="1"/>
    <col min="10" max="10" width="9.6640625" style="5" customWidth="1"/>
    <col min="11" max="11" width="12.88671875" style="5" customWidth="1"/>
    <col min="12" max="12" width="9.6640625" style="5" customWidth="1"/>
    <col min="13" max="13" width="12.109375" style="5" customWidth="1"/>
    <col min="14" max="14" width="5.6640625" style="5" customWidth="1"/>
    <col min="15" max="15" width="2.6640625" style="5" customWidth="1"/>
    <col min="16" max="16" width="4.44140625" style="5" customWidth="1"/>
    <col min="17" max="16384" width="9.109375" style="5"/>
  </cols>
  <sheetData>
    <row r="1" spans="1:16" x14ac:dyDescent="0.25">
      <c r="A1" s="422" t="s">
        <v>200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</row>
    <row r="2" spans="1:16" s="24" customFormat="1" ht="15" customHeight="1" x14ac:dyDescent="0.25">
      <c r="A2" s="423" t="s">
        <v>201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5"/>
    </row>
    <row r="3" spans="1:16" s="24" customFormat="1" ht="15" customHeight="1" x14ac:dyDescent="0.25">
      <c r="A3" s="426"/>
      <c r="B3" s="427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8"/>
    </row>
    <row r="4" spans="1:16" s="24" customFormat="1" ht="18" customHeight="1" x14ac:dyDescent="0.25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430"/>
      <c r="L4" s="430"/>
      <c r="M4" s="431"/>
    </row>
    <row r="5" spans="1:16" x14ac:dyDescent="0.25">
      <c r="E5" s="23"/>
    </row>
    <row r="6" spans="1:16" ht="15.75" customHeight="1" x14ac:dyDescent="0.25">
      <c r="A6" s="51" t="s">
        <v>1</v>
      </c>
      <c r="B6" s="52"/>
      <c r="C6" s="52"/>
      <c r="D6" s="52"/>
      <c r="E6" s="52"/>
      <c r="F6" s="52"/>
      <c r="G6" s="53"/>
      <c r="H6" s="51" t="s">
        <v>2</v>
      </c>
      <c r="I6" s="52"/>
      <c r="J6" s="53"/>
      <c r="L6" s="432" t="s">
        <v>202</v>
      </c>
      <c r="M6" s="432"/>
    </row>
    <row r="7" spans="1:16" ht="30" customHeight="1" x14ac:dyDescent="0.25">
      <c r="A7" s="433" t="s">
        <v>4</v>
      </c>
      <c r="B7" s="434"/>
      <c r="C7" s="434"/>
      <c r="D7" s="434"/>
      <c r="E7" s="434"/>
      <c r="F7" s="434"/>
      <c r="G7" s="435"/>
      <c r="H7" s="37" t="s">
        <v>5</v>
      </c>
      <c r="I7" s="38"/>
      <c r="J7" s="39"/>
      <c r="L7" s="432"/>
      <c r="M7" s="432"/>
    </row>
    <row r="8" spans="1:16" ht="30.75" customHeight="1" x14ac:dyDescent="0.25">
      <c r="A8" s="436" t="s">
        <v>183</v>
      </c>
      <c r="B8" s="436"/>
      <c r="C8" s="436"/>
      <c r="D8" s="436"/>
      <c r="E8" s="436"/>
      <c r="F8" s="436"/>
      <c r="G8" s="436"/>
      <c r="H8" s="37" t="s">
        <v>7</v>
      </c>
      <c r="I8" s="38"/>
      <c r="J8" s="39"/>
      <c r="L8" s="437" t="s">
        <v>8</v>
      </c>
      <c r="M8" s="438"/>
    </row>
    <row r="10" spans="1:16" x14ac:dyDescent="0.25">
      <c r="A10" s="75" t="s">
        <v>43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7"/>
    </row>
    <row r="11" spans="1:16" x14ac:dyDescent="0.25">
      <c r="A11" s="75" t="s">
        <v>184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7"/>
    </row>
    <row r="12" spans="1:16" ht="4.5" hidden="1" customHeight="1" x14ac:dyDescent="0.25"/>
    <row r="13" spans="1:16" ht="0.75" hidden="1" customHeight="1" x14ac:dyDescent="0.25"/>
    <row r="14" spans="1:16" ht="18.75" customHeight="1" x14ac:dyDescent="0.25">
      <c r="A14" s="439" t="s">
        <v>203</v>
      </c>
      <c r="B14" s="439"/>
      <c r="C14" s="439"/>
      <c r="D14" s="439"/>
      <c r="E14" s="439"/>
      <c r="F14" s="439"/>
      <c r="G14" s="439"/>
      <c r="H14" s="439"/>
      <c r="I14" s="439"/>
      <c r="J14" s="439"/>
      <c r="K14" s="439"/>
      <c r="L14" s="439"/>
      <c r="M14" s="439"/>
      <c r="N14" s="440"/>
      <c r="O14" s="440"/>
      <c r="P14" s="440"/>
    </row>
    <row r="15" spans="1:16" ht="14.4" thickBot="1" x14ac:dyDescent="0.3">
      <c r="A15" s="439"/>
      <c r="B15" s="439"/>
      <c r="C15" s="439"/>
      <c r="D15" s="439"/>
      <c r="E15" s="439"/>
      <c r="F15" s="439"/>
      <c r="G15" s="439"/>
      <c r="H15" s="439"/>
      <c r="I15" s="439"/>
      <c r="J15" s="439"/>
      <c r="K15" s="439"/>
      <c r="L15" s="439"/>
      <c r="M15" s="439"/>
    </row>
    <row r="16" spans="1:16" x14ac:dyDescent="0.25">
      <c r="A16" s="441" t="s">
        <v>9</v>
      </c>
      <c r="B16" s="442" t="s">
        <v>204</v>
      </c>
      <c r="C16" s="443"/>
      <c r="D16" s="443"/>
      <c r="E16" s="444"/>
      <c r="F16" s="442" t="s">
        <v>205</v>
      </c>
      <c r="G16" s="444"/>
      <c r="H16" s="445" t="s">
        <v>206</v>
      </c>
      <c r="I16" s="445"/>
      <c r="J16" s="445"/>
      <c r="K16" s="445"/>
      <c r="L16" s="445"/>
      <c r="M16" s="446"/>
    </row>
    <row r="17" spans="1:14" x14ac:dyDescent="0.25">
      <c r="A17" s="447"/>
      <c r="B17" s="448"/>
      <c r="C17" s="449"/>
      <c r="D17" s="449"/>
      <c r="E17" s="450"/>
      <c r="F17" s="448"/>
      <c r="G17" s="450"/>
      <c r="H17" s="451" t="s">
        <v>16</v>
      </c>
      <c r="I17" s="451"/>
      <c r="J17" s="452" t="s">
        <v>17</v>
      </c>
      <c r="K17" s="452"/>
      <c r="L17" s="452"/>
      <c r="M17" s="453"/>
    </row>
    <row r="18" spans="1:14" x14ac:dyDescent="0.25">
      <c r="A18" s="454"/>
      <c r="B18" s="455"/>
      <c r="C18" s="456"/>
      <c r="D18" s="456"/>
      <c r="E18" s="457"/>
      <c r="F18" s="455"/>
      <c r="G18" s="457"/>
      <c r="H18" s="451"/>
      <c r="I18" s="451"/>
      <c r="J18" s="452" t="s">
        <v>84</v>
      </c>
      <c r="K18" s="452"/>
      <c r="L18" s="452" t="s">
        <v>85</v>
      </c>
      <c r="M18" s="453"/>
    </row>
    <row r="19" spans="1:14" s="6" customFormat="1" ht="10.199999999999999" x14ac:dyDescent="0.2">
      <c r="A19" s="458">
        <v>1</v>
      </c>
      <c r="B19" s="459">
        <v>2</v>
      </c>
      <c r="C19" s="460"/>
      <c r="D19" s="460"/>
      <c r="E19" s="461"/>
      <c r="F19" s="459">
        <v>3</v>
      </c>
      <c r="G19" s="461"/>
      <c r="H19" s="462">
        <v>4</v>
      </c>
      <c r="I19" s="462"/>
      <c r="J19" s="462">
        <v>5</v>
      </c>
      <c r="K19" s="462"/>
      <c r="L19" s="462">
        <v>6</v>
      </c>
      <c r="M19" s="463"/>
    </row>
    <row r="20" spans="1:14" x14ac:dyDescent="0.25">
      <c r="A20" s="464" t="s">
        <v>55</v>
      </c>
      <c r="B20" s="51">
        <v>0</v>
      </c>
      <c r="C20" s="52"/>
      <c r="D20" s="52"/>
      <c r="E20" s="53"/>
      <c r="F20" s="51">
        <v>0</v>
      </c>
      <c r="G20" s="53"/>
      <c r="H20" s="51">
        <v>0</v>
      </c>
      <c r="I20" s="53"/>
      <c r="J20" s="51">
        <v>0</v>
      </c>
      <c r="K20" s="53"/>
      <c r="L20" s="51">
        <v>0</v>
      </c>
      <c r="M20" s="465"/>
    </row>
    <row r="21" spans="1:14" x14ac:dyDescent="0.25">
      <c r="A21" s="464" t="s">
        <v>56</v>
      </c>
      <c r="B21" s="51">
        <v>0</v>
      </c>
      <c r="C21" s="52"/>
      <c r="D21" s="52"/>
      <c r="E21" s="53"/>
      <c r="F21" s="51">
        <v>0</v>
      </c>
      <c r="G21" s="53"/>
      <c r="H21" s="51">
        <v>0</v>
      </c>
      <c r="I21" s="53"/>
      <c r="J21" s="51">
        <v>0</v>
      </c>
      <c r="K21" s="53"/>
      <c r="L21" s="51">
        <v>0</v>
      </c>
      <c r="M21" s="465"/>
    </row>
    <row r="22" spans="1:14" ht="14.4" thickBot="1" x14ac:dyDescent="0.3">
      <c r="A22" s="466" t="s">
        <v>143</v>
      </c>
      <c r="B22" s="467"/>
      <c r="C22" s="467"/>
      <c r="D22" s="467"/>
      <c r="E22" s="467"/>
      <c r="F22" s="467"/>
      <c r="G22" s="468"/>
      <c r="H22" s="469">
        <v>0</v>
      </c>
      <c r="I22" s="469"/>
      <c r="J22" s="469">
        <v>0</v>
      </c>
      <c r="K22" s="469"/>
      <c r="L22" s="469">
        <v>0</v>
      </c>
      <c r="M22" s="470"/>
    </row>
    <row r="24" spans="1:14" s="78" customFormat="1" x14ac:dyDescent="0.25">
      <c r="A24" s="78" t="s">
        <v>207</v>
      </c>
    </row>
    <row r="26" spans="1:14" x14ac:dyDescent="0.25">
      <c r="A26" s="78" t="s">
        <v>24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</row>
    <row r="27" spans="1:14" x14ac:dyDescent="0.25">
      <c r="A27" s="78" t="s">
        <v>28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1:14" x14ac:dyDescent="0.25">
      <c r="A28" s="78" t="s">
        <v>27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30" spans="1:14" x14ac:dyDescent="0.25">
      <c r="A30" s="78" t="s">
        <v>30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  <c r="M30" s="78"/>
      <c r="N30" s="78"/>
    </row>
    <row r="31" spans="1:14" x14ac:dyDescent="0.25">
      <c r="A31" s="78" t="s">
        <v>29</v>
      </c>
      <c r="B31" s="78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</row>
    <row r="32" spans="1:14" x14ac:dyDescent="0.25">
      <c r="A32" s="78" t="s">
        <v>38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</row>
  </sheetData>
  <mergeCells count="47">
    <mergeCell ref="A32:N32"/>
    <mergeCell ref="A24:XFD24"/>
    <mergeCell ref="A26:N26"/>
    <mergeCell ref="A27:N27"/>
    <mergeCell ref="A28:N28"/>
    <mergeCell ref="A30:N30"/>
    <mergeCell ref="A31:N31"/>
    <mergeCell ref="B21:E21"/>
    <mergeCell ref="F21:G21"/>
    <mergeCell ref="H21:I21"/>
    <mergeCell ref="J21:K21"/>
    <mergeCell ref="L21:M21"/>
    <mergeCell ref="A22:G22"/>
    <mergeCell ref="H22:I22"/>
    <mergeCell ref="J22:K22"/>
    <mergeCell ref="L22:M22"/>
    <mergeCell ref="B19:E19"/>
    <mergeCell ref="F19:G19"/>
    <mergeCell ref="H19:I19"/>
    <mergeCell ref="J19:K19"/>
    <mergeCell ref="L19:M19"/>
    <mergeCell ref="B20:E20"/>
    <mergeCell ref="F20:G20"/>
    <mergeCell ref="H20:I20"/>
    <mergeCell ref="J20:K20"/>
    <mergeCell ref="L20:M20"/>
    <mergeCell ref="A16:A18"/>
    <mergeCell ref="B16:E18"/>
    <mergeCell ref="F16:G18"/>
    <mergeCell ref="H16:M16"/>
    <mergeCell ref="H17:I18"/>
    <mergeCell ref="J17:M17"/>
    <mergeCell ref="J18:K18"/>
    <mergeCell ref="L18:M18"/>
    <mergeCell ref="A8:G8"/>
    <mergeCell ref="H8:J8"/>
    <mergeCell ref="L8:M8"/>
    <mergeCell ref="A10:M10"/>
    <mergeCell ref="A11:M11"/>
    <mergeCell ref="A14:M15"/>
    <mergeCell ref="A1:M1"/>
    <mergeCell ref="A2:M4"/>
    <mergeCell ref="A6:G6"/>
    <mergeCell ref="H6:J6"/>
    <mergeCell ref="L6:M7"/>
    <mergeCell ref="A7:G7"/>
    <mergeCell ref="H7:J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>
      <selection activeCell="P17" sqref="P17"/>
    </sheetView>
  </sheetViews>
  <sheetFormatPr defaultColWidth="9.109375" defaultRowHeight="13.8" x14ac:dyDescent="0.25"/>
  <cols>
    <col min="1" max="1" width="3.44140625" style="5" customWidth="1"/>
    <col min="2" max="2" width="14.6640625" style="5" customWidth="1"/>
    <col min="3" max="3" width="26.6640625" style="5" customWidth="1"/>
    <col min="4" max="4" width="28.109375" style="5" customWidth="1"/>
    <col min="5" max="5" width="10.5546875" style="5" customWidth="1"/>
    <col min="6" max="6" width="5.109375" style="5" customWidth="1"/>
    <col min="7" max="7" width="3" style="5" customWidth="1"/>
    <col min="8" max="8" width="4.6640625" style="5" customWidth="1"/>
    <col min="9" max="9" width="5.6640625" style="5" customWidth="1"/>
    <col min="10" max="10" width="8.33203125" style="5" customWidth="1"/>
    <col min="11" max="11" width="5" style="5" customWidth="1"/>
    <col min="12" max="12" width="1.5546875" style="5" hidden="1" customWidth="1"/>
    <col min="13" max="13" width="5.88671875" style="5" customWidth="1"/>
    <col min="14" max="14" width="7.44140625" style="5" customWidth="1"/>
    <col min="15" max="16384" width="9.109375" style="5"/>
  </cols>
  <sheetData>
    <row r="1" spans="1:15" x14ac:dyDescent="0.25">
      <c r="K1" s="471" t="s">
        <v>208</v>
      </c>
      <c r="L1" s="471"/>
      <c r="M1" s="471"/>
      <c r="N1" s="471"/>
    </row>
    <row r="2" spans="1:15" x14ac:dyDescent="0.25">
      <c r="A2" s="472" t="s">
        <v>209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473"/>
    </row>
    <row r="3" spans="1:15" x14ac:dyDescent="0.25">
      <c r="A3" s="474"/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6"/>
    </row>
    <row r="4" spans="1:15" x14ac:dyDescent="0.25">
      <c r="A4" s="477"/>
      <c r="B4" s="478"/>
      <c r="C4" s="478"/>
      <c r="D4" s="478"/>
      <c r="E4" s="478"/>
      <c r="F4" s="478"/>
      <c r="G4" s="478"/>
      <c r="H4" s="478"/>
      <c r="I4" s="478"/>
      <c r="J4" s="478"/>
      <c r="K4" s="478"/>
      <c r="L4" s="478"/>
      <c r="M4" s="478"/>
      <c r="N4" s="479"/>
    </row>
    <row r="6" spans="1:15" x14ac:dyDescent="0.25">
      <c r="A6" s="69" t="s">
        <v>1</v>
      </c>
      <c r="B6" s="70"/>
      <c r="C6" s="70"/>
      <c r="D6" s="70"/>
      <c r="E6" s="70"/>
      <c r="F6" s="70"/>
      <c r="G6" s="71"/>
      <c r="H6" s="69" t="s">
        <v>2</v>
      </c>
      <c r="I6" s="70"/>
      <c r="J6" s="71"/>
      <c r="M6" s="480" t="s">
        <v>210</v>
      </c>
      <c r="N6" s="480"/>
    </row>
    <row r="7" spans="1:15" s="23" customFormat="1" ht="18" x14ac:dyDescent="0.25">
      <c r="A7" s="34" t="s">
        <v>211</v>
      </c>
      <c r="B7" s="35"/>
      <c r="C7" s="35"/>
      <c r="D7" s="35"/>
      <c r="E7" s="35"/>
      <c r="F7" s="35"/>
      <c r="G7" s="36"/>
      <c r="H7" s="37" t="s">
        <v>7</v>
      </c>
      <c r="I7" s="38"/>
      <c r="J7" s="39"/>
      <c r="K7" s="481"/>
      <c r="L7" s="481"/>
      <c r="M7" s="56" t="s">
        <v>8</v>
      </c>
      <c r="N7" s="57"/>
    </row>
    <row r="9" spans="1:15" x14ac:dyDescent="0.25">
      <c r="A9" s="72" t="s">
        <v>212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4"/>
    </row>
    <row r="10" spans="1:15" x14ac:dyDescent="0.25">
      <c r="A10" s="75" t="s">
        <v>213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482"/>
    </row>
    <row r="11" spans="1:15" ht="17.399999999999999" x14ac:dyDescent="0.25">
      <c r="A11" s="58" t="s">
        <v>214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5" x14ac:dyDescent="0.25">
      <c r="A12" s="483" t="s">
        <v>9</v>
      </c>
      <c r="B12" s="483" t="s">
        <v>77</v>
      </c>
      <c r="C12" s="483" t="s">
        <v>215</v>
      </c>
      <c r="D12" s="483" t="s">
        <v>216</v>
      </c>
      <c r="E12" s="483" t="s">
        <v>10</v>
      </c>
      <c r="F12" s="484" t="s">
        <v>217</v>
      </c>
      <c r="G12" s="485"/>
      <c r="H12" s="485"/>
      <c r="I12" s="485"/>
      <c r="J12" s="486"/>
      <c r="K12" s="487" t="s">
        <v>218</v>
      </c>
      <c r="L12" s="488" t="s">
        <v>219</v>
      </c>
      <c r="M12" s="489"/>
      <c r="N12" s="490"/>
    </row>
    <row r="13" spans="1:15" x14ac:dyDescent="0.25">
      <c r="A13" s="491"/>
      <c r="B13" s="491"/>
      <c r="C13" s="491"/>
      <c r="D13" s="491"/>
      <c r="E13" s="491"/>
      <c r="F13" s="492" t="s">
        <v>16</v>
      </c>
      <c r="G13" s="51" t="s">
        <v>17</v>
      </c>
      <c r="H13" s="52"/>
      <c r="I13" s="52"/>
      <c r="J13" s="53"/>
      <c r="K13" s="493"/>
      <c r="L13" s="494"/>
      <c r="M13" s="495"/>
      <c r="N13" s="496"/>
    </row>
    <row r="14" spans="1:15" x14ac:dyDescent="0.25">
      <c r="A14" s="491"/>
      <c r="B14" s="491"/>
      <c r="C14" s="491"/>
      <c r="D14" s="491"/>
      <c r="E14" s="491"/>
      <c r="F14" s="497"/>
      <c r="G14" s="51" t="s">
        <v>84</v>
      </c>
      <c r="H14" s="53"/>
      <c r="I14" s="51" t="s">
        <v>85</v>
      </c>
      <c r="J14" s="53"/>
      <c r="K14" s="493"/>
      <c r="L14" s="494"/>
      <c r="M14" s="495"/>
      <c r="N14" s="496"/>
    </row>
    <row r="15" spans="1:15" ht="48" x14ac:dyDescent="0.25">
      <c r="A15" s="498"/>
      <c r="B15" s="498"/>
      <c r="C15" s="498"/>
      <c r="D15" s="498"/>
      <c r="E15" s="498"/>
      <c r="F15" s="499"/>
      <c r="G15" s="500" t="s">
        <v>13</v>
      </c>
      <c r="H15" s="500" t="s">
        <v>54</v>
      </c>
      <c r="I15" s="500" t="s">
        <v>13</v>
      </c>
      <c r="J15" s="500" t="s">
        <v>54</v>
      </c>
      <c r="K15" s="501"/>
      <c r="L15" s="502"/>
      <c r="M15" s="503"/>
      <c r="N15" s="504"/>
    </row>
    <row r="16" spans="1:15" s="509" customFormat="1" ht="10.199999999999999" x14ac:dyDescent="0.3">
      <c r="A16" s="505">
        <v>1</v>
      </c>
      <c r="B16" s="505">
        <v>2</v>
      </c>
      <c r="C16" s="505">
        <v>3</v>
      </c>
      <c r="D16" s="505">
        <v>4</v>
      </c>
      <c r="E16" s="505">
        <v>5</v>
      </c>
      <c r="F16" s="505">
        <v>6</v>
      </c>
      <c r="G16" s="505">
        <v>7</v>
      </c>
      <c r="H16" s="505">
        <v>8</v>
      </c>
      <c r="I16" s="505">
        <v>9</v>
      </c>
      <c r="J16" s="505">
        <v>10</v>
      </c>
      <c r="K16" s="505">
        <v>11</v>
      </c>
      <c r="L16" s="506">
        <v>12</v>
      </c>
      <c r="M16" s="507"/>
      <c r="N16" s="508"/>
    </row>
    <row r="17" spans="1:19" ht="75" customHeight="1" x14ac:dyDescent="0.25">
      <c r="A17" s="510" t="s">
        <v>55</v>
      </c>
      <c r="B17" s="511" t="s">
        <v>220</v>
      </c>
      <c r="C17" s="512" t="s">
        <v>221</v>
      </c>
      <c r="D17" s="512" t="s">
        <v>222</v>
      </c>
      <c r="E17" s="513" t="s">
        <v>57</v>
      </c>
      <c r="F17" s="513">
        <v>51</v>
      </c>
      <c r="G17" s="513" t="s">
        <v>171</v>
      </c>
      <c r="H17" s="513" t="s">
        <v>171</v>
      </c>
      <c r="I17" s="513" t="s">
        <v>171</v>
      </c>
      <c r="J17" s="513" t="s">
        <v>171</v>
      </c>
      <c r="K17" s="514" t="s">
        <v>223</v>
      </c>
      <c r="L17" s="515" t="s">
        <v>224</v>
      </c>
      <c r="M17" s="516"/>
      <c r="N17" s="517"/>
    </row>
    <row r="18" spans="1:19" ht="45" customHeight="1" x14ac:dyDescent="0.25">
      <c r="A18" s="513" t="s">
        <v>56</v>
      </c>
      <c r="B18" s="518"/>
      <c r="C18" s="519" t="s">
        <v>225</v>
      </c>
      <c r="D18" s="519" t="s">
        <v>226</v>
      </c>
      <c r="E18" s="513" t="s">
        <v>59</v>
      </c>
      <c r="F18" s="513">
        <v>2225</v>
      </c>
      <c r="G18" s="513" t="s">
        <v>171</v>
      </c>
      <c r="H18" s="513" t="s">
        <v>171</v>
      </c>
      <c r="I18" s="513" t="s">
        <v>171</v>
      </c>
      <c r="J18" s="513" t="s">
        <v>171</v>
      </c>
      <c r="K18" s="520" t="s">
        <v>227</v>
      </c>
      <c r="L18" s="515" t="s">
        <v>228</v>
      </c>
      <c r="M18" s="516"/>
      <c r="N18" s="517"/>
    </row>
    <row r="19" spans="1:19" ht="21" customHeight="1" x14ac:dyDescent="0.25">
      <c r="A19" s="513" t="s">
        <v>58</v>
      </c>
      <c r="B19" s="518"/>
      <c r="C19" s="521"/>
      <c r="D19" s="521"/>
      <c r="E19" s="513" t="s">
        <v>229</v>
      </c>
      <c r="F19" s="513">
        <v>7</v>
      </c>
      <c r="G19" s="513" t="s">
        <v>171</v>
      </c>
      <c r="H19" s="513" t="s">
        <v>171</v>
      </c>
      <c r="I19" s="513" t="s">
        <v>171</v>
      </c>
      <c r="J19" s="513" t="s">
        <v>171</v>
      </c>
      <c r="K19" s="522"/>
      <c r="L19" s="523" t="s">
        <v>171</v>
      </c>
      <c r="M19" s="524"/>
      <c r="N19" s="525"/>
      <c r="O19" s="4"/>
      <c r="P19" s="4"/>
      <c r="Q19" s="4"/>
      <c r="R19" s="4"/>
      <c r="S19" s="4"/>
    </row>
    <row r="20" spans="1:19" ht="15" hidden="1" customHeight="1" x14ac:dyDescent="0.25">
      <c r="A20" s="526"/>
      <c r="B20" s="527"/>
      <c r="C20" s="528"/>
      <c r="D20" s="526"/>
      <c r="E20" s="526"/>
      <c r="F20" s="526"/>
      <c r="G20" s="526"/>
      <c r="H20" s="526"/>
      <c r="I20" s="526"/>
      <c r="J20" s="526"/>
      <c r="K20" s="526"/>
      <c r="L20" s="529"/>
      <c r="M20" s="529"/>
      <c r="N20" s="530"/>
      <c r="O20" s="4"/>
      <c r="P20" s="4"/>
      <c r="Q20" s="4"/>
      <c r="R20" s="4"/>
      <c r="S20" s="4"/>
    </row>
    <row r="21" spans="1:19" ht="15" hidden="1" customHeight="1" x14ac:dyDescent="0.25">
      <c r="A21" s="526"/>
      <c r="B21" s="527"/>
      <c r="C21" s="528"/>
      <c r="D21" s="526"/>
      <c r="E21" s="526"/>
      <c r="F21" s="526"/>
      <c r="G21" s="526"/>
      <c r="H21" s="526"/>
      <c r="I21" s="526"/>
      <c r="J21" s="526"/>
      <c r="K21" s="526"/>
      <c r="L21" s="529"/>
      <c r="M21" s="529"/>
      <c r="N21" s="530"/>
      <c r="O21" s="4"/>
      <c r="P21" s="4"/>
      <c r="Q21" s="4"/>
      <c r="R21" s="4"/>
      <c r="S21" s="4"/>
    </row>
    <row r="22" spans="1:19" ht="82.8" customHeight="1" x14ac:dyDescent="0.25">
      <c r="A22" s="513" t="s">
        <v>60</v>
      </c>
      <c r="B22" s="531" t="s">
        <v>230</v>
      </c>
      <c r="C22" s="532" t="s">
        <v>225</v>
      </c>
      <c r="D22" s="533" t="s">
        <v>231</v>
      </c>
      <c r="E22" s="513" t="s">
        <v>23</v>
      </c>
      <c r="F22" s="513">
        <v>1</v>
      </c>
      <c r="G22" s="513" t="s">
        <v>171</v>
      </c>
      <c r="H22" s="513" t="s">
        <v>171</v>
      </c>
      <c r="I22" s="513" t="s">
        <v>171</v>
      </c>
      <c r="J22" s="513" t="s">
        <v>171</v>
      </c>
      <c r="K22" s="534" t="s">
        <v>232</v>
      </c>
      <c r="L22" s="513"/>
      <c r="M22" s="523" t="s">
        <v>233</v>
      </c>
      <c r="N22" s="525"/>
      <c r="O22" s="535"/>
      <c r="P22" s="535"/>
      <c r="Q22" s="535"/>
      <c r="R22" s="535"/>
      <c r="S22" s="4"/>
    </row>
    <row r="23" spans="1:19" x14ac:dyDescent="0.25">
      <c r="A23" s="78" t="s">
        <v>24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</row>
    <row r="24" spans="1:19" x14ac:dyDescent="0.25">
      <c r="A24" s="78" t="s">
        <v>28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  <c r="N24" s="78"/>
    </row>
    <row r="25" spans="1:19" x14ac:dyDescent="0.25">
      <c r="A25" s="78" t="s">
        <v>27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  <c r="N25" s="78"/>
    </row>
    <row r="27" spans="1:19" x14ac:dyDescent="0.25">
      <c r="A27" s="78" t="s">
        <v>30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</row>
    <row r="28" spans="1:19" x14ac:dyDescent="0.25">
      <c r="A28" s="78" t="s">
        <v>29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</row>
    <row r="29" spans="1:19" x14ac:dyDescent="0.25">
      <c r="A29" s="78" t="s">
        <v>38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  <c r="M29" s="78"/>
      <c r="N29" s="78"/>
    </row>
    <row r="30" spans="1:19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2" spans="1:19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</row>
    <row r="33" spans="1:13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  <row r="35" spans="1:13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</row>
    <row r="36" spans="1:13" x14ac:dyDescent="0.25">
      <c r="A36" s="536"/>
      <c r="B36" s="536"/>
      <c r="C36" s="536"/>
      <c r="D36" s="536"/>
      <c r="E36" s="536"/>
      <c r="F36" s="536"/>
      <c r="G36" s="536"/>
      <c r="H36" s="536"/>
      <c r="I36" s="536"/>
      <c r="J36" s="536"/>
      <c r="K36" s="536"/>
      <c r="L36" s="536"/>
      <c r="M36" s="536"/>
    </row>
    <row r="37" spans="1:13" x14ac:dyDescent="0.25">
      <c r="D37" s="23"/>
    </row>
  </sheetData>
  <mergeCells count="38">
    <mergeCell ref="A29:N29"/>
    <mergeCell ref="M22:N22"/>
    <mergeCell ref="A23:N23"/>
    <mergeCell ref="A24:N24"/>
    <mergeCell ref="A25:N25"/>
    <mergeCell ref="A27:N27"/>
    <mergeCell ref="A28:N28"/>
    <mergeCell ref="B17:B19"/>
    <mergeCell ref="L17:N17"/>
    <mergeCell ref="C18:C19"/>
    <mergeCell ref="D18:D19"/>
    <mergeCell ref="K18:K19"/>
    <mergeCell ref="L18:N18"/>
    <mergeCell ref="L19:N19"/>
    <mergeCell ref="L12:N15"/>
    <mergeCell ref="F13:F15"/>
    <mergeCell ref="G13:J13"/>
    <mergeCell ref="G14:H14"/>
    <mergeCell ref="I14:J14"/>
    <mergeCell ref="L16:N16"/>
    <mergeCell ref="A9:N9"/>
    <mergeCell ref="A10:N10"/>
    <mergeCell ref="A11:N11"/>
    <mergeCell ref="A12:A15"/>
    <mergeCell ref="B12:B15"/>
    <mergeCell ref="C12:C15"/>
    <mergeCell ref="D12:D15"/>
    <mergeCell ref="E12:E15"/>
    <mergeCell ref="F12:J12"/>
    <mergeCell ref="K12:K15"/>
    <mergeCell ref="K1:N1"/>
    <mergeCell ref="A2:N4"/>
    <mergeCell ref="A6:G6"/>
    <mergeCell ref="H6:J6"/>
    <mergeCell ref="M6:N6"/>
    <mergeCell ref="A7:G7"/>
    <mergeCell ref="H7:J7"/>
    <mergeCell ref="M7:N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4"/>
  <sheetViews>
    <sheetView workbookViewId="0">
      <selection activeCell="T17" sqref="T17"/>
    </sheetView>
  </sheetViews>
  <sheetFormatPr defaultColWidth="9.109375" defaultRowHeight="13.8" x14ac:dyDescent="0.25"/>
  <cols>
    <col min="1" max="1" width="4.33203125" style="5" customWidth="1"/>
    <col min="2" max="2" width="20.33203125" style="5" customWidth="1"/>
    <col min="3" max="3" width="13.6640625" style="537" customWidth="1"/>
    <col min="4" max="4" width="7.5546875" style="5" customWidth="1"/>
    <col min="5" max="5" width="38.33203125" style="5" customWidth="1"/>
    <col min="6" max="6" width="12.109375" style="5" customWidth="1"/>
    <col min="7" max="7" width="14.33203125" style="5" customWidth="1"/>
    <col min="8" max="8" width="3.5546875" style="5" customWidth="1"/>
    <col min="9" max="9" width="1.6640625" style="5" customWidth="1"/>
    <col min="10" max="10" width="4.44140625" style="5" hidden="1" customWidth="1"/>
    <col min="11" max="11" width="3.5546875" style="5" hidden="1" customWidth="1"/>
    <col min="12" max="12" width="0.33203125" style="5" hidden="1" customWidth="1"/>
    <col min="13" max="13" width="1.44140625" style="5" hidden="1" customWidth="1"/>
    <col min="14" max="14" width="7.109375" style="5" customWidth="1"/>
    <col min="15" max="15" width="18.88671875" style="5" hidden="1" customWidth="1"/>
    <col min="16" max="16" width="4.109375" style="5" customWidth="1"/>
    <col min="17" max="16384" width="9.109375" style="5"/>
  </cols>
  <sheetData>
    <row r="1" spans="1:16" x14ac:dyDescent="0.25">
      <c r="H1" s="538" t="s">
        <v>234</v>
      </c>
      <c r="I1" s="538"/>
      <c r="J1" s="538"/>
      <c r="K1" s="538"/>
      <c r="L1" s="538"/>
      <c r="M1" s="538"/>
      <c r="N1" s="538"/>
      <c r="O1" s="538"/>
      <c r="P1" s="538"/>
    </row>
    <row r="2" spans="1:16" x14ac:dyDescent="0.25">
      <c r="A2" s="539" t="s">
        <v>235</v>
      </c>
      <c r="B2" s="540"/>
      <c r="C2" s="540"/>
      <c r="D2" s="540"/>
      <c r="E2" s="540"/>
      <c r="F2" s="540"/>
      <c r="G2" s="540"/>
      <c r="H2" s="540"/>
      <c r="I2" s="540"/>
      <c r="J2" s="540"/>
      <c r="K2" s="540"/>
      <c r="L2" s="540"/>
      <c r="M2" s="540"/>
      <c r="N2" s="540"/>
      <c r="O2" s="540"/>
      <c r="P2" s="541"/>
    </row>
    <row r="3" spans="1:16" x14ac:dyDescent="0.25">
      <c r="A3" s="542"/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4"/>
    </row>
    <row r="4" spans="1:16" x14ac:dyDescent="0.25">
      <c r="A4" s="545"/>
      <c r="B4" s="546"/>
      <c r="C4" s="546"/>
      <c r="D4" s="546"/>
      <c r="E4" s="546"/>
      <c r="F4" s="546"/>
      <c r="G4" s="546"/>
      <c r="H4" s="546"/>
      <c r="I4" s="546"/>
      <c r="J4" s="546"/>
      <c r="K4" s="546"/>
      <c r="L4" s="546"/>
      <c r="M4" s="546"/>
      <c r="N4" s="546"/>
      <c r="O4" s="546"/>
      <c r="P4" s="547"/>
    </row>
    <row r="6" spans="1:16" ht="15.6" x14ac:dyDescent="0.3">
      <c r="A6" s="548" t="s">
        <v>1</v>
      </c>
      <c r="B6" s="549"/>
      <c r="C6" s="549"/>
      <c r="D6" s="549"/>
      <c r="E6" s="549"/>
      <c r="F6" s="549"/>
      <c r="G6" s="548" t="s">
        <v>2</v>
      </c>
      <c r="H6" s="549"/>
      <c r="N6" s="550" t="s">
        <v>236</v>
      </c>
      <c r="O6" s="551"/>
      <c r="P6" s="552"/>
    </row>
    <row r="7" spans="1:16" ht="18" x14ac:dyDescent="0.25">
      <c r="A7" s="553" t="s">
        <v>237</v>
      </c>
      <c r="B7" s="553"/>
      <c r="C7" s="553"/>
      <c r="D7" s="553"/>
      <c r="E7" s="553"/>
      <c r="F7" s="553"/>
      <c r="G7" s="37" t="s">
        <v>7</v>
      </c>
      <c r="H7" s="38"/>
      <c r="I7" s="554"/>
      <c r="J7" s="554"/>
      <c r="K7" s="554"/>
      <c r="L7" s="554"/>
      <c r="M7" s="554"/>
      <c r="N7" s="56" t="s">
        <v>8</v>
      </c>
      <c r="O7" s="555"/>
      <c r="P7" s="57"/>
    </row>
    <row r="9" spans="1:16" x14ac:dyDescent="0.25">
      <c r="A9" s="72" t="s">
        <v>238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4"/>
    </row>
    <row r="10" spans="1:16" ht="14.4" x14ac:dyDescent="0.3">
      <c r="A10" s="72" t="s">
        <v>239</v>
      </c>
      <c r="B10" s="556"/>
      <c r="C10" s="556"/>
      <c r="D10" s="556"/>
      <c r="E10" s="556"/>
      <c r="F10" s="556"/>
      <c r="G10" s="556"/>
      <c r="H10" s="556"/>
      <c r="I10" s="556"/>
      <c r="J10" s="556"/>
      <c r="K10" s="556"/>
      <c r="L10" s="556"/>
      <c r="M10" s="556"/>
      <c r="N10" s="556"/>
      <c r="O10" s="556"/>
      <c r="P10" s="557"/>
    </row>
    <row r="11" spans="1:16" x14ac:dyDescent="0.25">
      <c r="A11" s="558" t="s">
        <v>240</v>
      </c>
      <c r="B11" s="558"/>
      <c r="C11" s="558"/>
      <c r="D11" s="558"/>
      <c r="E11" s="558"/>
      <c r="F11" s="558"/>
      <c r="G11" s="558"/>
      <c r="H11" s="558"/>
      <c r="I11" s="558"/>
      <c r="J11" s="558"/>
      <c r="K11" s="558"/>
      <c r="L11" s="558"/>
      <c r="M11" s="558"/>
      <c r="N11" s="558"/>
      <c r="O11" s="558"/>
      <c r="P11" s="558"/>
    </row>
    <row r="12" spans="1:16" x14ac:dyDescent="0.25">
      <c r="A12" s="559"/>
      <c r="B12" s="559"/>
      <c r="C12" s="559"/>
      <c r="D12" s="559"/>
      <c r="E12" s="559"/>
      <c r="F12" s="559"/>
      <c r="G12" s="559"/>
      <c r="H12" s="559"/>
      <c r="I12" s="559"/>
      <c r="J12" s="559"/>
      <c r="K12" s="559"/>
      <c r="L12" s="559"/>
      <c r="M12" s="559"/>
      <c r="N12" s="559"/>
      <c r="O12" s="559"/>
      <c r="P12" s="559"/>
    </row>
    <row r="13" spans="1:16" ht="41.4" x14ac:dyDescent="0.25">
      <c r="A13" s="560" t="s">
        <v>9</v>
      </c>
      <c r="B13" s="560" t="s">
        <v>241</v>
      </c>
      <c r="C13" s="561" t="s">
        <v>242</v>
      </c>
      <c r="D13" s="484" t="s">
        <v>77</v>
      </c>
      <c r="E13" s="486"/>
      <c r="F13" s="510" t="s">
        <v>243</v>
      </c>
      <c r="G13" s="510" t="s">
        <v>244</v>
      </c>
      <c r="H13" s="484" t="s">
        <v>245</v>
      </c>
      <c r="I13" s="485"/>
      <c r="J13" s="485"/>
      <c r="K13" s="485"/>
      <c r="L13" s="485"/>
      <c r="M13" s="485"/>
      <c r="N13" s="485"/>
      <c r="O13" s="485"/>
      <c r="P13" s="486"/>
    </row>
    <row r="14" spans="1:16" s="6" customFormat="1" x14ac:dyDescent="0.2">
      <c r="A14" s="510">
        <v>1</v>
      </c>
      <c r="B14" s="510">
        <v>2</v>
      </c>
      <c r="C14" s="562">
        <v>3</v>
      </c>
      <c r="D14" s="563">
        <v>4</v>
      </c>
      <c r="E14" s="564"/>
      <c r="F14" s="510">
        <v>5</v>
      </c>
      <c r="G14" s="510">
        <v>6</v>
      </c>
      <c r="H14" s="563">
        <v>7</v>
      </c>
      <c r="I14" s="565"/>
      <c r="J14" s="565"/>
      <c r="K14" s="565"/>
      <c r="L14" s="565"/>
      <c r="M14" s="565"/>
      <c r="N14" s="565"/>
      <c r="O14" s="565"/>
      <c r="P14" s="564"/>
    </row>
    <row r="15" spans="1:16" ht="96.6" x14ac:dyDescent="0.25">
      <c r="A15" s="566" t="s">
        <v>55</v>
      </c>
      <c r="B15" s="567" t="s">
        <v>246</v>
      </c>
      <c r="C15" s="568" t="s">
        <v>247</v>
      </c>
      <c r="D15" s="569" t="s">
        <v>248</v>
      </c>
      <c r="E15" s="570"/>
      <c r="F15" s="571" t="s">
        <v>249</v>
      </c>
      <c r="G15" s="572" t="s">
        <v>250</v>
      </c>
      <c r="H15" s="573" t="s">
        <v>251</v>
      </c>
      <c r="I15" s="574"/>
      <c r="J15" s="574"/>
      <c r="K15" s="574"/>
      <c r="L15" s="574"/>
      <c r="M15" s="574"/>
      <c r="N15" s="574"/>
      <c r="O15" s="574"/>
      <c r="P15" s="575"/>
    </row>
    <row r="16" spans="1:16" x14ac:dyDescent="0.25">
      <c r="A16" s="576"/>
      <c r="B16" s="577"/>
      <c r="C16" s="578" t="s">
        <v>252</v>
      </c>
      <c r="D16" s="569" t="s">
        <v>253</v>
      </c>
      <c r="E16" s="570"/>
      <c r="F16" s="579"/>
      <c r="G16" s="580"/>
      <c r="H16" s="581"/>
      <c r="I16" s="582"/>
      <c r="J16" s="582"/>
      <c r="K16" s="582"/>
      <c r="L16" s="582"/>
      <c r="M16" s="582"/>
      <c r="N16" s="582"/>
      <c r="O16" s="582"/>
      <c r="P16" s="583"/>
    </row>
    <row r="17" spans="1:42" ht="168" customHeight="1" x14ac:dyDescent="0.25">
      <c r="A17" s="576"/>
      <c r="B17" s="577"/>
      <c r="C17" s="584" t="s">
        <v>254</v>
      </c>
      <c r="D17" s="585" t="s">
        <v>255</v>
      </c>
      <c r="E17" s="586"/>
      <c r="F17" s="587"/>
      <c r="G17" s="572" t="s">
        <v>250</v>
      </c>
      <c r="H17" s="573" t="s">
        <v>251</v>
      </c>
      <c r="I17" s="574"/>
      <c r="J17" s="574"/>
      <c r="K17" s="574"/>
      <c r="L17" s="574"/>
      <c r="M17" s="574"/>
      <c r="N17" s="574"/>
      <c r="O17" s="574"/>
      <c r="P17" s="575"/>
    </row>
    <row r="18" spans="1:42" ht="63" customHeight="1" x14ac:dyDescent="0.25">
      <c r="A18" s="562" t="s">
        <v>56</v>
      </c>
      <c r="B18" s="588" t="s">
        <v>256</v>
      </c>
      <c r="C18" s="589" t="s">
        <v>257</v>
      </c>
      <c r="D18" s="569" t="s">
        <v>258</v>
      </c>
      <c r="E18" s="570"/>
      <c r="F18" s="579"/>
      <c r="G18" s="580"/>
      <c r="H18" s="581"/>
      <c r="I18" s="582"/>
      <c r="J18" s="582"/>
      <c r="K18" s="582"/>
      <c r="L18" s="582"/>
      <c r="M18" s="582"/>
      <c r="N18" s="582"/>
      <c r="O18" s="582"/>
      <c r="P18" s="583"/>
    </row>
    <row r="19" spans="1:42" ht="55.8" customHeight="1" x14ac:dyDescent="0.25">
      <c r="A19" s="590" t="s">
        <v>58</v>
      </c>
      <c r="B19" s="588" t="s">
        <v>256</v>
      </c>
      <c r="C19" s="589" t="s">
        <v>259</v>
      </c>
      <c r="D19" s="569" t="s">
        <v>260</v>
      </c>
      <c r="E19" s="570"/>
      <c r="F19" s="591"/>
      <c r="G19" s="592" t="s">
        <v>261</v>
      </c>
      <c r="H19" s="593" t="s">
        <v>262</v>
      </c>
      <c r="I19" s="594"/>
      <c r="J19" s="594"/>
      <c r="K19" s="594"/>
      <c r="L19" s="594"/>
      <c r="M19" s="594"/>
      <c r="N19" s="594"/>
      <c r="O19" s="594"/>
      <c r="P19" s="595"/>
    </row>
    <row r="20" spans="1:42" ht="43.8" customHeight="1" x14ac:dyDescent="0.25">
      <c r="A20" s="596" t="s">
        <v>60</v>
      </c>
      <c r="B20" s="597" t="s">
        <v>263</v>
      </c>
      <c r="C20" s="571" t="s">
        <v>264</v>
      </c>
      <c r="D20" s="598" t="s">
        <v>265</v>
      </c>
      <c r="E20" s="599"/>
      <c r="F20" s="600"/>
      <c r="G20" s="601"/>
      <c r="H20" s="602"/>
      <c r="I20" s="603"/>
      <c r="J20" s="603"/>
      <c r="K20" s="603"/>
      <c r="L20" s="603"/>
      <c r="M20" s="603"/>
      <c r="N20" s="603"/>
      <c r="O20" s="603"/>
      <c r="P20" s="60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</row>
    <row r="21" spans="1:42" s="606" customFormat="1" ht="27" customHeight="1" x14ac:dyDescent="0.25">
      <c r="A21" s="562" t="s">
        <v>62</v>
      </c>
      <c r="B21" s="605" t="s">
        <v>263</v>
      </c>
      <c r="C21" s="588" t="s">
        <v>247</v>
      </c>
      <c r="D21" s="569" t="s">
        <v>266</v>
      </c>
      <c r="E21" s="570"/>
      <c r="F21" s="600"/>
      <c r="G21" s="601"/>
      <c r="H21" s="602"/>
      <c r="I21" s="603"/>
      <c r="J21" s="603"/>
      <c r="K21" s="603"/>
      <c r="L21" s="603"/>
      <c r="M21" s="603"/>
      <c r="N21" s="603"/>
      <c r="O21" s="603"/>
      <c r="P21" s="60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</row>
    <row r="22" spans="1:42" s="4" customFormat="1" ht="48" customHeight="1" x14ac:dyDescent="0.25">
      <c r="A22" s="562" t="s">
        <v>64</v>
      </c>
      <c r="B22" s="605" t="s">
        <v>256</v>
      </c>
      <c r="C22" s="588" t="s">
        <v>267</v>
      </c>
      <c r="D22" s="569" t="s">
        <v>268</v>
      </c>
      <c r="E22" s="570"/>
      <c r="F22" s="607"/>
      <c r="G22" s="608"/>
      <c r="H22" s="609"/>
      <c r="I22" s="610"/>
      <c r="J22" s="610"/>
      <c r="K22" s="610"/>
      <c r="L22" s="610"/>
      <c r="M22" s="610"/>
      <c r="N22" s="610"/>
      <c r="O22" s="610"/>
      <c r="P22" s="611"/>
    </row>
    <row r="23" spans="1:42" s="4" customFormat="1" ht="12" customHeight="1" x14ac:dyDescent="0.25">
      <c r="A23" s="612"/>
      <c r="B23" s="613"/>
      <c r="C23" s="527"/>
      <c r="D23" s="614"/>
      <c r="E23" s="614"/>
      <c r="F23" s="614"/>
      <c r="G23" s="614"/>
      <c r="H23" s="615"/>
      <c r="I23" s="615"/>
      <c r="J23" s="615"/>
      <c r="K23" s="615"/>
      <c r="L23" s="615"/>
      <c r="M23" s="615"/>
      <c r="N23" s="615"/>
      <c r="O23" s="615"/>
      <c r="P23" s="615"/>
    </row>
    <row r="24" spans="1:42" x14ac:dyDescent="0.25">
      <c r="A24" s="78" t="s">
        <v>24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</row>
    <row r="25" spans="1:42" x14ac:dyDescent="0.25">
      <c r="A25" s="78" t="s">
        <v>28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</row>
    <row r="26" spans="1:42" x14ac:dyDescent="0.25">
      <c r="A26" s="78" t="s">
        <v>27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</row>
    <row r="28" spans="1:42" x14ac:dyDescent="0.25">
      <c r="A28" s="78" t="s">
        <v>30</v>
      </c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</row>
    <row r="29" spans="1:42" x14ac:dyDescent="0.25">
      <c r="A29" s="78" t="s">
        <v>29</v>
      </c>
      <c r="B29" s="78"/>
      <c r="C29" s="78"/>
      <c r="D29" s="78"/>
      <c r="E29" s="78"/>
      <c r="F29" s="78"/>
      <c r="G29" s="78"/>
      <c r="H29" s="78"/>
      <c r="I29" s="78"/>
      <c r="J29" s="78"/>
      <c r="K29" s="78"/>
      <c r="L29" s="78"/>
    </row>
    <row r="30" spans="1:42" x14ac:dyDescent="0.25">
      <c r="A30" s="78" t="s">
        <v>38</v>
      </c>
      <c r="B30" s="78"/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42" s="23" customFormat="1" x14ac:dyDescent="0.25">
      <c r="A31" s="5"/>
      <c r="B31" s="5"/>
      <c r="C31" s="537"/>
      <c r="D31" s="5"/>
      <c r="E31" s="5"/>
      <c r="F31" s="5"/>
      <c r="G31" s="5"/>
      <c r="H31" s="5"/>
      <c r="I31" s="5"/>
      <c r="J31" s="5"/>
      <c r="K31" s="5"/>
    </row>
    <row r="32" spans="1:42" x14ac:dyDescent="0.25">
      <c r="A32" s="616"/>
      <c r="B32" s="616"/>
      <c r="C32" s="617"/>
      <c r="D32" s="616"/>
      <c r="E32" s="616"/>
      <c r="F32" s="616"/>
      <c r="G32" s="616"/>
      <c r="H32" s="616"/>
      <c r="I32" s="616"/>
      <c r="J32" s="616"/>
      <c r="K32" s="616"/>
    </row>
    <row r="33" spans="1:11" x14ac:dyDescent="0.25">
      <c r="A33" s="616"/>
      <c r="B33" s="616"/>
      <c r="C33" s="617"/>
      <c r="D33" s="616"/>
      <c r="E33" s="616"/>
      <c r="F33" s="616"/>
      <c r="G33" s="616"/>
      <c r="H33" s="616"/>
      <c r="I33" s="616"/>
      <c r="J33" s="616"/>
      <c r="K33" s="616"/>
    </row>
    <row r="35" spans="1:11" x14ac:dyDescent="0.25">
      <c r="A35" s="23"/>
      <c r="B35" s="23"/>
      <c r="C35" s="618"/>
      <c r="D35" s="23"/>
      <c r="E35" s="23"/>
      <c r="F35" s="23"/>
      <c r="G35" s="23"/>
      <c r="H35" s="23"/>
      <c r="I35" s="23"/>
      <c r="J35" s="23"/>
      <c r="K35" s="23"/>
    </row>
    <row r="36" spans="1:11" x14ac:dyDescent="0.25">
      <c r="A36" s="23"/>
      <c r="B36" s="23"/>
      <c r="C36" s="618"/>
      <c r="D36" s="23"/>
      <c r="E36" s="23"/>
      <c r="F36" s="23"/>
      <c r="G36" s="23"/>
      <c r="H36" s="23"/>
      <c r="I36" s="23"/>
      <c r="J36" s="23"/>
      <c r="K36" s="23"/>
    </row>
    <row r="38" spans="1:11" x14ac:dyDescent="0.25">
      <c r="A38" s="616"/>
      <c r="B38" s="616"/>
      <c r="C38" s="617"/>
      <c r="D38" s="616"/>
      <c r="E38" s="616"/>
      <c r="F38" s="616"/>
      <c r="G38" s="616"/>
      <c r="H38" s="616"/>
      <c r="I38" s="616"/>
      <c r="J38" s="616"/>
      <c r="K38" s="616"/>
    </row>
    <row r="39" spans="1:11" x14ac:dyDescent="0.25">
      <c r="A39" s="23"/>
      <c r="B39" s="23"/>
      <c r="C39" s="618"/>
      <c r="D39" s="23"/>
      <c r="E39" s="23"/>
      <c r="F39" s="23"/>
      <c r="G39" s="23"/>
      <c r="H39" s="23"/>
      <c r="I39" s="23"/>
      <c r="J39" s="23"/>
      <c r="K39" s="23"/>
    </row>
    <row r="44" spans="1:11" x14ac:dyDescent="0.25">
      <c r="C44" s="618"/>
    </row>
  </sheetData>
  <mergeCells count="38">
    <mergeCell ref="A24:L24"/>
    <mergeCell ref="A25:L25"/>
    <mergeCell ref="A26:L26"/>
    <mergeCell ref="A28:L28"/>
    <mergeCell ref="A29:L29"/>
    <mergeCell ref="A30:L30"/>
    <mergeCell ref="D18:E18"/>
    <mergeCell ref="H18:P18"/>
    <mergeCell ref="D19:E19"/>
    <mergeCell ref="F19:F22"/>
    <mergeCell ref="G19:G22"/>
    <mergeCell ref="H19:P22"/>
    <mergeCell ref="D20:E20"/>
    <mergeCell ref="D21:E21"/>
    <mergeCell ref="D22:E22"/>
    <mergeCell ref="A15:A17"/>
    <mergeCell ref="B15:B17"/>
    <mergeCell ref="D15:E15"/>
    <mergeCell ref="H15:P15"/>
    <mergeCell ref="D16:E16"/>
    <mergeCell ref="H16:P16"/>
    <mergeCell ref="D17:E17"/>
    <mergeCell ref="H17:P17"/>
    <mergeCell ref="A9:P9"/>
    <mergeCell ref="A10:P10"/>
    <mergeCell ref="A11:P12"/>
    <mergeCell ref="D13:E13"/>
    <mergeCell ref="H13:P13"/>
    <mergeCell ref="D14:E14"/>
    <mergeCell ref="H14:P14"/>
    <mergeCell ref="H1:P1"/>
    <mergeCell ref="A2:P4"/>
    <mergeCell ref="A6:F6"/>
    <mergeCell ref="G6:H6"/>
    <mergeCell ref="N6:P6"/>
    <mergeCell ref="A7:F7"/>
    <mergeCell ref="G7:H7"/>
    <mergeCell ref="N7:P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sqref="A1:XFD1048576"/>
    </sheetView>
  </sheetViews>
  <sheetFormatPr defaultColWidth="9.109375" defaultRowHeight="13.8" x14ac:dyDescent="0.25"/>
  <cols>
    <col min="1" max="1" width="4.5546875" style="24" customWidth="1"/>
    <col min="2" max="6" width="9.109375" style="24"/>
    <col min="7" max="7" width="2.44140625" style="24" customWidth="1"/>
    <col min="8" max="8" width="9.109375" style="24"/>
    <col min="9" max="9" width="13" style="24" customWidth="1"/>
    <col min="10" max="11" width="9.109375" style="24"/>
    <col min="12" max="12" width="7.33203125" style="24" customWidth="1"/>
    <col min="13" max="13" width="9.109375" style="24"/>
    <col min="14" max="14" width="18.44140625" style="24" customWidth="1"/>
    <col min="15" max="16384" width="9.109375" style="24"/>
  </cols>
  <sheetData>
    <row r="1" spans="1:14" x14ac:dyDescent="0.25">
      <c r="L1" s="619" t="s">
        <v>269</v>
      </c>
      <c r="M1" s="619"/>
      <c r="N1" s="619"/>
    </row>
    <row r="2" spans="1:14" ht="15" customHeight="1" x14ac:dyDescent="0.25">
      <c r="A2" s="620" t="s">
        <v>270</v>
      </c>
      <c r="B2" s="621"/>
      <c r="C2" s="621"/>
      <c r="D2" s="621"/>
      <c r="E2" s="621"/>
      <c r="F2" s="621"/>
      <c r="G2" s="621"/>
      <c r="H2" s="621"/>
      <c r="I2" s="621"/>
      <c r="J2" s="621"/>
      <c r="K2" s="621"/>
      <c r="L2" s="621"/>
      <c r="M2" s="621"/>
      <c r="N2" s="622"/>
    </row>
    <row r="3" spans="1:14" ht="15" customHeight="1" x14ac:dyDescent="0.25">
      <c r="A3" s="623"/>
      <c r="B3" s="624"/>
      <c r="C3" s="624"/>
      <c r="D3" s="624"/>
      <c r="E3" s="624"/>
      <c r="F3" s="624"/>
      <c r="G3" s="624"/>
      <c r="H3" s="624"/>
      <c r="I3" s="624"/>
      <c r="J3" s="624"/>
      <c r="K3" s="624"/>
      <c r="L3" s="624"/>
      <c r="M3" s="624"/>
      <c r="N3" s="625"/>
    </row>
    <row r="4" spans="1:14" ht="24" customHeight="1" x14ac:dyDescent="0.25">
      <c r="A4" s="626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8"/>
    </row>
    <row r="5" spans="1:14" ht="15" customHeight="1" x14ac:dyDescent="0.25"/>
    <row r="6" spans="1:14" ht="15" customHeight="1" x14ac:dyDescent="0.3">
      <c r="A6" s="361" t="s">
        <v>1</v>
      </c>
      <c r="B6" s="362"/>
      <c r="C6" s="362"/>
      <c r="D6" s="362"/>
      <c r="E6" s="362"/>
      <c r="F6" s="362"/>
      <c r="G6" s="363"/>
      <c r="H6" s="361" t="s">
        <v>2</v>
      </c>
      <c r="I6" s="362"/>
      <c r="J6" s="363"/>
      <c r="M6" s="629" t="s">
        <v>271</v>
      </c>
      <c r="N6" s="629"/>
    </row>
    <row r="7" spans="1:14" ht="25.5" hidden="1" customHeight="1" x14ac:dyDescent="0.25">
      <c r="A7" s="630" t="s">
        <v>4</v>
      </c>
      <c r="B7" s="630"/>
      <c r="C7" s="630"/>
      <c r="D7" s="630"/>
      <c r="E7" s="630"/>
      <c r="F7" s="630"/>
      <c r="G7" s="630"/>
      <c r="H7" s="142" t="s">
        <v>5</v>
      </c>
      <c r="I7" s="143"/>
      <c r="J7" s="144"/>
    </row>
    <row r="8" spans="1:14" ht="27" customHeight="1" x14ac:dyDescent="0.25">
      <c r="A8" s="630" t="s">
        <v>272</v>
      </c>
      <c r="B8" s="630"/>
      <c r="C8" s="630"/>
      <c r="D8" s="630"/>
      <c r="E8" s="630"/>
      <c r="F8" s="630"/>
      <c r="G8" s="630"/>
      <c r="H8" s="368" t="s">
        <v>7</v>
      </c>
      <c r="I8" s="369"/>
      <c r="J8" s="370"/>
      <c r="M8" s="631" t="s">
        <v>8</v>
      </c>
      <c r="N8" s="632"/>
    </row>
    <row r="10" spans="1:14" x14ac:dyDescent="0.25">
      <c r="A10" s="633" t="s">
        <v>273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5"/>
    </row>
    <row r="11" spans="1:14" x14ac:dyDescent="0.25">
      <c r="A11" s="129" t="s">
        <v>274</v>
      </c>
      <c r="B11" s="374"/>
      <c r="C11" s="374"/>
      <c r="D11" s="374"/>
      <c r="E11" s="374"/>
      <c r="F11" s="374"/>
      <c r="G11" s="374"/>
      <c r="H11" s="374"/>
      <c r="I11" s="374"/>
      <c r="J11" s="374"/>
      <c r="K11" s="374"/>
      <c r="L11" s="374"/>
      <c r="M11" s="374"/>
      <c r="N11" s="375"/>
    </row>
    <row r="12" spans="1:14" x14ac:dyDescent="0.25">
      <c r="A12" s="353" t="s">
        <v>275</v>
      </c>
      <c r="B12" s="353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</row>
    <row r="13" spans="1:14" ht="18.75" customHeight="1" x14ac:dyDescent="0.25">
      <c r="A13" s="636"/>
      <c r="B13" s="636"/>
      <c r="C13" s="636"/>
      <c r="D13" s="636"/>
      <c r="E13" s="636"/>
      <c r="F13" s="636"/>
      <c r="G13" s="636"/>
      <c r="H13" s="636"/>
      <c r="I13" s="636"/>
      <c r="J13" s="636"/>
      <c r="K13" s="636"/>
      <c r="L13" s="636"/>
      <c r="M13" s="636"/>
      <c r="N13" s="636"/>
    </row>
    <row r="14" spans="1:14" ht="0.75" customHeight="1" thickBot="1" x14ac:dyDescent="0.3"/>
    <row r="15" spans="1:14" ht="24.75" customHeight="1" x14ac:dyDescent="0.25">
      <c r="A15" s="637" t="s">
        <v>46</v>
      </c>
      <c r="B15" s="113" t="s">
        <v>276</v>
      </c>
      <c r="C15" s="114"/>
      <c r="D15" s="114"/>
      <c r="E15" s="114"/>
      <c r="F15" s="114"/>
      <c r="G15" s="114"/>
      <c r="H15" s="114"/>
      <c r="I15" s="115"/>
      <c r="J15" s="113" t="s">
        <v>277</v>
      </c>
      <c r="K15" s="114"/>
      <c r="L15" s="114"/>
      <c r="M15" s="114"/>
      <c r="N15" s="638"/>
    </row>
    <row r="16" spans="1:14" s="28" customFormat="1" ht="10.199999999999999" x14ac:dyDescent="0.2">
      <c r="A16" s="639">
        <v>1</v>
      </c>
      <c r="B16" s="640">
        <v>2</v>
      </c>
      <c r="C16" s="641"/>
      <c r="D16" s="641"/>
      <c r="E16" s="641"/>
      <c r="F16" s="641"/>
      <c r="G16" s="641"/>
      <c r="H16" s="641"/>
      <c r="I16" s="642"/>
      <c r="J16" s="640">
        <v>3</v>
      </c>
      <c r="K16" s="641"/>
      <c r="L16" s="641"/>
      <c r="M16" s="641"/>
      <c r="N16" s="643"/>
    </row>
    <row r="17" spans="1:14" x14ac:dyDescent="0.25">
      <c r="A17" s="644" t="s">
        <v>55</v>
      </c>
      <c r="B17" s="361" t="s">
        <v>171</v>
      </c>
      <c r="C17" s="362"/>
      <c r="D17" s="362"/>
      <c r="E17" s="362"/>
      <c r="F17" s="362"/>
      <c r="G17" s="362"/>
      <c r="H17" s="362"/>
      <c r="I17" s="363"/>
      <c r="J17" s="361" t="s">
        <v>171</v>
      </c>
      <c r="K17" s="362"/>
      <c r="L17" s="362"/>
      <c r="M17" s="362"/>
      <c r="N17" s="645"/>
    </row>
    <row r="18" spans="1:14" ht="14.4" thickBot="1" x14ac:dyDescent="0.3">
      <c r="A18" s="646" t="s">
        <v>56</v>
      </c>
      <c r="B18" s="647" t="s">
        <v>171</v>
      </c>
      <c r="C18" s="648"/>
      <c r="D18" s="648"/>
      <c r="E18" s="648"/>
      <c r="F18" s="648"/>
      <c r="G18" s="648"/>
      <c r="H18" s="648"/>
      <c r="I18" s="649"/>
      <c r="J18" s="647" t="s">
        <v>171</v>
      </c>
      <c r="K18" s="648"/>
      <c r="L18" s="648"/>
      <c r="M18" s="648"/>
      <c r="N18" s="650"/>
    </row>
    <row r="19" spans="1:14" x14ac:dyDescent="0.25">
      <c r="A19" s="651" t="s">
        <v>278</v>
      </c>
      <c r="B19" s="651"/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</row>
    <row r="20" spans="1:14" s="653" customFormat="1" x14ac:dyDescent="0.25">
      <c r="A20" s="652"/>
      <c r="B20" s="652"/>
      <c r="C20" s="652"/>
      <c r="D20" s="652"/>
      <c r="E20" s="652"/>
      <c r="F20" s="652"/>
      <c r="G20" s="652"/>
      <c r="H20" s="652"/>
      <c r="I20" s="652"/>
      <c r="J20" s="652"/>
      <c r="K20" s="652"/>
      <c r="L20" s="652"/>
      <c r="M20" s="652"/>
      <c r="N20" s="652"/>
    </row>
    <row r="21" spans="1:14" s="654" customFormat="1" ht="16.2" thickBot="1" x14ac:dyDescent="0.35">
      <c r="A21" s="651"/>
      <c r="B21" s="651"/>
      <c r="C21" s="651"/>
      <c r="D21" s="651"/>
      <c r="E21" s="651"/>
      <c r="F21" s="651"/>
      <c r="G21" s="651"/>
      <c r="H21" s="651"/>
      <c r="I21" s="651"/>
      <c r="J21" s="651"/>
      <c r="K21" s="651"/>
      <c r="L21" s="651"/>
      <c r="M21" s="651"/>
      <c r="N21" s="651"/>
    </row>
    <row r="22" spans="1:14" ht="24.75" customHeight="1" x14ac:dyDescent="0.25">
      <c r="A22" s="637" t="s">
        <v>279</v>
      </c>
      <c r="B22" s="655" t="s">
        <v>10</v>
      </c>
      <c r="C22" s="656"/>
      <c r="D22" s="656"/>
      <c r="E22" s="656"/>
      <c r="F22" s="656"/>
      <c r="G22" s="656"/>
      <c r="H22" s="656"/>
      <c r="I22" s="657"/>
      <c r="J22" s="658" t="s">
        <v>206</v>
      </c>
      <c r="K22" s="659"/>
      <c r="L22" s="659"/>
      <c r="M22" s="659"/>
      <c r="N22" s="660"/>
    </row>
    <row r="23" spans="1:14" s="28" customFormat="1" ht="15" customHeight="1" x14ac:dyDescent="0.2">
      <c r="A23" s="639">
        <v>1</v>
      </c>
      <c r="B23" s="640">
        <v>2</v>
      </c>
      <c r="C23" s="641"/>
      <c r="D23" s="641"/>
      <c r="E23" s="641"/>
      <c r="F23" s="641"/>
      <c r="G23" s="641"/>
      <c r="H23" s="641"/>
      <c r="I23" s="642"/>
      <c r="J23" s="640">
        <v>3</v>
      </c>
      <c r="K23" s="641"/>
      <c r="L23" s="641"/>
      <c r="M23" s="641"/>
      <c r="N23" s="643"/>
    </row>
    <row r="24" spans="1:14" x14ac:dyDescent="0.25">
      <c r="A24" s="644" t="s">
        <v>55</v>
      </c>
      <c r="B24" s="361" t="s">
        <v>171</v>
      </c>
      <c r="C24" s="362"/>
      <c r="D24" s="362"/>
      <c r="E24" s="362"/>
      <c r="F24" s="362"/>
      <c r="G24" s="362"/>
      <c r="H24" s="362"/>
      <c r="I24" s="363"/>
      <c r="J24" s="361" t="s">
        <v>171</v>
      </c>
      <c r="K24" s="362"/>
      <c r="L24" s="362"/>
      <c r="M24" s="362"/>
      <c r="N24" s="645"/>
    </row>
    <row r="25" spans="1:14" ht="14.4" thickBot="1" x14ac:dyDescent="0.3">
      <c r="A25" s="646" t="s">
        <v>56</v>
      </c>
      <c r="B25" s="647" t="s">
        <v>171</v>
      </c>
      <c r="C25" s="648"/>
      <c r="D25" s="648"/>
      <c r="E25" s="648"/>
      <c r="F25" s="648"/>
      <c r="G25" s="648"/>
      <c r="H25" s="648"/>
      <c r="I25" s="649"/>
      <c r="J25" s="647" t="s">
        <v>171</v>
      </c>
      <c r="K25" s="648"/>
      <c r="L25" s="648"/>
      <c r="M25" s="648"/>
      <c r="N25" s="650"/>
    </row>
    <row r="26" spans="1:14" ht="15" customHeight="1" x14ac:dyDescent="0.25"/>
    <row r="27" spans="1:14" x14ac:dyDescent="0.25">
      <c r="A27" s="83" t="s">
        <v>24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x14ac:dyDescent="0.25">
      <c r="A28" s="83" t="s">
        <v>28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  <row r="29" spans="1:14" x14ac:dyDescent="0.25">
      <c r="A29" s="83" t="s">
        <v>27</v>
      </c>
      <c r="B29" s="83"/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</row>
    <row r="31" spans="1:14" x14ac:dyDescent="0.25">
      <c r="A31" s="83" t="s">
        <v>30</v>
      </c>
      <c r="B31" s="83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</row>
    <row r="32" spans="1:14" x14ac:dyDescent="0.25">
      <c r="A32" s="83" t="s">
        <v>29</v>
      </c>
      <c r="B32" s="83"/>
      <c r="C32" s="83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</row>
    <row r="33" spans="1:14" x14ac:dyDescent="0.25">
      <c r="A33" s="83" t="s">
        <v>38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</row>
    <row r="34" spans="1:14" s="83" customFormat="1" ht="15" customHeight="1" x14ac:dyDescent="0.25"/>
    <row r="35" spans="1:14" s="83" customFormat="1" x14ac:dyDescent="0.25"/>
    <row r="36" spans="1:14" ht="8.25" customHeight="1" x14ac:dyDescent="0.25"/>
    <row r="37" spans="1:14" s="83" customFormat="1" x14ac:dyDescent="0.25"/>
    <row r="38" spans="1:14" s="661" customFormat="1" x14ac:dyDescent="0.3"/>
    <row r="39" spans="1:14" s="619" customFormat="1" x14ac:dyDescent="0.25"/>
    <row r="40" spans="1:14" s="83" customFormat="1" x14ac:dyDescent="0.25"/>
    <row r="41" spans="1:14" s="83" customFormat="1" x14ac:dyDescent="0.25"/>
  </sheetData>
  <mergeCells count="43">
    <mergeCell ref="A37:XFD37"/>
    <mergeCell ref="A38:XFD38"/>
    <mergeCell ref="A39:XFD39"/>
    <mergeCell ref="A40:XFD40"/>
    <mergeCell ref="A41:XFD41"/>
    <mergeCell ref="A29:N29"/>
    <mergeCell ref="A31:N31"/>
    <mergeCell ref="A32:N32"/>
    <mergeCell ref="A33:N33"/>
    <mergeCell ref="A34:XFD34"/>
    <mergeCell ref="A35:XFD35"/>
    <mergeCell ref="B24:I24"/>
    <mergeCell ref="J24:N24"/>
    <mergeCell ref="B25:I25"/>
    <mergeCell ref="J25:N25"/>
    <mergeCell ref="A27:N27"/>
    <mergeCell ref="A28:N28"/>
    <mergeCell ref="B18:I18"/>
    <mergeCell ref="J18:N18"/>
    <mergeCell ref="A19:N21"/>
    <mergeCell ref="B22:I22"/>
    <mergeCell ref="J22:N22"/>
    <mergeCell ref="B23:I23"/>
    <mergeCell ref="J23:N23"/>
    <mergeCell ref="B15:I15"/>
    <mergeCell ref="J15:N15"/>
    <mergeCell ref="B16:I16"/>
    <mergeCell ref="J16:N16"/>
    <mergeCell ref="B17:I17"/>
    <mergeCell ref="J17:N17"/>
    <mergeCell ref="A8:G8"/>
    <mergeCell ref="H8:J8"/>
    <mergeCell ref="M8:N8"/>
    <mergeCell ref="A10:N10"/>
    <mergeCell ref="A11:N11"/>
    <mergeCell ref="A12:N13"/>
    <mergeCell ref="L1:N1"/>
    <mergeCell ref="A2:N4"/>
    <mergeCell ref="A6:G6"/>
    <mergeCell ref="H6:J6"/>
    <mergeCell ref="M6:N6"/>
    <mergeCell ref="A7:G7"/>
    <mergeCell ref="H7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"/>
  <sheetViews>
    <sheetView tabSelected="1" workbookViewId="0">
      <selection activeCell="R21" sqref="R21"/>
    </sheetView>
  </sheetViews>
  <sheetFormatPr defaultColWidth="9.109375" defaultRowHeight="13.8" x14ac:dyDescent="0.25"/>
  <cols>
    <col min="1" max="1" width="4" style="24" customWidth="1"/>
    <col min="2" max="2" width="22.33203125" style="24" customWidth="1"/>
    <col min="3" max="3" width="14.5546875" style="24" customWidth="1"/>
    <col min="4" max="4" width="17.6640625" style="24" customWidth="1"/>
    <col min="5" max="5" width="10.5546875" style="24" customWidth="1"/>
    <col min="6" max="6" width="6" style="24" customWidth="1"/>
    <col min="7" max="7" width="10.6640625" style="24" customWidth="1"/>
    <col min="8" max="8" width="11" style="24" customWidth="1"/>
    <col min="9" max="9" width="6.109375" style="24" customWidth="1"/>
    <col min="10" max="10" width="10" style="24" customWidth="1"/>
    <col min="11" max="11" width="3.5546875" style="24" customWidth="1"/>
    <col min="12" max="12" width="0.33203125" style="24" hidden="1" customWidth="1"/>
    <col min="13" max="13" width="4.33203125" style="24" customWidth="1"/>
    <col min="14" max="14" width="8" style="24" customWidth="1"/>
    <col min="15" max="16384" width="9.109375" style="24"/>
  </cols>
  <sheetData>
    <row r="1" spans="1:38" x14ac:dyDescent="0.25">
      <c r="J1" s="662" t="s">
        <v>280</v>
      </c>
      <c r="K1" s="619"/>
      <c r="L1" s="619"/>
      <c r="M1" s="619"/>
      <c r="N1" s="619"/>
    </row>
    <row r="2" spans="1:38" hidden="1" x14ac:dyDescent="0.25"/>
    <row r="3" spans="1:38" x14ac:dyDescent="0.25">
      <c r="A3" s="423" t="s">
        <v>281</v>
      </c>
      <c r="B3" s="424"/>
      <c r="C3" s="424"/>
      <c r="D3" s="424"/>
      <c r="E3" s="424"/>
      <c r="F3" s="424"/>
      <c r="G3" s="424"/>
      <c r="H3" s="424"/>
      <c r="I3" s="424"/>
      <c r="J3" s="424"/>
      <c r="K3" s="424"/>
      <c r="L3" s="424"/>
      <c r="M3" s="424"/>
      <c r="N3" s="425"/>
    </row>
    <row r="4" spans="1:38" x14ac:dyDescent="0.25">
      <c r="A4" s="426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8"/>
    </row>
    <row r="5" spans="1:38" x14ac:dyDescent="0.25">
      <c r="A5" s="429"/>
      <c r="B5" s="430"/>
      <c r="C5" s="430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1"/>
    </row>
    <row r="6" spans="1:38" x14ac:dyDescent="0.25">
      <c r="E6" s="663"/>
    </row>
    <row r="7" spans="1:38" x14ac:dyDescent="0.25">
      <c r="A7" s="664" t="s">
        <v>1</v>
      </c>
      <c r="B7" s="665"/>
      <c r="C7" s="665"/>
      <c r="D7" s="665"/>
      <c r="E7" s="665"/>
      <c r="F7" s="665"/>
      <c r="G7" s="666"/>
      <c r="H7" s="667" t="s">
        <v>2</v>
      </c>
      <c r="I7" s="668"/>
      <c r="J7" s="669"/>
      <c r="M7" s="670" t="s">
        <v>282</v>
      </c>
      <c r="N7" s="671"/>
    </row>
    <row r="8" spans="1:38" ht="18" x14ac:dyDescent="0.25">
      <c r="A8" s="630" t="s">
        <v>283</v>
      </c>
      <c r="B8" s="630"/>
      <c r="C8" s="630"/>
      <c r="D8" s="630"/>
      <c r="E8" s="630"/>
      <c r="F8" s="630"/>
      <c r="G8" s="630"/>
      <c r="H8" s="368" t="s">
        <v>7</v>
      </c>
      <c r="I8" s="369"/>
      <c r="J8" s="370"/>
      <c r="L8" s="672"/>
      <c r="M8" s="631" t="s">
        <v>8</v>
      </c>
      <c r="N8" s="632"/>
    </row>
    <row r="9" spans="1:38" x14ac:dyDescent="0.25">
      <c r="D9" s="33"/>
      <c r="O9" s="619"/>
      <c r="P9" s="619"/>
      <c r="Q9" s="619"/>
      <c r="R9" s="619"/>
      <c r="S9" s="619"/>
      <c r="T9" s="619"/>
      <c r="U9" s="653"/>
      <c r="V9" s="653"/>
      <c r="W9" s="653"/>
      <c r="X9" s="653"/>
      <c r="Y9" s="653"/>
      <c r="Z9" s="653"/>
      <c r="AA9" s="653"/>
      <c r="AB9" s="653"/>
      <c r="AC9" s="653"/>
      <c r="AD9" s="653"/>
      <c r="AE9" s="653"/>
      <c r="AF9" s="653"/>
      <c r="AG9" s="653"/>
      <c r="AH9" s="653"/>
      <c r="AI9" s="653"/>
      <c r="AJ9" s="653"/>
      <c r="AK9" s="653"/>
    </row>
    <row r="10" spans="1:38" s="674" customFormat="1" x14ac:dyDescent="0.25">
      <c r="A10" s="633" t="s">
        <v>284</v>
      </c>
      <c r="B10" s="634"/>
      <c r="C10" s="634"/>
      <c r="D10" s="634"/>
      <c r="E10" s="634"/>
      <c r="F10" s="634"/>
      <c r="G10" s="634"/>
      <c r="H10" s="634"/>
      <c r="I10" s="634"/>
      <c r="J10" s="634"/>
      <c r="K10" s="634"/>
      <c r="L10" s="634"/>
      <c r="M10" s="634"/>
      <c r="N10" s="635"/>
      <c r="O10" s="619"/>
      <c r="P10" s="619"/>
      <c r="Q10" s="619"/>
      <c r="R10" s="619"/>
      <c r="S10" s="619"/>
      <c r="T10" s="619"/>
      <c r="U10" s="653"/>
      <c r="V10" s="653"/>
      <c r="W10" s="653"/>
      <c r="X10" s="653"/>
      <c r="Y10" s="653"/>
      <c r="Z10" s="653"/>
      <c r="AA10" s="653"/>
      <c r="AB10" s="653"/>
      <c r="AC10" s="653"/>
      <c r="AD10" s="653"/>
      <c r="AE10" s="653"/>
      <c r="AF10" s="653"/>
      <c r="AG10" s="653"/>
      <c r="AH10" s="653"/>
      <c r="AI10" s="653"/>
      <c r="AJ10" s="653"/>
      <c r="AK10" s="653"/>
      <c r="AL10" s="673"/>
    </row>
    <row r="11" spans="1:38" s="674" customFormat="1" x14ac:dyDescent="0.25">
      <c r="A11" s="633" t="s">
        <v>285</v>
      </c>
      <c r="B11" s="634"/>
      <c r="C11" s="634"/>
      <c r="D11" s="634"/>
      <c r="E11" s="634"/>
      <c r="F11" s="634"/>
      <c r="G11" s="634"/>
      <c r="H11" s="634"/>
      <c r="I11" s="634"/>
      <c r="J11" s="634"/>
      <c r="K11" s="634"/>
      <c r="L11" s="634"/>
      <c r="M11" s="634"/>
      <c r="N11" s="635"/>
      <c r="O11" s="619"/>
      <c r="P11" s="619"/>
      <c r="Q11" s="619"/>
      <c r="R11" s="619"/>
      <c r="S11" s="619"/>
      <c r="T11" s="619"/>
      <c r="U11" s="653"/>
      <c r="V11" s="653"/>
      <c r="W11" s="653"/>
      <c r="X11" s="653"/>
      <c r="Y11" s="653"/>
      <c r="Z11" s="653"/>
      <c r="AA11" s="653"/>
      <c r="AB11" s="653"/>
      <c r="AC11" s="653"/>
      <c r="AD11" s="653"/>
      <c r="AE11" s="653"/>
      <c r="AF11" s="653"/>
      <c r="AG11" s="653"/>
      <c r="AH11" s="653"/>
      <c r="AI11" s="653"/>
      <c r="AJ11" s="653"/>
      <c r="AK11" s="653"/>
      <c r="AL11" s="675"/>
    </row>
    <row r="12" spans="1:38" s="371" customFormat="1" ht="15.6" x14ac:dyDescent="0.3">
      <c r="A12" s="676" t="s">
        <v>286</v>
      </c>
      <c r="B12" s="676"/>
      <c r="C12" s="676"/>
      <c r="D12" s="676"/>
      <c r="E12" s="676"/>
      <c r="F12" s="676"/>
      <c r="G12" s="676"/>
      <c r="H12" s="676"/>
      <c r="I12" s="676"/>
      <c r="J12" s="676"/>
      <c r="K12" s="676"/>
      <c r="L12" s="676"/>
      <c r="M12" s="676"/>
      <c r="N12" s="676"/>
    </row>
    <row r="13" spans="1:38" ht="16.2" thickBot="1" x14ac:dyDescent="0.35">
      <c r="A13" s="677" t="s">
        <v>287</v>
      </c>
      <c r="B13" s="677"/>
      <c r="C13" s="677"/>
      <c r="D13" s="677"/>
      <c r="E13" s="677"/>
      <c r="F13" s="677"/>
      <c r="G13" s="677"/>
      <c r="H13" s="677"/>
      <c r="I13" s="677"/>
      <c r="J13" s="677"/>
      <c r="K13" s="677"/>
      <c r="L13" s="677"/>
      <c r="M13" s="677"/>
      <c r="N13" s="677"/>
    </row>
    <row r="14" spans="1:38" x14ac:dyDescent="0.25">
      <c r="A14" s="678" t="s">
        <v>9</v>
      </c>
      <c r="B14" s="679" t="s">
        <v>288</v>
      </c>
      <c r="C14" s="679" t="s">
        <v>289</v>
      </c>
      <c r="D14" s="679" t="s">
        <v>290</v>
      </c>
      <c r="E14" s="679" t="s">
        <v>291</v>
      </c>
      <c r="F14" s="113" t="s">
        <v>79</v>
      </c>
      <c r="G14" s="114"/>
      <c r="H14" s="115"/>
      <c r="I14" s="655" t="s">
        <v>292</v>
      </c>
      <c r="J14" s="656"/>
      <c r="K14" s="656"/>
      <c r="L14" s="656"/>
      <c r="M14" s="656"/>
      <c r="N14" s="680"/>
    </row>
    <row r="15" spans="1:38" x14ac:dyDescent="0.25">
      <c r="A15" s="681"/>
      <c r="B15" s="682"/>
      <c r="C15" s="682"/>
      <c r="D15" s="682"/>
      <c r="E15" s="682"/>
      <c r="F15" s="683" t="s">
        <v>53</v>
      </c>
      <c r="G15" s="84" t="s">
        <v>17</v>
      </c>
      <c r="H15" s="684"/>
      <c r="I15" s="685" t="s">
        <v>53</v>
      </c>
      <c r="J15" s="84" t="s">
        <v>17</v>
      </c>
      <c r="K15" s="686"/>
      <c r="L15" s="686"/>
      <c r="M15" s="686"/>
      <c r="N15" s="85"/>
    </row>
    <row r="16" spans="1:38" ht="72.599999999999994" x14ac:dyDescent="0.25">
      <c r="A16" s="687"/>
      <c r="B16" s="688"/>
      <c r="C16" s="688"/>
      <c r="D16" s="688"/>
      <c r="E16" s="688"/>
      <c r="F16" s="689"/>
      <c r="G16" s="690" t="s">
        <v>293</v>
      </c>
      <c r="H16" s="690" t="s">
        <v>294</v>
      </c>
      <c r="I16" s="689"/>
      <c r="J16" s="691" t="s">
        <v>293</v>
      </c>
      <c r="K16" s="692" t="s">
        <v>294</v>
      </c>
      <c r="L16" s="693"/>
      <c r="M16" s="693"/>
      <c r="N16" s="694"/>
    </row>
    <row r="17" spans="1:14" s="410" customFormat="1" ht="10.199999999999999" x14ac:dyDescent="0.2">
      <c r="A17" s="639">
        <v>1</v>
      </c>
      <c r="B17" s="695">
        <v>2</v>
      </c>
      <c r="C17" s="695">
        <v>3</v>
      </c>
      <c r="D17" s="695">
        <v>4</v>
      </c>
      <c r="E17" s="695">
        <v>5</v>
      </c>
      <c r="F17" s="695">
        <v>6</v>
      </c>
      <c r="G17" s="695">
        <v>7</v>
      </c>
      <c r="H17" s="695">
        <v>8</v>
      </c>
      <c r="I17" s="695">
        <v>9</v>
      </c>
      <c r="J17" s="695">
        <v>10</v>
      </c>
      <c r="K17" s="640">
        <v>11</v>
      </c>
      <c r="L17" s="641"/>
      <c r="M17" s="641"/>
      <c r="N17" s="643"/>
    </row>
    <row r="18" spans="1:14" x14ac:dyDescent="0.25">
      <c r="A18" s="696" t="s">
        <v>55</v>
      </c>
      <c r="B18" s="697" t="s">
        <v>171</v>
      </c>
      <c r="C18" s="697" t="s">
        <v>171</v>
      </c>
      <c r="D18" s="697" t="s">
        <v>171</v>
      </c>
      <c r="E18" s="697" t="s">
        <v>171</v>
      </c>
      <c r="F18" s="697" t="s">
        <v>171</v>
      </c>
      <c r="G18" s="697" t="s">
        <v>171</v>
      </c>
      <c r="H18" s="697" t="s">
        <v>171</v>
      </c>
      <c r="I18" s="697" t="s">
        <v>171</v>
      </c>
      <c r="J18" s="697" t="s">
        <v>171</v>
      </c>
      <c r="K18" s="361" t="s">
        <v>171</v>
      </c>
      <c r="L18" s="362"/>
      <c r="M18" s="362"/>
      <c r="N18" s="645"/>
    </row>
    <row r="19" spans="1:14" x14ac:dyDescent="0.25">
      <c r="A19" s="696" t="s">
        <v>56</v>
      </c>
      <c r="B19" s="697" t="s">
        <v>171</v>
      </c>
      <c r="C19" s="697" t="s">
        <v>171</v>
      </c>
      <c r="D19" s="697" t="s">
        <v>171</v>
      </c>
      <c r="E19" s="697" t="s">
        <v>171</v>
      </c>
      <c r="F19" s="697" t="s">
        <v>171</v>
      </c>
      <c r="G19" s="697" t="s">
        <v>171</v>
      </c>
      <c r="H19" s="697" t="s">
        <v>171</v>
      </c>
      <c r="I19" s="697" t="s">
        <v>171</v>
      </c>
      <c r="J19" s="697" t="s">
        <v>171</v>
      </c>
      <c r="K19" s="361" t="s">
        <v>171</v>
      </c>
      <c r="L19" s="362"/>
      <c r="M19" s="362"/>
      <c r="N19" s="645"/>
    </row>
    <row r="20" spans="1:14" ht="14.4" thickBot="1" x14ac:dyDescent="0.3">
      <c r="A20" s="698" t="s">
        <v>143</v>
      </c>
      <c r="B20" s="699"/>
      <c r="C20" s="699"/>
      <c r="D20" s="699"/>
      <c r="E20" s="699"/>
      <c r="F20" s="700" t="s">
        <v>171</v>
      </c>
      <c r="G20" s="700" t="s">
        <v>171</v>
      </c>
      <c r="H20" s="700" t="s">
        <v>171</v>
      </c>
      <c r="I20" s="700" t="s">
        <v>171</v>
      </c>
      <c r="J20" s="700" t="s">
        <v>171</v>
      </c>
      <c r="K20" s="647" t="s">
        <v>171</v>
      </c>
      <c r="L20" s="648"/>
      <c r="M20" s="648"/>
      <c r="N20" s="650"/>
    </row>
    <row r="22" spans="1:14" x14ac:dyDescent="0.25">
      <c r="A22" s="83" t="s">
        <v>24</v>
      </c>
      <c r="B22" s="83"/>
      <c r="C22" s="83"/>
      <c r="D22" s="83"/>
      <c r="E22" s="83"/>
      <c r="F22" s="83"/>
      <c r="G22" s="83"/>
      <c r="H22" s="83"/>
      <c r="I22" s="83"/>
      <c r="J22" s="83"/>
      <c r="K22" s="83"/>
      <c r="L22" s="83"/>
      <c r="M22" s="83"/>
      <c r="N22" s="83"/>
    </row>
    <row r="23" spans="1:14" x14ac:dyDescent="0.25">
      <c r="A23" s="83" t="s">
        <v>28</v>
      </c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83"/>
      <c r="N23" s="83"/>
    </row>
    <row r="24" spans="1:14" x14ac:dyDescent="0.25">
      <c r="A24" s="83" t="s">
        <v>27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</row>
    <row r="26" spans="1:14" x14ac:dyDescent="0.25">
      <c r="A26" s="83" t="s">
        <v>30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</row>
    <row r="27" spans="1:14" x14ac:dyDescent="0.25">
      <c r="A27" s="83" t="s">
        <v>29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</row>
    <row r="28" spans="1:14" x14ac:dyDescent="0.25">
      <c r="A28" s="83" t="s">
        <v>38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</row>
  </sheetData>
  <mergeCells count="35">
    <mergeCell ref="A24:N24"/>
    <mergeCell ref="A26:N26"/>
    <mergeCell ref="A27:N27"/>
    <mergeCell ref="A28:N28"/>
    <mergeCell ref="K17:N17"/>
    <mergeCell ref="K18:N18"/>
    <mergeCell ref="K19:N19"/>
    <mergeCell ref="K20:N20"/>
    <mergeCell ref="A22:N22"/>
    <mergeCell ref="A23:N23"/>
    <mergeCell ref="F14:H14"/>
    <mergeCell ref="I14:N14"/>
    <mergeCell ref="F15:F16"/>
    <mergeCell ref="G15:H15"/>
    <mergeCell ref="I15:I16"/>
    <mergeCell ref="J15:N15"/>
    <mergeCell ref="K16:N16"/>
    <mergeCell ref="O9:T11"/>
    <mergeCell ref="A10:N10"/>
    <mergeCell ref="A11:N11"/>
    <mergeCell ref="A12:N12"/>
    <mergeCell ref="A13:N13"/>
    <mergeCell ref="A14:A16"/>
    <mergeCell ref="B14:B16"/>
    <mergeCell ref="C14:C16"/>
    <mergeCell ref="D14:D16"/>
    <mergeCell ref="E14:E16"/>
    <mergeCell ref="J1:N1"/>
    <mergeCell ref="A3:N5"/>
    <mergeCell ref="A7:G7"/>
    <mergeCell ref="H7:J7"/>
    <mergeCell ref="M7:N7"/>
    <mergeCell ref="A8:G8"/>
    <mergeCell ref="H8:J8"/>
    <mergeCell ref="M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1.3</vt:lpstr>
      <vt:lpstr>1.4</vt:lpstr>
      <vt:lpstr>4.1</vt:lpstr>
      <vt:lpstr>4.2</vt:lpstr>
      <vt:lpstr>4.4</vt:lpstr>
      <vt:lpstr>4.5</vt:lpstr>
      <vt:lpstr>5.3</vt:lpstr>
      <vt:lpstr>5.5</vt:lpstr>
      <vt:lpstr>8.1</vt:lpstr>
      <vt:lpstr>8.2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2013-09-23T07:18:30Z</dcterms:modified>
</cp:coreProperties>
</file>