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public\10. УПРАВЛЕНИЕ ОХРАНЫ ЖиРМ\ОТДЕЛ Мониторинга\РОЗА\ЕЖЕГ\1.  (Охотреестр) МПР до 01.09\2022\"/>
    </mc:Choice>
  </mc:AlternateContent>
  <bookViews>
    <workbookView xWindow="0" yWindow="3240" windowWidth="20490" windowHeight="4515" tabRatio="951" firstSheet="59" activeTab="69"/>
  </bookViews>
  <sheets>
    <sheet name="1.1 (ЧМ) " sheetId="142" r:id="rId1"/>
    <sheet name="1.2 (ЧП) " sheetId="143" r:id="rId2"/>
    <sheet name="1.3 (ПЛ)" sheetId="3" r:id="rId3"/>
    <sheet name="1.4 (ГР)" sheetId="4" r:id="rId4"/>
    <sheet name="1.6 (КВР)" sheetId="5" r:id="rId5"/>
    <sheet name="1.7 (ДЧ)" sheetId="161" r:id="rId6"/>
    <sheet name="1.8 (ЗОХР)" sheetId="166" r:id="rId7"/>
    <sheet name="1.9 (СЭСО)" sheetId="163" r:id="rId8"/>
    <sheet name="1.9 (СЭСО) (2)" sheetId="164" r:id="rId9"/>
    <sheet name="1.9 (СЭСО) (3)" sheetId="165" r:id="rId10"/>
    <sheet name="2.1 (ОУ) " sheetId="150" r:id="rId11"/>
    <sheet name="3.1 (ЮЛ.ИП)" sheetId="7" r:id="rId12"/>
    <sheet name="3.1 (ЮЛ. ИП2)" sheetId="167" r:id="rId13"/>
    <sheet name="3.2 (СО)" sheetId="8" r:id="rId14"/>
    <sheet name="4.1(ДК) лось  " sheetId="86" r:id="rId15"/>
    <sheet name="4.1(ДК) кабан" sheetId="158" r:id="rId16"/>
    <sheet name="4.1(ДК) косуля " sheetId="52" r:id="rId17"/>
    <sheet name="4.2 бобр" sheetId="78" r:id="rId18"/>
    <sheet name="4.2 куница" sheetId="79" r:id="rId19"/>
    <sheet name="4.2 заяц-русак" sheetId="77" r:id="rId20"/>
    <sheet name="4.2 лисица" sheetId="76" r:id="rId21"/>
    <sheet name="4.2 корсак" sheetId="112" r:id="rId22"/>
    <sheet name="4.2 ондатра" sheetId="113" r:id="rId23"/>
    <sheet name="4.2сурок" sheetId="84" r:id="rId24"/>
    <sheet name="4.2 рысь" sheetId="153" r:id="rId25"/>
    <sheet name="4.2 волк" sheetId="170" r:id="rId26"/>
    <sheet name="4.2 барсук" sheetId="81" r:id="rId27"/>
    <sheet name="4.3 глухарь" sheetId="114" r:id="rId28"/>
    <sheet name="4.3 тетерев" sheetId="115" r:id="rId29"/>
    <sheet name="4.3 вальдшнеп" sheetId="116" r:id="rId30"/>
    <sheet name="4.3 кряква" sheetId="117" r:id="rId31"/>
    <sheet name="4.3 чирок свист" sheetId="118" r:id="rId32"/>
    <sheet name="4.3 чирок треск" sheetId="119" r:id="rId33"/>
    <sheet name="4.3 нырок бв" sheetId="120" r:id="rId34"/>
    <sheet name="4.3 широконоска" sheetId="121" r:id="rId35"/>
    <sheet name="4.3 шилохвость" sheetId="122" r:id="rId36"/>
    <sheet name="4.3 свиязь" sheetId="123" r:id="rId37"/>
    <sheet name="4.3 чернеть" sheetId="124" r:id="rId38"/>
    <sheet name="чирок sp" sheetId="152" r:id="rId39"/>
    <sheet name="4.3 лысуха" sheetId="125" r:id="rId40"/>
    <sheet name="4.3 гуменник" sheetId="126" r:id="rId41"/>
    <sheet name="4.3 гусь белолобый" sheetId="127" r:id="rId42"/>
    <sheet name="4.3 бекас" sheetId="129" r:id="rId43"/>
    <sheet name="4.3 дупель" sheetId="130" r:id="rId44"/>
    <sheet name="4.3 гаршнеп" sheetId="131" r:id="rId45"/>
    <sheet name="4.3 вяхирь" sheetId="132" r:id="rId46"/>
    <sheet name="4.3 голубь сизый" sheetId="133" r:id="rId47"/>
    <sheet name="4.3 перепел" sheetId="134" r:id="rId48"/>
    <sheet name="4.3 куропатка серая" sheetId="135" r:id="rId49"/>
    <sheet name="4.3 ворона серая" sheetId="136" r:id="rId50"/>
    <sheet name="4.4 гр птиц утки" sheetId="137" r:id="rId51"/>
    <sheet name="4.4 гр птиц гуси" sheetId="138" r:id="rId52"/>
    <sheet name="4.4 гр птиц кулики" sheetId="139" r:id="rId53"/>
    <sheet name="4.4 гр птиц голуби" sheetId="140" r:id="rId54"/>
    <sheet name="4.4 гр птиц горлицы" sheetId="141" r:id="rId55"/>
    <sheet name="4.5. (ДВ)" sheetId="157" r:id="rId56"/>
    <sheet name="4.6 (ДМ)" sheetId="14" r:id="rId57"/>
    <sheet name="4.7 (НД)" sheetId="156" r:id="rId58"/>
    <sheet name="5.1 (ВР)" sheetId="16" r:id="rId59"/>
    <sheet name="5.2 (РЧ) лисица" sheetId="144" r:id="rId60"/>
    <sheet name="5.2 (РЧ) волк" sheetId="145" r:id="rId61"/>
    <sheet name="5.2 (РЧ) кабан" sheetId="154" r:id="rId62"/>
    <sheet name="5.2 (РЧ) рысь" sheetId="159" r:id="rId63"/>
    <sheet name="5.2 (РЧ) бобр" sheetId="146" r:id="rId64"/>
    <sheet name="5.2 (РЧ) куницы" sheetId="160" r:id="rId65"/>
    <sheet name="5.2 (РЧ) лося" sheetId="168" r:id="rId66"/>
    <sheet name="5.2 (РЧ) сурок" sheetId="155" r:id="rId67"/>
    <sheet name="5.2 (РЧ) птицы" sheetId="169" r:id="rId68"/>
    <sheet name="5.3 (ВО)" sheetId="41" r:id="rId69"/>
    <sheet name="6.1 (ОУХ)" sheetId="19" r:id="rId70"/>
    <sheet name="7.1 (ОХ)" sheetId="20" r:id="rId71"/>
    <sheet name="8.1 (ИО)" sheetId="21" r:id="rId72"/>
    <sheet name="8.2 (Д-НИО)" sheetId="22" r:id="rId73"/>
    <sheet name="8.3 (НОР)" sheetId="23" r:id="rId74"/>
    <sheet name="8.4 (НТБ)" sheetId="24" r:id="rId75"/>
    <sheet name="8.5 (ВВ)" sheetId="25" r:id="rId76"/>
  </sheets>
  <externalReferences>
    <externalReference r:id="rId77"/>
    <externalReference r:id="rId78"/>
  </externalReferences>
  <definedNames>
    <definedName name="_xlnm._FilterDatabase" localSheetId="15" hidden="1">'4.1(ДК) кабан'!$C$16:$C$178</definedName>
    <definedName name="_xlnm._FilterDatabase" localSheetId="16" hidden="1">'4.1(ДК) косуля '!$C$18:$C$177</definedName>
    <definedName name="_xlnm._FilterDatabase" localSheetId="14" hidden="1">'4.1(ДК) лось  '!$C$18:$C$179</definedName>
    <definedName name="_xlnm._FilterDatabase" localSheetId="17" hidden="1">'4.2 бобр'!$C$14:$C$174</definedName>
    <definedName name="_xlnm._FilterDatabase" localSheetId="19" hidden="1">'4.2 заяц-русак'!$C$14:$C$175</definedName>
    <definedName name="_xlnm._FilterDatabase" localSheetId="21" hidden="1">'4.2 корсак'!$C$14:$C$170</definedName>
    <definedName name="_xlnm._FilterDatabase" localSheetId="18" hidden="1">'4.2 куница'!$C$14:$C$174</definedName>
    <definedName name="_xlnm._FilterDatabase" localSheetId="20" hidden="1">'4.2 лисица'!$C$14:$C$175</definedName>
    <definedName name="_xlnm._FilterDatabase" localSheetId="22" hidden="1">'4.2 ондатра'!$C$14:$C$175</definedName>
    <definedName name="_xlnm._FilterDatabase" localSheetId="24" hidden="1">'4.2 рысь'!$C$14:$C$175</definedName>
    <definedName name="_xlnm._FilterDatabase" localSheetId="42" hidden="1">'4.3 бекас'!$C$15:$C$174</definedName>
    <definedName name="_xlnm._FilterDatabase" localSheetId="29" hidden="1">'4.3 вальдшнеп'!$C$15:$C$175</definedName>
    <definedName name="_xlnm._FilterDatabase" localSheetId="49" hidden="1">'4.3 ворона серая'!$C$15:$C$173</definedName>
    <definedName name="_xlnm._FilterDatabase" localSheetId="45" hidden="1">'4.3 вяхирь'!$C$15:$C$173</definedName>
    <definedName name="_xlnm._FilterDatabase" localSheetId="44" hidden="1">'4.3 гаршнеп'!$C$15:$C$174</definedName>
    <definedName name="_xlnm._FilterDatabase" localSheetId="27" hidden="1">'4.3 глухарь'!$C$15:$C$174</definedName>
    <definedName name="_xlnm._FilterDatabase" localSheetId="46" hidden="1">'4.3 голубь сизый'!$C$15:$C$174</definedName>
    <definedName name="_xlnm._FilterDatabase" localSheetId="40" hidden="1">'4.3 гуменник'!$C$15:$C$174</definedName>
    <definedName name="_xlnm._FilterDatabase" localSheetId="41" hidden="1">'4.3 гусь белолобый'!$C$15:$C$174</definedName>
    <definedName name="_xlnm._FilterDatabase" localSheetId="43" hidden="1">'4.3 дупель'!$C$15:$C$174</definedName>
    <definedName name="_xlnm._FilterDatabase" localSheetId="30" hidden="1">'4.3 кряква'!$C$15:$C$174</definedName>
    <definedName name="_xlnm._FilterDatabase" localSheetId="48" hidden="1">'4.3 куропатка серая'!$C$15:$C$174</definedName>
    <definedName name="_xlnm._FilterDatabase" localSheetId="39" hidden="1">'4.3 лысуха'!$C$15:$C$174</definedName>
    <definedName name="_xlnm._FilterDatabase" localSheetId="33" hidden="1">'4.3 нырок бв'!$C$15:$C$174</definedName>
    <definedName name="_xlnm._FilterDatabase" localSheetId="47" hidden="1">'4.3 перепел'!$C$15:$C$174</definedName>
    <definedName name="_xlnm._FilterDatabase" localSheetId="36" hidden="1">'4.3 свиязь'!$C$15:$C$174</definedName>
    <definedName name="_xlnm._FilterDatabase" localSheetId="28" hidden="1">'4.3 тетерев'!$C$15:$C$174</definedName>
    <definedName name="_xlnm._FilterDatabase" localSheetId="37" hidden="1">'4.3 чернеть'!$C$15:$C$174</definedName>
    <definedName name="_xlnm._FilterDatabase" localSheetId="31" hidden="1">'4.3 чирок свист'!$C$15:$C$174</definedName>
    <definedName name="_xlnm._FilterDatabase" localSheetId="32" hidden="1">'4.3 чирок треск'!$D$15:$D$174</definedName>
    <definedName name="_xlnm._FilterDatabase" localSheetId="35" hidden="1">'4.3 шилохвость'!$C$15:$C$174</definedName>
    <definedName name="_xlnm._FilterDatabase" localSheetId="34" hidden="1">'4.3 широконоска'!$C$15:$C$174</definedName>
    <definedName name="_xlnm._FilterDatabase" localSheetId="53" hidden="1">'4.4 гр птиц голуби'!$C$15:$C$174</definedName>
    <definedName name="_xlnm._FilterDatabase" localSheetId="54" hidden="1">'4.4 гр птиц горлицы'!$C$15:$C$174</definedName>
    <definedName name="_xlnm._FilterDatabase" localSheetId="51" hidden="1">'4.4 гр птиц гуси'!$C$15:$C$174</definedName>
    <definedName name="_xlnm._FilterDatabase" localSheetId="52" hidden="1">'4.4 гр птиц кулики'!$C$15:$C$174</definedName>
    <definedName name="_xlnm._FilterDatabase" localSheetId="50" hidden="1">'4.4 гр птиц утки'!$C$15:$C$170</definedName>
    <definedName name="_xlnm._FilterDatabase" localSheetId="38" hidden="1">'чирок sp'!$C$15:$C$174</definedName>
    <definedName name="sub_1101" localSheetId="0">'1.1 (ЧМ) '!#REF!</definedName>
    <definedName name="sub_1201" localSheetId="1">'1.2 (ЧП) '!#REF!</definedName>
    <definedName name="sub_3101" localSheetId="11">'3.1 (ЮЛ.ИП)'!$A$8</definedName>
    <definedName name="sub_4601" localSheetId="56">'4.6 (ДМ)'!$A$11</definedName>
    <definedName name="sub_7101" localSheetId="70">'7.1 (ОХ)'!$A$8</definedName>
    <definedName name="sub_8101" localSheetId="71">'8.1 (ИО)'!$A$9</definedName>
    <definedName name="sub_8102" localSheetId="71">'8.1 (ИО)'!$A$12</definedName>
    <definedName name="sub_9001" localSheetId="0">'1.1 (ЧМ) '!#REF!</definedName>
    <definedName name="sub_9014" localSheetId="16">'4.1(ДК) косуля '!#REF!</definedName>
    <definedName name="sub_9014" localSheetId="14">'4.1(ДК) лось  '!#REF!</definedName>
    <definedName name="sub_9015" localSheetId="16">'4.1(ДК) косуля '!#REF!</definedName>
    <definedName name="sub_9015" localSheetId="14">'4.1(ДК) лось  '!#REF!</definedName>
    <definedName name="sub_9017" localSheetId="21">'4.2 корсак'!$A$177</definedName>
    <definedName name="sub_9017" localSheetId="20">'4.2 лисица'!#REF!</definedName>
    <definedName name="sub_9017" localSheetId="22">'4.2 ондатра'!#REF!</definedName>
    <definedName name="sub_9018" localSheetId="21">'4.2 корсак'!$A$178</definedName>
    <definedName name="sub_9018" localSheetId="20">'4.2 лисица'!$A$176</definedName>
    <definedName name="sub_9018" localSheetId="22">'4.2 ондатра'!#REF!</definedName>
    <definedName name="sub_9019" localSheetId="21">'4.2 корсак'!$A$179</definedName>
    <definedName name="sub_9019" localSheetId="20">'4.2 лисица'!#REF!</definedName>
    <definedName name="sub_9019" localSheetId="22">'4.2 ондатра'!$A$177</definedName>
    <definedName name="_xlnm.Print_Area" localSheetId="0">'1.1 (ЧМ) '!$A$1:$AA$662</definedName>
    <definedName name="_xlnm.Print_Area" localSheetId="1">'1.2 (ЧП) '!$A$1:$AC$657</definedName>
    <definedName name="_xlnm.Print_Area" localSheetId="2">'1.3 (ПЛ)'!$A$1:$N$26</definedName>
    <definedName name="_xlnm.Print_Area" localSheetId="3">'1.4 (ГР)'!$A$1:$R$24</definedName>
    <definedName name="_xlnm.Print_Area" localSheetId="5">'1.7 (ДЧ)'!$A$1:$N$103</definedName>
    <definedName name="_xlnm.Print_Area" localSheetId="6">'1.8 (ЗОХР)'!$A$1:$I$26</definedName>
    <definedName name="_xlnm.Print_Area" localSheetId="9">'1.9 (СЭСО) (3)'!$A$1:$P$156</definedName>
    <definedName name="_xlnm.Print_Area" localSheetId="10">'2.1 (ОУ) '!$A$1:$M$75</definedName>
    <definedName name="_xlnm.Print_Area" localSheetId="12">'3.1 (ЮЛ. ИП2)'!$A$1:$J$84</definedName>
    <definedName name="_xlnm.Print_Area" localSheetId="11">'3.1 (ЮЛ.ИП)'!$A$1:$M$216</definedName>
    <definedName name="_xlnm.Print_Area" localSheetId="15">'4.1(ДК) кабан'!$A$1:$P$187</definedName>
    <definedName name="_xlnm.Print_Area" localSheetId="16">'4.1(ДК) косуля '!$A$1:$P$189</definedName>
    <definedName name="_xlnm.Print_Area" localSheetId="14">'4.1(ДК) лось  '!$A$1:$P$180</definedName>
    <definedName name="_xlnm.Print_Area" localSheetId="26">'4.2 барсук'!$A$1:$H$175</definedName>
    <definedName name="_xlnm.Print_Area" localSheetId="17">'4.2 бобр'!$A$1:$G$175</definedName>
    <definedName name="_xlnm.Print_Area" localSheetId="25">'4.2 волк'!$A$1:$F$175</definedName>
    <definedName name="_xlnm.Print_Area" localSheetId="19">'4.2 заяц-русак'!$A$1:$G$175</definedName>
    <definedName name="_xlnm.Print_Area" localSheetId="21">'4.2 корсак'!$A$1:$G$176</definedName>
    <definedName name="_xlnm.Print_Area" localSheetId="18">'4.2 куница'!$A$1:$G$174</definedName>
    <definedName name="_xlnm.Print_Area" localSheetId="20">'4.2 лисица'!$A$1:$G$176</definedName>
    <definedName name="_xlnm.Print_Area" localSheetId="22">'4.2 ондатра'!$A$1:$G$177</definedName>
    <definedName name="_xlnm.Print_Area" localSheetId="24">'4.2 рысь'!$A$1:$G$176</definedName>
    <definedName name="_xlnm.Print_Area" localSheetId="23">'4.2сурок'!$A$1:$G$181</definedName>
    <definedName name="_xlnm.Print_Area" localSheetId="42">'4.3 бекас'!$A$1:$J$175</definedName>
    <definedName name="_xlnm.Print_Area" localSheetId="29">'4.3 вальдшнеп'!$A$1:$J$176</definedName>
    <definedName name="_xlnm.Print_Area" localSheetId="49">'4.3 ворона серая'!$A$1:$J$174</definedName>
    <definedName name="_xlnm.Print_Area" localSheetId="45">'4.3 вяхирь'!$A$1:$J$174</definedName>
    <definedName name="_xlnm.Print_Area" localSheetId="44">'4.3 гаршнеп'!$A$1:$J$175</definedName>
    <definedName name="_xlnm.Print_Area" localSheetId="27">'4.3 глухарь'!$A$1:$J$175</definedName>
    <definedName name="_xlnm.Print_Area" localSheetId="46">'4.3 голубь сизый'!$A$1:$J$175</definedName>
    <definedName name="_xlnm.Print_Area" localSheetId="40">'4.3 гуменник'!$A$1:$J$175</definedName>
    <definedName name="_xlnm.Print_Area" localSheetId="41">'4.3 гусь белолобый'!$A$1:$J$175</definedName>
    <definedName name="_xlnm.Print_Area" localSheetId="43">'4.3 дупель'!$A$1:$J$175</definedName>
    <definedName name="_xlnm.Print_Area" localSheetId="30">'4.3 кряква'!$A$1:$J$175</definedName>
    <definedName name="_xlnm.Print_Area" localSheetId="48">'4.3 куропатка серая'!$A$1:$J$175</definedName>
    <definedName name="_xlnm.Print_Area" localSheetId="39">'4.3 лысуха'!$A$1:$J$175</definedName>
    <definedName name="_xlnm.Print_Area" localSheetId="33">'4.3 нырок бв'!$A$1:$J$177</definedName>
    <definedName name="_xlnm.Print_Area" localSheetId="47">'4.3 перепел'!$A$1:$J$175</definedName>
    <definedName name="_xlnm.Print_Area" localSheetId="36">'4.3 свиязь'!$A$1:$J$175</definedName>
    <definedName name="_xlnm.Print_Area" localSheetId="28">'4.3 тетерев'!$A$1:$J$177</definedName>
    <definedName name="_xlnm.Print_Area" localSheetId="37">'4.3 чернеть'!$A$1:$J$175</definedName>
    <definedName name="_xlnm.Print_Area" localSheetId="31">'4.3 чирок свист'!$A$1:$J$175</definedName>
    <definedName name="_xlnm.Print_Area" localSheetId="32">'4.3 чирок треск'!$A$1:$K$175</definedName>
    <definedName name="_xlnm.Print_Area" localSheetId="35">'4.3 шилохвость'!$A$1:$J$175</definedName>
    <definedName name="_xlnm.Print_Area" localSheetId="34">'4.3 широконоска'!$A$1:$J$175</definedName>
    <definedName name="_xlnm.Print_Area" localSheetId="54">'4.4 гр птиц горлицы'!$A$1:$J$175</definedName>
    <definedName name="_xlnm.Print_Area" localSheetId="51">'4.4 гр птиц гуси'!$A$1:$J$175</definedName>
    <definedName name="_xlnm.Print_Area" localSheetId="52">'4.4 гр птиц кулики'!$A$1:$J$175</definedName>
    <definedName name="_xlnm.Print_Area" localSheetId="50">'4.4 гр птиц утки'!$A$1:$J$176</definedName>
    <definedName name="_xlnm.Print_Area" localSheetId="56">'4.6 (ДМ)'!$A$1:$G$34</definedName>
    <definedName name="_xlnm.Print_Area" localSheetId="57">'4.7 (НД)'!$A$1:$X$75</definedName>
    <definedName name="_xlnm.Print_Area" localSheetId="58">'5.1 (ВР)'!$A$1:$I$31</definedName>
    <definedName name="_xlnm.Print_Area" localSheetId="63">'5.2 (РЧ) бобр'!$A$1:$L$49</definedName>
    <definedName name="_xlnm.Print_Area" localSheetId="60">'5.2 (РЧ) волк'!$A$1:$L$173</definedName>
    <definedName name="_xlnm.Print_Area" localSheetId="64">'5.2 (РЧ) куницы'!$A$1:$L$23</definedName>
    <definedName name="_xlnm.Print_Area" localSheetId="59">'5.2 (РЧ) лисица'!$A$1:$L$176</definedName>
    <definedName name="_xlnm.Print_Area" localSheetId="65">'5.2 (РЧ) лося'!$A$1:$L$26</definedName>
    <definedName name="_xlnm.Print_Area" localSheetId="68">'5.3 (ВО)'!$A$1:$I$24</definedName>
    <definedName name="_xlnm.Print_Area" localSheetId="69">'6.1 (ОУХ)'!$A$1:$E$87</definedName>
    <definedName name="_xlnm.Print_Area" localSheetId="70">'7.1 (ОХ)'!$A$1:$L$36</definedName>
    <definedName name="_xlnm.Print_Area" localSheetId="75">'8.5 (ВВ)'!$A$1:$E$22</definedName>
    <definedName name="_xlnm.Print_Area" localSheetId="38">'чирок sp'!$A$1:$J$175</definedName>
  </definedNames>
  <calcPr calcId="152511"/>
</workbook>
</file>

<file path=xl/calcChain.xml><?xml version="1.0" encoding="utf-8"?>
<calcChain xmlns="http://schemas.openxmlformats.org/spreadsheetml/2006/main">
  <c r="E165" i="118" l="1"/>
  <c r="E167" i="118"/>
  <c r="E168" i="118"/>
  <c r="E157" i="118"/>
  <c r="E160" i="118"/>
  <c r="E152" i="118"/>
  <c r="E150" i="118"/>
  <c r="E145" i="118"/>
  <c r="E133" i="118"/>
  <c r="E126" i="118"/>
  <c r="E129" i="118"/>
  <c r="E121" i="118"/>
  <c r="E112" i="118"/>
  <c r="E113" i="118"/>
  <c r="E100" i="118"/>
  <c r="E102" i="118"/>
  <c r="E84" i="118"/>
  <c r="E87" i="118"/>
  <c r="E72" i="118"/>
  <c r="E67" i="118"/>
  <c r="E69" i="118"/>
  <c r="E55" i="118"/>
  <c r="E45" i="118"/>
  <c r="E48" i="118"/>
  <c r="E49" i="118"/>
  <c r="E38" i="118"/>
  <c r="E31" i="118"/>
  <c r="E33" i="118"/>
  <c r="E23" i="118"/>
  <c r="D23" i="118"/>
  <c r="D24" i="118"/>
  <c r="D26" i="118"/>
  <c r="D31" i="118"/>
  <c r="D33" i="118"/>
  <c r="D35" i="118"/>
  <c r="D38" i="118"/>
  <c r="D39" i="118"/>
  <c r="D40" i="118"/>
  <c r="D45" i="118"/>
  <c r="D48" i="118"/>
  <c r="D49" i="118"/>
  <c r="D53" i="118"/>
  <c r="D55" i="118"/>
  <c r="D56" i="118"/>
  <c r="D67" i="118"/>
  <c r="D69" i="118"/>
  <c r="D70" i="118"/>
  <c r="D72" i="118"/>
  <c r="D79" i="118"/>
  <c r="D80" i="118"/>
  <c r="D81" i="118"/>
  <c r="D82" i="118"/>
  <c r="D84" i="118"/>
  <c r="D87" i="118"/>
  <c r="D92" i="118"/>
  <c r="D95" i="118"/>
  <c r="D97" i="118"/>
  <c r="D100" i="118"/>
  <c r="D102" i="118"/>
  <c r="D112" i="118"/>
  <c r="D113" i="118"/>
  <c r="D118" i="118"/>
  <c r="D121" i="118"/>
  <c r="D122" i="118"/>
  <c r="D123" i="118"/>
  <c r="D124" i="118"/>
  <c r="D125" i="118"/>
  <c r="D126" i="118"/>
  <c r="D129" i="118"/>
  <c r="D130" i="118"/>
  <c r="D133" i="118"/>
  <c r="D134" i="118"/>
  <c r="D145" i="118"/>
  <c r="D149" i="118"/>
  <c r="D150" i="118"/>
  <c r="D151" i="118"/>
  <c r="D152" i="118"/>
  <c r="D157" i="118"/>
  <c r="D160" i="118"/>
  <c r="D165" i="118"/>
  <c r="D167" i="118"/>
  <c r="D168" i="118"/>
  <c r="F168" i="119"/>
  <c r="F167" i="119"/>
  <c r="F165" i="119"/>
  <c r="F160" i="119"/>
  <c r="F157" i="119"/>
  <c r="F152" i="119"/>
  <c r="F150" i="119"/>
  <c r="F145" i="119"/>
  <c r="F133" i="119"/>
  <c r="F129" i="119"/>
  <c r="F126" i="119"/>
  <c r="F121" i="119"/>
  <c r="F112" i="119"/>
  <c r="F113" i="119"/>
  <c r="F102" i="119"/>
  <c r="F100" i="119"/>
  <c r="F87" i="119"/>
  <c r="F84" i="119"/>
  <c r="F72" i="119"/>
  <c r="F69" i="119"/>
  <c r="F67" i="119"/>
  <c r="E56" i="119"/>
  <c r="E67" i="119"/>
  <c r="E69" i="119"/>
  <c r="E70" i="119"/>
  <c r="E72" i="119"/>
  <c r="E79" i="119"/>
  <c r="E80" i="119"/>
  <c r="E81" i="119"/>
  <c r="E82" i="119"/>
  <c r="E84" i="119"/>
  <c r="E87" i="119"/>
  <c r="E92" i="119"/>
  <c r="E95" i="119"/>
  <c r="E96" i="119"/>
  <c r="E100" i="119"/>
  <c r="E102" i="119"/>
  <c r="E112" i="119"/>
  <c r="E113" i="119"/>
  <c r="E118" i="119"/>
  <c r="E121" i="119"/>
  <c r="E122" i="119"/>
  <c r="E123" i="119"/>
  <c r="E124" i="119"/>
  <c r="E125" i="119"/>
  <c r="E126" i="119"/>
  <c r="E129" i="119"/>
  <c r="E130" i="119"/>
  <c r="E133" i="119"/>
  <c r="E134" i="119"/>
  <c r="E145" i="119"/>
  <c r="E149" i="119"/>
  <c r="E150" i="119"/>
  <c r="E151" i="119"/>
  <c r="E152" i="119"/>
  <c r="E153" i="119"/>
  <c r="E157" i="119"/>
  <c r="E160" i="119"/>
  <c r="E163" i="119"/>
  <c r="E165" i="119"/>
  <c r="E167" i="119"/>
  <c r="E168" i="119"/>
  <c r="F55" i="119"/>
  <c r="F49" i="119"/>
  <c r="F48" i="119"/>
  <c r="F45" i="119"/>
  <c r="E39" i="119"/>
  <c r="E40" i="119"/>
  <c r="E45" i="119"/>
  <c r="E48" i="119"/>
  <c r="E49" i="119"/>
  <c r="E53" i="119"/>
  <c r="E55" i="119"/>
  <c r="E35" i="119"/>
  <c r="F35" i="119"/>
  <c r="E38" i="119"/>
  <c r="F38" i="119"/>
  <c r="E18" i="119"/>
  <c r="F18" i="119"/>
  <c r="E19" i="119"/>
  <c r="F19" i="119"/>
  <c r="E23" i="119"/>
  <c r="F23" i="119"/>
  <c r="E24" i="119"/>
  <c r="F24" i="119"/>
  <c r="E31" i="119"/>
  <c r="F31" i="119"/>
  <c r="E33" i="119"/>
  <c r="F33" i="119"/>
  <c r="D153" i="120"/>
  <c r="E153" i="120"/>
  <c r="D157" i="120"/>
  <c r="E157" i="120"/>
  <c r="D160" i="120"/>
  <c r="E160" i="120"/>
  <c r="D163" i="120"/>
  <c r="E163" i="120"/>
  <c r="D165" i="120"/>
  <c r="E165" i="120"/>
  <c r="D167" i="120"/>
  <c r="E167" i="120"/>
  <c r="D168" i="120"/>
  <c r="E168" i="120"/>
  <c r="E152" i="120"/>
  <c r="D151" i="120"/>
  <c r="D152" i="120"/>
  <c r="D134" i="120"/>
  <c r="E134" i="120"/>
  <c r="D145" i="120"/>
  <c r="E145" i="120"/>
  <c r="D149" i="120"/>
  <c r="E149" i="120"/>
  <c r="D150" i="120"/>
  <c r="E150" i="120"/>
  <c r="D129" i="120"/>
  <c r="E129" i="120"/>
  <c r="D130" i="120"/>
  <c r="E130" i="120"/>
  <c r="D133" i="120"/>
  <c r="E133" i="120"/>
  <c r="E126" i="120"/>
  <c r="D123" i="120"/>
  <c r="D124" i="120"/>
  <c r="D125" i="120"/>
  <c r="D126" i="120"/>
  <c r="D106" i="120"/>
  <c r="E106" i="120"/>
  <c r="D109" i="120"/>
  <c r="E109" i="120"/>
  <c r="D112" i="120"/>
  <c r="E112" i="120"/>
  <c r="D113" i="120"/>
  <c r="E113" i="120"/>
  <c r="D118" i="120"/>
  <c r="E118" i="120"/>
  <c r="D121" i="120"/>
  <c r="E121" i="120"/>
  <c r="D92" i="120"/>
  <c r="E92" i="120"/>
  <c r="D95" i="120"/>
  <c r="E95" i="120"/>
  <c r="D96" i="120"/>
  <c r="E96" i="120"/>
  <c r="D100" i="120"/>
  <c r="E100" i="120"/>
  <c r="D102" i="120"/>
  <c r="E102" i="120"/>
  <c r="E87" i="120"/>
  <c r="D87" i="120"/>
  <c r="E84" i="120"/>
  <c r="D84" i="120"/>
  <c r="E82" i="120"/>
  <c r="D82" i="120"/>
  <c r="E80" i="120"/>
  <c r="E79" i="120"/>
  <c r="D79" i="120"/>
  <c r="D70" i="120"/>
  <c r="E70" i="120"/>
  <c r="D72" i="120"/>
  <c r="E72" i="120"/>
  <c r="D69" i="120"/>
  <c r="E69" i="120"/>
  <c r="D39" i="120"/>
  <c r="E39" i="120"/>
  <c r="D45" i="120"/>
  <c r="E45" i="120"/>
  <c r="D48" i="120"/>
  <c r="E48" i="120"/>
  <c r="D49" i="120"/>
  <c r="E49" i="120"/>
  <c r="D53" i="120"/>
  <c r="E53" i="120"/>
  <c r="D55" i="120"/>
  <c r="E55" i="120"/>
  <c r="D56" i="120"/>
  <c r="E56" i="120"/>
  <c r="D67" i="120"/>
  <c r="E67" i="120"/>
  <c r="D24" i="120"/>
  <c r="E24" i="120"/>
  <c r="D31" i="120"/>
  <c r="E31" i="120"/>
  <c r="D33" i="120"/>
  <c r="E33" i="120"/>
  <c r="D35" i="120"/>
  <c r="E35" i="120"/>
  <c r="D38" i="120"/>
  <c r="E38" i="120"/>
  <c r="D23" i="120"/>
  <c r="E23" i="120"/>
  <c r="E19" i="120"/>
  <c r="D19" i="120"/>
  <c r="D160" i="122"/>
  <c r="E160" i="122"/>
  <c r="D163" i="122"/>
  <c r="E163" i="122"/>
  <c r="D165" i="122"/>
  <c r="E165" i="122"/>
  <c r="D167" i="122"/>
  <c r="E167" i="122"/>
  <c r="D168" i="122"/>
  <c r="E168" i="122"/>
  <c r="E157" i="122"/>
  <c r="D157" i="122"/>
  <c r="E152" i="122"/>
  <c r="D152" i="122"/>
  <c r="E150" i="122"/>
  <c r="D150" i="122"/>
  <c r="E145" i="122"/>
  <c r="D145" i="122"/>
  <c r="D129" i="122"/>
  <c r="E129" i="122"/>
  <c r="D130" i="122"/>
  <c r="E130" i="122"/>
  <c r="D133" i="122"/>
  <c r="E133" i="122"/>
  <c r="E126" i="122"/>
  <c r="D126" i="122"/>
  <c r="E121" i="122"/>
  <c r="D121" i="122"/>
  <c r="D102" i="122"/>
  <c r="E102" i="122"/>
  <c r="D112" i="122"/>
  <c r="E112" i="122"/>
  <c r="D113" i="122"/>
  <c r="E113" i="122"/>
  <c r="E100" i="122"/>
  <c r="D100" i="122"/>
  <c r="D87" i="122"/>
  <c r="E87" i="122"/>
  <c r="E84" i="122"/>
  <c r="D84" i="122"/>
  <c r="E72" i="122"/>
  <c r="D72" i="122"/>
  <c r="D69" i="122"/>
  <c r="E69" i="122"/>
  <c r="D70" i="122"/>
  <c r="E70" i="122"/>
  <c r="E67" i="122"/>
  <c r="D67" i="122"/>
  <c r="D48" i="122"/>
  <c r="E48" i="122"/>
  <c r="D49" i="122"/>
  <c r="E49" i="122"/>
  <c r="D53" i="122"/>
  <c r="E53" i="122"/>
  <c r="D55" i="122"/>
  <c r="E55" i="122"/>
  <c r="E45" i="122"/>
  <c r="D45" i="122"/>
  <c r="D33" i="122"/>
  <c r="E33" i="122"/>
  <c r="D35" i="122"/>
  <c r="E35" i="122"/>
  <c r="D38" i="122"/>
  <c r="E38" i="122"/>
  <c r="E31" i="122"/>
  <c r="D31" i="122"/>
  <c r="E23" i="122"/>
  <c r="D23" i="122"/>
  <c r="E19" i="122"/>
  <c r="D19" i="122"/>
  <c r="D160" i="121"/>
  <c r="E160" i="121"/>
  <c r="D163" i="121"/>
  <c r="E163" i="121"/>
  <c r="D165" i="121"/>
  <c r="E165" i="121"/>
  <c r="D167" i="121"/>
  <c r="E167" i="121"/>
  <c r="D168" i="121"/>
  <c r="E168" i="121"/>
  <c r="E157" i="121"/>
  <c r="D157" i="121"/>
  <c r="E152" i="121"/>
  <c r="D152" i="121"/>
  <c r="E150" i="121"/>
  <c r="D150" i="121"/>
  <c r="E145" i="121"/>
  <c r="D145" i="121"/>
  <c r="D129" i="121"/>
  <c r="E129" i="121"/>
  <c r="D130" i="121"/>
  <c r="E130" i="121"/>
  <c r="D133" i="121"/>
  <c r="E133" i="121"/>
  <c r="E126" i="121"/>
  <c r="D126" i="121"/>
  <c r="E121" i="121"/>
  <c r="D121" i="121"/>
  <c r="D102" i="121"/>
  <c r="E102" i="121"/>
  <c r="D112" i="121"/>
  <c r="E112" i="121"/>
  <c r="D113" i="121"/>
  <c r="E113" i="121"/>
  <c r="E100" i="121"/>
  <c r="D100" i="121"/>
  <c r="D87" i="121"/>
  <c r="E87" i="121"/>
  <c r="E84" i="121"/>
  <c r="D84" i="121"/>
  <c r="E72" i="121"/>
  <c r="D72" i="121"/>
  <c r="D69" i="121"/>
  <c r="E69" i="121"/>
  <c r="E67" i="121"/>
  <c r="D67" i="121"/>
  <c r="D48" i="121"/>
  <c r="E48" i="121"/>
  <c r="D49" i="121"/>
  <c r="E49" i="121"/>
  <c r="D53" i="121"/>
  <c r="E53" i="121"/>
  <c r="D55" i="121"/>
  <c r="E55" i="121"/>
  <c r="E45" i="121"/>
  <c r="D45" i="121"/>
  <c r="E38" i="121"/>
  <c r="D38" i="121"/>
  <c r="D33" i="121"/>
  <c r="E33" i="121"/>
  <c r="E31" i="121"/>
  <c r="D31" i="121"/>
  <c r="D23" i="121"/>
  <c r="E23" i="121"/>
  <c r="E19" i="121"/>
  <c r="D19" i="121"/>
  <c r="D167" i="123"/>
  <c r="E167" i="123"/>
  <c r="D168" i="123"/>
  <c r="E168" i="123"/>
  <c r="E165" i="123"/>
  <c r="D165" i="123"/>
  <c r="D160" i="123"/>
  <c r="E160" i="123"/>
  <c r="E157" i="123"/>
  <c r="D157" i="123"/>
  <c r="E152" i="123"/>
  <c r="D152" i="123"/>
  <c r="E150" i="123"/>
  <c r="D150" i="123"/>
  <c r="E145" i="123"/>
  <c r="D145" i="123"/>
  <c r="D129" i="123"/>
  <c r="E129" i="123"/>
  <c r="D130" i="123"/>
  <c r="E130" i="123"/>
  <c r="D133" i="123"/>
  <c r="E133" i="123"/>
  <c r="E126" i="123"/>
  <c r="D126" i="123"/>
  <c r="D102" i="123"/>
  <c r="E102" i="123"/>
  <c r="D112" i="123"/>
  <c r="E112" i="123"/>
  <c r="D113" i="123"/>
  <c r="E113" i="123"/>
  <c r="D118" i="123"/>
  <c r="E118" i="123"/>
  <c r="D121" i="123"/>
  <c r="E121" i="123"/>
  <c r="E100" i="123"/>
  <c r="D100" i="123"/>
  <c r="D87" i="123"/>
  <c r="E87" i="123"/>
  <c r="E84" i="123"/>
  <c r="D84" i="123"/>
  <c r="D69" i="123"/>
  <c r="E69" i="123"/>
  <c r="D70" i="123"/>
  <c r="E70" i="123"/>
  <c r="D72" i="123"/>
  <c r="E72" i="123"/>
  <c r="E67" i="123"/>
  <c r="D67" i="123"/>
  <c r="D49" i="123"/>
  <c r="E49" i="123"/>
  <c r="D53" i="123"/>
  <c r="E53" i="123"/>
  <c r="D55" i="123"/>
  <c r="E55" i="123"/>
  <c r="E48" i="123"/>
  <c r="D48" i="123"/>
  <c r="D33" i="123"/>
  <c r="E33" i="123"/>
  <c r="D35" i="123"/>
  <c r="E35" i="123"/>
  <c r="D38" i="123"/>
  <c r="E38" i="123"/>
  <c r="D39" i="123"/>
  <c r="E39" i="123"/>
  <c r="D40" i="123"/>
  <c r="E40" i="123"/>
  <c r="D45" i="123"/>
  <c r="E45" i="123"/>
  <c r="E31" i="123"/>
  <c r="D31" i="123"/>
  <c r="D18" i="123"/>
  <c r="E18" i="123"/>
  <c r="D19" i="123"/>
  <c r="E19" i="123"/>
  <c r="D23" i="123"/>
  <c r="E23" i="123"/>
  <c r="D160" i="124"/>
  <c r="E160" i="124"/>
  <c r="D165" i="124"/>
  <c r="E165" i="124"/>
  <c r="D167" i="124"/>
  <c r="E167" i="124"/>
  <c r="D168" i="124"/>
  <c r="E168" i="124"/>
  <c r="E157" i="124"/>
  <c r="D157" i="124"/>
  <c r="E152" i="124"/>
  <c r="D152" i="124"/>
  <c r="E150" i="124"/>
  <c r="D150" i="124"/>
  <c r="E145" i="124"/>
  <c r="D145" i="124"/>
  <c r="E133" i="124"/>
  <c r="D133" i="124"/>
  <c r="D129" i="124"/>
  <c r="E129" i="124"/>
  <c r="E126" i="124"/>
  <c r="D126" i="124"/>
  <c r="E121" i="124"/>
  <c r="D121" i="124"/>
  <c r="D102" i="124"/>
  <c r="E102" i="124"/>
  <c r="D112" i="124"/>
  <c r="E112" i="124"/>
  <c r="D113" i="124"/>
  <c r="E113" i="124"/>
  <c r="E100" i="124"/>
  <c r="D100" i="124"/>
  <c r="D87" i="124"/>
  <c r="E87" i="124"/>
  <c r="E84" i="124"/>
  <c r="D84" i="124"/>
  <c r="E72" i="124"/>
  <c r="D72" i="124"/>
  <c r="D69" i="124"/>
  <c r="E69" i="124"/>
  <c r="E67" i="124"/>
  <c r="D67" i="124"/>
  <c r="E55" i="124"/>
  <c r="D55" i="124"/>
  <c r="D48" i="124"/>
  <c r="E48" i="124"/>
  <c r="D49" i="124"/>
  <c r="E49" i="124"/>
  <c r="E45" i="124"/>
  <c r="D45" i="124"/>
  <c r="E38" i="124"/>
  <c r="D38" i="124"/>
  <c r="D33" i="124"/>
  <c r="E33" i="124"/>
  <c r="E31" i="124"/>
  <c r="D31" i="124"/>
  <c r="D23" i="124"/>
  <c r="E23" i="124"/>
  <c r="E19" i="124"/>
  <c r="D19" i="124"/>
  <c r="D19" i="152"/>
  <c r="E19" i="152"/>
  <c r="D23" i="152"/>
  <c r="E23" i="152"/>
  <c r="D31" i="152"/>
  <c r="E31" i="152"/>
  <c r="D33" i="152"/>
  <c r="E33" i="152"/>
  <c r="D38" i="152"/>
  <c r="E38" i="152"/>
  <c r="D45" i="152"/>
  <c r="E45" i="152"/>
  <c r="D48" i="152"/>
  <c r="E48" i="152"/>
  <c r="D49" i="152"/>
  <c r="E49" i="152"/>
  <c r="D55" i="152"/>
  <c r="E55" i="152"/>
  <c r="D67" i="152"/>
  <c r="E67" i="152"/>
  <c r="D69" i="152"/>
  <c r="E69" i="152"/>
  <c r="D72" i="152"/>
  <c r="E72" i="152"/>
  <c r="D84" i="152"/>
  <c r="E84" i="152"/>
  <c r="D87" i="152"/>
  <c r="E87" i="152"/>
  <c r="D100" i="152"/>
  <c r="E100" i="152"/>
  <c r="D102" i="152"/>
  <c r="E102" i="152"/>
  <c r="D112" i="152"/>
  <c r="E112" i="152"/>
  <c r="D113" i="152"/>
  <c r="E113" i="152"/>
  <c r="D121" i="152"/>
  <c r="E121" i="152"/>
  <c r="D126" i="152"/>
  <c r="E126" i="152"/>
  <c r="D129" i="152"/>
  <c r="E129" i="152"/>
  <c r="D133" i="152"/>
  <c r="E133" i="152"/>
  <c r="D145" i="152"/>
  <c r="E145" i="152"/>
  <c r="D150" i="152"/>
  <c r="E150" i="152"/>
  <c r="D152" i="152"/>
  <c r="E152" i="152"/>
  <c r="D157" i="152"/>
  <c r="E157" i="152"/>
  <c r="D160" i="152"/>
  <c r="E160" i="152"/>
  <c r="D165" i="152"/>
  <c r="E165" i="152"/>
  <c r="D167" i="152"/>
  <c r="E167" i="152"/>
  <c r="D168" i="152"/>
  <c r="E168" i="152"/>
  <c r="D19" i="125" l="1"/>
  <c r="E19" i="125"/>
  <c r="D23" i="125"/>
  <c r="E23" i="125"/>
  <c r="D31" i="125"/>
  <c r="E31" i="125"/>
  <c r="D33" i="125"/>
  <c r="E33" i="125"/>
  <c r="D38" i="125"/>
  <c r="E38" i="125"/>
  <c r="D45" i="125"/>
  <c r="E45" i="125"/>
  <c r="D48" i="125"/>
  <c r="E48" i="125"/>
  <c r="D49" i="125"/>
  <c r="E49" i="125"/>
  <c r="D55" i="125"/>
  <c r="E55" i="125"/>
  <c r="D67" i="125"/>
  <c r="E67" i="125"/>
  <c r="D69" i="125"/>
  <c r="E69" i="125"/>
  <c r="D72" i="125"/>
  <c r="E72" i="125"/>
  <c r="D84" i="125"/>
  <c r="E84" i="125"/>
  <c r="D87" i="125"/>
  <c r="E87" i="125"/>
  <c r="D100" i="125"/>
  <c r="E100" i="125"/>
  <c r="D102" i="125"/>
  <c r="E102" i="125"/>
  <c r="D112" i="125"/>
  <c r="E112" i="125"/>
  <c r="D113" i="125"/>
  <c r="E113" i="125"/>
  <c r="D121" i="125"/>
  <c r="E121" i="125"/>
  <c r="D126" i="125"/>
  <c r="E126" i="125"/>
  <c r="D129" i="125"/>
  <c r="E129" i="125"/>
  <c r="D133" i="125"/>
  <c r="E133" i="125"/>
  <c r="D145" i="125"/>
  <c r="E145" i="125"/>
  <c r="D150" i="125"/>
  <c r="E150" i="125"/>
  <c r="D152" i="125"/>
  <c r="E152" i="125"/>
  <c r="D157" i="125"/>
  <c r="E157" i="125"/>
  <c r="D160" i="125"/>
  <c r="E160" i="125"/>
  <c r="D165" i="125"/>
  <c r="E165" i="125"/>
  <c r="D167" i="125"/>
  <c r="E167" i="125"/>
  <c r="D168" i="125"/>
  <c r="E168" i="125"/>
  <c r="E17" i="125"/>
  <c r="D17" i="125"/>
  <c r="E17" i="152"/>
  <c r="D17" i="152"/>
  <c r="E17" i="124"/>
  <c r="D17" i="124"/>
  <c r="E17" i="123"/>
  <c r="D17" i="123"/>
  <c r="E17" i="122"/>
  <c r="D17" i="122"/>
  <c r="E17" i="121"/>
  <c r="D17" i="121"/>
  <c r="E17" i="120"/>
  <c r="D17" i="120"/>
  <c r="F17" i="119"/>
  <c r="E17" i="119"/>
  <c r="D19" i="118"/>
  <c r="E19" i="118"/>
  <c r="E17" i="118"/>
  <c r="D17" i="118"/>
  <c r="G17" i="127"/>
  <c r="H17" i="127"/>
  <c r="J17" i="127"/>
  <c r="G18" i="127"/>
  <c r="H18" i="127"/>
  <c r="J18" i="127"/>
  <c r="G19" i="127"/>
  <c r="H19" i="127"/>
  <c r="J19" i="127"/>
  <c r="P95" i="165" l="1"/>
  <c r="H692" i="154" l="1"/>
  <c r="I692" i="154"/>
  <c r="J692" i="154"/>
  <c r="K692" i="154"/>
  <c r="K170" i="157" l="1"/>
  <c r="J170" i="157"/>
  <c r="I170" i="157"/>
  <c r="H170" i="157"/>
  <c r="G170" i="157"/>
  <c r="F170" i="157"/>
  <c r="E170" i="157"/>
  <c r="D170" i="157"/>
  <c r="J21" i="3" l="1"/>
  <c r="C21" i="3" s="1"/>
  <c r="J20" i="3"/>
  <c r="E20" i="3"/>
  <c r="J19" i="3"/>
  <c r="E19" i="3"/>
  <c r="J18" i="3"/>
  <c r="E18" i="3"/>
  <c r="C18" i="3" s="1"/>
  <c r="C19" i="3" l="1"/>
  <c r="C20" i="3"/>
  <c r="P173" i="52" l="1"/>
  <c r="O173" i="52"/>
  <c r="M173" i="52"/>
  <c r="L173" i="52"/>
  <c r="I173" i="52"/>
  <c r="H173" i="52"/>
  <c r="F173" i="52"/>
  <c r="E173" i="52"/>
  <c r="N52" i="52"/>
  <c r="N173" i="52" s="1"/>
  <c r="K52" i="52"/>
  <c r="K173" i="52" s="1"/>
  <c r="G52" i="52"/>
  <c r="G173" i="52" s="1"/>
  <c r="D52" i="52"/>
  <c r="D173" i="52" s="1"/>
  <c r="P171" i="158"/>
  <c r="O171" i="158"/>
  <c r="M171" i="158"/>
  <c r="L171" i="158"/>
  <c r="I171" i="158"/>
  <c r="H171" i="158"/>
  <c r="D171" i="158"/>
  <c r="N159" i="158"/>
  <c r="K159" i="158"/>
  <c r="G159" i="158"/>
  <c r="N50" i="158"/>
  <c r="K50" i="158"/>
  <c r="G50" i="158"/>
  <c r="P173" i="86"/>
  <c r="O173" i="86"/>
  <c r="N173" i="86"/>
  <c r="M173" i="86"/>
  <c r="L173" i="86"/>
  <c r="K173" i="86"/>
  <c r="J173" i="86"/>
  <c r="I173" i="86"/>
  <c r="H173" i="86"/>
  <c r="G173" i="86"/>
  <c r="F173" i="86"/>
  <c r="E173" i="86"/>
  <c r="D173" i="86"/>
  <c r="G649" i="143"/>
  <c r="E649" i="143"/>
  <c r="D649" i="143"/>
  <c r="AA488" i="143"/>
  <c r="Y488" i="143"/>
  <c r="X488" i="143"/>
  <c r="W488" i="143"/>
  <c r="S488" i="143"/>
  <c r="R488" i="143"/>
  <c r="L488" i="143"/>
  <c r="I488" i="143"/>
  <c r="H488" i="143"/>
  <c r="X327" i="143"/>
  <c r="M166" i="143"/>
  <c r="L166" i="143"/>
  <c r="I166" i="143"/>
  <c r="F166" i="143"/>
  <c r="D166" i="143"/>
  <c r="D651" i="142"/>
  <c r="X490" i="142"/>
  <c r="P490" i="142"/>
  <c r="O490" i="142"/>
  <c r="J490" i="142"/>
  <c r="I490" i="142"/>
  <c r="H490" i="142"/>
  <c r="G490" i="142"/>
  <c r="F490" i="142"/>
  <c r="E490" i="142"/>
  <c r="X329" i="142"/>
  <c r="W329" i="142"/>
  <c r="Q329" i="142"/>
  <c r="O329" i="142"/>
  <c r="M329" i="142"/>
  <c r="K329" i="142"/>
  <c r="I329" i="142"/>
  <c r="H329" i="142"/>
  <c r="F329" i="142"/>
  <c r="D329" i="142"/>
  <c r="K167" i="142"/>
  <c r="J167" i="142"/>
  <c r="I167" i="142"/>
  <c r="H167" i="142"/>
  <c r="D167" i="142"/>
  <c r="G171" i="158" l="1"/>
  <c r="N171" i="158"/>
  <c r="J159" i="158"/>
  <c r="J52" i="52"/>
  <c r="J173" i="52" s="1"/>
  <c r="J50" i="158"/>
  <c r="K171" i="158"/>
  <c r="F168" i="81"/>
  <c r="G168" i="81"/>
  <c r="J171" i="158" l="1"/>
  <c r="J168" i="140"/>
  <c r="H168" i="140"/>
  <c r="G168" i="140"/>
  <c r="J167" i="140"/>
  <c r="H167" i="140"/>
  <c r="G167" i="140"/>
  <c r="J166" i="140"/>
  <c r="J165" i="140"/>
  <c r="H165" i="140"/>
  <c r="G165" i="140"/>
  <c r="J164" i="140"/>
  <c r="J163" i="140"/>
  <c r="J162" i="140"/>
  <c r="J161" i="140"/>
  <c r="J160" i="140"/>
  <c r="H160" i="140"/>
  <c r="G160" i="140"/>
  <c r="J159" i="140"/>
  <c r="J158" i="140"/>
  <c r="J157" i="140"/>
  <c r="H157" i="140"/>
  <c r="G157" i="140"/>
  <c r="J156" i="140"/>
  <c r="J154" i="140"/>
  <c r="J153" i="140"/>
  <c r="J152" i="140"/>
  <c r="H152" i="140"/>
  <c r="G152" i="140"/>
  <c r="J150" i="140"/>
  <c r="H150" i="140"/>
  <c r="G150" i="140"/>
  <c r="J149" i="140"/>
  <c r="J148" i="140"/>
  <c r="J147" i="140"/>
  <c r="J146" i="140"/>
  <c r="J145" i="140"/>
  <c r="H145" i="140"/>
  <c r="G145" i="140"/>
  <c r="J144" i="140"/>
  <c r="J143" i="140"/>
  <c r="J142" i="140"/>
  <c r="J141" i="140"/>
  <c r="J140" i="140"/>
  <c r="J139" i="140"/>
  <c r="J138" i="140"/>
  <c r="J137" i="140"/>
  <c r="J136" i="140"/>
  <c r="J135" i="140"/>
  <c r="J134" i="140"/>
  <c r="J133" i="140"/>
  <c r="H133" i="140"/>
  <c r="G133" i="140"/>
  <c r="J132" i="140"/>
  <c r="J131" i="140"/>
  <c r="J130" i="140"/>
  <c r="J129" i="140"/>
  <c r="H129" i="140"/>
  <c r="G129" i="140"/>
  <c r="J128" i="140"/>
  <c r="J127" i="140"/>
  <c r="J126" i="140"/>
  <c r="H126" i="140"/>
  <c r="G126" i="140"/>
  <c r="J125" i="140"/>
  <c r="J124" i="140"/>
  <c r="J123" i="140"/>
  <c r="J122" i="140"/>
  <c r="J121" i="140"/>
  <c r="H121" i="140"/>
  <c r="G121" i="140"/>
  <c r="J120" i="140"/>
  <c r="J119" i="140"/>
  <c r="J118" i="140"/>
  <c r="J117" i="140"/>
  <c r="J116" i="140"/>
  <c r="J115" i="140"/>
  <c r="J114" i="140"/>
  <c r="J113" i="140"/>
  <c r="H113" i="140"/>
  <c r="G113" i="140"/>
  <c r="J112" i="140"/>
  <c r="H112" i="140"/>
  <c r="G112" i="140"/>
  <c r="J111" i="140"/>
  <c r="J110" i="140"/>
  <c r="J109" i="140"/>
  <c r="J108" i="140"/>
  <c r="J107" i="140"/>
  <c r="J106" i="140"/>
  <c r="J105" i="140"/>
  <c r="J104" i="140"/>
  <c r="J103" i="140"/>
  <c r="J102" i="140"/>
  <c r="H102" i="140"/>
  <c r="G102" i="140"/>
  <c r="J101" i="140"/>
  <c r="J100" i="140"/>
  <c r="H100" i="140"/>
  <c r="G100" i="140"/>
  <c r="J99" i="140"/>
  <c r="J98" i="140"/>
  <c r="J97" i="140"/>
  <c r="J96" i="140"/>
  <c r="J95" i="140"/>
  <c r="J94" i="140"/>
  <c r="J93" i="140"/>
  <c r="J92" i="140"/>
  <c r="J91" i="140"/>
  <c r="J90" i="140"/>
  <c r="J89" i="140"/>
  <c r="J88" i="140"/>
  <c r="J87" i="140"/>
  <c r="H87" i="140"/>
  <c r="G87" i="140"/>
  <c r="J86" i="140"/>
  <c r="J85" i="140"/>
  <c r="J84" i="140"/>
  <c r="H84" i="140"/>
  <c r="G84" i="140"/>
  <c r="J83" i="140"/>
  <c r="J82" i="140"/>
  <c r="J81" i="140"/>
  <c r="J80" i="140"/>
  <c r="J79" i="140"/>
  <c r="J78" i="140"/>
  <c r="J77" i="140"/>
  <c r="J76" i="140"/>
  <c r="J75" i="140"/>
  <c r="J74" i="140"/>
  <c r="J73" i="140"/>
  <c r="J72" i="140"/>
  <c r="H72" i="140"/>
  <c r="G72" i="140"/>
  <c r="J71" i="140"/>
  <c r="J70" i="140"/>
  <c r="J69" i="140"/>
  <c r="H69" i="140"/>
  <c r="G69" i="140"/>
  <c r="J68" i="140"/>
  <c r="J67" i="140"/>
  <c r="H67" i="140"/>
  <c r="G67" i="140"/>
  <c r="J66" i="140"/>
  <c r="J65" i="140"/>
  <c r="J64" i="140"/>
  <c r="J63" i="140"/>
  <c r="J62" i="140"/>
  <c r="J61" i="140"/>
  <c r="J60" i="140"/>
  <c r="J59" i="140"/>
  <c r="J58" i="140"/>
  <c r="J57" i="140"/>
  <c r="J56" i="140"/>
  <c r="J55" i="140"/>
  <c r="H55" i="140"/>
  <c r="G55" i="140"/>
  <c r="J54" i="140"/>
  <c r="J53" i="140"/>
  <c r="J52" i="140"/>
  <c r="J51" i="140"/>
  <c r="J50" i="140"/>
  <c r="J49" i="140"/>
  <c r="H49" i="140"/>
  <c r="G49" i="140"/>
  <c r="J48" i="140"/>
  <c r="H48" i="140"/>
  <c r="G48" i="140"/>
  <c r="J47" i="140"/>
  <c r="J46" i="140"/>
  <c r="J45" i="140"/>
  <c r="H45" i="140"/>
  <c r="G45" i="140"/>
  <c r="J44" i="140"/>
  <c r="J43" i="140"/>
  <c r="J42" i="140"/>
  <c r="J41" i="140"/>
  <c r="J40" i="140"/>
  <c r="J39" i="140"/>
  <c r="J38" i="140"/>
  <c r="H38" i="140"/>
  <c r="G38" i="140"/>
  <c r="J37" i="140"/>
  <c r="J36" i="140"/>
  <c r="J35" i="140"/>
  <c r="J34" i="140"/>
  <c r="J33" i="140"/>
  <c r="H33" i="140"/>
  <c r="G33" i="140"/>
  <c r="J32" i="140"/>
  <c r="J31" i="140"/>
  <c r="H31" i="140"/>
  <c r="G31" i="140"/>
  <c r="J30" i="140"/>
  <c r="J29" i="140"/>
  <c r="J28" i="140"/>
  <c r="J27" i="140"/>
  <c r="J26" i="140"/>
  <c r="J25" i="140"/>
  <c r="J24" i="140"/>
  <c r="J23" i="140"/>
  <c r="H23" i="140"/>
  <c r="G23" i="140"/>
  <c r="J22" i="140"/>
  <c r="J21" i="140"/>
  <c r="J20" i="140"/>
  <c r="J19" i="140"/>
  <c r="H19" i="140"/>
  <c r="G19" i="140"/>
  <c r="J18" i="140"/>
  <c r="J17" i="140"/>
  <c r="H17" i="140"/>
  <c r="G17" i="140"/>
  <c r="J16" i="140"/>
  <c r="J15" i="140"/>
  <c r="J168" i="139"/>
  <c r="H168" i="139"/>
  <c r="G168" i="139"/>
  <c r="J167" i="139"/>
  <c r="H167" i="139"/>
  <c r="G167" i="139"/>
  <c r="J166" i="139"/>
  <c r="J165" i="139"/>
  <c r="H165" i="139"/>
  <c r="G165" i="139"/>
  <c r="J164" i="139"/>
  <c r="J163" i="139"/>
  <c r="J162" i="139"/>
  <c r="J161" i="139"/>
  <c r="J160" i="139"/>
  <c r="H160" i="139"/>
  <c r="G160" i="139"/>
  <c r="J159" i="139"/>
  <c r="J158" i="139"/>
  <c r="J157" i="139"/>
  <c r="H157" i="139"/>
  <c r="G157" i="139"/>
  <c r="J156" i="139"/>
  <c r="J154" i="139"/>
  <c r="J153" i="139"/>
  <c r="J152" i="139"/>
  <c r="H152" i="139"/>
  <c r="G152" i="139"/>
  <c r="J151" i="139"/>
  <c r="J150" i="139"/>
  <c r="H150" i="139"/>
  <c r="G150" i="139"/>
  <c r="J149" i="139"/>
  <c r="J148" i="139"/>
  <c r="J147" i="139"/>
  <c r="J146" i="139"/>
  <c r="J145" i="139"/>
  <c r="H145" i="139"/>
  <c r="G145" i="139"/>
  <c r="J144" i="139"/>
  <c r="J143" i="139"/>
  <c r="J142" i="139"/>
  <c r="J141" i="139"/>
  <c r="J140" i="139"/>
  <c r="J139" i="139"/>
  <c r="J138" i="139"/>
  <c r="J137" i="139"/>
  <c r="J136" i="139"/>
  <c r="J135" i="139"/>
  <c r="J134" i="139"/>
  <c r="J133" i="139"/>
  <c r="H133" i="139"/>
  <c r="G133" i="139"/>
  <c r="J132" i="139"/>
  <c r="J131" i="139"/>
  <c r="J130" i="139"/>
  <c r="J129" i="139"/>
  <c r="H129" i="139"/>
  <c r="G129" i="139"/>
  <c r="J128" i="139"/>
  <c r="J127" i="139"/>
  <c r="J126" i="139"/>
  <c r="H126" i="139"/>
  <c r="G126" i="139"/>
  <c r="J125" i="139"/>
  <c r="J124" i="139"/>
  <c r="J123" i="139"/>
  <c r="J122" i="139"/>
  <c r="J121" i="139"/>
  <c r="H121" i="139"/>
  <c r="G121" i="139"/>
  <c r="J120" i="139"/>
  <c r="J119" i="139"/>
  <c r="J118" i="139"/>
  <c r="J117" i="139"/>
  <c r="J116" i="139"/>
  <c r="J115" i="139"/>
  <c r="J114" i="139"/>
  <c r="J113" i="139"/>
  <c r="H113" i="139"/>
  <c r="G113" i="139"/>
  <c r="J112" i="139"/>
  <c r="H112" i="139"/>
  <c r="G112" i="139"/>
  <c r="J111" i="139"/>
  <c r="J110" i="139"/>
  <c r="J109" i="139"/>
  <c r="J108" i="139"/>
  <c r="J107" i="139"/>
  <c r="J106" i="139"/>
  <c r="J105" i="139"/>
  <c r="J104" i="139"/>
  <c r="J103" i="139"/>
  <c r="J102" i="139"/>
  <c r="H102" i="139"/>
  <c r="G102" i="139"/>
  <c r="J101" i="139"/>
  <c r="J100" i="139"/>
  <c r="H100" i="139"/>
  <c r="G100" i="139"/>
  <c r="J99" i="139"/>
  <c r="J98" i="139"/>
  <c r="J97" i="139"/>
  <c r="J96" i="139"/>
  <c r="J95" i="139"/>
  <c r="J94" i="139"/>
  <c r="J93" i="139"/>
  <c r="J92" i="139"/>
  <c r="J91" i="139"/>
  <c r="J90" i="139"/>
  <c r="J89" i="139"/>
  <c r="J88" i="139"/>
  <c r="J87" i="139"/>
  <c r="H87" i="139"/>
  <c r="G87" i="139"/>
  <c r="J86" i="139"/>
  <c r="J85" i="139"/>
  <c r="J84" i="139"/>
  <c r="H84" i="139"/>
  <c r="G84" i="139"/>
  <c r="J83" i="139"/>
  <c r="J82" i="139"/>
  <c r="J81" i="139"/>
  <c r="J80" i="139"/>
  <c r="J79" i="139"/>
  <c r="J78" i="139"/>
  <c r="J77" i="139"/>
  <c r="J76" i="139"/>
  <c r="J75" i="139"/>
  <c r="J74" i="139"/>
  <c r="J73" i="139"/>
  <c r="J72" i="139"/>
  <c r="H72" i="139"/>
  <c r="G72" i="139"/>
  <c r="J71" i="139"/>
  <c r="J70" i="139"/>
  <c r="J69" i="139"/>
  <c r="H69" i="139"/>
  <c r="G69" i="139"/>
  <c r="J68" i="139"/>
  <c r="J67" i="139"/>
  <c r="H67" i="139"/>
  <c r="G67" i="139"/>
  <c r="J66" i="139"/>
  <c r="J65" i="139"/>
  <c r="J64" i="139"/>
  <c r="J63" i="139"/>
  <c r="J62" i="139"/>
  <c r="J61" i="139"/>
  <c r="J60" i="139"/>
  <c r="J59" i="139"/>
  <c r="J58" i="139"/>
  <c r="J57" i="139"/>
  <c r="J56" i="139"/>
  <c r="J55" i="139"/>
  <c r="H55" i="139"/>
  <c r="G55" i="139"/>
  <c r="J54" i="139"/>
  <c r="J53" i="139"/>
  <c r="J52" i="139"/>
  <c r="J51" i="139"/>
  <c r="J50" i="139"/>
  <c r="J49" i="139"/>
  <c r="H49" i="139"/>
  <c r="G49" i="139"/>
  <c r="J48" i="139"/>
  <c r="H48" i="139"/>
  <c r="G48" i="139"/>
  <c r="J47" i="139"/>
  <c r="J46" i="139"/>
  <c r="J45" i="139"/>
  <c r="H45" i="139"/>
  <c r="G45" i="139"/>
  <c r="J44" i="139"/>
  <c r="J43" i="139"/>
  <c r="J42" i="139"/>
  <c r="J41" i="139"/>
  <c r="J40" i="139"/>
  <c r="J39" i="139"/>
  <c r="H39" i="139"/>
  <c r="G39" i="139"/>
  <c r="J38" i="139"/>
  <c r="J37" i="139"/>
  <c r="J36" i="139"/>
  <c r="J35" i="139"/>
  <c r="J34" i="139"/>
  <c r="J33" i="139"/>
  <c r="H33" i="139"/>
  <c r="G33" i="139"/>
  <c r="J32" i="139"/>
  <c r="J31" i="139"/>
  <c r="H31" i="139"/>
  <c r="G31" i="139"/>
  <c r="J30" i="139"/>
  <c r="J29" i="139"/>
  <c r="J27" i="139"/>
  <c r="J26" i="139"/>
  <c r="J25" i="139"/>
  <c r="J24" i="139"/>
  <c r="J23" i="139"/>
  <c r="H23" i="139"/>
  <c r="G23" i="139"/>
  <c r="J22" i="139"/>
  <c r="J21" i="139"/>
  <c r="J20" i="139"/>
  <c r="J19" i="139"/>
  <c r="H19" i="139"/>
  <c r="G19" i="139"/>
  <c r="J18" i="139"/>
  <c r="J17" i="139"/>
  <c r="H17" i="139"/>
  <c r="G17" i="139"/>
  <c r="J16" i="139"/>
  <c r="J15" i="139"/>
  <c r="J168" i="138"/>
  <c r="J167" i="138"/>
  <c r="J166" i="138"/>
  <c r="J165" i="138"/>
  <c r="J164" i="138"/>
  <c r="J163" i="138"/>
  <c r="J162" i="138"/>
  <c r="J161" i="138"/>
  <c r="J160" i="138"/>
  <c r="J159" i="138"/>
  <c r="J158" i="138"/>
  <c r="J157" i="138"/>
  <c r="J156" i="138"/>
  <c r="J154" i="138"/>
  <c r="J153" i="138"/>
  <c r="J152" i="138"/>
  <c r="J151" i="138"/>
  <c r="J150" i="138"/>
  <c r="J149" i="138"/>
  <c r="J148" i="138"/>
  <c r="J147" i="138"/>
  <c r="J146" i="138"/>
  <c r="J145" i="138"/>
  <c r="J144" i="138"/>
  <c r="J143" i="138"/>
  <c r="J142" i="138"/>
  <c r="J141" i="138"/>
  <c r="J140" i="138"/>
  <c r="J139" i="138"/>
  <c r="J138" i="138"/>
  <c r="J137" i="138"/>
  <c r="J136" i="138"/>
  <c r="J135" i="138"/>
  <c r="J134" i="138"/>
  <c r="J133" i="138"/>
  <c r="J132" i="138"/>
  <c r="J131" i="138"/>
  <c r="J130" i="138"/>
  <c r="J129" i="138"/>
  <c r="J128" i="138"/>
  <c r="J127" i="138"/>
  <c r="J126" i="138"/>
  <c r="J125" i="138"/>
  <c r="J124" i="138"/>
  <c r="J123" i="138"/>
  <c r="J122" i="138"/>
  <c r="J121" i="138"/>
  <c r="J120" i="138"/>
  <c r="J119" i="138"/>
  <c r="J118" i="138"/>
  <c r="J117" i="138"/>
  <c r="J116" i="138"/>
  <c r="J115" i="138"/>
  <c r="J114" i="138"/>
  <c r="J113" i="138"/>
  <c r="J112" i="138"/>
  <c r="J111" i="138"/>
  <c r="J110" i="138"/>
  <c r="J109" i="138"/>
  <c r="J108" i="138"/>
  <c r="J107" i="138"/>
  <c r="J106" i="138"/>
  <c r="J105" i="138"/>
  <c r="J104" i="138"/>
  <c r="J103" i="138"/>
  <c r="J102" i="138"/>
  <c r="J101" i="138"/>
  <c r="J100" i="138"/>
  <c r="J99" i="138"/>
  <c r="J98" i="138"/>
  <c r="J97" i="138"/>
  <c r="J96" i="138"/>
  <c r="J95" i="138"/>
  <c r="J94" i="138"/>
  <c r="J93" i="138"/>
  <c r="J92" i="138"/>
  <c r="J91" i="138"/>
  <c r="J90" i="138"/>
  <c r="J89" i="138"/>
  <c r="J88" i="138"/>
  <c r="J87" i="138"/>
  <c r="J86" i="138"/>
  <c r="J85" i="138"/>
  <c r="J84" i="138"/>
  <c r="J83" i="138"/>
  <c r="J82" i="138"/>
  <c r="J81" i="138"/>
  <c r="J80" i="138"/>
  <c r="J79" i="138"/>
  <c r="J78" i="138"/>
  <c r="J77" i="138"/>
  <c r="J76" i="138"/>
  <c r="J75" i="138"/>
  <c r="J74" i="138"/>
  <c r="J73" i="138"/>
  <c r="J72" i="138"/>
  <c r="J71" i="138"/>
  <c r="J70" i="138"/>
  <c r="J69" i="138"/>
  <c r="J68" i="138"/>
  <c r="J67" i="138"/>
  <c r="J66" i="138"/>
  <c r="J65" i="138"/>
  <c r="J64" i="138"/>
  <c r="J63" i="138"/>
  <c r="J62" i="138"/>
  <c r="J61" i="138"/>
  <c r="J60" i="138"/>
  <c r="J59" i="138"/>
  <c r="J58" i="138"/>
  <c r="J57" i="138"/>
  <c r="J56" i="138"/>
  <c r="J55" i="138"/>
  <c r="J54" i="138"/>
  <c r="J53" i="138"/>
  <c r="J52" i="138"/>
  <c r="J51" i="138"/>
  <c r="J50" i="138"/>
  <c r="J49" i="138"/>
  <c r="J48" i="138"/>
  <c r="J47" i="138"/>
  <c r="J46" i="138"/>
  <c r="J45" i="138"/>
  <c r="J44" i="138"/>
  <c r="J43" i="138"/>
  <c r="J42" i="138"/>
  <c r="J41" i="138"/>
  <c r="J40" i="138"/>
  <c r="J39" i="138"/>
  <c r="J38" i="138"/>
  <c r="J37" i="138"/>
  <c r="J36" i="138"/>
  <c r="J35" i="138"/>
  <c r="J34" i="138"/>
  <c r="J33" i="138"/>
  <c r="J32" i="138"/>
  <c r="J31" i="138"/>
  <c r="J30" i="138"/>
  <c r="J29" i="138"/>
  <c r="J28" i="138"/>
  <c r="J27" i="138"/>
  <c r="J26" i="138"/>
  <c r="J25" i="138"/>
  <c r="J24" i="138"/>
  <c r="J23" i="138"/>
  <c r="J22" i="138"/>
  <c r="J21" i="138"/>
  <c r="J20" i="138"/>
  <c r="J19" i="138"/>
  <c r="J18" i="138"/>
  <c r="J17" i="138"/>
  <c r="J16" i="138"/>
  <c r="J15" i="138"/>
  <c r="J168" i="137"/>
  <c r="J167" i="137"/>
  <c r="J166" i="137"/>
  <c r="J165" i="137"/>
  <c r="J164" i="137"/>
  <c r="J163" i="137"/>
  <c r="J162" i="137"/>
  <c r="J161" i="137"/>
  <c r="J160" i="137"/>
  <c r="J159" i="137"/>
  <c r="J158" i="137"/>
  <c r="J157" i="137"/>
  <c r="J156" i="137"/>
  <c r="J154" i="137"/>
  <c r="J153" i="137"/>
  <c r="J152" i="137"/>
  <c r="J151" i="137"/>
  <c r="J150" i="137"/>
  <c r="J149" i="137"/>
  <c r="J148" i="137"/>
  <c r="J147" i="137"/>
  <c r="J146" i="137"/>
  <c r="J145" i="137"/>
  <c r="J144" i="137"/>
  <c r="J143" i="137"/>
  <c r="J142" i="137"/>
  <c r="J141" i="137"/>
  <c r="J140" i="137"/>
  <c r="J139" i="137"/>
  <c r="J138" i="137"/>
  <c r="J137" i="137"/>
  <c r="J136" i="137"/>
  <c r="J135" i="137"/>
  <c r="J134" i="137"/>
  <c r="J133" i="137"/>
  <c r="J132" i="137"/>
  <c r="J131" i="137"/>
  <c r="J130" i="137"/>
  <c r="J129" i="137"/>
  <c r="J128" i="137"/>
  <c r="J127" i="137"/>
  <c r="J126" i="137"/>
  <c r="J125" i="137"/>
  <c r="J124" i="137"/>
  <c r="J123" i="137"/>
  <c r="J122" i="137"/>
  <c r="J121" i="137"/>
  <c r="J120" i="137"/>
  <c r="J119" i="137"/>
  <c r="J118" i="137"/>
  <c r="J117" i="137"/>
  <c r="J116" i="137"/>
  <c r="J115" i="137"/>
  <c r="J114" i="137"/>
  <c r="J113" i="137"/>
  <c r="J112" i="137"/>
  <c r="J111" i="137"/>
  <c r="J110" i="137"/>
  <c r="J109" i="137"/>
  <c r="J108" i="137"/>
  <c r="J107" i="137"/>
  <c r="J106" i="137"/>
  <c r="J105" i="137"/>
  <c r="J104" i="137"/>
  <c r="J103" i="137"/>
  <c r="J102" i="137"/>
  <c r="J101" i="137"/>
  <c r="J100" i="137"/>
  <c r="J99" i="137"/>
  <c r="J98" i="137"/>
  <c r="J97" i="137"/>
  <c r="J96" i="137"/>
  <c r="J95" i="137"/>
  <c r="J94" i="137"/>
  <c r="J93" i="137"/>
  <c r="J92" i="137"/>
  <c r="J91" i="137"/>
  <c r="J90" i="137"/>
  <c r="J89" i="137"/>
  <c r="J88" i="137"/>
  <c r="J87" i="137"/>
  <c r="J86" i="137"/>
  <c r="J85" i="137"/>
  <c r="J84" i="137"/>
  <c r="J83" i="137"/>
  <c r="J82" i="137"/>
  <c r="J81" i="137"/>
  <c r="J80" i="137"/>
  <c r="J79" i="137"/>
  <c r="J78" i="137"/>
  <c r="J77" i="137"/>
  <c r="J76" i="137"/>
  <c r="J75" i="137"/>
  <c r="J74" i="137"/>
  <c r="J73" i="137"/>
  <c r="J72" i="137"/>
  <c r="J71" i="137"/>
  <c r="J70" i="137"/>
  <c r="J69" i="137"/>
  <c r="J68" i="137"/>
  <c r="J67" i="137"/>
  <c r="J66" i="137"/>
  <c r="J65" i="137"/>
  <c r="J64" i="137"/>
  <c r="J63" i="137"/>
  <c r="J62" i="137"/>
  <c r="J61" i="137"/>
  <c r="J60" i="137"/>
  <c r="J59" i="137"/>
  <c r="J58" i="137"/>
  <c r="J57" i="137"/>
  <c r="J56" i="137"/>
  <c r="J55" i="137"/>
  <c r="J54" i="137"/>
  <c r="J53" i="137"/>
  <c r="J52" i="137"/>
  <c r="J51" i="137"/>
  <c r="J50" i="137"/>
  <c r="J49" i="137"/>
  <c r="J48" i="137"/>
  <c r="J47" i="137"/>
  <c r="J46" i="137"/>
  <c r="J45" i="137"/>
  <c r="J44" i="137"/>
  <c r="J43" i="137"/>
  <c r="J42" i="137"/>
  <c r="J41" i="137"/>
  <c r="J40" i="137"/>
  <c r="J39" i="137"/>
  <c r="J38" i="137"/>
  <c r="J37" i="137"/>
  <c r="J36" i="137"/>
  <c r="J35" i="137"/>
  <c r="J34" i="137"/>
  <c r="J33" i="137"/>
  <c r="J32" i="137"/>
  <c r="J31" i="137"/>
  <c r="J30" i="137"/>
  <c r="J29" i="137"/>
  <c r="J28" i="137"/>
  <c r="J27" i="137"/>
  <c r="J26" i="137"/>
  <c r="J24" i="137"/>
  <c r="J23" i="137"/>
  <c r="J22" i="137"/>
  <c r="J21" i="137"/>
  <c r="J20" i="137"/>
  <c r="J19" i="137"/>
  <c r="J18" i="137"/>
  <c r="J17" i="137"/>
  <c r="J16" i="137"/>
  <c r="J15" i="137"/>
  <c r="J167" i="136"/>
  <c r="J166" i="136"/>
  <c r="J165" i="136"/>
  <c r="J164" i="136"/>
  <c r="J163" i="136"/>
  <c r="J162" i="136"/>
  <c r="J161" i="136"/>
  <c r="J160" i="136"/>
  <c r="J159" i="136"/>
  <c r="J158" i="136"/>
  <c r="J157" i="136"/>
  <c r="J156" i="136"/>
  <c r="J155" i="136"/>
  <c r="J154" i="136"/>
  <c r="J153" i="136"/>
  <c r="J152" i="136"/>
  <c r="J151" i="136"/>
  <c r="J150" i="136"/>
  <c r="J149" i="136"/>
  <c r="J148" i="136"/>
  <c r="J147" i="136"/>
  <c r="J146" i="136"/>
  <c r="J145" i="136"/>
  <c r="J144" i="136"/>
  <c r="J143" i="136"/>
  <c r="J142" i="136"/>
  <c r="J141" i="136"/>
  <c r="J140" i="136"/>
  <c r="J139" i="136"/>
  <c r="J138" i="136"/>
  <c r="J137" i="136"/>
  <c r="J136" i="136"/>
  <c r="J135" i="136"/>
  <c r="J134" i="136"/>
  <c r="J133" i="136"/>
  <c r="J132" i="136"/>
  <c r="J131" i="136"/>
  <c r="J130" i="136"/>
  <c r="J129" i="136"/>
  <c r="J128" i="136"/>
  <c r="J127" i="136"/>
  <c r="J126" i="136"/>
  <c r="J125" i="136"/>
  <c r="J124" i="136"/>
  <c r="J123" i="136"/>
  <c r="J122" i="136"/>
  <c r="J121" i="136"/>
  <c r="J120" i="136"/>
  <c r="J119" i="136"/>
  <c r="J118" i="136"/>
  <c r="J117" i="136"/>
  <c r="J116" i="136"/>
  <c r="J115" i="136"/>
  <c r="J114" i="136"/>
  <c r="J113" i="136"/>
  <c r="J112" i="136"/>
  <c r="J111" i="136"/>
  <c r="J110" i="136"/>
  <c r="J109" i="136"/>
  <c r="J108" i="136"/>
  <c r="J107" i="136"/>
  <c r="J106" i="136"/>
  <c r="J105" i="136"/>
  <c r="J104" i="136"/>
  <c r="J103" i="136"/>
  <c r="J102" i="136"/>
  <c r="J101" i="136"/>
  <c r="J100" i="136"/>
  <c r="J99" i="136"/>
  <c r="J98" i="136"/>
  <c r="J97" i="136"/>
  <c r="J96" i="136"/>
  <c r="J95" i="136"/>
  <c r="J94" i="136"/>
  <c r="J93" i="136"/>
  <c r="J92" i="136"/>
  <c r="J91" i="136"/>
  <c r="J90" i="136"/>
  <c r="J89" i="136"/>
  <c r="J88" i="136"/>
  <c r="J87" i="136"/>
  <c r="J86" i="136"/>
  <c r="J85" i="136"/>
  <c r="J84" i="136"/>
  <c r="J83" i="136"/>
  <c r="J82" i="136"/>
  <c r="J81" i="136"/>
  <c r="J80" i="136"/>
  <c r="J79" i="136"/>
  <c r="J77" i="136"/>
  <c r="J76" i="136"/>
  <c r="J75" i="136"/>
  <c r="J74" i="136"/>
  <c r="J73" i="136"/>
  <c r="J72" i="136"/>
  <c r="J71" i="136"/>
  <c r="J70" i="136"/>
  <c r="J69" i="136"/>
  <c r="J68" i="136"/>
  <c r="J67" i="136"/>
  <c r="J66" i="136"/>
  <c r="J65" i="136"/>
  <c r="J64" i="136"/>
  <c r="J63" i="136"/>
  <c r="J62" i="136"/>
  <c r="J61" i="136"/>
  <c r="J60" i="136"/>
  <c r="J59" i="136"/>
  <c r="J58" i="136"/>
  <c r="J57" i="136"/>
  <c r="J56" i="136"/>
  <c r="J55" i="136"/>
  <c r="J54" i="136"/>
  <c r="J53" i="136"/>
  <c r="J52" i="136"/>
  <c r="J51" i="136"/>
  <c r="J50" i="136"/>
  <c r="J49" i="136"/>
  <c r="J48" i="136"/>
  <c r="J47" i="136"/>
  <c r="J46" i="136"/>
  <c r="J45" i="136"/>
  <c r="J44" i="136"/>
  <c r="J43" i="136"/>
  <c r="J42" i="136"/>
  <c r="J41" i="136"/>
  <c r="J40" i="136"/>
  <c r="J39" i="136"/>
  <c r="J38" i="136"/>
  <c r="J37" i="136"/>
  <c r="J36" i="136"/>
  <c r="J35" i="136"/>
  <c r="J34" i="136"/>
  <c r="J33" i="136"/>
  <c r="J32" i="136"/>
  <c r="J31" i="136"/>
  <c r="J30" i="136"/>
  <c r="J29" i="136"/>
  <c r="J27" i="136"/>
  <c r="J26" i="136"/>
  <c r="J25" i="136"/>
  <c r="J24" i="136"/>
  <c r="J23" i="136"/>
  <c r="J22" i="136"/>
  <c r="J21" i="136"/>
  <c r="J20" i="136"/>
  <c r="J19" i="136"/>
  <c r="J18" i="136"/>
  <c r="J17" i="136"/>
  <c r="J168" i="135"/>
  <c r="J167" i="135"/>
  <c r="J166" i="135"/>
  <c r="J165" i="135"/>
  <c r="J164" i="135"/>
  <c r="J163" i="135"/>
  <c r="J162" i="135"/>
  <c r="J161" i="135"/>
  <c r="J160" i="135"/>
  <c r="J159" i="135"/>
  <c r="J158" i="135"/>
  <c r="J157" i="135"/>
  <c r="J156" i="135"/>
  <c r="J154" i="135"/>
  <c r="J153" i="135"/>
  <c r="J152" i="135"/>
  <c r="J150" i="135"/>
  <c r="J148" i="135"/>
  <c r="J147" i="135"/>
  <c r="J146" i="135"/>
  <c r="J145" i="135"/>
  <c r="J144" i="135"/>
  <c r="J143" i="135"/>
  <c r="J142" i="135"/>
  <c r="J141" i="135"/>
  <c r="J140" i="135"/>
  <c r="J139" i="135"/>
  <c r="J138" i="135"/>
  <c r="J137" i="135"/>
  <c r="J136" i="135"/>
  <c r="J135" i="135"/>
  <c r="J134" i="135"/>
  <c r="J133" i="135"/>
  <c r="J132" i="135"/>
  <c r="J131" i="135"/>
  <c r="J130" i="135"/>
  <c r="J129" i="135"/>
  <c r="J128" i="135"/>
  <c r="J127" i="135"/>
  <c r="J126" i="135"/>
  <c r="J125" i="135"/>
  <c r="J124" i="135"/>
  <c r="J123" i="135"/>
  <c r="J122" i="135"/>
  <c r="J121" i="135"/>
  <c r="J120" i="135"/>
  <c r="J119" i="135"/>
  <c r="J118" i="135"/>
  <c r="J117" i="135"/>
  <c r="J116" i="135"/>
  <c r="J115" i="135"/>
  <c r="J114" i="135"/>
  <c r="J113" i="135"/>
  <c r="J112" i="135"/>
  <c r="J111" i="135"/>
  <c r="J110" i="135"/>
  <c r="J109" i="135"/>
  <c r="J108" i="135"/>
  <c r="J107" i="135"/>
  <c r="J106" i="135"/>
  <c r="J105" i="135"/>
  <c r="J104" i="135"/>
  <c r="J103" i="135"/>
  <c r="J102" i="135"/>
  <c r="J101" i="135"/>
  <c r="J100" i="135"/>
  <c r="J99" i="135"/>
  <c r="J98" i="135"/>
  <c r="J97" i="135"/>
  <c r="J96" i="135"/>
  <c r="J95" i="135"/>
  <c r="J94" i="135"/>
  <c r="J93" i="135"/>
  <c r="J92" i="135"/>
  <c r="J91" i="135"/>
  <c r="J90" i="135"/>
  <c r="J89" i="135"/>
  <c r="J88" i="135"/>
  <c r="J87" i="135"/>
  <c r="J86" i="135"/>
  <c r="J85" i="135"/>
  <c r="J84" i="135"/>
  <c r="J83" i="135"/>
  <c r="J82" i="135"/>
  <c r="J81" i="135"/>
  <c r="J80" i="135"/>
  <c r="J79" i="135"/>
  <c r="J78" i="135"/>
  <c r="J77" i="135"/>
  <c r="J76" i="135"/>
  <c r="J75" i="135"/>
  <c r="J74" i="135"/>
  <c r="J73" i="135"/>
  <c r="J72" i="135"/>
  <c r="J71" i="135"/>
  <c r="J70" i="135"/>
  <c r="J69" i="135"/>
  <c r="J68" i="135"/>
  <c r="J67" i="135"/>
  <c r="J66" i="135"/>
  <c r="J65" i="135"/>
  <c r="J64" i="135"/>
  <c r="J63" i="135"/>
  <c r="J62" i="135"/>
  <c r="J61" i="135"/>
  <c r="J60" i="135"/>
  <c r="J59" i="135"/>
  <c r="J58" i="135"/>
  <c r="J57" i="135"/>
  <c r="J56" i="135"/>
  <c r="J55" i="135"/>
  <c r="J54" i="135"/>
  <c r="J53" i="135"/>
  <c r="J52" i="135"/>
  <c r="J51" i="135"/>
  <c r="J50" i="135"/>
  <c r="J49" i="135"/>
  <c r="J48" i="135"/>
  <c r="J47" i="135"/>
  <c r="J46" i="135"/>
  <c r="J45" i="135"/>
  <c r="J44" i="135"/>
  <c r="J43" i="135"/>
  <c r="J42" i="135"/>
  <c r="J41" i="135"/>
  <c r="J40" i="135"/>
  <c r="J39" i="135"/>
  <c r="J38" i="135"/>
  <c r="J37" i="135"/>
  <c r="J36" i="135"/>
  <c r="J35" i="135"/>
  <c r="J34" i="135"/>
  <c r="J33" i="135"/>
  <c r="J32" i="135"/>
  <c r="J31" i="135"/>
  <c r="J30" i="135"/>
  <c r="J29" i="135"/>
  <c r="J27" i="135"/>
  <c r="J26" i="135"/>
  <c r="J25" i="135"/>
  <c r="J24" i="135"/>
  <c r="J23" i="135"/>
  <c r="J22" i="135"/>
  <c r="J21" i="135"/>
  <c r="J20" i="135"/>
  <c r="J19" i="135"/>
  <c r="J18" i="135"/>
  <c r="J17" i="135"/>
  <c r="J168" i="134"/>
  <c r="H168" i="134"/>
  <c r="G168" i="134"/>
  <c r="J167" i="134"/>
  <c r="H167" i="134"/>
  <c r="G167" i="134"/>
  <c r="J166" i="134"/>
  <c r="J165" i="134"/>
  <c r="H165" i="134"/>
  <c r="G165" i="134"/>
  <c r="J164" i="134"/>
  <c r="J163" i="134"/>
  <c r="J162" i="134"/>
  <c r="J161" i="134"/>
  <c r="J160" i="134"/>
  <c r="H160" i="134"/>
  <c r="G160" i="134"/>
  <c r="J159" i="134"/>
  <c r="J158" i="134"/>
  <c r="J157" i="134"/>
  <c r="H157" i="134"/>
  <c r="G157" i="134"/>
  <c r="J156" i="134"/>
  <c r="J154" i="134"/>
  <c r="J153" i="134"/>
  <c r="J152" i="134"/>
  <c r="H152" i="134"/>
  <c r="G152" i="134"/>
  <c r="J151" i="134"/>
  <c r="J150" i="134"/>
  <c r="H150" i="134"/>
  <c r="G150" i="134"/>
  <c r="J149" i="134"/>
  <c r="J148" i="134"/>
  <c r="J147" i="134"/>
  <c r="J146" i="134"/>
  <c r="J145" i="134"/>
  <c r="H145" i="134"/>
  <c r="G145" i="134"/>
  <c r="J144" i="134"/>
  <c r="J143" i="134"/>
  <c r="J142" i="134"/>
  <c r="J141" i="134"/>
  <c r="J140" i="134"/>
  <c r="J139" i="134"/>
  <c r="J138" i="134"/>
  <c r="J137" i="134"/>
  <c r="J136" i="134"/>
  <c r="J135" i="134"/>
  <c r="J134" i="134"/>
  <c r="J133" i="134"/>
  <c r="H133" i="134"/>
  <c r="G133" i="134"/>
  <c r="J132" i="134"/>
  <c r="J131" i="134"/>
  <c r="J130" i="134"/>
  <c r="J129" i="134"/>
  <c r="H129" i="134"/>
  <c r="G129" i="134"/>
  <c r="J128" i="134"/>
  <c r="J127" i="134"/>
  <c r="J126" i="134"/>
  <c r="H126" i="134"/>
  <c r="G126" i="134"/>
  <c r="J125" i="134"/>
  <c r="J124" i="134"/>
  <c r="J123" i="134"/>
  <c r="J122" i="134"/>
  <c r="J121" i="134"/>
  <c r="H121" i="134"/>
  <c r="G121" i="134"/>
  <c r="J120" i="134"/>
  <c r="J119" i="134"/>
  <c r="J118" i="134"/>
  <c r="J117" i="134"/>
  <c r="J116" i="134"/>
  <c r="J115" i="134"/>
  <c r="J114" i="134"/>
  <c r="J113" i="134"/>
  <c r="H113" i="134"/>
  <c r="G113" i="134"/>
  <c r="J112" i="134"/>
  <c r="H112" i="134"/>
  <c r="G112" i="134"/>
  <c r="J111" i="134"/>
  <c r="J110" i="134"/>
  <c r="J109" i="134"/>
  <c r="J108" i="134"/>
  <c r="J107" i="134"/>
  <c r="J106" i="134"/>
  <c r="J105" i="134"/>
  <c r="J104" i="134"/>
  <c r="J103" i="134"/>
  <c r="J102" i="134"/>
  <c r="H102" i="134"/>
  <c r="G102" i="134"/>
  <c r="J101" i="134"/>
  <c r="J100" i="134"/>
  <c r="H100" i="134"/>
  <c r="G100" i="134"/>
  <c r="J99" i="134"/>
  <c r="J98" i="134"/>
  <c r="J97" i="134"/>
  <c r="J96" i="134"/>
  <c r="J95" i="134"/>
  <c r="J94" i="134"/>
  <c r="J93" i="134"/>
  <c r="J92" i="134"/>
  <c r="J91" i="134"/>
  <c r="J90" i="134"/>
  <c r="J89" i="134"/>
  <c r="J88" i="134"/>
  <c r="J87" i="134"/>
  <c r="H87" i="134"/>
  <c r="G87" i="134"/>
  <c r="J86" i="134"/>
  <c r="J85" i="134"/>
  <c r="J84" i="134"/>
  <c r="H84" i="134"/>
  <c r="G84" i="134"/>
  <c r="J83" i="134"/>
  <c r="J82" i="134"/>
  <c r="J81" i="134"/>
  <c r="J80" i="134"/>
  <c r="J79" i="134"/>
  <c r="J77" i="134"/>
  <c r="J76" i="134"/>
  <c r="J75" i="134"/>
  <c r="J74" i="134"/>
  <c r="J73" i="134"/>
  <c r="J72" i="134"/>
  <c r="H72" i="134"/>
  <c r="G72" i="134"/>
  <c r="J71" i="134"/>
  <c r="J70" i="134"/>
  <c r="J69" i="134"/>
  <c r="H69" i="134"/>
  <c r="G69" i="134"/>
  <c r="J68" i="134"/>
  <c r="J67" i="134"/>
  <c r="H67" i="134"/>
  <c r="G67" i="134"/>
  <c r="J66" i="134"/>
  <c r="J65" i="134"/>
  <c r="J64" i="134"/>
  <c r="J63" i="134"/>
  <c r="J62" i="134"/>
  <c r="J61" i="134"/>
  <c r="J60" i="134"/>
  <c r="J59" i="134"/>
  <c r="J58" i="134"/>
  <c r="J57" i="134"/>
  <c r="J56" i="134"/>
  <c r="J55" i="134"/>
  <c r="H55" i="134"/>
  <c r="G55" i="134"/>
  <c r="J54" i="134"/>
  <c r="J53" i="134"/>
  <c r="J52" i="134"/>
  <c r="J51" i="134"/>
  <c r="J50" i="134"/>
  <c r="J49" i="134"/>
  <c r="H49" i="134"/>
  <c r="G49" i="134"/>
  <c r="J48" i="134"/>
  <c r="H48" i="134"/>
  <c r="G48" i="134"/>
  <c r="J47" i="134"/>
  <c r="J46" i="134"/>
  <c r="J45" i="134"/>
  <c r="H45" i="134"/>
  <c r="G45" i="134"/>
  <c r="J44" i="134"/>
  <c r="J42" i="134"/>
  <c r="J41" i="134"/>
  <c r="J40" i="134"/>
  <c r="J39" i="134"/>
  <c r="J38" i="134"/>
  <c r="H38" i="134"/>
  <c r="G38" i="134"/>
  <c r="J37" i="134"/>
  <c r="J36" i="134"/>
  <c r="J35" i="134"/>
  <c r="J34" i="134"/>
  <c r="J33" i="134"/>
  <c r="H33" i="134"/>
  <c r="G33" i="134"/>
  <c r="J32" i="134"/>
  <c r="J31" i="134"/>
  <c r="H31" i="134"/>
  <c r="G31" i="134"/>
  <c r="J30" i="134"/>
  <c r="J29" i="134"/>
  <c r="J27" i="134"/>
  <c r="J26" i="134"/>
  <c r="J25" i="134"/>
  <c r="J24" i="134"/>
  <c r="J23" i="134"/>
  <c r="H23" i="134"/>
  <c r="G23" i="134"/>
  <c r="J22" i="134"/>
  <c r="J21" i="134"/>
  <c r="J20" i="134"/>
  <c r="J19" i="134"/>
  <c r="H19" i="134"/>
  <c r="G19" i="134"/>
  <c r="J18" i="134"/>
  <c r="J17" i="134"/>
  <c r="H17" i="134"/>
  <c r="G17" i="134"/>
  <c r="J168" i="133"/>
  <c r="H168" i="133"/>
  <c r="G168" i="133"/>
  <c r="J167" i="133"/>
  <c r="H167" i="133"/>
  <c r="G167" i="133"/>
  <c r="J166" i="133"/>
  <c r="J165" i="133"/>
  <c r="H165" i="133"/>
  <c r="G165" i="133"/>
  <c r="J164" i="133"/>
  <c r="J163" i="133"/>
  <c r="J162" i="133"/>
  <c r="J161" i="133"/>
  <c r="J160" i="133"/>
  <c r="H160" i="133"/>
  <c r="G160" i="133"/>
  <c r="J159" i="133"/>
  <c r="J158" i="133"/>
  <c r="J157" i="133"/>
  <c r="H157" i="133"/>
  <c r="G157" i="133"/>
  <c r="J156" i="133"/>
  <c r="J154" i="133"/>
  <c r="J153" i="133"/>
  <c r="J152" i="133"/>
  <c r="H152" i="133"/>
  <c r="G152" i="133"/>
  <c r="J151" i="133"/>
  <c r="J150" i="133"/>
  <c r="H150" i="133"/>
  <c r="G150" i="133"/>
  <c r="J149" i="133"/>
  <c r="J148" i="133"/>
  <c r="J147" i="133"/>
  <c r="J146" i="133"/>
  <c r="J145" i="133"/>
  <c r="H145" i="133"/>
  <c r="G145" i="133"/>
  <c r="J144" i="133"/>
  <c r="J143" i="133"/>
  <c r="J142" i="133"/>
  <c r="J141" i="133"/>
  <c r="J140" i="133"/>
  <c r="J139" i="133"/>
  <c r="J138" i="133"/>
  <c r="J137" i="133"/>
  <c r="J136" i="133"/>
  <c r="J135" i="133"/>
  <c r="J134" i="133"/>
  <c r="J133" i="133"/>
  <c r="H133" i="133"/>
  <c r="G133" i="133"/>
  <c r="J132" i="133"/>
  <c r="J131" i="133"/>
  <c r="J130" i="133"/>
  <c r="J129" i="133"/>
  <c r="H129" i="133"/>
  <c r="G129" i="133"/>
  <c r="J128" i="133"/>
  <c r="J127" i="133"/>
  <c r="J126" i="133"/>
  <c r="H126" i="133"/>
  <c r="G126" i="133"/>
  <c r="J125" i="133"/>
  <c r="J124" i="133"/>
  <c r="J123" i="133"/>
  <c r="J122" i="133"/>
  <c r="J121" i="133"/>
  <c r="H121" i="133"/>
  <c r="G121" i="133"/>
  <c r="J120" i="133"/>
  <c r="J119" i="133"/>
  <c r="J118" i="133"/>
  <c r="J117" i="133"/>
  <c r="J116" i="133"/>
  <c r="J115" i="133"/>
  <c r="J114" i="133"/>
  <c r="J113" i="133"/>
  <c r="H113" i="133"/>
  <c r="G113" i="133"/>
  <c r="J112" i="133"/>
  <c r="H112" i="133"/>
  <c r="G112" i="133"/>
  <c r="J111" i="133"/>
  <c r="J110" i="133"/>
  <c r="J109" i="133"/>
  <c r="J108" i="133"/>
  <c r="J107" i="133"/>
  <c r="J106" i="133"/>
  <c r="J105" i="133"/>
  <c r="J104" i="133"/>
  <c r="J103" i="133"/>
  <c r="J102" i="133"/>
  <c r="H102" i="133"/>
  <c r="G102" i="133"/>
  <c r="J101" i="133"/>
  <c r="J100" i="133"/>
  <c r="H100" i="133"/>
  <c r="G100" i="133"/>
  <c r="J99" i="133"/>
  <c r="J98" i="133"/>
  <c r="J97" i="133"/>
  <c r="J96" i="133"/>
  <c r="J95" i="133"/>
  <c r="J94" i="133"/>
  <c r="J93" i="133"/>
  <c r="J92" i="133"/>
  <c r="J91" i="133"/>
  <c r="J90" i="133"/>
  <c r="J89" i="133"/>
  <c r="J88" i="133"/>
  <c r="J87" i="133"/>
  <c r="H87" i="133"/>
  <c r="G87" i="133"/>
  <c r="J86" i="133"/>
  <c r="J85" i="133"/>
  <c r="J84" i="133"/>
  <c r="H84" i="133"/>
  <c r="G84" i="133"/>
  <c r="J83" i="133"/>
  <c r="J82" i="133"/>
  <c r="J81" i="133"/>
  <c r="J80" i="133"/>
  <c r="J79" i="133"/>
  <c r="J78" i="133"/>
  <c r="J77" i="133"/>
  <c r="J76" i="133"/>
  <c r="J75" i="133"/>
  <c r="J74" i="133"/>
  <c r="J73" i="133"/>
  <c r="J72" i="133"/>
  <c r="H72" i="133"/>
  <c r="G72" i="133"/>
  <c r="J71" i="133"/>
  <c r="J70" i="133"/>
  <c r="J69" i="133"/>
  <c r="H69" i="133"/>
  <c r="G69" i="133"/>
  <c r="J68" i="133"/>
  <c r="J67" i="133"/>
  <c r="H67" i="133"/>
  <c r="G67" i="133"/>
  <c r="J66" i="133"/>
  <c r="J65" i="133"/>
  <c r="J64" i="133"/>
  <c r="J63" i="133"/>
  <c r="J62" i="133"/>
  <c r="J61" i="133"/>
  <c r="J60" i="133"/>
  <c r="J59" i="133"/>
  <c r="J58" i="133"/>
  <c r="J57" i="133"/>
  <c r="J56" i="133"/>
  <c r="J55" i="133"/>
  <c r="H55" i="133"/>
  <c r="G55" i="133"/>
  <c r="J54" i="133"/>
  <c r="J53" i="133"/>
  <c r="J52" i="133"/>
  <c r="J51" i="133"/>
  <c r="J50" i="133"/>
  <c r="J49" i="133"/>
  <c r="H49" i="133"/>
  <c r="G49" i="133"/>
  <c r="J48" i="133"/>
  <c r="H48" i="133"/>
  <c r="G48" i="133"/>
  <c r="J47" i="133"/>
  <c r="J46" i="133"/>
  <c r="J45" i="133"/>
  <c r="H45" i="133"/>
  <c r="G45" i="133"/>
  <c r="J44" i="133"/>
  <c r="J42" i="133"/>
  <c r="J41" i="133"/>
  <c r="J40" i="133"/>
  <c r="J39" i="133"/>
  <c r="J38" i="133"/>
  <c r="H38" i="133"/>
  <c r="G38" i="133"/>
  <c r="J37" i="133"/>
  <c r="J36" i="133"/>
  <c r="J35" i="133"/>
  <c r="J34" i="133"/>
  <c r="J33" i="133"/>
  <c r="H33" i="133"/>
  <c r="G33" i="133"/>
  <c r="J32" i="133"/>
  <c r="J31" i="133"/>
  <c r="H31" i="133"/>
  <c r="G31" i="133"/>
  <c r="J30" i="133"/>
  <c r="J29" i="133"/>
  <c r="J27" i="133"/>
  <c r="J26" i="133"/>
  <c r="J25" i="133"/>
  <c r="J24" i="133"/>
  <c r="J23" i="133"/>
  <c r="H23" i="133"/>
  <c r="G23" i="133"/>
  <c r="J22" i="133"/>
  <c r="J21" i="133"/>
  <c r="J20" i="133"/>
  <c r="J19" i="133"/>
  <c r="H19" i="133"/>
  <c r="G19" i="133"/>
  <c r="J18" i="133"/>
  <c r="J17" i="133"/>
  <c r="H17" i="133"/>
  <c r="G17" i="133"/>
  <c r="J167" i="132"/>
  <c r="J166" i="132"/>
  <c r="J165" i="132"/>
  <c r="J164" i="132"/>
  <c r="J163" i="132"/>
  <c r="J162" i="132"/>
  <c r="J161" i="132"/>
  <c r="J160" i="132"/>
  <c r="J159" i="132"/>
  <c r="J158" i="132"/>
  <c r="J157" i="132"/>
  <c r="J156" i="132"/>
  <c r="J155" i="132"/>
  <c r="J154" i="132"/>
  <c r="J153" i="132"/>
  <c r="J152" i="132"/>
  <c r="J151" i="132"/>
  <c r="J150" i="132"/>
  <c r="J149" i="132"/>
  <c r="J148" i="132"/>
  <c r="J147" i="132"/>
  <c r="J146" i="132"/>
  <c r="J145" i="132"/>
  <c r="J144" i="132"/>
  <c r="J143" i="132"/>
  <c r="J142" i="132"/>
  <c r="J141" i="132"/>
  <c r="J140" i="132"/>
  <c r="J139" i="132"/>
  <c r="J138" i="132"/>
  <c r="J137" i="132"/>
  <c r="J136" i="132"/>
  <c r="J135" i="132"/>
  <c r="J134" i="132"/>
  <c r="J133" i="132"/>
  <c r="J132" i="132"/>
  <c r="J131" i="132"/>
  <c r="J130" i="132"/>
  <c r="J129" i="132"/>
  <c r="J128" i="132"/>
  <c r="J127" i="132"/>
  <c r="J126" i="132"/>
  <c r="J125" i="132"/>
  <c r="J124" i="132"/>
  <c r="J123" i="132"/>
  <c r="J122" i="132"/>
  <c r="J121" i="132"/>
  <c r="J120" i="132"/>
  <c r="J119" i="132"/>
  <c r="J118" i="132"/>
  <c r="J117" i="132"/>
  <c r="J116" i="132"/>
  <c r="J115" i="132"/>
  <c r="J114" i="132"/>
  <c r="J113" i="132"/>
  <c r="J112" i="132"/>
  <c r="J111" i="132"/>
  <c r="J110" i="132"/>
  <c r="J109" i="132"/>
  <c r="J108" i="132"/>
  <c r="J107" i="132"/>
  <c r="J106" i="132"/>
  <c r="J105" i="132"/>
  <c r="J104" i="132"/>
  <c r="J103" i="132"/>
  <c r="J102" i="132"/>
  <c r="J101" i="132"/>
  <c r="J100" i="132"/>
  <c r="J99" i="132"/>
  <c r="J98" i="132"/>
  <c r="J97" i="132"/>
  <c r="J96" i="132"/>
  <c r="J95" i="132"/>
  <c r="J94" i="132"/>
  <c r="J93" i="132"/>
  <c r="J92" i="132"/>
  <c r="J91" i="132"/>
  <c r="J90" i="132"/>
  <c r="J89" i="132"/>
  <c r="J88" i="132"/>
  <c r="J87" i="132"/>
  <c r="J86" i="132"/>
  <c r="J85" i="132"/>
  <c r="J84" i="132"/>
  <c r="J83" i="132"/>
  <c r="J82" i="132"/>
  <c r="J81" i="132"/>
  <c r="J80" i="132"/>
  <c r="J79" i="132"/>
  <c r="J78" i="132"/>
  <c r="J77" i="132"/>
  <c r="J76" i="132"/>
  <c r="J75" i="132"/>
  <c r="J74" i="132"/>
  <c r="J73" i="132"/>
  <c r="J72" i="132"/>
  <c r="J71" i="132"/>
  <c r="J70" i="132"/>
  <c r="J69" i="132"/>
  <c r="J68" i="132"/>
  <c r="J67" i="132"/>
  <c r="J66" i="132"/>
  <c r="J65" i="132"/>
  <c r="J64" i="132"/>
  <c r="J63" i="132"/>
  <c r="J62" i="132"/>
  <c r="J61" i="132"/>
  <c r="J60" i="132"/>
  <c r="J59" i="132"/>
  <c r="J58" i="132"/>
  <c r="J57" i="132"/>
  <c r="J56" i="132"/>
  <c r="J55" i="132"/>
  <c r="J54" i="132"/>
  <c r="J53" i="132"/>
  <c r="J52" i="132"/>
  <c r="J51" i="132"/>
  <c r="J50" i="132"/>
  <c r="J49" i="132"/>
  <c r="J48" i="132"/>
  <c r="J47" i="132"/>
  <c r="J46" i="132"/>
  <c r="J45" i="132"/>
  <c r="J44" i="132"/>
  <c r="J43" i="132"/>
  <c r="J41" i="132"/>
  <c r="J40" i="132"/>
  <c r="J39" i="132"/>
  <c r="J38" i="132"/>
  <c r="J37" i="132"/>
  <c r="J36" i="132"/>
  <c r="J35" i="132"/>
  <c r="J34" i="132"/>
  <c r="J33" i="132"/>
  <c r="J32" i="132"/>
  <c r="J31" i="132"/>
  <c r="J30" i="132"/>
  <c r="J29" i="132"/>
  <c r="J27" i="132"/>
  <c r="J26" i="132"/>
  <c r="J25" i="132"/>
  <c r="J24" i="132"/>
  <c r="J23" i="132"/>
  <c r="J22" i="132"/>
  <c r="J21" i="132"/>
  <c r="J20" i="132"/>
  <c r="J19" i="132"/>
  <c r="J18" i="132"/>
  <c r="J17" i="132"/>
  <c r="J168" i="131"/>
  <c r="H168" i="131"/>
  <c r="G168" i="131"/>
  <c r="J167" i="131"/>
  <c r="H167" i="131"/>
  <c r="G167" i="131"/>
  <c r="J166" i="131"/>
  <c r="J165" i="131"/>
  <c r="H165" i="131"/>
  <c r="G165" i="131"/>
  <c r="J164" i="131"/>
  <c r="J163" i="131"/>
  <c r="J162" i="131"/>
  <c r="J161" i="131"/>
  <c r="J160" i="131"/>
  <c r="H160" i="131"/>
  <c r="G160" i="131"/>
  <c r="J159" i="131"/>
  <c r="J158" i="131"/>
  <c r="J157" i="131"/>
  <c r="H157" i="131"/>
  <c r="G157" i="131"/>
  <c r="J156" i="131"/>
  <c r="J154" i="131"/>
  <c r="J153" i="131"/>
  <c r="J152" i="131"/>
  <c r="H152" i="131"/>
  <c r="G152" i="131"/>
  <c r="J151" i="131"/>
  <c r="J150" i="131"/>
  <c r="H150" i="131"/>
  <c r="G150" i="131"/>
  <c r="J149" i="131"/>
  <c r="J148" i="131"/>
  <c r="J147" i="131"/>
  <c r="J146" i="131"/>
  <c r="J145" i="131"/>
  <c r="H145" i="131"/>
  <c r="G145" i="131"/>
  <c r="J144" i="131"/>
  <c r="J143" i="131"/>
  <c r="J142" i="131"/>
  <c r="J141" i="131"/>
  <c r="J140" i="131"/>
  <c r="J139" i="131"/>
  <c r="J138" i="131"/>
  <c r="J137" i="131"/>
  <c r="J136" i="131"/>
  <c r="J135" i="131"/>
  <c r="J134" i="131"/>
  <c r="J133" i="131"/>
  <c r="H133" i="131"/>
  <c r="G133" i="131"/>
  <c r="J132" i="131"/>
  <c r="J131" i="131"/>
  <c r="J130" i="131"/>
  <c r="J129" i="131"/>
  <c r="H129" i="131"/>
  <c r="G129" i="131"/>
  <c r="J128" i="131"/>
  <c r="J127" i="131"/>
  <c r="J126" i="131"/>
  <c r="H126" i="131"/>
  <c r="G126" i="131"/>
  <c r="J125" i="131"/>
  <c r="J124" i="131"/>
  <c r="J123" i="131"/>
  <c r="J122" i="131"/>
  <c r="J121" i="131"/>
  <c r="H121" i="131"/>
  <c r="G121" i="131"/>
  <c r="J120" i="131"/>
  <c r="J119" i="131"/>
  <c r="J118" i="131"/>
  <c r="J117" i="131"/>
  <c r="J116" i="131"/>
  <c r="J115" i="131"/>
  <c r="J114" i="131"/>
  <c r="J113" i="131"/>
  <c r="H113" i="131"/>
  <c r="G113" i="131"/>
  <c r="J112" i="131"/>
  <c r="H112" i="131"/>
  <c r="G112" i="131"/>
  <c r="J111" i="131"/>
  <c r="J110" i="131"/>
  <c r="J109" i="131"/>
  <c r="J108" i="131"/>
  <c r="J107" i="131"/>
  <c r="J106" i="131"/>
  <c r="J105" i="131"/>
  <c r="J104" i="131"/>
  <c r="J103" i="131"/>
  <c r="J102" i="131"/>
  <c r="H102" i="131"/>
  <c r="G102" i="131"/>
  <c r="J101" i="131"/>
  <c r="J100" i="131"/>
  <c r="H100" i="131"/>
  <c r="G100" i="131"/>
  <c r="J99" i="131"/>
  <c r="J98" i="131"/>
  <c r="J97" i="131"/>
  <c r="J96" i="131"/>
  <c r="J95" i="131"/>
  <c r="J94" i="131"/>
  <c r="J93" i="131"/>
  <c r="J92" i="131"/>
  <c r="J91" i="131"/>
  <c r="J90" i="131"/>
  <c r="J89" i="131"/>
  <c r="J88" i="131"/>
  <c r="J87" i="131"/>
  <c r="H87" i="131"/>
  <c r="G87" i="131"/>
  <c r="J86" i="131"/>
  <c r="J85" i="131"/>
  <c r="J84" i="131"/>
  <c r="H84" i="131"/>
  <c r="G84" i="131"/>
  <c r="J83" i="131"/>
  <c r="J82" i="131"/>
  <c r="J81" i="131"/>
  <c r="J80" i="131"/>
  <c r="J79" i="131"/>
  <c r="J77" i="131"/>
  <c r="J76" i="131"/>
  <c r="J75" i="131"/>
  <c r="J74" i="131"/>
  <c r="J73" i="131"/>
  <c r="J72" i="131"/>
  <c r="H72" i="131"/>
  <c r="G72" i="131"/>
  <c r="J71" i="131"/>
  <c r="J70" i="131"/>
  <c r="J69" i="131"/>
  <c r="H69" i="131"/>
  <c r="G69" i="131"/>
  <c r="J68" i="131"/>
  <c r="J67" i="131"/>
  <c r="H67" i="131"/>
  <c r="G67" i="131"/>
  <c r="J66" i="131"/>
  <c r="J65" i="131"/>
  <c r="J64" i="131"/>
  <c r="J63" i="131"/>
  <c r="J62" i="131"/>
  <c r="J61" i="131"/>
  <c r="J60" i="131"/>
  <c r="J59" i="131"/>
  <c r="J58" i="131"/>
  <c r="J57" i="131"/>
  <c r="J56" i="131"/>
  <c r="J55" i="131"/>
  <c r="H55" i="131"/>
  <c r="G55" i="131"/>
  <c r="J54" i="131"/>
  <c r="J53" i="131"/>
  <c r="J52" i="131"/>
  <c r="J51" i="131"/>
  <c r="J50" i="131"/>
  <c r="J49" i="131"/>
  <c r="H49" i="131"/>
  <c r="G49" i="131"/>
  <c r="J48" i="131"/>
  <c r="H48" i="131"/>
  <c r="G48" i="131"/>
  <c r="J47" i="131"/>
  <c r="J46" i="131"/>
  <c r="J45" i="131"/>
  <c r="H45" i="131"/>
  <c r="G45" i="131"/>
  <c r="J44" i="131"/>
  <c r="J43" i="131"/>
  <c r="J42" i="131"/>
  <c r="J41" i="131"/>
  <c r="J40" i="131"/>
  <c r="J39" i="131"/>
  <c r="J38" i="131"/>
  <c r="H38" i="131"/>
  <c r="G38" i="131"/>
  <c r="J37" i="131"/>
  <c r="J36" i="131"/>
  <c r="J35" i="131"/>
  <c r="J34" i="131"/>
  <c r="J33" i="131"/>
  <c r="H33" i="131"/>
  <c r="G33" i="131"/>
  <c r="J32" i="131"/>
  <c r="J31" i="131"/>
  <c r="H31" i="131"/>
  <c r="G31" i="131"/>
  <c r="J30" i="131"/>
  <c r="J29" i="131"/>
  <c r="J27" i="131"/>
  <c r="J26" i="131"/>
  <c r="J25" i="131"/>
  <c r="J24" i="131"/>
  <c r="J23" i="131"/>
  <c r="H23" i="131"/>
  <c r="G23" i="131"/>
  <c r="J22" i="131"/>
  <c r="J21" i="131"/>
  <c r="J20" i="131"/>
  <c r="J19" i="131"/>
  <c r="H19" i="131"/>
  <c r="G19" i="131"/>
  <c r="J18" i="131"/>
  <c r="J17" i="131"/>
  <c r="J168" i="130"/>
  <c r="H168" i="130"/>
  <c r="G168" i="130"/>
  <c r="J167" i="130"/>
  <c r="H167" i="130"/>
  <c r="G167" i="130"/>
  <c r="J166" i="130"/>
  <c r="J165" i="130"/>
  <c r="H165" i="130"/>
  <c r="G165" i="130"/>
  <c r="J164" i="130"/>
  <c r="J163" i="130"/>
  <c r="J162" i="130"/>
  <c r="J161" i="130"/>
  <c r="J160" i="130"/>
  <c r="H160" i="130"/>
  <c r="G160" i="130"/>
  <c r="J159" i="130"/>
  <c r="J158" i="130"/>
  <c r="J157" i="130"/>
  <c r="H157" i="130"/>
  <c r="G157" i="130"/>
  <c r="J156" i="130"/>
  <c r="J154" i="130"/>
  <c r="J153" i="130"/>
  <c r="J152" i="130"/>
  <c r="H152" i="130"/>
  <c r="G152" i="130"/>
  <c r="J151" i="130"/>
  <c r="J150" i="130"/>
  <c r="H150" i="130"/>
  <c r="G150" i="130"/>
  <c r="J149" i="130"/>
  <c r="J148" i="130"/>
  <c r="J147" i="130"/>
  <c r="J146" i="130"/>
  <c r="J145" i="130"/>
  <c r="H145" i="130"/>
  <c r="G145" i="130"/>
  <c r="J144" i="130"/>
  <c r="J143" i="130"/>
  <c r="J142" i="130"/>
  <c r="J141" i="130"/>
  <c r="J140" i="130"/>
  <c r="J139" i="130"/>
  <c r="J138" i="130"/>
  <c r="J137" i="130"/>
  <c r="J136" i="130"/>
  <c r="J135" i="130"/>
  <c r="J134" i="130"/>
  <c r="J133" i="130"/>
  <c r="H133" i="130"/>
  <c r="G133" i="130"/>
  <c r="J132" i="130"/>
  <c r="J131" i="130"/>
  <c r="J130" i="130"/>
  <c r="J129" i="130"/>
  <c r="H129" i="130"/>
  <c r="G129" i="130"/>
  <c r="J128" i="130"/>
  <c r="J127" i="130"/>
  <c r="J126" i="130"/>
  <c r="H126" i="130"/>
  <c r="G126" i="130"/>
  <c r="J125" i="130"/>
  <c r="J124" i="130"/>
  <c r="J123" i="130"/>
  <c r="J122" i="130"/>
  <c r="J121" i="130"/>
  <c r="H121" i="130"/>
  <c r="G121" i="130"/>
  <c r="J120" i="130"/>
  <c r="J119" i="130"/>
  <c r="J118" i="130"/>
  <c r="J117" i="130"/>
  <c r="J116" i="130"/>
  <c r="J115" i="130"/>
  <c r="J114" i="130"/>
  <c r="J113" i="130"/>
  <c r="H113" i="130"/>
  <c r="G113" i="130"/>
  <c r="J112" i="130"/>
  <c r="H112" i="130"/>
  <c r="G112" i="130"/>
  <c r="J111" i="130"/>
  <c r="J110" i="130"/>
  <c r="J109" i="130"/>
  <c r="J108" i="130"/>
  <c r="J107" i="130"/>
  <c r="J106" i="130"/>
  <c r="J105" i="130"/>
  <c r="J104" i="130"/>
  <c r="J103" i="130"/>
  <c r="J102" i="130"/>
  <c r="H102" i="130"/>
  <c r="G102" i="130"/>
  <c r="J101" i="130"/>
  <c r="J100" i="130"/>
  <c r="H100" i="130"/>
  <c r="G100" i="130"/>
  <c r="J99" i="130"/>
  <c r="J98" i="130"/>
  <c r="J97" i="130"/>
  <c r="J96" i="130"/>
  <c r="J95" i="130"/>
  <c r="J94" i="130"/>
  <c r="J93" i="130"/>
  <c r="J92" i="130"/>
  <c r="J91" i="130"/>
  <c r="J90" i="130"/>
  <c r="J89" i="130"/>
  <c r="J88" i="130"/>
  <c r="J87" i="130"/>
  <c r="H87" i="130"/>
  <c r="G87" i="130"/>
  <c r="J86" i="130"/>
  <c r="J85" i="130"/>
  <c r="J84" i="130"/>
  <c r="H84" i="130"/>
  <c r="G84" i="130"/>
  <c r="J83" i="130"/>
  <c r="J82" i="130"/>
  <c r="J81" i="130"/>
  <c r="J80" i="130"/>
  <c r="J79" i="130"/>
  <c r="J77" i="130"/>
  <c r="J76" i="130"/>
  <c r="J75" i="130"/>
  <c r="J74" i="130"/>
  <c r="J73" i="130"/>
  <c r="J72" i="130"/>
  <c r="H72" i="130"/>
  <c r="G72" i="130"/>
  <c r="J71" i="130"/>
  <c r="J70" i="130"/>
  <c r="J69" i="130"/>
  <c r="H69" i="130"/>
  <c r="G69" i="130"/>
  <c r="J68" i="130"/>
  <c r="J67" i="130"/>
  <c r="H67" i="130"/>
  <c r="G67" i="130"/>
  <c r="J66" i="130"/>
  <c r="J65" i="130"/>
  <c r="J64" i="130"/>
  <c r="J63" i="130"/>
  <c r="J62" i="130"/>
  <c r="J61" i="130"/>
  <c r="J60" i="130"/>
  <c r="J59" i="130"/>
  <c r="J58" i="130"/>
  <c r="J57" i="130"/>
  <c r="J56" i="130"/>
  <c r="J55" i="130"/>
  <c r="H55" i="130"/>
  <c r="G55" i="130"/>
  <c r="J54" i="130"/>
  <c r="J53" i="130"/>
  <c r="J52" i="130"/>
  <c r="J51" i="130"/>
  <c r="J50" i="130"/>
  <c r="J49" i="130"/>
  <c r="H49" i="130"/>
  <c r="G49" i="130"/>
  <c r="J48" i="130"/>
  <c r="H48" i="130"/>
  <c r="G48" i="130"/>
  <c r="J47" i="130"/>
  <c r="J46" i="130"/>
  <c r="J45" i="130"/>
  <c r="H45" i="130"/>
  <c r="G45" i="130"/>
  <c r="J44" i="130"/>
  <c r="J42" i="130"/>
  <c r="J41" i="130"/>
  <c r="J40" i="130"/>
  <c r="J39" i="130"/>
  <c r="J38" i="130"/>
  <c r="H38" i="130"/>
  <c r="G38" i="130"/>
  <c r="J37" i="130"/>
  <c r="J36" i="130"/>
  <c r="J35" i="130"/>
  <c r="J34" i="130"/>
  <c r="J33" i="130"/>
  <c r="H33" i="130"/>
  <c r="G33" i="130"/>
  <c r="J32" i="130"/>
  <c r="J31" i="130"/>
  <c r="H31" i="130"/>
  <c r="G31" i="130"/>
  <c r="J30" i="130"/>
  <c r="J29" i="130"/>
  <c r="J27" i="130"/>
  <c r="J26" i="130"/>
  <c r="J25" i="130"/>
  <c r="J24" i="130"/>
  <c r="J23" i="130"/>
  <c r="H23" i="130"/>
  <c r="G23" i="130"/>
  <c r="J22" i="130"/>
  <c r="J21" i="130"/>
  <c r="J20" i="130"/>
  <c r="J19" i="130"/>
  <c r="H19" i="130"/>
  <c r="G19" i="130"/>
  <c r="J18" i="130"/>
  <c r="J17" i="130"/>
  <c r="J168" i="129"/>
  <c r="J167" i="129"/>
  <c r="J166" i="129"/>
  <c r="J165" i="129"/>
  <c r="J164" i="129"/>
  <c r="J163" i="129"/>
  <c r="J162" i="129"/>
  <c r="J161" i="129"/>
  <c r="J160" i="129"/>
  <c r="J159" i="129"/>
  <c r="J158" i="129"/>
  <c r="J157" i="129"/>
  <c r="J156" i="129"/>
  <c r="J154" i="129"/>
  <c r="J153" i="129"/>
  <c r="J152" i="129"/>
  <c r="J151" i="129"/>
  <c r="J150" i="129"/>
  <c r="J149" i="129"/>
  <c r="J148" i="129"/>
  <c r="J147" i="129"/>
  <c r="J146" i="129"/>
  <c r="J145" i="129"/>
  <c r="J144" i="129"/>
  <c r="J143" i="129"/>
  <c r="J142" i="129"/>
  <c r="J141" i="129"/>
  <c r="J140" i="129"/>
  <c r="J139" i="129"/>
  <c r="J138" i="129"/>
  <c r="J137" i="129"/>
  <c r="J136" i="129"/>
  <c r="J135" i="129"/>
  <c r="J134" i="129"/>
  <c r="J133" i="129"/>
  <c r="J132" i="129"/>
  <c r="J131" i="129"/>
  <c r="J130" i="129"/>
  <c r="J129" i="129"/>
  <c r="J128" i="129"/>
  <c r="J127" i="129"/>
  <c r="J126" i="129"/>
  <c r="J125" i="129"/>
  <c r="J124" i="129"/>
  <c r="J123" i="129"/>
  <c r="J122" i="129"/>
  <c r="J121" i="129"/>
  <c r="J120" i="129"/>
  <c r="J119" i="129"/>
  <c r="J118" i="129"/>
  <c r="J117" i="129"/>
  <c r="J116" i="129"/>
  <c r="J115" i="129"/>
  <c r="J114" i="129"/>
  <c r="J113" i="129"/>
  <c r="J112" i="129"/>
  <c r="J111" i="129"/>
  <c r="J110" i="129"/>
  <c r="J109" i="129"/>
  <c r="J108" i="129"/>
  <c r="J107" i="129"/>
  <c r="J106" i="129"/>
  <c r="J105" i="129"/>
  <c r="J104" i="129"/>
  <c r="J103" i="129"/>
  <c r="J102" i="129"/>
  <c r="J101" i="129"/>
  <c r="J100" i="129"/>
  <c r="J99" i="129"/>
  <c r="J98" i="129"/>
  <c r="J97" i="129"/>
  <c r="J96" i="129"/>
  <c r="J95" i="129"/>
  <c r="J94" i="129"/>
  <c r="J93" i="129"/>
  <c r="J92" i="129"/>
  <c r="J91" i="129"/>
  <c r="J90" i="129"/>
  <c r="J89" i="129"/>
  <c r="J88" i="129"/>
  <c r="J87" i="129"/>
  <c r="J86" i="129"/>
  <c r="J85" i="129"/>
  <c r="J84" i="129"/>
  <c r="J83" i="129"/>
  <c r="J82" i="129"/>
  <c r="J81" i="129"/>
  <c r="J80" i="129"/>
  <c r="J79" i="129"/>
  <c r="J77" i="129"/>
  <c r="J76" i="129"/>
  <c r="J75" i="129"/>
  <c r="J74" i="129"/>
  <c r="J73" i="129"/>
  <c r="J72" i="129"/>
  <c r="J71" i="129"/>
  <c r="J70" i="129"/>
  <c r="J69" i="129"/>
  <c r="J68" i="129"/>
  <c r="J67" i="129"/>
  <c r="J66" i="129"/>
  <c r="J65" i="129"/>
  <c r="J64" i="129"/>
  <c r="J63" i="129"/>
  <c r="J62" i="129"/>
  <c r="J61" i="129"/>
  <c r="J60" i="129"/>
  <c r="J59" i="129"/>
  <c r="J58" i="129"/>
  <c r="J57" i="129"/>
  <c r="J56" i="129"/>
  <c r="J55" i="129"/>
  <c r="J54" i="129"/>
  <c r="J53" i="129"/>
  <c r="J52" i="129"/>
  <c r="J51" i="129"/>
  <c r="J50" i="129"/>
  <c r="J49" i="129"/>
  <c r="J48" i="129"/>
  <c r="J47" i="129"/>
  <c r="J46" i="129"/>
  <c r="J45" i="129"/>
  <c r="J44" i="129"/>
  <c r="J42" i="129"/>
  <c r="J41" i="129"/>
  <c r="J40" i="129"/>
  <c r="J39" i="129"/>
  <c r="J38" i="129"/>
  <c r="J37" i="129"/>
  <c r="J36" i="129"/>
  <c r="J35" i="129"/>
  <c r="J34" i="129"/>
  <c r="J33" i="129"/>
  <c r="J32" i="129"/>
  <c r="J31" i="129"/>
  <c r="J30" i="129"/>
  <c r="J29" i="129"/>
  <c r="J27" i="129"/>
  <c r="J26" i="129"/>
  <c r="J25" i="129"/>
  <c r="J24" i="129"/>
  <c r="J23" i="129"/>
  <c r="J22" i="129"/>
  <c r="J21" i="129"/>
  <c r="J20" i="129"/>
  <c r="J19" i="129"/>
  <c r="J18" i="129"/>
  <c r="J17" i="129"/>
  <c r="J168" i="127"/>
  <c r="H168" i="127"/>
  <c r="G168" i="127"/>
  <c r="J167" i="127"/>
  <c r="H167" i="127"/>
  <c r="G167" i="127"/>
  <c r="J166" i="127"/>
  <c r="H166" i="127"/>
  <c r="G166" i="127"/>
  <c r="J165" i="127"/>
  <c r="H165" i="127"/>
  <c r="G165" i="127"/>
  <c r="J164" i="127"/>
  <c r="H164" i="127"/>
  <c r="G164" i="127"/>
  <c r="J163" i="127"/>
  <c r="H163" i="127"/>
  <c r="G163" i="127"/>
  <c r="J162" i="127"/>
  <c r="H162" i="127"/>
  <c r="G162" i="127"/>
  <c r="J161" i="127"/>
  <c r="H161" i="127"/>
  <c r="G161" i="127"/>
  <c r="J160" i="127"/>
  <c r="H160" i="127"/>
  <c r="G160" i="127"/>
  <c r="J159" i="127"/>
  <c r="H159" i="127"/>
  <c r="G159" i="127"/>
  <c r="J158" i="127"/>
  <c r="H158" i="127"/>
  <c r="G158" i="127"/>
  <c r="J157" i="127"/>
  <c r="H157" i="127"/>
  <c r="G157" i="127"/>
  <c r="J156" i="127"/>
  <c r="H156" i="127"/>
  <c r="G156" i="127"/>
  <c r="J154" i="127"/>
  <c r="H154" i="127"/>
  <c r="G154" i="127"/>
  <c r="J153" i="127"/>
  <c r="H153" i="127"/>
  <c r="G153" i="127"/>
  <c r="J152" i="127"/>
  <c r="H152" i="127"/>
  <c r="G152" i="127"/>
  <c r="J151" i="127"/>
  <c r="H151" i="127"/>
  <c r="G151" i="127"/>
  <c r="J150" i="127"/>
  <c r="H150" i="127"/>
  <c r="G150" i="127"/>
  <c r="J149" i="127"/>
  <c r="H149" i="127"/>
  <c r="G149" i="127"/>
  <c r="J148" i="127"/>
  <c r="H148" i="127"/>
  <c r="G148" i="127"/>
  <c r="J147" i="127"/>
  <c r="H147" i="127"/>
  <c r="G147" i="127"/>
  <c r="J146" i="127"/>
  <c r="H146" i="127"/>
  <c r="G146" i="127"/>
  <c r="J145" i="127"/>
  <c r="H145" i="127"/>
  <c r="G145" i="127"/>
  <c r="J144" i="127"/>
  <c r="H144" i="127"/>
  <c r="G144" i="127"/>
  <c r="J143" i="127"/>
  <c r="H143" i="127"/>
  <c r="G143" i="127"/>
  <c r="J142" i="127"/>
  <c r="H142" i="127"/>
  <c r="G142" i="127"/>
  <c r="J141" i="127"/>
  <c r="H141" i="127"/>
  <c r="G141" i="127"/>
  <c r="J140" i="127"/>
  <c r="H140" i="127"/>
  <c r="G140" i="127"/>
  <c r="J139" i="127"/>
  <c r="H139" i="127"/>
  <c r="G139" i="127"/>
  <c r="J138" i="127"/>
  <c r="H138" i="127"/>
  <c r="G138" i="127"/>
  <c r="J137" i="127"/>
  <c r="H137" i="127"/>
  <c r="G137" i="127"/>
  <c r="J136" i="127"/>
  <c r="H136" i="127"/>
  <c r="G136" i="127"/>
  <c r="J135" i="127"/>
  <c r="H135" i="127"/>
  <c r="G135" i="127"/>
  <c r="J134" i="127"/>
  <c r="H134" i="127"/>
  <c r="G134" i="127"/>
  <c r="J133" i="127"/>
  <c r="H133" i="127"/>
  <c r="G133" i="127"/>
  <c r="J132" i="127"/>
  <c r="H132" i="127"/>
  <c r="G132" i="127"/>
  <c r="J131" i="127"/>
  <c r="H131" i="127"/>
  <c r="G131" i="127"/>
  <c r="J130" i="127"/>
  <c r="H130" i="127"/>
  <c r="G130" i="127"/>
  <c r="J129" i="127"/>
  <c r="H129" i="127"/>
  <c r="G129" i="127"/>
  <c r="J128" i="127"/>
  <c r="H128" i="127"/>
  <c r="G128" i="127"/>
  <c r="J127" i="127"/>
  <c r="H127" i="127"/>
  <c r="G127" i="127"/>
  <c r="J126" i="127"/>
  <c r="H126" i="127"/>
  <c r="G126" i="127"/>
  <c r="J125" i="127"/>
  <c r="H125" i="127"/>
  <c r="G125" i="127"/>
  <c r="J124" i="127"/>
  <c r="H124" i="127"/>
  <c r="G124" i="127"/>
  <c r="J123" i="127"/>
  <c r="H123" i="127"/>
  <c r="G123" i="127"/>
  <c r="J122" i="127"/>
  <c r="H122" i="127"/>
  <c r="G122" i="127"/>
  <c r="J121" i="127"/>
  <c r="H121" i="127"/>
  <c r="G121" i="127"/>
  <c r="J120" i="127"/>
  <c r="H120" i="127"/>
  <c r="G120" i="127"/>
  <c r="J119" i="127"/>
  <c r="H119" i="127"/>
  <c r="G119" i="127"/>
  <c r="J118" i="127"/>
  <c r="H118" i="127"/>
  <c r="G118" i="127"/>
  <c r="J117" i="127"/>
  <c r="H117" i="127"/>
  <c r="G117" i="127"/>
  <c r="J116" i="127"/>
  <c r="H116" i="127"/>
  <c r="G116" i="127"/>
  <c r="J115" i="127"/>
  <c r="H115" i="127"/>
  <c r="G115" i="127"/>
  <c r="J114" i="127"/>
  <c r="H114" i="127"/>
  <c r="G114" i="127"/>
  <c r="J113" i="127"/>
  <c r="H113" i="127"/>
  <c r="G113" i="127"/>
  <c r="J112" i="127"/>
  <c r="H112" i="127"/>
  <c r="G112" i="127"/>
  <c r="J111" i="127"/>
  <c r="H111" i="127"/>
  <c r="G111" i="127"/>
  <c r="J110" i="127"/>
  <c r="H110" i="127"/>
  <c r="G110" i="127"/>
  <c r="J109" i="127"/>
  <c r="H109" i="127"/>
  <c r="G109" i="127"/>
  <c r="J108" i="127"/>
  <c r="H108" i="127"/>
  <c r="G108" i="127"/>
  <c r="J107" i="127"/>
  <c r="H107" i="127"/>
  <c r="G107" i="127"/>
  <c r="J106" i="127"/>
  <c r="H106" i="127"/>
  <c r="G106" i="127"/>
  <c r="J105" i="127"/>
  <c r="H105" i="127"/>
  <c r="G105" i="127"/>
  <c r="J104" i="127"/>
  <c r="H104" i="127"/>
  <c r="G104" i="127"/>
  <c r="J103" i="127"/>
  <c r="H103" i="127"/>
  <c r="G103" i="127"/>
  <c r="J102" i="127"/>
  <c r="H102" i="127"/>
  <c r="G102" i="127"/>
  <c r="J101" i="127"/>
  <c r="H101" i="127"/>
  <c r="G101" i="127"/>
  <c r="J100" i="127"/>
  <c r="H100" i="127"/>
  <c r="G100" i="127"/>
  <c r="J99" i="127"/>
  <c r="H99" i="127"/>
  <c r="G99" i="127"/>
  <c r="J98" i="127"/>
  <c r="H98" i="127"/>
  <c r="G98" i="127"/>
  <c r="J97" i="127"/>
  <c r="H97" i="127"/>
  <c r="G97" i="127"/>
  <c r="J96" i="127"/>
  <c r="H96" i="127"/>
  <c r="G96" i="127"/>
  <c r="J95" i="127"/>
  <c r="H95" i="127"/>
  <c r="G95" i="127"/>
  <c r="J94" i="127"/>
  <c r="H94" i="127"/>
  <c r="G94" i="127"/>
  <c r="J93" i="127"/>
  <c r="H93" i="127"/>
  <c r="G93" i="127"/>
  <c r="J92" i="127"/>
  <c r="H92" i="127"/>
  <c r="G92" i="127"/>
  <c r="J91" i="127"/>
  <c r="H91" i="127"/>
  <c r="G91" i="127"/>
  <c r="J90" i="127"/>
  <c r="H90" i="127"/>
  <c r="G90" i="127"/>
  <c r="J89" i="127"/>
  <c r="H89" i="127"/>
  <c r="G89" i="127"/>
  <c r="J88" i="127"/>
  <c r="H88" i="127"/>
  <c r="G88" i="127"/>
  <c r="J87" i="127"/>
  <c r="H87" i="127"/>
  <c r="G87" i="127"/>
  <c r="J86" i="127"/>
  <c r="J85" i="127"/>
  <c r="H85" i="127"/>
  <c r="G85" i="127"/>
  <c r="J84" i="127"/>
  <c r="H84" i="127"/>
  <c r="G84" i="127"/>
  <c r="J83" i="127"/>
  <c r="H83" i="127"/>
  <c r="G83" i="127"/>
  <c r="J82" i="127"/>
  <c r="G82" i="127"/>
  <c r="J81" i="127"/>
  <c r="H81" i="127"/>
  <c r="G81" i="127"/>
  <c r="J80" i="127"/>
  <c r="H80" i="127"/>
  <c r="G80" i="127"/>
  <c r="J79" i="127"/>
  <c r="H79" i="127"/>
  <c r="G79" i="127"/>
  <c r="J78" i="127"/>
  <c r="H78" i="127"/>
  <c r="G78" i="127"/>
  <c r="J77" i="127"/>
  <c r="H77" i="127"/>
  <c r="G77" i="127"/>
  <c r="J76" i="127"/>
  <c r="H76" i="127"/>
  <c r="G76" i="127"/>
  <c r="J75" i="127"/>
  <c r="H75" i="127"/>
  <c r="G75" i="127"/>
  <c r="J74" i="127"/>
  <c r="J73" i="127"/>
  <c r="H73" i="127"/>
  <c r="G73" i="127"/>
  <c r="J72" i="127"/>
  <c r="H72" i="127"/>
  <c r="G72" i="127"/>
  <c r="J71" i="127"/>
  <c r="H71" i="127"/>
  <c r="G71" i="127"/>
  <c r="J70" i="127"/>
  <c r="H70" i="127"/>
  <c r="G70" i="127"/>
  <c r="J69" i="127"/>
  <c r="H69" i="127"/>
  <c r="G69" i="127"/>
  <c r="J68" i="127"/>
  <c r="H68" i="127"/>
  <c r="G68" i="127"/>
  <c r="J67" i="127"/>
  <c r="H67" i="127"/>
  <c r="G67" i="127"/>
  <c r="J66" i="127"/>
  <c r="H66" i="127"/>
  <c r="G66" i="127"/>
  <c r="J65" i="127"/>
  <c r="H65" i="127"/>
  <c r="G65" i="127"/>
  <c r="J64" i="127"/>
  <c r="H64" i="127"/>
  <c r="G64" i="127"/>
  <c r="J63" i="127"/>
  <c r="H63" i="127"/>
  <c r="G63" i="127"/>
  <c r="J62" i="127"/>
  <c r="H62" i="127"/>
  <c r="G62" i="127"/>
  <c r="J61" i="127"/>
  <c r="H61" i="127"/>
  <c r="G61" i="127"/>
  <c r="J60" i="127"/>
  <c r="H60" i="127"/>
  <c r="G60" i="127"/>
  <c r="J59" i="127"/>
  <c r="H59" i="127"/>
  <c r="G59" i="127"/>
  <c r="J58" i="127"/>
  <c r="H58" i="127"/>
  <c r="G58" i="127"/>
  <c r="J57" i="127"/>
  <c r="H57" i="127"/>
  <c r="G57" i="127"/>
  <c r="J56" i="127"/>
  <c r="H56" i="127"/>
  <c r="G56" i="127"/>
  <c r="J55" i="127"/>
  <c r="H55" i="127"/>
  <c r="G55" i="127"/>
  <c r="J54" i="127"/>
  <c r="H54" i="127"/>
  <c r="G54" i="127"/>
  <c r="J53" i="127"/>
  <c r="H53" i="127"/>
  <c r="G53" i="127"/>
  <c r="J52" i="127"/>
  <c r="H52" i="127"/>
  <c r="G52" i="127"/>
  <c r="J51" i="127"/>
  <c r="H51" i="127"/>
  <c r="G51" i="127"/>
  <c r="J50" i="127"/>
  <c r="H50" i="127"/>
  <c r="G50" i="127"/>
  <c r="J49" i="127"/>
  <c r="H49" i="127"/>
  <c r="G49" i="127"/>
  <c r="J48" i="127"/>
  <c r="H48" i="127"/>
  <c r="G48" i="127"/>
  <c r="J47" i="127"/>
  <c r="H47" i="127"/>
  <c r="G47" i="127"/>
  <c r="J46" i="127"/>
  <c r="H46" i="127"/>
  <c r="G46" i="127"/>
  <c r="J45" i="127"/>
  <c r="H45" i="127"/>
  <c r="G45" i="127"/>
  <c r="J44" i="127"/>
  <c r="H44" i="127"/>
  <c r="G44" i="127"/>
  <c r="H43" i="127"/>
  <c r="G43" i="127"/>
  <c r="J42" i="127"/>
  <c r="H42" i="127"/>
  <c r="G42" i="127"/>
  <c r="J41" i="127"/>
  <c r="H41" i="127"/>
  <c r="G41" i="127"/>
  <c r="J40" i="127"/>
  <c r="H40" i="127"/>
  <c r="G40" i="127"/>
  <c r="J39" i="127"/>
  <c r="H39" i="127"/>
  <c r="G39" i="127"/>
  <c r="J38" i="127"/>
  <c r="H38" i="127"/>
  <c r="G38" i="127"/>
  <c r="J37" i="127"/>
  <c r="H37" i="127"/>
  <c r="G37" i="127"/>
  <c r="J36" i="127"/>
  <c r="H36" i="127"/>
  <c r="G36" i="127"/>
  <c r="J35" i="127"/>
  <c r="H35" i="127"/>
  <c r="G35" i="127"/>
  <c r="J34" i="127"/>
  <c r="H34" i="127"/>
  <c r="G34" i="127"/>
  <c r="J33" i="127"/>
  <c r="H33" i="127"/>
  <c r="G33" i="127"/>
  <c r="J32" i="127"/>
  <c r="H32" i="127"/>
  <c r="G32" i="127"/>
  <c r="J31" i="127"/>
  <c r="H31" i="127"/>
  <c r="G31" i="127"/>
  <c r="J30" i="127"/>
  <c r="H30" i="127"/>
  <c r="G30" i="127"/>
  <c r="H29" i="127"/>
  <c r="G29" i="127"/>
  <c r="J28" i="127"/>
  <c r="H28" i="127"/>
  <c r="G28" i="127"/>
  <c r="J27" i="127"/>
  <c r="H27" i="127"/>
  <c r="G27" i="127"/>
  <c r="J26" i="127"/>
  <c r="H26" i="127"/>
  <c r="G26" i="127"/>
  <c r="J25" i="127"/>
  <c r="H25" i="127"/>
  <c r="G25" i="127"/>
  <c r="J24" i="127"/>
  <c r="H24" i="127"/>
  <c r="G24" i="127"/>
  <c r="J23" i="127"/>
  <c r="H23" i="127"/>
  <c r="G23" i="127"/>
  <c r="J22" i="127"/>
  <c r="H22" i="127"/>
  <c r="G22" i="127"/>
  <c r="J21" i="127"/>
  <c r="H21" i="127"/>
  <c r="G21" i="127"/>
  <c r="J20" i="127"/>
  <c r="H20" i="127"/>
  <c r="G20" i="127"/>
  <c r="J168" i="126"/>
  <c r="H168" i="126"/>
  <c r="G168" i="126"/>
  <c r="J167" i="126"/>
  <c r="H167" i="126"/>
  <c r="G167" i="126"/>
  <c r="J166" i="126"/>
  <c r="H166" i="126"/>
  <c r="G166" i="126"/>
  <c r="J165" i="126"/>
  <c r="H165" i="126"/>
  <c r="G165" i="126"/>
  <c r="J164" i="126"/>
  <c r="H164" i="126"/>
  <c r="G164" i="126"/>
  <c r="J163" i="126"/>
  <c r="H163" i="126"/>
  <c r="G163" i="126"/>
  <c r="J162" i="126"/>
  <c r="H162" i="126"/>
  <c r="G162" i="126"/>
  <c r="J161" i="126"/>
  <c r="H161" i="126"/>
  <c r="G161" i="126"/>
  <c r="J160" i="126"/>
  <c r="H160" i="126"/>
  <c r="G160" i="126"/>
  <c r="J159" i="126"/>
  <c r="H159" i="126"/>
  <c r="G159" i="126"/>
  <c r="J158" i="126"/>
  <c r="H158" i="126"/>
  <c r="G158" i="126"/>
  <c r="J157" i="126"/>
  <c r="H157" i="126"/>
  <c r="G157" i="126"/>
  <c r="J156" i="126"/>
  <c r="H156" i="126"/>
  <c r="G156" i="126"/>
  <c r="J154" i="126"/>
  <c r="H154" i="126"/>
  <c r="G154" i="126"/>
  <c r="J153" i="126"/>
  <c r="H153" i="126"/>
  <c r="G153" i="126"/>
  <c r="J152" i="126"/>
  <c r="H152" i="126"/>
  <c r="G152" i="126"/>
  <c r="J151" i="126"/>
  <c r="H151" i="126"/>
  <c r="G151" i="126"/>
  <c r="J150" i="126"/>
  <c r="H150" i="126"/>
  <c r="G150" i="126"/>
  <c r="J149" i="126"/>
  <c r="H149" i="126"/>
  <c r="G149" i="126"/>
  <c r="J148" i="126"/>
  <c r="H148" i="126"/>
  <c r="G148" i="126"/>
  <c r="J147" i="126"/>
  <c r="H147" i="126"/>
  <c r="G147" i="126"/>
  <c r="J146" i="126"/>
  <c r="H146" i="126"/>
  <c r="G146" i="126"/>
  <c r="J145" i="126"/>
  <c r="H145" i="126"/>
  <c r="G145" i="126"/>
  <c r="J144" i="126"/>
  <c r="H144" i="126"/>
  <c r="G144" i="126"/>
  <c r="J143" i="126"/>
  <c r="H143" i="126"/>
  <c r="G143" i="126"/>
  <c r="J142" i="126"/>
  <c r="H142" i="126"/>
  <c r="G142" i="126"/>
  <c r="J141" i="126"/>
  <c r="H141" i="126"/>
  <c r="G141" i="126"/>
  <c r="J140" i="126"/>
  <c r="H140" i="126"/>
  <c r="G140" i="126"/>
  <c r="J139" i="126"/>
  <c r="H139" i="126"/>
  <c r="G139" i="126"/>
  <c r="J138" i="126"/>
  <c r="H138" i="126"/>
  <c r="G138" i="126"/>
  <c r="J137" i="126"/>
  <c r="H137" i="126"/>
  <c r="G137" i="126"/>
  <c r="J136" i="126"/>
  <c r="H136" i="126"/>
  <c r="G136" i="126"/>
  <c r="J135" i="126"/>
  <c r="H135" i="126"/>
  <c r="G135" i="126"/>
  <c r="J134" i="126"/>
  <c r="H134" i="126"/>
  <c r="G134" i="126"/>
  <c r="J133" i="126"/>
  <c r="H133" i="126"/>
  <c r="G133" i="126"/>
  <c r="J132" i="126"/>
  <c r="H132" i="126"/>
  <c r="G132" i="126"/>
  <c r="J131" i="126"/>
  <c r="H131" i="126"/>
  <c r="G131" i="126"/>
  <c r="J130" i="126"/>
  <c r="H130" i="126"/>
  <c r="G130" i="126"/>
  <c r="J129" i="126"/>
  <c r="H129" i="126"/>
  <c r="G129" i="126"/>
  <c r="J128" i="126"/>
  <c r="H128" i="126"/>
  <c r="G128" i="126"/>
  <c r="J127" i="126"/>
  <c r="H127" i="126"/>
  <c r="G127" i="126"/>
  <c r="J126" i="126"/>
  <c r="H126" i="126"/>
  <c r="G126" i="126"/>
  <c r="J125" i="126"/>
  <c r="H125" i="126"/>
  <c r="G125" i="126"/>
  <c r="J124" i="126"/>
  <c r="H124" i="126"/>
  <c r="G124" i="126"/>
  <c r="J123" i="126"/>
  <c r="H123" i="126"/>
  <c r="G123" i="126"/>
  <c r="J122" i="126"/>
  <c r="H122" i="126"/>
  <c r="G122" i="126"/>
  <c r="J121" i="126"/>
  <c r="H121" i="126"/>
  <c r="G121" i="126"/>
  <c r="J120" i="126"/>
  <c r="H120" i="126"/>
  <c r="G120" i="126"/>
  <c r="J119" i="126"/>
  <c r="H119" i="126"/>
  <c r="G119" i="126"/>
  <c r="J118" i="126"/>
  <c r="H118" i="126"/>
  <c r="G118" i="126"/>
  <c r="J117" i="126"/>
  <c r="H117" i="126"/>
  <c r="G117" i="126"/>
  <c r="J116" i="126"/>
  <c r="H116" i="126"/>
  <c r="G116" i="126"/>
  <c r="J115" i="126"/>
  <c r="H115" i="126"/>
  <c r="G115" i="126"/>
  <c r="J114" i="126"/>
  <c r="H114" i="126"/>
  <c r="G114" i="126"/>
  <c r="J113" i="126"/>
  <c r="H113" i="126"/>
  <c r="G113" i="126"/>
  <c r="J112" i="126"/>
  <c r="H112" i="126"/>
  <c r="G112" i="126"/>
  <c r="J111" i="126"/>
  <c r="H111" i="126"/>
  <c r="G111" i="126"/>
  <c r="J110" i="126"/>
  <c r="H110" i="126"/>
  <c r="G110" i="126"/>
  <c r="J109" i="126"/>
  <c r="H109" i="126"/>
  <c r="G109" i="126"/>
  <c r="J108" i="126"/>
  <c r="H108" i="126"/>
  <c r="G108" i="126"/>
  <c r="J107" i="126"/>
  <c r="H107" i="126"/>
  <c r="G107" i="126"/>
  <c r="J106" i="126"/>
  <c r="H106" i="126"/>
  <c r="G106" i="126"/>
  <c r="J105" i="126"/>
  <c r="H105" i="126"/>
  <c r="G105" i="126"/>
  <c r="J104" i="126"/>
  <c r="H104" i="126"/>
  <c r="G104" i="126"/>
  <c r="J103" i="126"/>
  <c r="H103" i="126"/>
  <c r="G103" i="126"/>
  <c r="J102" i="126"/>
  <c r="H102" i="126"/>
  <c r="G102" i="126"/>
  <c r="J101" i="126"/>
  <c r="H101" i="126"/>
  <c r="G101" i="126"/>
  <c r="J100" i="126"/>
  <c r="H100" i="126"/>
  <c r="G100" i="126"/>
  <c r="J99" i="126"/>
  <c r="H99" i="126"/>
  <c r="G99" i="126"/>
  <c r="J98" i="126"/>
  <c r="H98" i="126"/>
  <c r="G98" i="126"/>
  <c r="J97" i="126"/>
  <c r="H97" i="126"/>
  <c r="G97" i="126"/>
  <c r="J96" i="126"/>
  <c r="H96" i="126"/>
  <c r="G96" i="126"/>
  <c r="J95" i="126"/>
  <c r="H95" i="126"/>
  <c r="G95" i="126"/>
  <c r="J94" i="126"/>
  <c r="H94" i="126"/>
  <c r="G94" i="126"/>
  <c r="J93" i="126"/>
  <c r="H93" i="126"/>
  <c r="G93" i="126"/>
  <c r="J92" i="126"/>
  <c r="H92" i="126"/>
  <c r="G92" i="126"/>
  <c r="J91" i="126"/>
  <c r="H91" i="126"/>
  <c r="G91" i="126"/>
  <c r="J90" i="126"/>
  <c r="H90" i="126"/>
  <c r="G90" i="126"/>
  <c r="J89" i="126"/>
  <c r="H89" i="126"/>
  <c r="G89" i="126"/>
  <c r="J88" i="126"/>
  <c r="H88" i="126"/>
  <c r="G88" i="126"/>
  <c r="J87" i="126"/>
  <c r="H87" i="126"/>
  <c r="G87" i="126"/>
  <c r="J86" i="126"/>
  <c r="J85" i="126"/>
  <c r="H85" i="126"/>
  <c r="G85" i="126"/>
  <c r="J84" i="126"/>
  <c r="H84" i="126"/>
  <c r="G84" i="126"/>
  <c r="J83" i="126"/>
  <c r="H83" i="126"/>
  <c r="G83" i="126"/>
  <c r="J82" i="126"/>
  <c r="G82" i="126"/>
  <c r="J81" i="126"/>
  <c r="H81" i="126"/>
  <c r="G81" i="126"/>
  <c r="J80" i="126"/>
  <c r="H80" i="126"/>
  <c r="G80" i="126"/>
  <c r="J79" i="126"/>
  <c r="H79" i="126"/>
  <c r="G79" i="126"/>
  <c r="H78" i="126"/>
  <c r="G78" i="126"/>
  <c r="J77" i="126"/>
  <c r="H77" i="126"/>
  <c r="G77" i="126"/>
  <c r="J76" i="126"/>
  <c r="H76" i="126"/>
  <c r="G76" i="126"/>
  <c r="J75" i="126"/>
  <c r="H75" i="126"/>
  <c r="G75" i="126"/>
  <c r="J74" i="126"/>
  <c r="J73" i="126"/>
  <c r="H73" i="126"/>
  <c r="G73" i="126"/>
  <c r="J72" i="126"/>
  <c r="H72" i="126"/>
  <c r="G72" i="126"/>
  <c r="J71" i="126"/>
  <c r="H71" i="126"/>
  <c r="G71" i="126"/>
  <c r="J70" i="126"/>
  <c r="H70" i="126"/>
  <c r="G70" i="126"/>
  <c r="J69" i="126"/>
  <c r="H69" i="126"/>
  <c r="G69" i="126"/>
  <c r="J68" i="126"/>
  <c r="H68" i="126"/>
  <c r="G68" i="126"/>
  <c r="J67" i="126"/>
  <c r="H67" i="126"/>
  <c r="G67" i="126"/>
  <c r="J66" i="126"/>
  <c r="H66" i="126"/>
  <c r="G66" i="126"/>
  <c r="J65" i="126"/>
  <c r="H65" i="126"/>
  <c r="G65" i="126"/>
  <c r="J64" i="126"/>
  <c r="H64" i="126"/>
  <c r="G64" i="126"/>
  <c r="J63" i="126"/>
  <c r="H63" i="126"/>
  <c r="G63" i="126"/>
  <c r="J62" i="126"/>
  <c r="H62" i="126"/>
  <c r="G62" i="126"/>
  <c r="J61" i="126"/>
  <c r="H61" i="126"/>
  <c r="G61" i="126"/>
  <c r="J60" i="126"/>
  <c r="H60" i="126"/>
  <c r="G60" i="126"/>
  <c r="J59" i="126"/>
  <c r="H59" i="126"/>
  <c r="G59" i="126"/>
  <c r="J58" i="126"/>
  <c r="H58" i="126"/>
  <c r="G58" i="126"/>
  <c r="J57" i="126"/>
  <c r="H57" i="126"/>
  <c r="G57" i="126"/>
  <c r="J56" i="126"/>
  <c r="H56" i="126"/>
  <c r="G56" i="126"/>
  <c r="J55" i="126"/>
  <c r="H55" i="126"/>
  <c r="G55" i="126"/>
  <c r="J54" i="126"/>
  <c r="H54" i="126"/>
  <c r="G54" i="126"/>
  <c r="J53" i="126"/>
  <c r="H53" i="126"/>
  <c r="G53" i="126"/>
  <c r="J52" i="126"/>
  <c r="H52" i="126"/>
  <c r="G52" i="126"/>
  <c r="J51" i="126"/>
  <c r="H51" i="126"/>
  <c r="G51" i="126"/>
  <c r="J50" i="126"/>
  <c r="H50" i="126"/>
  <c r="G50" i="126"/>
  <c r="J49" i="126"/>
  <c r="H49" i="126"/>
  <c r="G49" i="126"/>
  <c r="J48" i="126"/>
  <c r="H48" i="126"/>
  <c r="G48" i="126"/>
  <c r="J47" i="126"/>
  <c r="H47" i="126"/>
  <c r="G47" i="126"/>
  <c r="J46" i="126"/>
  <c r="H46" i="126"/>
  <c r="G46" i="126"/>
  <c r="J45" i="126"/>
  <c r="H45" i="126"/>
  <c r="G45" i="126"/>
  <c r="J44" i="126"/>
  <c r="H44" i="126"/>
  <c r="G44" i="126"/>
  <c r="J43" i="126"/>
  <c r="H43" i="126"/>
  <c r="G43" i="126"/>
  <c r="J42" i="126"/>
  <c r="H42" i="126"/>
  <c r="G42" i="126"/>
  <c r="J41" i="126"/>
  <c r="H41" i="126"/>
  <c r="G41" i="126"/>
  <c r="J40" i="126"/>
  <c r="H40" i="126"/>
  <c r="G40" i="126"/>
  <c r="J39" i="126"/>
  <c r="H39" i="126"/>
  <c r="G39" i="126"/>
  <c r="J38" i="126"/>
  <c r="H38" i="126"/>
  <c r="G38" i="126"/>
  <c r="J37" i="126"/>
  <c r="H37" i="126"/>
  <c r="G37" i="126"/>
  <c r="J36" i="126"/>
  <c r="H36" i="126"/>
  <c r="G36" i="126"/>
  <c r="J35" i="126"/>
  <c r="H35" i="126"/>
  <c r="G35" i="126"/>
  <c r="J34" i="126"/>
  <c r="H34" i="126"/>
  <c r="G34" i="126"/>
  <c r="J33" i="126"/>
  <c r="H33" i="126"/>
  <c r="G33" i="126"/>
  <c r="J32" i="126"/>
  <c r="H32" i="126"/>
  <c r="G32" i="126"/>
  <c r="J31" i="126"/>
  <c r="H31" i="126"/>
  <c r="G31" i="126"/>
  <c r="J30" i="126"/>
  <c r="H30" i="126"/>
  <c r="G30" i="126"/>
  <c r="H29" i="126"/>
  <c r="G29" i="126"/>
  <c r="J28" i="126"/>
  <c r="H28" i="126"/>
  <c r="G28" i="126"/>
  <c r="J27" i="126"/>
  <c r="H27" i="126"/>
  <c r="G27" i="126"/>
  <c r="J26" i="126"/>
  <c r="H26" i="126"/>
  <c r="G26" i="126"/>
  <c r="J25" i="126"/>
  <c r="H25" i="126"/>
  <c r="G25" i="126"/>
  <c r="J24" i="126"/>
  <c r="H24" i="126"/>
  <c r="G24" i="126"/>
  <c r="J23" i="126"/>
  <c r="H23" i="126"/>
  <c r="G23" i="126"/>
  <c r="J22" i="126"/>
  <c r="H22" i="126"/>
  <c r="G22" i="126"/>
  <c r="J21" i="126"/>
  <c r="H21" i="126"/>
  <c r="G21" i="126"/>
  <c r="J20" i="126"/>
  <c r="H20" i="126"/>
  <c r="G20" i="126"/>
  <c r="J19" i="126"/>
  <c r="H19" i="126"/>
  <c r="G19" i="126"/>
  <c r="J18" i="126"/>
  <c r="H18" i="126"/>
  <c r="G18" i="126"/>
  <c r="J17" i="126"/>
  <c r="H17" i="126"/>
  <c r="G17" i="126"/>
  <c r="J168" i="125"/>
  <c r="H168" i="125"/>
  <c r="G168" i="125"/>
  <c r="J167" i="125"/>
  <c r="H167" i="125"/>
  <c r="G167" i="125"/>
  <c r="J166" i="125"/>
  <c r="H166" i="125"/>
  <c r="G166" i="125"/>
  <c r="J165" i="125"/>
  <c r="H165" i="125"/>
  <c r="G165" i="125"/>
  <c r="J164" i="125"/>
  <c r="H164" i="125"/>
  <c r="G164" i="125"/>
  <c r="J163" i="125"/>
  <c r="H163" i="125"/>
  <c r="G163" i="125"/>
  <c r="J162" i="125"/>
  <c r="H162" i="125"/>
  <c r="G162" i="125"/>
  <c r="J161" i="125"/>
  <c r="H161" i="125"/>
  <c r="G161" i="125"/>
  <c r="J160" i="125"/>
  <c r="H160" i="125"/>
  <c r="G160" i="125"/>
  <c r="J159" i="125"/>
  <c r="H159" i="125"/>
  <c r="G159" i="125"/>
  <c r="J158" i="125"/>
  <c r="H158" i="125"/>
  <c r="G158" i="125"/>
  <c r="J157" i="125"/>
  <c r="H157" i="125"/>
  <c r="G157" i="125"/>
  <c r="J156" i="125"/>
  <c r="H156" i="125"/>
  <c r="G156" i="125"/>
  <c r="J154" i="125"/>
  <c r="H154" i="125"/>
  <c r="G154" i="125"/>
  <c r="J153" i="125"/>
  <c r="H153" i="125"/>
  <c r="G153" i="125"/>
  <c r="J152" i="125"/>
  <c r="H152" i="125"/>
  <c r="G152" i="125"/>
  <c r="J151" i="125"/>
  <c r="H151" i="125"/>
  <c r="G151" i="125"/>
  <c r="J150" i="125"/>
  <c r="H150" i="125"/>
  <c r="G150" i="125"/>
  <c r="J149" i="125"/>
  <c r="H149" i="125"/>
  <c r="G149" i="125"/>
  <c r="J148" i="125"/>
  <c r="H148" i="125"/>
  <c r="G148" i="125"/>
  <c r="J147" i="125"/>
  <c r="H147" i="125"/>
  <c r="G147" i="125"/>
  <c r="J146" i="125"/>
  <c r="H146" i="125"/>
  <c r="G146" i="125"/>
  <c r="J145" i="125"/>
  <c r="H145" i="125"/>
  <c r="G145" i="125"/>
  <c r="J144" i="125"/>
  <c r="H144" i="125"/>
  <c r="G144" i="125"/>
  <c r="J143" i="125"/>
  <c r="H143" i="125"/>
  <c r="G143" i="125"/>
  <c r="J142" i="125"/>
  <c r="H142" i="125"/>
  <c r="G142" i="125"/>
  <c r="J141" i="125"/>
  <c r="H141" i="125"/>
  <c r="G141" i="125"/>
  <c r="J140" i="125"/>
  <c r="H140" i="125"/>
  <c r="G140" i="125"/>
  <c r="J139" i="125"/>
  <c r="H139" i="125"/>
  <c r="G139" i="125"/>
  <c r="J138" i="125"/>
  <c r="H138" i="125"/>
  <c r="G138" i="125"/>
  <c r="J137" i="125"/>
  <c r="H137" i="125"/>
  <c r="G137" i="125"/>
  <c r="J136" i="125"/>
  <c r="H136" i="125"/>
  <c r="G136" i="125"/>
  <c r="J135" i="125"/>
  <c r="H135" i="125"/>
  <c r="G135" i="125"/>
  <c r="J134" i="125"/>
  <c r="H134" i="125"/>
  <c r="G134" i="125"/>
  <c r="J133" i="125"/>
  <c r="H133" i="125"/>
  <c r="G133" i="125"/>
  <c r="J132" i="125"/>
  <c r="H132" i="125"/>
  <c r="G132" i="125"/>
  <c r="J131" i="125"/>
  <c r="H131" i="125"/>
  <c r="G131" i="125"/>
  <c r="J130" i="125"/>
  <c r="H130" i="125"/>
  <c r="G130" i="125"/>
  <c r="J129" i="125"/>
  <c r="H129" i="125"/>
  <c r="G129" i="125"/>
  <c r="J128" i="125"/>
  <c r="H128" i="125"/>
  <c r="G128" i="125"/>
  <c r="J127" i="125"/>
  <c r="H127" i="125"/>
  <c r="G127" i="125"/>
  <c r="J126" i="125"/>
  <c r="H126" i="125"/>
  <c r="G126" i="125"/>
  <c r="J125" i="125"/>
  <c r="H125" i="125"/>
  <c r="G125" i="125"/>
  <c r="J124" i="125"/>
  <c r="H124" i="125"/>
  <c r="G124" i="125"/>
  <c r="J123" i="125"/>
  <c r="H123" i="125"/>
  <c r="G123" i="125"/>
  <c r="J122" i="125"/>
  <c r="H122" i="125"/>
  <c r="G122" i="125"/>
  <c r="J121" i="125"/>
  <c r="H121" i="125"/>
  <c r="G121" i="125"/>
  <c r="J120" i="125"/>
  <c r="H120" i="125"/>
  <c r="G120" i="125"/>
  <c r="J119" i="125"/>
  <c r="H119" i="125"/>
  <c r="G119" i="125"/>
  <c r="J118" i="125"/>
  <c r="H118" i="125"/>
  <c r="G118" i="125"/>
  <c r="J117" i="125"/>
  <c r="H117" i="125"/>
  <c r="G117" i="125"/>
  <c r="J116" i="125"/>
  <c r="H116" i="125"/>
  <c r="G116" i="125"/>
  <c r="J115" i="125"/>
  <c r="H115" i="125"/>
  <c r="G115" i="125"/>
  <c r="J114" i="125"/>
  <c r="H114" i="125"/>
  <c r="G114" i="125"/>
  <c r="J113" i="125"/>
  <c r="H113" i="125"/>
  <c r="G113" i="125"/>
  <c r="J112" i="125"/>
  <c r="H112" i="125"/>
  <c r="G112" i="125"/>
  <c r="J111" i="125"/>
  <c r="H111" i="125"/>
  <c r="G111" i="125"/>
  <c r="J110" i="125"/>
  <c r="H110" i="125"/>
  <c r="G110" i="125"/>
  <c r="J109" i="125"/>
  <c r="H109" i="125"/>
  <c r="G109" i="125"/>
  <c r="J108" i="125"/>
  <c r="H108" i="125"/>
  <c r="G108" i="125"/>
  <c r="J107" i="125"/>
  <c r="H107" i="125"/>
  <c r="G107" i="125"/>
  <c r="J106" i="125"/>
  <c r="H106" i="125"/>
  <c r="G106" i="125"/>
  <c r="J105" i="125"/>
  <c r="H105" i="125"/>
  <c r="G105" i="125"/>
  <c r="J104" i="125"/>
  <c r="H104" i="125"/>
  <c r="G104" i="125"/>
  <c r="J103" i="125"/>
  <c r="H103" i="125"/>
  <c r="G103" i="125"/>
  <c r="J102" i="125"/>
  <c r="H102" i="125"/>
  <c r="G102" i="125"/>
  <c r="J101" i="125"/>
  <c r="H101" i="125"/>
  <c r="G101" i="125"/>
  <c r="J100" i="125"/>
  <c r="H100" i="125"/>
  <c r="G100" i="125"/>
  <c r="J99" i="125"/>
  <c r="H99" i="125"/>
  <c r="G99" i="125"/>
  <c r="J98" i="125"/>
  <c r="H98" i="125"/>
  <c r="G98" i="125"/>
  <c r="J97" i="125"/>
  <c r="H97" i="125"/>
  <c r="G97" i="125"/>
  <c r="J96" i="125"/>
  <c r="H96" i="125"/>
  <c r="G96" i="125"/>
  <c r="J95" i="125"/>
  <c r="H95" i="125"/>
  <c r="G95" i="125"/>
  <c r="J94" i="125"/>
  <c r="H94" i="125"/>
  <c r="G94" i="125"/>
  <c r="J93" i="125"/>
  <c r="H93" i="125"/>
  <c r="G93" i="125"/>
  <c r="J92" i="125"/>
  <c r="H92" i="125"/>
  <c r="G92" i="125"/>
  <c r="J91" i="125"/>
  <c r="H91" i="125"/>
  <c r="G91" i="125"/>
  <c r="J90" i="125"/>
  <c r="H90" i="125"/>
  <c r="G90" i="125"/>
  <c r="J89" i="125"/>
  <c r="H89" i="125"/>
  <c r="G89" i="125"/>
  <c r="J88" i="125"/>
  <c r="H88" i="125"/>
  <c r="G88" i="125"/>
  <c r="J87" i="125"/>
  <c r="H87" i="125"/>
  <c r="G87" i="125"/>
  <c r="J86" i="125"/>
  <c r="H86" i="125"/>
  <c r="G86" i="125"/>
  <c r="J85" i="125"/>
  <c r="H85" i="125"/>
  <c r="G85" i="125"/>
  <c r="J84" i="125"/>
  <c r="H84" i="125"/>
  <c r="G84" i="125"/>
  <c r="J83" i="125"/>
  <c r="H83" i="125"/>
  <c r="G83" i="125"/>
  <c r="J82" i="125"/>
  <c r="H82" i="125"/>
  <c r="G82" i="125"/>
  <c r="J81" i="125"/>
  <c r="H81" i="125"/>
  <c r="G81" i="125"/>
  <c r="J80" i="125"/>
  <c r="H80" i="125"/>
  <c r="G80" i="125"/>
  <c r="J79" i="125"/>
  <c r="H79" i="125"/>
  <c r="G79" i="125"/>
  <c r="H78" i="125"/>
  <c r="G78" i="125"/>
  <c r="J77" i="125"/>
  <c r="H77" i="125"/>
  <c r="G77" i="125"/>
  <c r="J76" i="125"/>
  <c r="H76" i="125"/>
  <c r="G76" i="125"/>
  <c r="J75" i="125"/>
  <c r="H75" i="125"/>
  <c r="G75" i="125"/>
  <c r="J74" i="125"/>
  <c r="H74" i="125"/>
  <c r="G74" i="125"/>
  <c r="J73" i="125"/>
  <c r="H73" i="125"/>
  <c r="G73" i="125"/>
  <c r="J72" i="125"/>
  <c r="H72" i="125"/>
  <c r="G72" i="125"/>
  <c r="J71" i="125"/>
  <c r="H71" i="125"/>
  <c r="G71" i="125"/>
  <c r="J70" i="125"/>
  <c r="H70" i="125"/>
  <c r="G70" i="125"/>
  <c r="J69" i="125"/>
  <c r="H69" i="125"/>
  <c r="G69" i="125"/>
  <c r="J68" i="125"/>
  <c r="H68" i="125"/>
  <c r="G68" i="125"/>
  <c r="J67" i="125"/>
  <c r="H67" i="125"/>
  <c r="G67" i="125"/>
  <c r="J66" i="125"/>
  <c r="H66" i="125"/>
  <c r="G66" i="125"/>
  <c r="J65" i="125"/>
  <c r="H65" i="125"/>
  <c r="G65" i="125"/>
  <c r="J64" i="125"/>
  <c r="H64" i="125"/>
  <c r="G64" i="125"/>
  <c r="J63" i="125"/>
  <c r="H63" i="125"/>
  <c r="G63" i="125"/>
  <c r="J62" i="125"/>
  <c r="H62" i="125"/>
  <c r="G62" i="125"/>
  <c r="J61" i="125"/>
  <c r="H61" i="125"/>
  <c r="G61" i="125"/>
  <c r="J60" i="125"/>
  <c r="H60" i="125"/>
  <c r="G60" i="125"/>
  <c r="J59" i="125"/>
  <c r="H59" i="125"/>
  <c r="G59" i="125"/>
  <c r="J58" i="125"/>
  <c r="H58" i="125"/>
  <c r="G58" i="125"/>
  <c r="J57" i="125"/>
  <c r="H57" i="125"/>
  <c r="G57" i="125"/>
  <c r="J56" i="125"/>
  <c r="H56" i="125"/>
  <c r="G56" i="125"/>
  <c r="J55" i="125"/>
  <c r="H55" i="125"/>
  <c r="G55" i="125"/>
  <c r="J54" i="125"/>
  <c r="H54" i="125"/>
  <c r="G54" i="125"/>
  <c r="J53" i="125"/>
  <c r="H53" i="125"/>
  <c r="G53" i="125"/>
  <c r="J52" i="125"/>
  <c r="H52" i="125"/>
  <c r="G52" i="125"/>
  <c r="J51" i="125"/>
  <c r="H51" i="125"/>
  <c r="G51" i="125"/>
  <c r="J50" i="125"/>
  <c r="H50" i="125"/>
  <c r="G50" i="125"/>
  <c r="J49" i="125"/>
  <c r="H49" i="125"/>
  <c r="G49" i="125"/>
  <c r="J48" i="125"/>
  <c r="H48" i="125"/>
  <c r="G48" i="125"/>
  <c r="J47" i="125"/>
  <c r="H47" i="125"/>
  <c r="G47" i="125"/>
  <c r="J46" i="125"/>
  <c r="H46" i="125"/>
  <c r="G46" i="125"/>
  <c r="J45" i="125"/>
  <c r="H45" i="125"/>
  <c r="G45" i="125"/>
  <c r="J44" i="125"/>
  <c r="H44" i="125"/>
  <c r="G44" i="125"/>
  <c r="H43" i="125"/>
  <c r="G43" i="125"/>
  <c r="J42" i="125"/>
  <c r="H42" i="125"/>
  <c r="G42" i="125"/>
  <c r="J41" i="125"/>
  <c r="H41" i="125"/>
  <c r="G41" i="125"/>
  <c r="J40" i="125"/>
  <c r="H40" i="125"/>
  <c r="G40" i="125"/>
  <c r="J39" i="125"/>
  <c r="H39" i="125"/>
  <c r="G39" i="125"/>
  <c r="J38" i="125"/>
  <c r="H38" i="125"/>
  <c r="G38" i="125"/>
  <c r="J37" i="125"/>
  <c r="H37" i="125"/>
  <c r="G37" i="125"/>
  <c r="J36" i="125"/>
  <c r="H36" i="125"/>
  <c r="G36" i="125"/>
  <c r="J35" i="125"/>
  <c r="H35" i="125"/>
  <c r="G35" i="125"/>
  <c r="J34" i="125"/>
  <c r="H34" i="125"/>
  <c r="G34" i="125"/>
  <c r="J33" i="125"/>
  <c r="H33" i="125"/>
  <c r="G33" i="125"/>
  <c r="J32" i="125"/>
  <c r="H32" i="125"/>
  <c r="G32" i="125"/>
  <c r="J31" i="125"/>
  <c r="H31" i="125"/>
  <c r="G31" i="125"/>
  <c r="J30" i="125"/>
  <c r="H30" i="125"/>
  <c r="G30" i="125"/>
  <c r="J29" i="125"/>
  <c r="H29" i="125"/>
  <c r="G29" i="125"/>
  <c r="J28" i="125"/>
  <c r="H28" i="125"/>
  <c r="G28" i="125"/>
  <c r="J27" i="125"/>
  <c r="H27" i="125"/>
  <c r="G27" i="125"/>
  <c r="J26" i="125"/>
  <c r="H26" i="125"/>
  <c r="G26" i="125"/>
  <c r="J25" i="125"/>
  <c r="H25" i="125"/>
  <c r="G25" i="125"/>
  <c r="J24" i="125"/>
  <c r="H24" i="125"/>
  <c r="G24" i="125"/>
  <c r="J23" i="125"/>
  <c r="H23" i="125"/>
  <c r="G23" i="125"/>
  <c r="J22" i="125"/>
  <c r="H22" i="125"/>
  <c r="G22" i="125"/>
  <c r="J21" i="125"/>
  <c r="H21" i="125"/>
  <c r="G21" i="125"/>
  <c r="J20" i="125"/>
  <c r="H20" i="125"/>
  <c r="G20" i="125"/>
  <c r="J19" i="125"/>
  <c r="H19" i="125"/>
  <c r="G19" i="125"/>
  <c r="J18" i="125"/>
  <c r="H18" i="125"/>
  <c r="G18" i="125"/>
  <c r="J17" i="125"/>
  <c r="H17" i="125"/>
  <c r="G17" i="125"/>
  <c r="J168" i="152"/>
  <c r="H168" i="152"/>
  <c r="G168" i="152"/>
  <c r="J167" i="152"/>
  <c r="H167" i="152"/>
  <c r="G167" i="152"/>
  <c r="J166" i="152"/>
  <c r="H166" i="152"/>
  <c r="G166" i="152"/>
  <c r="J165" i="152"/>
  <c r="H165" i="152"/>
  <c r="G165" i="152"/>
  <c r="J164" i="152"/>
  <c r="H164" i="152"/>
  <c r="G164" i="152"/>
  <c r="J163" i="152"/>
  <c r="H163" i="152"/>
  <c r="G163" i="152"/>
  <c r="J162" i="152"/>
  <c r="H162" i="152"/>
  <c r="G162" i="152"/>
  <c r="J161" i="152"/>
  <c r="H161" i="152"/>
  <c r="G161" i="152"/>
  <c r="J160" i="152"/>
  <c r="H160" i="152"/>
  <c r="G160" i="152"/>
  <c r="J159" i="152"/>
  <c r="H159" i="152"/>
  <c r="G159" i="152"/>
  <c r="J158" i="152"/>
  <c r="H158" i="152"/>
  <c r="G158" i="152"/>
  <c r="J157" i="152"/>
  <c r="H157" i="152"/>
  <c r="G157" i="152"/>
  <c r="J156" i="152"/>
  <c r="H156" i="152"/>
  <c r="G156" i="152"/>
  <c r="J154" i="152"/>
  <c r="H154" i="152"/>
  <c r="G154" i="152"/>
  <c r="J153" i="152"/>
  <c r="H153" i="152"/>
  <c r="G153" i="152"/>
  <c r="J152" i="152"/>
  <c r="H152" i="152"/>
  <c r="G152" i="152"/>
  <c r="J151" i="152"/>
  <c r="H151" i="152"/>
  <c r="G151" i="152"/>
  <c r="J150" i="152"/>
  <c r="H150" i="152"/>
  <c r="G150" i="152"/>
  <c r="J149" i="152"/>
  <c r="H149" i="152"/>
  <c r="G149" i="152"/>
  <c r="J148" i="152"/>
  <c r="H148" i="152"/>
  <c r="G148" i="152"/>
  <c r="J147" i="152"/>
  <c r="H147" i="152"/>
  <c r="G147" i="152"/>
  <c r="J146" i="152"/>
  <c r="H146" i="152"/>
  <c r="G146" i="152"/>
  <c r="J145" i="152"/>
  <c r="H145" i="152"/>
  <c r="G145" i="152"/>
  <c r="J144" i="152"/>
  <c r="H144" i="152"/>
  <c r="G144" i="152"/>
  <c r="J143" i="152"/>
  <c r="H143" i="152"/>
  <c r="G143" i="152"/>
  <c r="J142" i="152"/>
  <c r="H142" i="152"/>
  <c r="G142" i="152"/>
  <c r="J141" i="152"/>
  <c r="H141" i="152"/>
  <c r="G141" i="152"/>
  <c r="J140" i="152"/>
  <c r="H140" i="152"/>
  <c r="G140" i="152"/>
  <c r="J139" i="152"/>
  <c r="H139" i="152"/>
  <c r="G139" i="152"/>
  <c r="J138" i="152"/>
  <c r="H138" i="152"/>
  <c r="G138" i="152"/>
  <c r="J137" i="152"/>
  <c r="H137" i="152"/>
  <c r="G137" i="152"/>
  <c r="J136" i="152"/>
  <c r="H136" i="152"/>
  <c r="G136" i="152"/>
  <c r="J135" i="152"/>
  <c r="H135" i="152"/>
  <c r="G135" i="152"/>
  <c r="J134" i="152"/>
  <c r="H134" i="152"/>
  <c r="G134" i="152"/>
  <c r="J133" i="152"/>
  <c r="H133" i="152"/>
  <c r="G133" i="152"/>
  <c r="J132" i="152"/>
  <c r="H132" i="152"/>
  <c r="G132" i="152"/>
  <c r="J131" i="152"/>
  <c r="H131" i="152"/>
  <c r="G131" i="152"/>
  <c r="J130" i="152"/>
  <c r="H130" i="152"/>
  <c r="G130" i="152"/>
  <c r="J129" i="152"/>
  <c r="H129" i="152"/>
  <c r="G129" i="152"/>
  <c r="J128" i="152"/>
  <c r="H128" i="152"/>
  <c r="G128" i="152"/>
  <c r="J127" i="152"/>
  <c r="H127" i="152"/>
  <c r="G127" i="152"/>
  <c r="J126" i="152"/>
  <c r="H126" i="152"/>
  <c r="G126" i="152"/>
  <c r="J125" i="152"/>
  <c r="H125" i="152"/>
  <c r="G125" i="152"/>
  <c r="J124" i="152"/>
  <c r="H124" i="152"/>
  <c r="G124" i="152"/>
  <c r="J123" i="152"/>
  <c r="H123" i="152"/>
  <c r="G123" i="152"/>
  <c r="J122" i="152"/>
  <c r="H122" i="152"/>
  <c r="G122" i="152"/>
  <c r="J121" i="152"/>
  <c r="H121" i="152"/>
  <c r="G121" i="152"/>
  <c r="J120" i="152"/>
  <c r="H120" i="152"/>
  <c r="G120" i="152"/>
  <c r="J119" i="152"/>
  <c r="H119" i="152"/>
  <c r="G119" i="152"/>
  <c r="J118" i="152"/>
  <c r="H118" i="152"/>
  <c r="G118" i="152"/>
  <c r="J117" i="152"/>
  <c r="H117" i="152"/>
  <c r="G117" i="152"/>
  <c r="J116" i="152"/>
  <c r="H116" i="152"/>
  <c r="G116" i="152"/>
  <c r="J115" i="152"/>
  <c r="H115" i="152"/>
  <c r="G115" i="152"/>
  <c r="J114" i="152"/>
  <c r="H114" i="152"/>
  <c r="G114" i="152"/>
  <c r="J113" i="152"/>
  <c r="H113" i="152"/>
  <c r="G113" i="152"/>
  <c r="J112" i="152"/>
  <c r="H112" i="152"/>
  <c r="G112" i="152"/>
  <c r="J111" i="152"/>
  <c r="H111" i="152"/>
  <c r="G111" i="152"/>
  <c r="J110" i="152"/>
  <c r="H110" i="152"/>
  <c r="G110" i="152"/>
  <c r="J109" i="152"/>
  <c r="H109" i="152"/>
  <c r="G109" i="152"/>
  <c r="J108" i="152"/>
  <c r="H108" i="152"/>
  <c r="G108" i="152"/>
  <c r="J107" i="152"/>
  <c r="H107" i="152"/>
  <c r="G107" i="152"/>
  <c r="J106" i="152"/>
  <c r="H106" i="152"/>
  <c r="G106" i="152"/>
  <c r="J105" i="152"/>
  <c r="H105" i="152"/>
  <c r="G105" i="152"/>
  <c r="J104" i="152"/>
  <c r="H104" i="152"/>
  <c r="G104" i="152"/>
  <c r="J103" i="152"/>
  <c r="H103" i="152"/>
  <c r="G103" i="152"/>
  <c r="J102" i="152"/>
  <c r="H102" i="152"/>
  <c r="G102" i="152"/>
  <c r="J101" i="152"/>
  <c r="H101" i="152"/>
  <c r="G101" i="152"/>
  <c r="J100" i="152"/>
  <c r="H100" i="152"/>
  <c r="G100" i="152"/>
  <c r="J99" i="152"/>
  <c r="H99" i="152"/>
  <c r="G99" i="152"/>
  <c r="J98" i="152"/>
  <c r="H98" i="152"/>
  <c r="G98" i="152"/>
  <c r="J97" i="152"/>
  <c r="H97" i="152"/>
  <c r="G97" i="152"/>
  <c r="J96" i="152"/>
  <c r="H96" i="152"/>
  <c r="G96" i="152"/>
  <c r="J95" i="152"/>
  <c r="H95" i="152"/>
  <c r="G95" i="152"/>
  <c r="J94" i="152"/>
  <c r="H94" i="152"/>
  <c r="G94" i="152"/>
  <c r="J93" i="152"/>
  <c r="H93" i="152"/>
  <c r="G93" i="152"/>
  <c r="J92" i="152"/>
  <c r="H92" i="152"/>
  <c r="G92" i="152"/>
  <c r="J91" i="152"/>
  <c r="H91" i="152"/>
  <c r="G91" i="152"/>
  <c r="J90" i="152"/>
  <c r="H90" i="152"/>
  <c r="G90" i="152"/>
  <c r="J89" i="152"/>
  <c r="H89" i="152"/>
  <c r="G89" i="152"/>
  <c r="J88" i="152"/>
  <c r="H88" i="152"/>
  <c r="G88" i="152"/>
  <c r="J87" i="152"/>
  <c r="H87" i="152"/>
  <c r="G87" i="152"/>
  <c r="J86" i="152"/>
  <c r="H86" i="152"/>
  <c r="G86" i="152"/>
  <c r="J85" i="152"/>
  <c r="H85" i="152"/>
  <c r="G85" i="152"/>
  <c r="J84" i="152"/>
  <c r="H84" i="152"/>
  <c r="G84" i="152"/>
  <c r="J83" i="152"/>
  <c r="H83" i="152"/>
  <c r="G83" i="152"/>
  <c r="J82" i="152"/>
  <c r="H82" i="152"/>
  <c r="G82" i="152"/>
  <c r="J81" i="152"/>
  <c r="H81" i="152"/>
  <c r="G81" i="152"/>
  <c r="J80" i="152"/>
  <c r="H80" i="152"/>
  <c r="G80" i="152"/>
  <c r="J79" i="152"/>
  <c r="H79" i="152"/>
  <c r="G79" i="152"/>
  <c r="H78" i="152"/>
  <c r="G78" i="152"/>
  <c r="J77" i="152"/>
  <c r="H77" i="152"/>
  <c r="G77" i="152"/>
  <c r="J76" i="152"/>
  <c r="H76" i="152"/>
  <c r="G76" i="152"/>
  <c r="J75" i="152"/>
  <c r="H75" i="152"/>
  <c r="G75" i="152"/>
  <c r="J74" i="152"/>
  <c r="H74" i="152"/>
  <c r="G74" i="152"/>
  <c r="J73" i="152"/>
  <c r="H73" i="152"/>
  <c r="G73" i="152"/>
  <c r="J72" i="152"/>
  <c r="H72" i="152"/>
  <c r="G72" i="152"/>
  <c r="J71" i="152"/>
  <c r="H71" i="152"/>
  <c r="G71" i="152"/>
  <c r="J70" i="152"/>
  <c r="H70" i="152"/>
  <c r="G70" i="152"/>
  <c r="J69" i="152"/>
  <c r="H69" i="152"/>
  <c r="G69" i="152"/>
  <c r="J68" i="152"/>
  <c r="H68" i="152"/>
  <c r="G68" i="152"/>
  <c r="J67" i="152"/>
  <c r="H67" i="152"/>
  <c r="G67" i="152"/>
  <c r="J66" i="152"/>
  <c r="H66" i="152"/>
  <c r="G66" i="152"/>
  <c r="J65" i="152"/>
  <c r="H65" i="152"/>
  <c r="G65" i="152"/>
  <c r="J64" i="152"/>
  <c r="H64" i="152"/>
  <c r="G64" i="152"/>
  <c r="J63" i="152"/>
  <c r="H63" i="152"/>
  <c r="G63" i="152"/>
  <c r="J62" i="152"/>
  <c r="H62" i="152"/>
  <c r="G62" i="152"/>
  <c r="J61" i="152"/>
  <c r="H61" i="152"/>
  <c r="G61" i="152"/>
  <c r="J60" i="152"/>
  <c r="H60" i="152"/>
  <c r="G60" i="152"/>
  <c r="J59" i="152"/>
  <c r="H59" i="152"/>
  <c r="G59" i="152"/>
  <c r="J58" i="152"/>
  <c r="H58" i="152"/>
  <c r="G58" i="152"/>
  <c r="J57" i="152"/>
  <c r="H57" i="152"/>
  <c r="G57" i="152"/>
  <c r="J56" i="152"/>
  <c r="H56" i="152"/>
  <c r="G56" i="152"/>
  <c r="J55" i="152"/>
  <c r="H55" i="152"/>
  <c r="G55" i="152"/>
  <c r="J54" i="152"/>
  <c r="H54" i="152"/>
  <c r="G54" i="152"/>
  <c r="J53" i="152"/>
  <c r="H53" i="152"/>
  <c r="G53" i="152"/>
  <c r="J52" i="152"/>
  <c r="H52" i="152"/>
  <c r="G52" i="152"/>
  <c r="J51" i="152"/>
  <c r="H51" i="152"/>
  <c r="G51" i="152"/>
  <c r="J50" i="152"/>
  <c r="H50" i="152"/>
  <c r="G50" i="152"/>
  <c r="J49" i="152"/>
  <c r="H49" i="152"/>
  <c r="G49" i="152"/>
  <c r="J48" i="152"/>
  <c r="H48" i="152"/>
  <c r="G48" i="152"/>
  <c r="J47" i="152"/>
  <c r="H47" i="152"/>
  <c r="G47" i="152"/>
  <c r="J46" i="152"/>
  <c r="H46" i="152"/>
  <c r="G46" i="152"/>
  <c r="J45" i="152"/>
  <c r="H45" i="152"/>
  <c r="G45" i="152"/>
  <c r="J44" i="152"/>
  <c r="H44" i="152"/>
  <c r="G44" i="152"/>
  <c r="H43" i="152"/>
  <c r="G43" i="152"/>
  <c r="J42" i="152"/>
  <c r="H42" i="152"/>
  <c r="G42" i="152"/>
  <c r="J41" i="152"/>
  <c r="H41" i="152"/>
  <c r="G41" i="152"/>
  <c r="J40" i="152"/>
  <c r="H40" i="152"/>
  <c r="G40" i="152"/>
  <c r="J39" i="152"/>
  <c r="H39" i="152"/>
  <c r="G39" i="152"/>
  <c r="J38" i="152"/>
  <c r="H38" i="152"/>
  <c r="G38" i="152"/>
  <c r="J37" i="152"/>
  <c r="H37" i="152"/>
  <c r="G37" i="152"/>
  <c r="J36" i="152"/>
  <c r="H36" i="152"/>
  <c r="G36" i="152"/>
  <c r="J35" i="152"/>
  <c r="H35" i="152"/>
  <c r="G35" i="152"/>
  <c r="J34" i="152"/>
  <c r="H34" i="152"/>
  <c r="G34" i="152"/>
  <c r="J33" i="152"/>
  <c r="H33" i="152"/>
  <c r="G33" i="152"/>
  <c r="J32" i="152"/>
  <c r="H32" i="152"/>
  <c r="G32" i="152"/>
  <c r="J31" i="152"/>
  <c r="H31" i="152"/>
  <c r="G31" i="152"/>
  <c r="J30" i="152"/>
  <c r="H30" i="152"/>
  <c r="G30" i="152"/>
  <c r="H29" i="152"/>
  <c r="G29" i="152"/>
  <c r="J28" i="152"/>
  <c r="H28" i="152"/>
  <c r="G28" i="152"/>
  <c r="J27" i="152"/>
  <c r="H27" i="152"/>
  <c r="G27" i="152"/>
  <c r="J26" i="152"/>
  <c r="H26" i="152"/>
  <c r="G26" i="152"/>
  <c r="J25" i="152"/>
  <c r="H25" i="152"/>
  <c r="G25" i="152"/>
  <c r="J24" i="152"/>
  <c r="H24" i="152"/>
  <c r="G24" i="152"/>
  <c r="J23" i="152"/>
  <c r="H23" i="152"/>
  <c r="G23" i="152"/>
  <c r="J22" i="152"/>
  <c r="H22" i="152"/>
  <c r="G22" i="152"/>
  <c r="J21" i="152"/>
  <c r="H21" i="152"/>
  <c r="G21" i="152"/>
  <c r="J20" i="152"/>
  <c r="H20" i="152"/>
  <c r="G20" i="152"/>
  <c r="J19" i="152"/>
  <c r="H19" i="152"/>
  <c r="G19" i="152"/>
  <c r="J18" i="152"/>
  <c r="H18" i="152"/>
  <c r="G18" i="152"/>
  <c r="J17" i="152"/>
  <c r="H17" i="152"/>
  <c r="G17" i="152"/>
  <c r="J168" i="124"/>
  <c r="H168" i="124"/>
  <c r="G168" i="124"/>
  <c r="J167" i="124"/>
  <c r="H167" i="124"/>
  <c r="G167" i="124"/>
  <c r="J166" i="124"/>
  <c r="H166" i="124"/>
  <c r="G166" i="124"/>
  <c r="J165" i="124"/>
  <c r="H165" i="124"/>
  <c r="G165" i="124"/>
  <c r="J164" i="124"/>
  <c r="H164" i="124"/>
  <c r="G164" i="124"/>
  <c r="J163" i="124"/>
  <c r="H163" i="124"/>
  <c r="G163" i="124"/>
  <c r="J162" i="124"/>
  <c r="H162" i="124"/>
  <c r="G162" i="124"/>
  <c r="J161" i="124"/>
  <c r="H161" i="124"/>
  <c r="G161" i="124"/>
  <c r="J160" i="124"/>
  <c r="H160" i="124"/>
  <c r="G160" i="124"/>
  <c r="J159" i="124"/>
  <c r="H159" i="124"/>
  <c r="G159" i="124"/>
  <c r="J158" i="124"/>
  <c r="H158" i="124"/>
  <c r="G158" i="124"/>
  <c r="J157" i="124"/>
  <c r="H157" i="124"/>
  <c r="G157" i="124"/>
  <c r="J156" i="124"/>
  <c r="H156" i="124"/>
  <c r="G156" i="124"/>
  <c r="J154" i="124"/>
  <c r="H154" i="124"/>
  <c r="G154" i="124"/>
  <c r="J153" i="124"/>
  <c r="H153" i="124"/>
  <c r="G153" i="124"/>
  <c r="J152" i="124"/>
  <c r="H152" i="124"/>
  <c r="G152" i="124"/>
  <c r="J151" i="124"/>
  <c r="H151" i="124"/>
  <c r="G151" i="124"/>
  <c r="J150" i="124"/>
  <c r="H150" i="124"/>
  <c r="G150" i="124"/>
  <c r="J149" i="124"/>
  <c r="H149" i="124"/>
  <c r="G149" i="124"/>
  <c r="J148" i="124"/>
  <c r="H148" i="124"/>
  <c r="G148" i="124"/>
  <c r="J147" i="124"/>
  <c r="H147" i="124"/>
  <c r="G147" i="124"/>
  <c r="J146" i="124"/>
  <c r="H146" i="124"/>
  <c r="G146" i="124"/>
  <c r="J145" i="124"/>
  <c r="H145" i="124"/>
  <c r="G145" i="124"/>
  <c r="J144" i="124"/>
  <c r="H144" i="124"/>
  <c r="G144" i="124"/>
  <c r="J143" i="124"/>
  <c r="H143" i="124"/>
  <c r="G143" i="124"/>
  <c r="J142" i="124"/>
  <c r="H142" i="124"/>
  <c r="G142" i="124"/>
  <c r="J141" i="124"/>
  <c r="H141" i="124"/>
  <c r="G141" i="124"/>
  <c r="J140" i="124"/>
  <c r="H140" i="124"/>
  <c r="G140" i="124"/>
  <c r="J139" i="124"/>
  <c r="H139" i="124"/>
  <c r="G139" i="124"/>
  <c r="J138" i="124"/>
  <c r="H138" i="124"/>
  <c r="G138" i="124"/>
  <c r="J137" i="124"/>
  <c r="H137" i="124"/>
  <c r="G137" i="124"/>
  <c r="J136" i="124"/>
  <c r="H136" i="124"/>
  <c r="G136" i="124"/>
  <c r="J135" i="124"/>
  <c r="H135" i="124"/>
  <c r="G135" i="124"/>
  <c r="J134" i="124"/>
  <c r="H134" i="124"/>
  <c r="G134" i="124"/>
  <c r="J133" i="124"/>
  <c r="H133" i="124"/>
  <c r="G133" i="124"/>
  <c r="J132" i="124"/>
  <c r="H132" i="124"/>
  <c r="G132" i="124"/>
  <c r="J131" i="124"/>
  <c r="H131" i="124"/>
  <c r="G131" i="124"/>
  <c r="J130" i="124"/>
  <c r="H130" i="124"/>
  <c r="G130" i="124"/>
  <c r="J129" i="124"/>
  <c r="H129" i="124"/>
  <c r="G129" i="124"/>
  <c r="J128" i="124"/>
  <c r="H128" i="124"/>
  <c r="G128" i="124"/>
  <c r="J127" i="124"/>
  <c r="H127" i="124"/>
  <c r="G127" i="124"/>
  <c r="J126" i="124"/>
  <c r="H126" i="124"/>
  <c r="G126" i="124"/>
  <c r="J125" i="124"/>
  <c r="H125" i="124"/>
  <c r="G125" i="124"/>
  <c r="J124" i="124"/>
  <c r="H124" i="124"/>
  <c r="G124" i="124"/>
  <c r="J123" i="124"/>
  <c r="H123" i="124"/>
  <c r="G123" i="124"/>
  <c r="J122" i="124"/>
  <c r="H122" i="124"/>
  <c r="G122" i="124"/>
  <c r="J121" i="124"/>
  <c r="H121" i="124"/>
  <c r="G121" i="124"/>
  <c r="J120" i="124"/>
  <c r="H120" i="124"/>
  <c r="G120" i="124"/>
  <c r="J119" i="124"/>
  <c r="H119" i="124"/>
  <c r="G119" i="124"/>
  <c r="J118" i="124"/>
  <c r="H118" i="124"/>
  <c r="G118" i="124"/>
  <c r="J117" i="124"/>
  <c r="H117" i="124"/>
  <c r="G117" i="124"/>
  <c r="J116" i="124"/>
  <c r="H116" i="124"/>
  <c r="G116" i="124"/>
  <c r="J115" i="124"/>
  <c r="H115" i="124"/>
  <c r="G115" i="124"/>
  <c r="J114" i="124"/>
  <c r="H114" i="124"/>
  <c r="G114" i="124"/>
  <c r="J113" i="124"/>
  <c r="H113" i="124"/>
  <c r="G113" i="124"/>
  <c r="J112" i="124"/>
  <c r="H112" i="124"/>
  <c r="G112" i="124"/>
  <c r="J111" i="124"/>
  <c r="H111" i="124"/>
  <c r="G111" i="124"/>
  <c r="J110" i="124"/>
  <c r="H110" i="124"/>
  <c r="G110" i="124"/>
  <c r="J109" i="124"/>
  <c r="H109" i="124"/>
  <c r="G109" i="124"/>
  <c r="J108" i="124"/>
  <c r="H108" i="124"/>
  <c r="G108" i="124"/>
  <c r="J107" i="124"/>
  <c r="H107" i="124"/>
  <c r="G107" i="124"/>
  <c r="J106" i="124"/>
  <c r="H106" i="124"/>
  <c r="G106" i="124"/>
  <c r="J105" i="124"/>
  <c r="H105" i="124"/>
  <c r="G105" i="124"/>
  <c r="J104" i="124"/>
  <c r="H104" i="124"/>
  <c r="G104" i="124"/>
  <c r="J103" i="124"/>
  <c r="H103" i="124"/>
  <c r="G103" i="124"/>
  <c r="J102" i="124"/>
  <c r="H102" i="124"/>
  <c r="G102" i="124"/>
  <c r="J101" i="124"/>
  <c r="H101" i="124"/>
  <c r="G101" i="124"/>
  <c r="J100" i="124"/>
  <c r="H100" i="124"/>
  <c r="G100" i="124"/>
  <c r="J99" i="124"/>
  <c r="H99" i="124"/>
  <c r="G99" i="124"/>
  <c r="J98" i="124"/>
  <c r="H98" i="124"/>
  <c r="G98" i="124"/>
  <c r="J97" i="124"/>
  <c r="H97" i="124"/>
  <c r="G97" i="124"/>
  <c r="J96" i="124"/>
  <c r="H96" i="124"/>
  <c r="G96" i="124"/>
  <c r="J95" i="124"/>
  <c r="H95" i="124"/>
  <c r="G95" i="124"/>
  <c r="J94" i="124"/>
  <c r="H94" i="124"/>
  <c r="G94" i="124"/>
  <c r="J93" i="124"/>
  <c r="H93" i="124"/>
  <c r="G93" i="124"/>
  <c r="J92" i="124"/>
  <c r="H92" i="124"/>
  <c r="G92" i="124"/>
  <c r="J91" i="124"/>
  <c r="H91" i="124"/>
  <c r="G91" i="124"/>
  <c r="J90" i="124"/>
  <c r="H90" i="124"/>
  <c r="G90" i="124"/>
  <c r="J89" i="124"/>
  <c r="H89" i="124"/>
  <c r="G89" i="124"/>
  <c r="J88" i="124"/>
  <c r="H88" i="124"/>
  <c r="G88" i="124"/>
  <c r="J87" i="124"/>
  <c r="H87" i="124"/>
  <c r="G87" i="124"/>
  <c r="J86" i="124"/>
  <c r="H86" i="124"/>
  <c r="G86" i="124"/>
  <c r="J85" i="124"/>
  <c r="H85" i="124"/>
  <c r="G85" i="124"/>
  <c r="J84" i="124"/>
  <c r="H84" i="124"/>
  <c r="G84" i="124"/>
  <c r="J83" i="124"/>
  <c r="H83" i="124"/>
  <c r="G83" i="124"/>
  <c r="J82" i="124"/>
  <c r="H82" i="124"/>
  <c r="G82" i="124"/>
  <c r="J81" i="124"/>
  <c r="H81" i="124"/>
  <c r="G81" i="124"/>
  <c r="J80" i="124"/>
  <c r="H80" i="124"/>
  <c r="G80" i="124"/>
  <c r="J79" i="124"/>
  <c r="H79" i="124"/>
  <c r="G79" i="124"/>
  <c r="H78" i="124"/>
  <c r="G78" i="124"/>
  <c r="J77" i="124"/>
  <c r="H77" i="124"/>
  <c r="G77" i="124"/>
  <c r="J76" i="124"/>
  <c r="H76" i="124"/>
  <c r="G76" i="124"/>
  <c r="J75" i="124"/>
  <c r="H75" i="124"/>
  <c r="G75" i="124"/>
  <c r="J74" i="124"/>
  <c r="H74" i="124"/>
  <c r="G74" i="124"/>
  <c r="J73" i="124"/>
  <c r="H73" i="124"/>
  <c r="G73" i="124"/>
  <c r="J72" i="124"/>
  <c r="H72" i="124"/>
  <c r="G72" i="124"/>
  <c r="J71" i="124"/>
  <c r="H71" i="124"/>
  <c r="G71" i="124"/>
  <c r="J70" i="124"/>
  <c r="H70" i="124"/>
  <c r="G70" i="124"/>
  <c r="J69" i="124"/>
  <c r="H69" i="124"/>
  <c r="G69" i="124"/>
  <c r="J68" i="124"/>
  <c r="H68" i="124"/>
  <c r="G68" i="124"/>
  <c r="J67" i="124"/>
  <c r="H67" i="124"/>
  <c r="G67" i="124"/>
  <c r="J66" i="124"/>
  <c r="H66" i="124"/>
  <c r="G66" i="124"/>
  <c r="J65" i="124"/>
  <c r="H65" i="124"/>
  <c r="G65" i="124"/>
  <c r="J64" i="124"/>
  <c r="H64" i="124"/>
  <c r="G64" i="124"/>
  <c r="J63" i="124"/>
  <c r="H63" i="124"/>
  <c r="G63" i="124"/>
  <c r="J62" i="124"/>
  <c r="H62" i="124"/>
  <c r="G62" i="124"/>
  <c r="J61" i="124"/>
  <c r="H61" i="124"/>
  <c r="G61" i="124"/>
  <c r="J60" i="124"/>
  <c r="H60" i="124"/>
  <c r="G60" i="124"/>
  <c r="J59" i="124"/>
  <c r="H59" i="124"/>
  <c r="G59" i="124"/>
  <c r="J58" i="124"/>
  <c r="H58" i="124"/>
  <c r="G58" i="124"/>
  <c r="J57" i="124"/>
  <c r="H57" i="124"/>
  <c r="G57" i="124"/>
  <c r="J56" i="124"/>
  <c r="H56" i="124"/>
  <c r="G56" i="124"/>
  <c r="J55" i="124"/>
  <c r="H55" i="124"/>
  <c r="G55" i="124"/>
  <c r="J54" i="124"/>
  <c r="H54" i="124"/>
  <c r="G54" i="124"/>
  <c r="J53" i="124"/>
  <c r="H53" i="124"/>
  <c r="G53" i="124"/>
  <c r="J52" i="124"/>
  <c r="H52" i="124"/>
  <c r="G52" i="124"/>
  <c r="J51" i="124"/>
  <c r="H51" i="124"/>
  <c r="G51" i="124"/>
  <c r="J50" i="124"/>
  <c r="H50" i="124"/>
  <c r="G50" i="124"/>
  <c r="J49" i="124"/>
  <c r="H49" i="124"/>
  <c r="G49" i="124"/>
  <c r="J48" i="124"/>
  <c r="H48" i="124"/>
  <c r="G48" i="124"/>
  <c r="J47" i="124"/>
  <c r="H47" i="124"/>
  <c r="G47" i="124"/>
  <c r="J46" i="124"/>
  <c r="H46" i="124"/>
  <c r="G46" i="124"/>
  <c r="J45" i="124"/>
  <c r="H45" i="124"/>
  <c r="G45" i="124"/>
  <c r="J44" i="124"/>
  <c r="H44" i="124"/>
  <c r="G44" i="124"/>
  <c r="H43" i="124"/>
  <c r="G43" i="124"/>
  <c r="J42" i="124"/>
  <c r="H42" i="124"/>
  <c r="G42" i="124"/>
  <c r="J41" i="124"/>
  <c r="H41" i="124"/>
  <c r="G41" i="124"/>
  <c r="J40" i="124"/>
  <c r="H40" i="124"/>
  <c r="G40" i="124"/>
  <c r="J39" i="124"/>
  <c r="H39" i="124"/>
  <c r="G39" i="124"/>
  <c r="J38" i="124"/>
  <c r="H38" i="124"/>
  <c r="G38" i="124"/>
  <c r="J37" i="124"/>
  <c r="H37" i="124"/>
  <c r="G37" i="124"/>
  <c r="J36" i="124"/>
  <c r="H36" i="124"/>
  <c r="G36" i="124"/>
  <c r="J35" i="124"/>
  <c r="H35" i="124"/>
  <c r="G35" i="124"/>
  <c r="J34" i="124"/>
  <c r="H34" i="124"/>
  <c r="G34" i="124"/>
  <c r="J33" i="124"/>
  <c r="H33" i="124"/>
  <c r="G33" i="124"/>
  <c r="J32" i="124"/>
  <c r="H32" i="124"/>
  <c r="G32" i="124"/>
  <c r="J31" i="124"/>
  <c r="H31" i="124"/>
  <c r="G31" i="124"/>
  <c r="J30" i="124"/>
  <c r="H30" i="124"/>
  <c r="G30" i="124"/>
  <c r="J29" i="124"/>
  <c r="H29" i="124"/>
  <c r="G29" i="124"/>
  <c r="J28" i="124"/>
  <c r="H28" i="124"/>
  <c r="G28" i="124"/>
  <c r="J27" i="124"/>
  <c r="H27" i="124"/>
  <c r="G27" i="124"/>
  <c r="J26" i="124"/>
  <c r="H26" i="124"/>
  <c r="G26" i="124"/>
  <c r="J25" i="124"/>
  <c r="H25" i="124"/>
  <c r="G25" i="124"/>
  <c r="J24" i="124"/>
  <c r="H24" i="124"/>
  <c r="G24" i="124"/>
  <c r="J23" i="124"/>
  <c r="H23" i="124"/>
  <c r="G23" i="124"/>
  <c r="J22" i="124"/>
  <c r="H22" i="124"/>
  <c r="G22" i="124"/>
  <c r="J21" i="124"/>
  <c r="H21" i="124"/>
  <c r="G21" i="124"/>
  <c r="J20" i="124"/>
  <c r="H20" i="124"/>
  <c r="G20" i="124"/>
  <c r="J19" i="124"/>
  <c r="H19" i="124"/>
  <c r="G19" i="124"/>
  <c r="J18" i="124"/>
  <c r="H18" i="124"/>
  <c r="G18" i="124"/>
  <c r="J17" i="124"/>
  <c r="H17" i="124"/>
  <c r="G17" i="124"/>
  <c r="J168" i="123"/>
  <c r="H168" i="123"/>
  <c r="G168" i="123"/>
  <c r="J167" i="123"/>
  <c r="H167" i="123"/>
  <c r="G167" i="123"/>
  <c r="J166" i="123"/>
  <c r="J165" i="123"/>
  <c r="H165" i="123"/>
  <c r="G165" i="123"/>
  <c r="J164" i="123"/>
  <c r="J163" i="123"/>
  <c r="J162" i="123"/>
  <c r="J161" i="123"/>
  <c r="J160" i="123"/>
  <c r="H160" i="123"/>
  <c r="G160" i="123"/>
  <c r="J159" i="123"/>
  <c r="J158" i="123"/>
  <c r="J157" i="123"/>
  <c r="H157" i="123"/>
  <c r="G157" i="123"/>
  <c r="J156" i="123"/>
  <c r="J154" i="123"/>
  <c r="J153" i="123"/>
  <c r="J152" i="123"/>
  <c r="H152" i="123"/>
  <c r="G152" i="123"/>
  <c r="J151" i="123"/>
  <c r="J150" i="123"/>
  <c r="H150" i="123"/>
  <c r="G150" i="123"/>
  <c r="J149" i="123"/>
  <c r="J148" i="123"/>
  <c r="J147" i="123"/>
  <c r="J146" i="123"/>
  <c r="J145" i="123"/>
  <c r="H145" i="123"/>
  <c r="G145" i="123"/>
  <c r="J144" i="123"/>
  <c r="J143" i="123"/>
  <c r="J142" i="123"/>
  <c r="J141" i="123"/>
  <c r="J140" i="123"/>
  <c r="J139" i="123"/>
  <c r="J138" i="123"/>
  <c r="J137" i="123"/>
  <c r="J136" i="123"/>
  <c r="J135" i="123"/>
  <c r="J134" i="123"/>
  <c r="J133" i="123"/>
  <c r="H133" i="123"/>
  <c r="G133" i="123"/>
  <c r="J132" i="123"/>
  <c r="J131" i="123"/>
  <c r="J130" i="123"/>
  <c r="J129" i="123"/>
  <c r="H129" i="123"/>
  <c r="G129" i="123"/>
  <c r="J128" i="123"/>
  <c r="J127" i="123"/>
  <c r="J126" i="123"/>
  <c r="H126" i="123"/>
  <c r="G126" i="123"/>
  <c r="J125" i="123"/>
  <c r="J124" i="123"/>
  <c r="J123" i="123"/>
  <c r="J122" i="123"/>
  <c r="J121" i="123"/>
  <c r="H121" i="123"/>
  <c r="G121" i="123"/>
  <c r="J120" i="123"/>
  <c r="J119" i="123"/>
  <c r="J118" i="123"/>
  <c r="J117" i="123"/>
  <c r="J116" i="123"/>
  <c r="J115" i="123"/>
  <c r="J114" i="123"/>
  <c r="J113" i="123"/>
  <c r="H113" i="123"/>
  <c r="G113" i="123"/>
  <c r="J112" i="123"/>
  <c r="H112" i="123"/>
  <c r="G112" i="123"/>
  <c r="J111" i="123"/>
  <c r="J110" i="123"/>
  <c r="J109" i="123"/>
  <c r="J108" i="123"/>
  <c r="J107" i="123"/>
  <c r="J106" i="123"/>
  <c r="J105" i="123"/>
  <c r="J104" i="123"/>
  <c r="J103" i="123"/>
  <c r="J102" i="123"/>
  <c r="H102" i="123"/>
  <c r="G102" i="123"/>
  <c r="J101" i="123"/>
  <c r="J100" i="123"/>
  <c r="H100" i="123"/>
  <c r="G100" i="123"/>
  <c r="J99" i="123"/>
  <c r="J98" i="123"/>
  <c r="J97" i="123"/>
  <c r="J96" i="123"/>
  <c r="J95" i="123"/>
  <c r="J94" i="123"/>
  <c r="J93" i="123"/>
  <c r="J92" i="123"/>
  <c r="J91" i="123"/>
  <c r="J90" i="123"/>
  <c r="J89" i="123"/>
  <c r="J88" i="123"/>
  <c r="J87" i="123"/>
  <c r="H87" i="123"/>
  <c r="G87" i="123"/>
  <c r="J86" i="123"/>
  <c r="J85" i="123"/>
  <c r="J84" i="123"/>
  <c r="H84" i="123"/>
  <c r="G84" i="123"/>
  <c r="J83" i="123"/>
  <c r="J82" i="123"/>
  <c r="J81" i="123"/>
  <c r="J80" i="123"/>
  <c r="J79" i="123"/>
  <c r="J77" i="123"/>
  <c r="J76" i="123"/>
  <c r="J75" i="123"/>
  <c r="J74" i="123"/>
  <c r="J73" i="123"/>
  <c r="J72" i="123"/>
  <c r="H72" i="123"/>
  <c r="G72" i="123"/>
  <c r="J71" i="123"/>
  <c r="J70" i="123"/>
  <c r="J69" i="123"/>
  <c r="H69" i="123"/>
  <c r="G69" i="123"/>
  <c r="J68" i="123"/>
  <c r="J67" i="123"/>
  <c r="H67" i="123"/>
  <c r="G67" i="123"/>
  <c r="J66" i="123"/>
  <c r="J65" i="123"/>
  <c r="J64" i="123"/>
  <c r="J63" i="123"/>
  <c r="J62" i="123"/>
  <c r="J61" i="123"/>
  <c r="J60" i="123"/>
  <c r="J59" i="123"/>
  <c r="J58" i="123"/>
  <c r="J57" i="123"/>
  <c r="J56" i="123"/>
  <c r="J55" i="123"/>
  <c r="H55" i="123"/>
  <c r="G55" i="123"/>
  <c r="J54" i="123"/>
  <c r="J53" i="123"/>
  <c r="J52" i="123"/>
  <c r="J51" i="123"/>
  <c r="J50" i="123"/>
  <c r="J49" i="123"/>
  <c r="H49" i="123"/>
  <c r="G49" i="123"/>
  <c r="J48" i="123"/>
  <c r="H48" i="123"/>
  <c r="G48" i="123"/>
  <c r="J47" i="123"/>
  <c r="J46" i="123"/>
  <c r="J45" i="123"/>
  <c r="H45" i="123"/>
  <c r="G45" i="123"/>
  <c r="J44" i="123"/>
  <c r="J42" i="123"/>
  <c r="J41" i="123"/>
  <c r="J40" i="123"/>
  <c r="J39" i="123"/>
  <c r="J38" i="123"/>
  <c r="H38" i="123"/>
  <c r="G38" i="123"/>
  <c r="J37" i="123"/>
  <c r="J36" i="123"/>
  <c r="J35" i="123"/>
  <c r="J34" i="123"/>
  <c r="J33" i="123"/>
  <c r="H33" i="123"/>
  <c r="G33" i="123"/>
  <c r="J32" i="123"/>
  <c r="J31" i="123"/>
  <c r="H31" i="123"/>
  <c r="G31" i="123"/>
  <c r="J30" i="123"/>
  <c r="J29" i="123"/>
  <c r="J28" i="123"/>
  <c r="J27" i="123"/>
  <c r="J26" i="123"/>
  <c r="J25" i="123"/>
  <c r="J24" i="123"/>
  <c r="J23" i="123"/>
  <c r="H23" i="123"/>
  <c r="G23" i="123"/>
  <c r="J22" i="123"/>
  <c r="J21" i="123"/>
  <c r="J20" i="123"/>
  <c r="J19" i="123"/>
  <c r="H19" i="123"/>
  <c r="G19" i="123"/>
  <c r="J18" i="123"/>
  <c r="J17" i="123"/>
  <c r="H17" i="123"/>
  <c r="G17" i="123"/>
  <c r="J168" i="122"/>
  <c r="H168" i="122"/>
  <c r="G168" i="122"/>
  <c r="J167" i="122"/>
  <c r="H167" i="122"/>
  <c r="G167" i="122"/>
  <c r="J166" i="122"/>
  <c r="H166" i="122"/>
  <c r="G166" i="122"/>
  <c r="J165" i="122"/>
  <c r="H165" i="122"/>
  <c r="G165" i="122"/>
  <c r="J164" i="122"/>
  <c r="H164" i="122"/>
  <c r="G164" i="122"/>
  <c r="J163" i="122"/>
  <c r="H163" i="122"/>
  <c r="G163" i="122"/>
  <c r="J162" i="122"/>
  <c r="H162" i="122"/>
  <c r="G162" i="122"/>
  <c r="J161" i="122"/>
  <c r="H161" i="122"/>
  <c r="G161" i="122"/>
  <c r="J160" i="122"/>
  <c r="H160" i="122"/>
  <c r="G160" i="122"/>
  <c r="J159" i="122"/>
  <c r="H159" i="122"/>
  <c r="G159" i="122"/>
  <c r="J158" i="122"/>
  <c r="H158" i="122"/>
  <c r="G158" i="122"/>
  <c r="J157" i="122"/>
  <c r="H157" i="122"/>
  <c r="G157" i="122"/>
  <c r="J156" i="122"/>
  <c r="H156" i="122"/>
  <c r="G156" i="122"/>
  <c r="J154" i="122"/>
  <c r="H154" i="122"/>
  <c r="G154" i="122"/>
  <c r="J153" i="122"/>
  <c r="H153" i="122"/>
  <c r="G153" i="122"/>
  <c r="J152" i="122"/>
  <c r="H152" i="122"/>
  <c r="G152" i="122"/>
  <c r="J151" i="122"/>
  <c r="H151" i="122"/>
  <c r="G151" i="122"/>
  <c r="J150" i="122"/>
  <c r="H150" i="122"/>
  <c r="G150" i="122"/>
  <c r="J149" i="122"/>
  <c r="H149" i="122"/>
  <c r="G149" i="122"/>
  <c r="J148" i="122"/>
  <c r="H148" i="122"/>
  <c r="G148" i="122"/>
  <c r="J147" i="122"/>
  <c r="H147" i="122"/>
  <c r="G147" i="122"/>
  <c r="J146" i="122"/>
  <c r="H146" i="122"/>
  <c r="G146" i="122"/>
  <c r="J145" i="122"/>
  <c r="H145" i="122"/>
  <c r="G145" i="122"/>
  <c r="J144" i="122"/>
  <c r="H144" i="122"/>
  <c r="G144" i="122"/>
  <c r="J143" i="122"/>
  <c r="H143" i="122"/>
  <c r="G143" i="122"/>
  <c r="J142" i="122"/>
  <c r="H142" i="122"/>
  <c r="G142" i="122"/>
  <c r="J141" i="122"/>
  <c r="H141" i="122"/>
  <c r="G141" i="122"/>
  <c r="J140" i="122"/>
  <c r="H140" i="122"/>
  <c r="G140" i="122"/>
  <c r="J139" i="122"/>
  <c r="H139" i="122"/>
  <c r="G139" i="122"/>
  <c r="J138" i="122"/>
  <c r="H138" i="122"/>
  <c r="G138" i="122"/>
  <c r="J137" i="122"/>
  <c r="H137" i="122"/>
  <c r="G137" i="122"/>
  <c r="J136" i="122"/>
  <c r="H136" i="122"/>
  <c r="G136" i="122"/>
  <c r="J135" i="122"/>
  <c r="H135" i="122"/>
  <c r="G135" i="122"/>
  <c r="J134" i="122"/>
  <c r="H134" i="122"/>
  <c r="G134" i="122"/>
  <c r="J133" i="122"/>
  <c r="H133" i="122"/>
  <c r="G133" i="122"/>
  <c r="J132" i="122"/>
  <c r="H132" i="122"/>
  <c r="G132" i="122"/>
  <c r="J131" i="122"/>
  <c r="H131" i="122"/>
  <c r="G131" i="122"/>
  <c r="J130" i="122"/>
  <c r="H130" i="122"/>
  <c r="G130" i="122"/>
  <c r="J129" i="122"/>
  <c r="H129" i="122"/>
  <c r="G129" i="122"/>
  <c r="J128" i="122"/>
  <c r="H128" i="122"/>
  <c r="G128" i="122"/>
  <c r="J127" i="122"/>
  <c r="H127" i="122"/>
  <c r="G127" i="122"/>
  <c r="J126" i="122"/>
  <c r="H126" i="122"/>
  <c r="G126" i="122"/>
  <c r="J125" i="122"/>
  <c r="H125" i="122"/>
  <c r="G125" i="122"/>
  <c r="J124" i="122"/>
  <c r="H124" i="122"/>
  <c r="G124" i="122"/>
  <c r="J123" i="122"/>
  <c r="H123" i="122"/>
  <c r="G123" i="122"/>
  <c r="J122" i="122"/>
  <c r="H122" i="122"/>
  <c r="G122" i="122"/>
  <c r="J121" i="122"/>
  <c r="H121" i="122"/>
  <c r="G121" i="122"/>
  <c r="J120" i="122"/>
  <c r="H120" i="122"/>
  <c r="G120" i="122"/>
  <c r="J119" i="122"/>
  <c r="H119" i="122"/>
  <c r="G119" i="122"/>
  <c r="J118" i="122"/>
  <c r="H118" i="122"/>
  <c r="G118" i="122"/>
  <c r="J117" i="122"/>
  <c r="H117" i="122"/>
  <c r="G117" i="122"/>
  <c r="J116" i="122"/>
  <c r="H116" i="122"/>
  <c r="G116" i="122"/>
  <c r="J115" i="122"/>
  <c r="H115" i="122"/>
  <c r="G115" i="122"/>
  <c r="J114" i="122"/>
  <c r="H114" i="122"/>
  <c r="G114" i="122"/>
  <c r="J113" i="122"/>
  <c r="H113" i="122"/>
  <c r="G113" i="122"/>
  <c r="J112" i="122"/>
  <c r="H112" i="122"/>
  <c r="G112" i="122"/>
  <c r="J111" i="122"/>
  <c r="H111" i="122"/>
  <c r="G111" i="122"/>
  <c r="J110" i="122"/>
  <c r="H110" i="122"/>
  <c r="G110" i="122"/>
  <c r="J109" i="122"/>
  <c r="H109" i="122"/>
  <c r="G109" i="122"/>
  <c r="J108" i="122"/>
  <c r="H108" i="122"/>
  <c r="G108" i="122"/>
  <c r="J107" i="122"/>
  <c r="H107" i="122"/>
  <c r="G107" i="122"/>
  <c r="J106" i="122"/>
  <c r="H106" i="122"/>
  <c r="G106" i="122"/>
  <c r="J105" i="122"/>
  <c r="H105" i="122"/>
  <c r="G105" i="122"/>
  <c r="J104" i="122"/>
  <c r="H104" i="122"/>
  <c r="G104" i="122"/>
  <c r="J103" i="122"/>
  <c r="H103" i="122"/>
  <c r="G103" i="122"/>
  <c r="J102" i="122"/>
  <c r="H102" i="122"/>
  <c r="G102" i="122"/>
  <c r="J101" i="122"/>
  <c r="H101" i="122"/>
  <c r="G101" i="122"/>
  <c r="J100" i="122"/>
  <c r="H100" i="122"/>
  <c r="G100" i="122"/>
  <c r="J99" i="122"/>
  <c r="H99" i="122"/>
  <c r="G99" i="122"/>
  <c r="J98" i="122"/>
  <c r="H98" i="122"/>
  <c r="G98" i="122"/>
  <c r="J97" i="122"/>
  <c r="H97" i="122"/>
  <c r="G97" i="122"/>
  <c r="J96" i="122"/>
  <c r="H96" i="122"/>
  <c r="G96" i="122"/>
  <c r="J95" i="122"/>
  <c r="H95" i="122"/>
  <c r="G95" i="122"/>
  <c r="J94" i="122"/>
  <c r="H94" i="122"/>
  <c r="G94" i="122"/>
  <c r="J93" i="122"/>
  <c r="H93" i="122"/>
  <c r="G93" i="122"/>
  <c r="J92" i="122"/>
  <c r="H92" i="122"/>
  <c r="G92" i="122"/>
  <c r="J91" i="122"/>
  <c r="H91" i="122"/>
  <c r="G91" i="122"/>
  <c r="J90" i="122"/>
  <c r="H90" i="122"/>
  <c r="G90" i="122"/>
  <c r="J89" i="122"/>
  <c r="H89" i="122"/>
  <c r="G89" i="122"/>
  <c r="J88" i="122"/>
  <c r="H88" i="122"/>
  <c r="G88" i="122"/>
  <c r="J87" i="122"/>
  <c r="H87" i="122"/>
  <c r="G87" i="122"/>
  <c r="J86" i="122"/>
  <c r="H86" i="122"/>
  <c r="G86" i="122"/>
  <c r="J85" i="122"/>
  <c r="H85" i="122"/>
  <c r="G85" i="122"/>
  <c r="J84" i="122"/>
  <c r="H84" i="122"/>
  <c r="G84" i="122"/>
  <c r="J83" i="122"/>
  <c r="H83" i="122"/>
  <c r="G83" i="122"/>
  <c r="J82" i="122"/>
  <c r="H82" i="122"/>
  <c r="G82" i="122"/>
  <c r="J81" i="122"/>
  <c r="H81" i="122"/>
  <c r="G81" i="122"/>
  <c r="J80" i="122"/>
  <c r="H80" i="122"/>
  <c r="G80" i="122"/>
  <c r="J79" i="122"/>
  <c r="H79" i="122"/>
  <c r="G79" i="122"/>
  <c r="H78" i="122"/>
  <c r="G78" i="122"/>
  <c r="J77" i="122"/>
  <c r="H77" i="122"/>
  <c r="G77" i="122"/>
  <c r="J76" i="122"/>
  <c r="H76" i="122"/>
  <c r="G76" i="122"/>
  <c r="J75" i="122"/>
  <c r="H75" i="122"/>
  <c r="G75" i="122"/>
  <c r="J74" i="122"/>
  <c r="H74" i="122"/>
  <c r="G74" i="122"/>
  <c r="J73" i="122"/>
  <c r="H73" i="122"/>
  <c r="G73" i="122"/>
  <c r="J72" i="122"/>
  <c r="H72" i="122"/>
  <c r="G72" i="122"/>
  <c r="J71" i="122"/>
  <c r="H71" i="122"/>
  <c r="G71" i="122"/>
  <c r="J70" i="122"/>
  <c r="H70" i="122"/>
  <c r="G70" i="122"/>
  <c r="J69" i="122"/>
  <c r="H69" i="122"/>
  <c r="G69" i="122"/>
  <c r="J68" i="122"/>
  <c r="H68" i="122"/>
  <c r="G68" i="122"/>
  <c r="J67" i="122"/>
  <c r="H67" i="122"/>
  <c r="G67" i="122"/>
  <c r="J66" i="122"/>
  <c r="H66" i="122"/>
  <c r="G66" i="122"/>
  <c r="J65" i="122"/>
  <c r="H65" i="122"/>
  <c r="G65" i="122"/>
  <c r="J64" i="122"/>
  <c r="H64" i="122"/>
  <c r="G64" i="122"/>
  <c r="J63" i="122"/>
  <c r="H63" i="122"/>
  <c r="G63" i="122"/>
  <c r="J62" i="122"/>
  <c r="H62" i="122"/>
  <c r="G62" i="122"/>
  <c r="J61" i="122"/>
  <c r="H61" i="122"/>
  <c r="G61" i="122"/>
  <c r="J60" i="122"/>
  <c r="H60" i="122"/>
  <c r="G60" i="122"/>
  <c r="J59" i="122"/>
  <c r="H59" i="122"/>
  <c r="G59" i="122"/>
  <c r="J58" i="122"/>
  <c r="H58" i="122"/>
  <c r="G58" i="122"/>
  <c r="J57" i="122"/>
  <c r="H57" i="122"/>
  <c r="G57" i="122"/>
  <c r="J56" i="122"/>
  <c r="H56" i="122"/>
  <c r="G56" i="122"/>
  <c r="J55" i="122"/>
  <c r="H55" i="122"/>
  <c r="G55" i="122"/>
  <c r="J54" i="122"/>
  <c r="H54" i="122"/>
  <c r="G54" i="122"/>
  <c r="J53" i="122"/>
  <c r="H53" i="122"/>
  <c r="G53" i="122"/>
  <c r="J52" i="122"/>
  <c r="H52" i="122"/>
  <c r="G52" i="122"/>
  <c r="J51" i="122"/>
  <c r="H51" i="122"/>
  <c r="G51" i="122"/>
  <c r="J50" i="122"/>
  <c r="H50" i="122"/>
  <c r="G50" i="122"/>
  <c r="J49" i="122"/>
  <c r="H49" i="122"/>
  <c r="G49" i="122"/>
  <c r="J48" i="122"/>
  <c r="H48" i="122"/>
  <c r="G48" i="122"/>
  <c r="J47" i="122"/>
  <c r="H47" i="122"/>
  <c r="G47" i="122"/>
  <c r="J46" i="122"/>
  <c r="H46" i="122"/>
  <c r="G46" i="122"/>
  <c r="J45" i="122"/>
  <c r="H45" i="122"/>
  <c r="G45" i="122"/>
  <c r="J44" i="122"/>
  <c r="H44" i="122"/>
  <c r="G44" i="122"/>
  <c r="J43" i="122"/>
  <c r="H43" i="122"/>
  <c r="G43" i="122"/>
  <c r="H42" i="122"/>
  <c r="G42" i="122"/>
  <c r="J41" i="122"/>
  <c r="H41" i="122"/>
  <c r="G41" i="122"/>
  <c r="J40" i="122"/>
  <c r="H40" i="122"/>
  <c r="G40" i="122"/>
  <c r="J39" i="122"/>
  <c r="H39" i="122"/>
  <c r="G39" i="122"/>
  <c r="J38" i="122"/>
  <c r="H38" i="122"/>
  <c r="G38" i="122"/>
  <c r="J37" i="122"/>
  <c r="H37" i="122"/>
  <c r="G37" i="122"/>
  <c r="J36" i="122"/>
  <c r="H36" i="122"/>
  <c r="G36" i="122"/>
  <c r="J35" i="122"/>
  <c r="H35" i="122"/>
  <c r="G35" i="122"/>
  <c r="J34" i="122"/>
  <c r="H34" i="122"/>
  <c r="G34" i="122"/>
  <c r="J33" i="122"/>
  <c r="H33" i="122"/>
  <c r="G33" i="122"/>
  <c r="J32" i="122"/>
  <c r="H32" i="122"/>
  <c r="G32" i="122"/>
  <c r="J31" i="122"/>
  <c r="H31" i="122"/>
  <c r="G31" i="122"/>
  <c r="J30" i="122"/>
  <c r="H30" i="122"/>
  <c r="G30" i="122"/>
  <c r="H29" i="122"/>
  <c r="G29" i="122"/>
  <c r="J28" i="122"/>
  <c r="H28" i="122"/>
  <c r="G28" i="122"/>
  <c r="J27" i="122"/>
  <c r="H27" i="122"/>
  <c r="G27" i="122"/>
  <c r="J26" i="122"/>
  <c r="H26" i="122"/>
  <c r="G26" i="122"/>
  <c r="J25" i="122"/>
  <c r="H25" i="122"/>
  <c r="G25" i="122"/>
  <c r="J24" i="122"/>
  <c r="H24" i="122"/>
  <c r="G24" i="122"/>
  <c r="J23" i="122"/>
  <c r="H23" i="122"/>
  <c r="G23" i="122"/>
  <c r="J22" i="122"/>
  <c r="H22" i="122"/>
  <c r="G22" i="122"/>
  <c r="J21" i="122"/>
  <c r="H21" i="122"/>
  <c r="G21" i="122"/>
  <c r="J20" i="122"/>
  <c r="H20" i="122"/>
  <c r="G20" i="122"/>
  <c r="J19" i="122"/>
  <c r="H19" i="122"/>
  <c r="G19" i="122"/>
  <c r="J18" i="122"/>
  <c r="H18" i="122"/>
  <c r="G18" i="122"/>
  <c r="J17" i="122"/>
  <c r="H17" i="122"/>
  <c r="G17" i="122"/>
  <c r="J168" i="121"/>
  <c r="H168" i="121"/>
  <c r="G168" i="121"/>
  <c r="J167" i="121"/>
  <c r="H167" i="121"/>
  <c r="G167" i="121"/>
  <c r="J166" i="121"/>
  <c r="H166" i="121"/>
  <c r="G166" i="121"/>
  <c r="J165" i="121"/>
  <c r="H165" i="121"/>
  <c r="G165" i="121"/>
  <c r="J164" i="121"/>
  <c r="H164" i="121"/>
  <c r="G164" i="121"/>
  <c r="J163" i="121"/>
  <c r="H163" i="121"/>
  <c r="G163" i="121"/>
  <c r="J162" i="121"/>
  <c r="H162" i="121"/>
  <c r="G162" i="121"/>
  <c r="J161" i="121"/>
  <c r="H161" i="121"/>
  <c r="G161" i="121"/>
  <c r="J160" i="121"/>
  <c r="H160" i="121"/>
  <c r="G160" i="121"/>
  <c r="J159" i="121"/>
  <c r="H159" i="121"/>
  <c r="G159" i="121"/>
  <c r="J158" i="121"/>
  <c r="H158" i="121"/>
  <c r="G158" i="121"/>
  <c r="J157" i="121"/>
  <c r="H157" i="121"/>
  <c r="G157" i="121"/>
  <c r="J156" i="121"/>
  <c r="H156" i="121"/>
  <c r="G156" i="121"/>
  <c r="J154" i="121"/>
  <c r="H154" i="121"/>
  <c r="G154" i="121"/>
  <c r="J153" i="121"/>
  <c r="H153" i="121"/>
  <c r="G153" i="121"/>
  <c r="J152" i="121"/>
  <c r="H152" i="121"/>
  <c r="G152" i="121"/>
  <c r="J151" i="121"/>
  <c r="H151" i="121"/>
  <c r="G151" i="121"/>
  <c r="J150" i="121"/>
  <c r="H150" i="121"/>
  <c r="G150" i="121"/>
  <c r="J149" i="121"/>
  <c r="H149" i="121"/>
  <c r="G149" i="121"/>
  <c r="J148" i="121"/>
  <c r="H148" i="121"/>
  <c r="G148" i="121"/>
  <c r="J147" i="121"/>
  <c r="H147" i="121"/>
  <c r="G147" i="121"/>
  <c r="J146" i="121"/>
  <c r="H146" i="121"/>
  <c r="G146" i="121"/>
  <c r="J145" i="121"/>
  <c r="H145" i="121"/>
  <c r="G145" i="121"/>
  <c r="J144" i="121"/>
  <c r="H144" i="121"/>
  <c r="G144" i="121"/>
  <c r="J143" i="121"/>
  <c r="H143" i="121"/>
  <c r="G143" i="121"/>
  <c r="J142" i="121"/>
  <c r="H142" i="121"/>
  <c r="G142" i="121"/>
  <c r="J141" i="121"/>
  <c r="H141" i="121"/>
  <c r="G141" i="121"/>
  <c r="J140" i="121"/>
  <c r="H140" i="121"/>
  <c r="G140" i="121"/>
  <c r="J139" i="121"/>
  <c r="H139" i="121"/>
  <c r="G139" i="121"/>
  <c r="J138" i="121"/>
  <c r="H138" i="121"/>
  <c r="G138" i="121"/>
  <c r="J137" i="121"/>
  <c r="H137" i="121"/>
  <c r="G137" i="121"/>
  <c r="J136" i="121"/>
  <c r="H136" i="121"/>
  <c r="G136" i="121"/>
  <c r="J135" i="121"/>
  <c r="H135" i="121"/>
  <c r="G135" i="121"/>
  <c r="J134" i="121"/>
  <c r="H134" i="121"/>
  <c r="G134" i="121"/>
  <c r="J133" i="121"/>
  <c r="H133" i="121"/>
  <c r="G133" i="121"/>
  <c r="J132" i="121"/>
  <c r="H132" i="121"/>
  <c r="G132" i="121"/>
  <c r="J131" i="121"/>
  <c r="H131" i="121"/>
  <c r="G131" i="121"/>
  <c r="J130" i="121"/>
  <c r="H130" i="121"/>
  <c r="G130" i="121"/>
  <c r="J129" i="121"/>
  <c r="H129" i="121"/>
  <c r="G129" i="121"/>
  <c r="J128" i="121"/>
  <c r="H128" i="121"/>
  <c r="G128" i="121"/>
  <c r="J127" i="121"/>
  <c r="H127" i="121"/>
  <c r="G127" i="121"/>
  <c r="J126" i="121"/>
  <c r="H126" i="121"/>
  <c r="G126" i="121"/>
  <c r="J125" i="121"/>
  <c r="H125" i="121"/>
  <c r="G125" i="121"/>
  <c r="J124" i="121"/>
  <c r="H124" i="121"/>
  <c r="G124" i="121"/>
  <c r="J123" i="121"/>
  <c r="H123" i="121"/>
  <c r="G123" i="121"/>
  <c r="J122" i="121"/>
  <c r="H122" i="121"/>
  <c r="G122" i="121"/>
  <c r="J121" i="121"/>
  <c r="H121" i="121"/>
  <c r="G121" i="121"/>
  <c r="J120" i="121"/>
  <c r="H120" i="121"/>
  <c r="G120" i="121"/>
  <c r="J119" i="121"/>
  <c r="H119" i="121"/>
  <c r="G119" i="121"/>
  <c r="J118" i="121"/>
  <c r="H118" i="121"/>
  <c r="G118" i="121"/>
  <c r="J117" i="121"/>
  <c r="H117" i="121"/>
  <c r="G117" i="121"/>
  <c r="J116" i="121"/>
  <c r="H116" i="121"/>
  <c r="G116" i="121"/>
  <c r="J115" i="121"/>
  <c r="H115" i="121"/>
  <c r="G115" i="121"/>
  <c r="J114" i="121"/>
  <c r="H114" i="121"/>
  <c r="G114" i="121"/>
  <c r="J113" i="121"/>
  <c r="H113" i="121"/>
  <c r="G113" i="121"/>
  <c r="J112" i="121"/>
  <c r="H112" i="121"/>
  <c r="G112" i="121"/>
  <c r="J111" i="121"/>
  <c r="H111" i="121"/>
  <c r="G111" i="121"/>
  <c r="J110" i="121"/>
  <c r="H110" i="121"/>
  <c r="G110" i="121"/>
  <c r="J109" i="121"/>
  <c r="H109" i="121"/>
  <c r="G109" i="121"/>
  <c r="J108" i="121"/>
  <c r="H108" i="121"/>
  <c r="G108" i="121"/>
  <c r="J107" i="121"/>
  <c r="H107" i="121"/>
  <c r="G107" i="121"/>
  <c r="J106" i="121"/>
  <c r="H106" i="121"/>
  <c r="G106" i="121"/>
  <c r="J105" i="121"/>
  <c r="H105" i="121"/>
  <c r="G105" i="121"/>
  <c r="J104" i="121"/>
  <c r="H104" i="121"/>
  <c r="G104" i="121"/>
  <c r="J103" i="121"/>
  <c r="H103" i="121"/>
  <c r="G103" i="121"/>
  <c r="J102" i="121"/>
  <c r="H102" i="121"/>
  <c r="G102" i="121"/>
  <c r="J101" i="121"/>
  <c r="H101" i="121"/>
  <c r="G101" i="121"/>
  <c r="J100" i="121"/>
  <c r="H100" i="121"/>
  <c r="G100" i="121"/>
  <c r="J99" i="121"/>
  <c r="H99" i="121"/>
  <c r="G99" i="121"/>
  <c r="J98" i="121"/>
  <c r="H98" i="121"/>
  <c r="G98" i="121"/>
  <c r="J97" i="121"/>
  <c r="H97" i="121"/>
  <c r="G97" i="121"/>
  <c r="J96" i="121"/>
  <c r="H96" i="121"/>
  <c r="G96" i="121"/>
  <c r="J95" i="121"/>
  <c r="H95" i="121"/>
  <c r="G95" i="121"/>
  <c r="J94" i="121"/>
  <c r="H94" i="121"/>
  <c r="G94" i="121"/>
  <c r="J93" i="121"/>
  <c r="H93" i="121"/>
  <c r="G93" i="121"/>
  <c r="J92" i="121"/>
  <c r="H92" i="121"/>
  <c r="G92" i="121"/>
  <c r="J91" i="121"/>
  <c r="H91" i="121"/>
  <c r="G91" i="121"/>
  <c r="J90" i="121"/>
  <c r="H90" i="121"/>
  <c r="G90" i="121"/>
  <c r="J89" i="121"/>
  <c r="H89" i="121"/>
  <c r="G89" i="121"/>
  <c r="J88" i="121"/>
  <c r="H88" i="121"/>
  <c r="G88" i="121"/>
  <c r="J87" i="121"/>
  <c r="H87" i="121"/>
  <c r="G87" i="121"/>
  <c r="J86" i="121"/>
  <c r="H86" i="121"/>
  <c r="G86" i="121"/>
  <c r="J85" i="121"/>
  <c r="H85" i="121"/>
  <c r="G85" i="121"/>
  <c r="J84" i="121"/>
  <c r="H84" i="121"/>
  <c r="G84" i="121"/>
  <c r="J83" i="121"/>
  <c r="H83" i="121"/>
  <c r="G83" i="121"/>
  <c r="J82" i="121"/>
  <c r="H82" i="121"/>
  <c r="G82" i="121"/>
  <c r="J81" i="121"/>
  <c r="H81" i="121"/>
  <c r="G81" i="121"/>
  <c r="J80" i="121"/>
  <c r="H80" i="121"/>
  <c r="G80" i="121"/>
  <c r="J79" i="121"/>
  <c r="H79" i="121"/>
  <c r="G79" i="121"/>
  <c r="H78" i="121"/>
  <c r="G78" i="121"/>
  <c r="J77" i="121"/>
  <c r="H77" i="121"/>
  <c r="G77" i="121"/>
  <c r="J76" i="121"/>
  <c r="H76" i="121"/>
  <c r="G76" i="121"/>
  <c r="J75" i="121"/>
  <c r="H75" i="121"/>
  <c r="G75" i="121"/>
  <c r="J74" i="121"/>
  <c r="H74" i="121"/>
  <c r="G74" i="121"/>
  <c r="J73" i="121"/>
  <c r="H73" i="121"/>
  <c r="G73" i="121"/>
  <c r="J72" i="121"/>
  <c r="H72" i="121"/>
  <c r="G72" i="121"/>
  <c r="J71" i="121"/>
  <c r="H71" i="121"/>
  <c r="G71" i="121"/>
  <c r="J70" i="121"/>
  <c r="H70" i="121"/>
  <c r="G70" i="121"/>
  <c r="J69" i="121"/>
  <c r="H69" i="121"/>
  <c r="G69" i="121"/>
  <c r="J68" i="121"/>
  <c r="H68" i="121"/>
  <c r="G68" i="121"/>
  <c r="J67" i="121"/>
  <c r="H67" i="121"/>
  <c r="G67" i="121"/>
  <c r="J66" i="121"/>
  <c r="H66" i="121"/>
  <c r="G66" i="121"/>
  <c r="J65" i="121"/>
  <c r="H65" i="121"/>
  <c r="G65" i="121"/>
  <c r="J64" i="121"/>
  <c r="H64" i="121"/>
  <c r="G64" i="121"/>
  <c r="J63" i="121"/>
  <c r="H63" i="121"/>
  <c r="G63" i="121"/>
  <c r="J62" i="121"/>
  <c r="H62" i="121"/>
  <c r="G62" i="121"/>
  <c r="J61" i="121"/>
  <c r="H61" i="121"/>
  <c r="G61" i="121"/>
  <c r="J60" i="121"/>
  <c r="H60" i="121"/>
  <c r="G60" i="121"/>
  <c r="J59" i="121"/>
  <c r="H59" i="121"/>
  <c r="G59" i="121"/>
  <c r="J58" i="121"/>
  <c r="H58" i="121"/>
  <c r="G58" i="121"/>
  <c r="J57" i="121"/>
  <c r="H57" i="121"/>
  <c r="G57" i="121"/>
  <c r="J56" i="121"/>
  <c r="H56" i="121"/>
  <c r="G56" i="121"/>
  <c r="J55" i="121"/>
  <c r="H55" i="121"/>
  <c r="G55" i="121"/>
  <c r="J54" i="121"/>
  <c r="H54" i="121"/>
  <c r="G54" i="121"/>
  <c r="J53" i="121"/>
  <c r="H53" i="121"/>
  <c r="G53" i="121"/>
  <c r="J52" i="121"/>
  <c r="H52" i="121"/>
  <c r="G52" i="121"/>
  <c r="J51" i="121"/>
  <c r="H51" i="121"/>
  <c r="G51" i="121"/>
  <c r="J50" i="121"/>
  <c r="H50" i="121"/>
  <c r="G50" i="121"/>
  <c r="J49" i="121"/>
  <c r="H49" i="121"/>
  <c r="G49" i="121"/>
  <c r="J48" i="121"/>
  <c r="H48" i="121"/>
  <c r="G48" i="121"/>
  <c r="J47" i="121"/>
  <c r="H47" i="121"/>
  <c r="G47" i="121"/>
  <c r="J46" i="121"/>
  <c r="H46" i="121"/>
  <c r="G46" i="121"/>
  <c r="J45" i="121"/>
  <c r="H45" i="121"/>
  <c r="G45" i="121"/>
  <c r="J44" i="121"/>
  <c r="H44" i="121"/>
  <c r="G44" i="121"/>
  <c r="H43" i="121"/>
  <c r="G43" i="121"/>
  <c r="J42" i="121"/>
  <c r="H42" i="121"/>
  <c r="G42" i="121"/>
  <c r="J41" i="121"/>
  <c r="H41" i="121"/>
  <c r="G41" i="121"/>
  <c r="J40" i="121"/>
  <c r="H40" i="121"/>
  <c r="G40" i="121"/>
  <c r="J39" i="121"/>
  <c r="H39" i="121"/>
  <c r="G39" i="121"/>
  <c r="J38" i="121"/>
  <c r="H38" i="121"/>
  <c r="G38" i="121"/>
  <c r="J37" i="121"/>
  <c r="H37" i="121"/>
  <c r="G37" i="121"/>
  <c r="J36" i="121"/>
  <c r="H36" i="121"/>
  <c r="G36" i="121"/>
  <c r="J35" i="121"/>
  <c r="H35" i="121"/>
  <c r="G35" i="121"/>
  <c r="J34" i="121"/>
  <c r="H34" i="121"/>
  <c r="G34" i="121"/>
  <c r="J33" i="121"/>
  <c r="H33" i="121"/>
  <c r="G33" i="121"/>
  <c r="J32" i="121"/>
  <c r="H32" i="121"/>
  <c r="G32" i="121"/>
  <c r="J31" i="121"/>
  <c r="H31" i="121"/>
  <c r="G31" i="121"/>
  <c r="J30" i="121"/>
  <c r="H30" i="121"/>
  <c r="G30" i="121"/>
  <c r="H29" i="121"/>
  <c r="G29" i="121"/>
  <c r="J28" i="121"/>
  <c r="H28" i="121"/>
  <c r="G28" i="121"/>
  <c r="J27" i="121"/>
  <c r="H27" i="121"/>
  <c r="G27" i="121"/>
  <c r="J26" i="121"/>
  <c r="H26" i="121"/>
  <c r="G26" i="121"/>
  <c r="J25" i="121"/>
  <c r="H25" i="121"/>
  <c r="G25" i="121"/>
  <c r="J24" i="121"/>
  <c r="H24" i="121"/>
  <c r="G24" i="121"/>
  <c r="J23" i="121"/>
  <c r="H23" i="121"/>
  <c r="G23" i="121"/>
  <c r="J22" i="121"/>
  <c r="H22" i="121"/>
  <c r="G22" i="121"/>
  <c r="J21" i="121"/>
  <c r="H21" i="121"/>
  <c r="G21" i="121"/>
  <c r="J20" i="121"/>
  <c r="H20" i="121"/>
  <c r="G20" i="121"/>
  <c r="J19" i="121"/>
  <c r="H19" i="121"/>
  <c r="G19" i="121"/>
  <c r="J18" i="121"/>
  <c r="H18" i="121"/>
  <c r="G18" i="121"/>
  <c r="J17" i="121"/>
  <c r="H17" i="121"/>
  <c r="G17" i="121"/>
  <c r="J168" i="120"/>
  <c r="H168" i="120"/>
  <c r="G168" i="120"/>
  <c r="J167" i="120"/>
  <c r="H167" i="120"/>
  <c r="G167" i="120"/>
  <c r="J166" i="120"/>
  <c r="H166" i="120"/>
  <c r="G166" i="120"/>
  <c r="J165" i="120"/>
  <c r="H165" i="120"/>
  <c r="G165" i="120"/>
  <c r="J164" i="120"/>
  <c r="H164" i="120"/>
  <c r="G164" i="120"/>
  <c r="J163" i="120"/>
  <c r="H163" i="120"/>
  <c r="G163" i="120"/>
  <c r="J162" i="120"/>
  <c r="H162" i="120"/>
  <c r="G162" i="120"/>
  <c r="J161" i="120"/>
  <c r="H161" i="120"/>
  <c r="G161" i="120"/>
  <c r="J160" i="120"/>
  <c r="H160" i="120"/>
  <c r="G160" i="120"/>
  <c r="J159" i="120"/>
  <c r="H159" i="120"/>
  <c r="G159" i="120"/>
  <c r="J158" i="120"/>
  <c r="H158" i="120"/>
  <c r="G158" i="120"/>
  <c r="J157" i="120"/>
  <c r="H157" i="120"/>
  <c r="G157" i="120"/>
  <c r="J156" i="120"/>
  <c r="H156" i="120"/>
  <c r="G156" i="120"/>
  <c r="J154" i="120"/>
  <c r="H154" i="120"/>
  <c r="G154" i="120"/>
  <c r="J153" i="120"/>
  <c r="H153" i="120"/>
  <c r="G153" i="120"/>
  <c r="J152" i="120"/>
  <c r="H152" i="120"/>
  <c r="G152" i="120"/>
  <c r="J151" i="120"/>
  <c r="H151" i="120"/>
  <c r="G151" i="120"/>
  <c r="J150" i="120"/>
  <c r="H150" i="120"/>
  <c r="G150" i="120"/>
  <c r="J149" i="120"/>
  <c r="H149" i="120"/>
  <c r="G149" i="120"/>
  <c r="J148" i="120"/>
  <c r="H148" i="120"/>
  <c r="G148" i="120"/>
  <c r="J147" i="120"/>
  <c r="H147" i="120"/>
  <c r="G147" i="120"/>
  <c r="J146" i="120"/>
  <c r="H146" i="120"/>
  <c r="G146" i="120"/>
  <c r="J145" i="120"/>
  <c r="H145" i="120"/>
  <c r="G145" i="120"/>
  <c r="J144" i="120"/>
  <c r="H144" i="120"/>
  <c r="G144" i="120"/>
  <c r="J143" i="120"/>
  <c r="H143" i="120"/>
  <c r="G143" i="120"/>
  <c r="J142" i="120"/>
  <c r="H142" i="120"/>
  <c r="G142" i="120"/>
  <c r="J141" i="120"/>
  <c r="H141" i="120"/>
  <c r="G141" i="120"/>
  <c r="J140" i="120"/>
  <c r="H140" i="120"/>
  <c r="G140" i="120"/>
  <c r="J139" i="120"/>
  <c r="H139" i="120"/>
  <c r="G139" i="120"/>
  <c r="J138" i="120"/>
  <c r="H138" i="120"/>
  <c r="G138" i="120"/>
  <c r="J137" i="120"/>
  <c r="H137" i="120"/>
  <c r="G137" i="120"/>
  <c r="J136" i="120"/>
  <c r="H136" i="120"/>
  <c r="G136" i="120"/>
  <c r="J135" i="120"/>
  <c r="H135" i="120"/>
  <c r="G135" i="120"/>
  <c r="J134" i="120"/>
  <c r="H134" i="120"/>
  <c r="G134" i="120"/>
  <c r="J133" i="120"/>
  <c r="H133" i="120"/>
  <c r="G133" i="120"/>
  <c r="J132" i="120"/>
  <c r="H132" i="120"/>
  <c r="G132" i="120"/>
  <c r="J131" i="120"/>
  <c r="H131" i="120"/>
  <c r="G131" i="120"/>
  <c r="J130" i="120"/>
  <c r="H130" i="120"/>
  <c r="G130" i="120"/>
  <c r="J129" i="120"/>
  <c r="H129" i="120"/>
  <c r="G129" i="120"/>
  <c r="J128" i="120"/>
  <c r="H128" i="120"/>
  <c r="G128" i="120"/>
  <c r="J127" i="120"/>
  <c r="H127" i="120"/>
  <c r="G127" i="120"/>
  <c r="J126" i="120"/>
  <c r="H126" i="120"/>
  <c r="G126" i="120"/>
  <c r="J125" i="120"/>
  <c r="H125" i="120"/>
  <c r="G125" i="120"/>
  <c r="J124" i="120"/>
  <c r="H124" i="120"/>
  <c r="G124" i="120"/>
  <c r="J123" i="120"/>
  <c r="H123" i="120"/>
  <c r="G123" i="120"/>
  <c r="J122" i="120"/>
  <c r="H122" i="120"/>
  <c r="G122" i="120"/>
  <c r="J121" i="120"/>
  <c r="H121" i="120"/>
  <c r="G121" i="120"/>
  <c r="J120" i="120"/>
  <c r="H120" i="120"/>
  <c r="G120" i="120"/>
  <c r="J119" i="120"/>
  <c r="H119" i="120"/>
  <c r="G119" i="120"/>
  <c r="J118" i="120"/>
  <c r="H118" i="120"/>
  <c r="G118" i="120"/>
  <c r="J117" i="120"/>
  <c r="H117" i="120"/>
  <c r="G117" i="120"/>
  <c r="J116" i="120"/>
  <c r="H116" i="120"/>
  <c r="G116" i="120"/>
  <c r="J115" i="120"/>
  <c r="H115" i="120"/>
  <c r="G115" i="120"/>
  <c r="J114" i="120"/>
  <c r="H114" i="120"/>
  <c r="G114" i="120"/>
  <c r="J113" i="120"/>
  <c r="H113" i="120"/>
  <c r="G113" i="120"/>
  <c r="J112" i="120"/>
  <c r="H112" i="120"/>
  <c r="G112" i="120"/>
  <c r="J111" i="120"/>
  <c r="H111" i="120"/>
  <c r="G111" i="120"/>
  <c r="J110" i="120"/>
  <c r="H110" i="120"/>
  <c r="G110" i="120"/>
  <c r="J109" i="120"/>
  <c r="H109" i="120"/>
  <c r="G109" i="120"/>
  <c r="J108" i="120"/>
  <c r="H108" i="120"/>
  <c r="G108" i="120"/>
  <c r="J107" i="120"/>
  <c r="H107" i="120"/>
  <c r="G107" i="120"/>
  <c r="J106" i="120"/>
  <c r="H106" i="120"/>
  <c r="G106" i="120"/>
  <c r="J105" i="120"/>
  <c r="H105" i="120"/>
  <c r="G105" i="120"/>
  <c r="J104" i="120"/>
  <c r="H104" i="120"/>
  <c r="G104" i="120"/>
  <c r="J103" i="120"/>
  <c r="H103" i="120"/>
  <c r="G103" i="120"/>
  <c r="J102" i="120"/>
  <c r="H102" i="120"/>
  <c r="G102" i="120"/>
  <c r="J101" i="120"/>
  <c r="H101" i="120"/>
  <c r="G101" i="120"/>
  <c r="J100" i="120"/>
  <c r="H100" i="120"/>
  <c r="G100" i="120"/>
  <c r="J99" i="120"/>
  <c r="H99" i="120"/>
  <c r="G99" i="120"/>
  <c r="J98" i="120"/>
  <c r="H98" i="120"/>
  <c r="G98" i="120"/>
  <c r="J97" i="120"/>
  <c r="H97" i="120"/>
  <c r="G97" i="120"/>
  <c r="J96" i="120"/>
  <c r="H96" i="120"/>
  <c r="G96" i="120"/>
  <c r="J95" i="120"/>
  <c r="H95" i="120"/>
  <c r="G95" i="120"/>
  <c r="J94" i="120"/>
  <c r="H94" i="120"/>
  <c r="G94" i="120"/>
  <c r="J93" i="120"/>
  <c r="H93" i="120"/>
  <c r="G93" i="120"/>
  <c r="J92" i="120"/>
  <c r="H92" i="120"/>
  <c r="G92" i="120"/>
  <c r="J91" i="120"/>
  <c r="H91" i="120"/>
  <c r="G91" i="120"/>
  <c r="J90" i="120"/>
  <c r="H90" i="120"/>
  <c r="G90" i="120"/>
  <c r="J89" i="120"/>
  <c r="H89" i="120"/>
  <c r="G89" i="120"/>
  <c r="J88" i="120"/>
  <c r="H88" i="120"/>
  <c r="G88" i="120"/>
  <c r="J87" i="120"/>
  <c r="H87" i="120"/>
  <c r="G87" i="120"/>
  <c r="J86" i="120"/>
  <c r="H86" i="120"/>
  <c r="G86" i="120"/>
  <c r="J85" i="120"/>
  <c r="H85" i="120"/>
  <c r="G85" i="120"/>
  <c r="J84" i="120"/>
  <c r="H84" i="120"/>
  <c r="G84" i="120"/>
  <c r="J83" i="120"/>
  <c r="H83" i="120"/>
  <c r="G83" i="120"/>
  <c r="J82" i="120"/>
  <c r="H82" i="120"/>
  <c r="G82" i="120"/>
  <c r="J81" i="120"/>
  <c r="H81" i="120"/>
  <c r="G81" i="120"/>
  <c r="J80" i="120"/>
  <c r="H80" i="120"/>
  <c r="G80" i="120"/>
  <c r="J79" i="120"/>
  <c r="H79" i="120"/>
  <c r="G79" i="120"/>
  <c r="H78" i="120"/>
  <c r="G78" i="120"/>
  <c r="J77" i="120"/>
  <c r="H77" i="120"/>
  <c r="G77" i="120"/>
  <c r="J76" i="120"/>
  <c r="H76" i="120"/>
  <c r="G76" i="120"/>
  <c r="J75" i="120"/>
  <c r="H75" i="120"/>
  <c r="G75" i="120"/>
  <c r="J74" i="120"/>
  <c r="H74" i="120"/>
  <c r="G74" i="120"/>
  <c r="J73" i="120"/>
  <c r="H73" i="120"/>
  <c r="G73" i="120"/>
  <c r="J72" i="120"/>
  <c r="H72" i="120"/>
  <c r="G72" i="120"/>
  <c r="J71" i="120"/>
  <c r="H71" i="120"/>
  <c r="G71" i="120"/>
  <c r="J70" i="120"/>
  <c r="H70" i="120"/>
  <c r="G70" i="120"/>
  <c r="J69" i="120"/>
  <c r="H69" i="120"/>
  <c r="G69" i="120"/>
  <c r="J68" i="120"/>
  <c r="H68" i="120"/>
  <c r="G68" i="120"/>
  <c r="J67" i="120"/>
  <c r="H67" i="120"/>
  <c r="G67" i="120"/>
  <c r="J66" i="120"/>
  <c r="H66" i="120"/>
  <c r="G66" i="120"/>
  <c r="J65" i="120"/>
  <c r="H65" i="120"/>
  <c r="G65" i="120"/>
  <c r="J64" i="120"/>
  <c r="H64" i="120"/>
  <c r="G64" i="120"/>
  <c r="J63" i="120"/>
  <c r="H63" i="120"/>
  <c r="G63" i="120"/>
  <c r="J62" i="120"/>
  <c r="H62" i="120"/>
  <c r="G62" i="120"/>
  <c r="J61" i="120"/>
  <c r="H61" i="120"/>
  <c r="G61" i="120"/>
  <c r="J60" i="120"/>
  <c r="H60" i="120"/>
  <c r="G60" i="120"/>
  <c r="J59" i="120"/>
  <c r="H59" i="120"/>
  <c r="G59" i="120"/>
  <c r="J58" i="120"/>
  <c r="H58" i="120"/>
  <c r="G58" i="120"/>
  <c r="J57" i="120"/>
  <c r="H57" i="120"/>
  <c r="G57" i="120"/>
  <c r="H56" i="120"/>
  <c r="G56" i="120"/>
  <c r="J55" i="120"/>
  <c r="H55" i="120"/>
  <c r="G55" i="120"/>
  <c r="J54" i="120"/>
  <c r="H54" i="120"/>
  <c r="G54" i="120"/>
  <c r="J53" i="120"/>
  <c r="H53" i="120"/>
  <c r="G53" i="120"/>
  <c r="J52" i="120"/>
  <c r="H52" i="120"/>
  <c r="G52" i="120"/>
  <c r="J51" i="120"/>
  <c r="H51" i="120"/>
  <c r="G51" i="120"/>
  <c r="J50" i="120"/>
  <c r="H50" i="120"/>
  <c r="G50" i="120"/>
  <c r="J49" i="120"/>
  <c r="H49" i="120"/>
  <c r="G49" i="120"/>
  <c r="J48" i="120"/>
  <c r="H48" i="120"/>
  <c r="G48" i="120"/>
  <c r="J47" i="120"/>
  <c r="H47" i="120"/>
  <c r="G47" i="120"/>
  <c r="J46" i="120"/>
  <c r="H46" i="120"/>
  <c r="G46" i="120"/>
  <c r="J45" i="120"/>
  <c r="H45" i="120"/>
  <c r="G45" i="120"/>
  <c r="J44" i="120"/>
  <c r="H44" i="120"/>
  <c r="G44" i="120"/>
  <c r="H43" i="120"/>
  <c r="G43" i="120"/>
  <c r="J42" i="120"/>
  <c r="H42" i="120"/>
  <c r="G42" i="120"/>
  <c r="J41" i="120"/>
  <c r="H41" i="120"/>
  <c r="G41" i="120"/>
  <c r="J40" i="120"/>
  <c r="H40" i="120"/>
  <c r="G40" i="120"/>
  <c r="J39" i="120"/>
  <c r="H39" i="120"/>
  <c r="G39" i="120"/>
  <c r="J38" i="120"/>
  <c r="H38" i="120"/>
  <c r="G38" i="120"/>
  <c r="J37" i="120"/>
  <c r="H37" i="120"/>
  <c r="G37" i="120"/>
  <c r="J36" i="120"/>
  <c r="H36" i="120"/>
  <c r="G36" i="120"/>
  <c r="J35" i="120"/>
  <c r="H35" i="120"/>
  <c r="G35" i="120"/>
  <c r="J34" i="120"/>
  <c r="H34" i="120"/>
  <c r="G34" i="120"/>
  <c r="J33" i="120"/>
  <c r="H33" i="120"/>
  <c r="G33" i="120"/>
  <c r="J32" i="120"/>
  <c r="H32" i="120"/>
  <c r="G32" i="120"/>
  <c r="J31" i="120"/>
  <c r="H31" i="120"/>
  <c r="G31" i="120"/>
  <c r="J30" i="120"/>
  <c r="H30" i="120"/>
  <c r="G30" i="120"/>
  <c r="H29" i="120"/>
  <c r="G29" i="120"/>
  <c r="J28" i="120"/>
  <c r="H28" i="120"/>
  <c r="G28" i="120"/>
  <c r="J27" i="120"/>
  <c r="H27" i="120"/>
  <c r="G27" i="120"/>
  <c r="J26" i="120"/>
  <c r="H26" i="120"/>
  <c r="G26" i="120"/>
  <c r="J25" i="120"/>
  <c r="H25" i="120"/>
  <c r="G25" i="120"/>
  <c r="J24" i="120"/>
  <c r="H24" i="120"/>
  <c r="G24" i="120"/>
  <c r="J23" i="120"/>
  <c r="H23" i="120"/>
  <c r="G23" i="120"/>
  <c r="J22" i="120"/>
  <c r="H22" i="120"/>
  <c r="G22" i="120"/>
  <c r="J21" i="120"/>
  <c r="H21" i="120"/>
  <c r="G21" i="120"/>
  <c r="J20" i="120"/>
  <c r="H20" i="120"/>
  <c r="G20" i="120"/>
  <c r="J19" i="120"/>
  <c r="H19" i="120"/>
  <c r="G19" i="120"/>
  <c r="J18" i="120"/>
  <c r="H18" i="120"/>
  <c r="G18" i="120"/>
  <c r="J17" i="120"/>
  <c r="H17" i="120"/>
  <c r="G17" i="120"/>
  <c r="K168" i="119"/>
  <c r="I168" i="119"/>
  <c r="H168" i="119"/>
  <c r="K167" i="119"/>
  <c r="I167" i="119"/>
  <c r="H167" i="119"/>
  <c r="K166" i="119"/>
  <c r="I166" i="119"/>
  <c r="H166" i="119"/>
  <c r="K165" i="119"/>
  <c r="I165" i="119"/>
  <c r="H165" i="119"/>
  <c r="K164" i="119"/>
  <c r="I164" i="119"/>
  <c r="H164" i="119"/>
  <c r="K163" i="119"/>
  <c r="I163" i="119"/>
  <c r="H163" i="119"/>
  <c r="K162" i="119"/>
  <c r="I162" i="119"/>
  <c r="H162" i="119"/>
  <c r="K161" i="119"/>
  <c r="I161" i="119"/>
  <c r="H161" i="119"/>
  <c r="K160" i="119"/>
  <c r="I160" i="119"/>
  <c r="H160" i="119"/>
  <c r="K159" i="119"/>
  <c r="I159" i="119"/>
  <c r="H159" i="119"/>
  <c r="K158" i="119"/>
  <c r="I158" i="119"/>
  <c r="H158" i="119"/>
  <c r="K157" i="119"/>
  <c r="I157" i="119"/>
  <c r="H157" i="119"/>
  <c r="K156" i="119"/>
  <c r="I156" i="119"/>
  <c r="H156" i="119"/>
  <c r="K154" i="119"/>
  <c r="I154" i="119"/>
  <c r="H154" i="119"/>
  <c r="K153" i="119"/>
  <c r="I153" i="119"/>
  <c r="H153" i="119"/>
  <c r="K152" i="119"/>
  <c r="I152" i="119"/>
  <c r="H152" i="119"/>
  <c r="K151" i="119"/>
  <c r="I151" i="119"/>
  <c r="H151" i="119"/>
  <c r="K150" i="119"/>
  <c r="I150" i="119"/>
  <c r="H150" i="119"/>
  <c r="K149" i="119"/>
  <c r="I149" i="119"/>
  <c r="H149" i="119"/>
  <c r="K148" i="119"/>
  <c r="I148" i="119"/>
  <c r="H148" i="119"/>
  <c r="K147" i="119"/>
  <c r="I147" i="119"/>
  <c r="H147" i="119"/>
  <c r="K146" i="119"/>
  <c r="I146" i="119"/>
  <c r="H146" i="119"/>
  <c r="K145" i="119"/>
  <c r="I145" i="119"/>
  <c r="H145" i="119"/>
  <c r="K144" i="119"/>
  <c r="I144" i="119"/>
  <c r="H144" i="119"/>
  <c r="K143" i="119"/>
  <c r="I143" i="119"/>
  <c r="H143" i="119"/>
  <c r="K142" i="119"/>
  <c r="I142" i="119"/>
  <c r="H142" i="119"/>
  <c r="K141" i="119"/>
  <c r="I141" i="119"/>
  <c r="H141" i="119"/>
  <c r="K140" i="119"/>
  <c r="I140" i="119"/>
  <c r="H140" i="119"/>
  <c r="K139" i="119"/>
  <c r="I139" i="119"/>
  <c r="H139" i="119"/>
  <c r="K138" i="119"/>
  <c r="I138" i="119"/>
  <c r="H138" i="119"/>
  <c r="K137" i="119"/>
  <c r="I137" i="119"/>
  <c r="H137" i="119"/>
  <c r="K136" i="119"/>
  <c r="I136" i="119"/>
  <c r="H136" i="119"/>
  <c r="K135" i="119"/>
  <c r="I135" i="119"/>
  <c r="H135" i="119"/>
  <c r="K134" i="119"/>
  <c r="I134" i="119"/>
  <c r="H134" i="119"/>
  <c r="K133" i="119"/>
  <c r="I133" i="119"/>
  <c r="H133" i="119"/>
  <c r="K132" i="119"/>
  <c r="I132" i="119"/>
  <c r="H132" i="119"/>
  <c r="K131" i="119"/>
  <c r="I131" i="119"/>
  <c r="H131" i="119"/>
  <c r="K130" i="119"/>
  <c r="I130" i="119"/>
  <c r="H130" i="119"/>
  <c r="K129" i="119"/>
  <c r="I129" i="119"/>
  <c r="H129" i="119"/>
  <c r="K128" i="119"/>
  <c r="I128" i="119"/>
  <c r="H128" i="119"/>
  <c r="K127" i="119"/>
  <c r="I127" i="119"/>
  <c r="H127" i="119"/>
  <c r="K126" i="119"/>
  <c r="I126" i="119"/>
  <c r="H126" i="119"/>
  <c r="K125" i="119"/>
  <c r="I125" i="119"/>
  <c r="H125" i="119"/>
  <c r="K124" i="119"/>
  <c r="I124" i="119"/>
  <c r="H124" i="119"/>
  <c r="K123" i="119"/>
  <c r="I123" i="119"/>
  <c r="H123" i="119"/>
  <c r="K122" i="119"/>
  <c r="I122" i="119"/>
  <c r="H122" i="119"/>
  <c r="K121" i="119"/>
  <c r="I121" i="119"/>
  <c r="H121" i="119"/>
  <c r="K120" i="119"/>
  <c r="I120" i="119"/>
  <c r="H120" i="119"/>
  <c r="K119" i="119"/>
  <c r="I119" i="119"/>
  <c r="H119" i="119"/>
  <c r="K118" i="119"/>
  <c r="I118" i="119"/>
  <c r="H118" i="119"/>
  <c r="K117" i="119"/>
  <c r="I117" i="119"/>
  <c r="H117" i="119"/>
  <c r="K116" i="119"/>
  <c r="I116" i="119"/>
  <c r="H116" i="119"/>
  <c r="K115" i="119"/>
  <c r="I115" i="119"/>
  <c r="H115" i="119"/>
  <c r="K114" i="119"/>
  <c r="I114" i="119"/>
  <c r="H114" i="119"/>
  <c r="K113" i="119"/>
  <c r="I113" i="119"/>
  <c r="H113" i="119"/>
  <c r="K112" i="119"/>
  <c r="I112" i="119"/>
  <c r="H112" i="119"/>
  <c r="I111" i="119"/>
  <c r="H111" i="119"/>
  <c r="K110" i="119"/>
  <c r="I110" i="119"/>
  <c r="H110" i="119"/>
  <c r="K109" i="119"/>
  <c r="I109" i="119"/>
  <c r="H109" i="119"/>
  <c r="K108" i="119"/>
  <c r="I108" i="119"/>
  <c r="H108" i="119"/>
  <c r="K107" i="119"/>
  <c r="I107" i="119"/>
  <c r="H107" i="119"/>
  <c r="K106" i="119"/>
  <c r="I106" i="119"/>
  <c r="H106" i="119"/>
  <c r="K105" i="119"/>
  <c r="I105" i="119"/>
  <c r="H105" i="119"/>
  <c r="K104" i="119"/>
  <c r="I104" i="119"/>
  <c r="H104" i="119"/>
  <c r="K103" i="119"/>
  <c r="I103" i="119"/>
  <c r="H103" i="119"/>
  <c r="K102" i="119"/>
  <c r="I102" i="119"/>
  <c r="H102" i="119"/>
  <c r="K101" i="119"/>
  <c r="I101" i="119"/>
  <c r="H101" i="119"/>
  <c r="K100" i="119"/>
  <c r="I100" i="119"/>
  <c r="H100" i="119"/>
  <c r="K99" i="119"/>
  <c r="I99" i="119"/>
  <c r="H99" i="119"/>
  <c r="K98" i="119"/>
  <c r="I98" i="119"/>
  <c r="H98" i="119"/>
  <c r="K97" i="119"/>
  <c r="I97" i="119"/>
  <c r="H97" i="119"/>
  <c r="K96" i="119"/>
  <c r="I96" i="119"/>
  <c r="H96" i="119"/>
  <c r="K95" i="119"/>
  <c r="I95" i="119"/>
  <c r="H95" i="119"/>
  <c r="K94" i="119"/>
  <c r="I94" i="119"/>
  <c r="H94" i="119"/>
  <c r="K93" i="119"/>
  <c r="I93" i="119"/>
  <c r="H93" i="119"/>
  <c r="K92" i="119"/>
  <c r="I92" i="119"/>
  <c r="H92" i="119"/>
  <c r="K91" i="119"/>
  <c r="I91" i="119"/>
  <c r="H91" i="119"/>
  <c r="K90" i="119"/>
  <c r="I90" i="119"/>
  <c r="H90" i="119"/>
  <c r="K89" i="119"/>
  <c r="I89" i="119"/>
  <c r="H89" i="119"/>
  <c r="K88" i="119"/>
  <c r="I88" i="119"/>
  <c r="H88" i="119"/>
  <c r="K87" i="119"/>
  <c r="I87" i="119"/>
  <c r="H87" i="119"/>
  <c r="K86" i="119"/>
  <c r="I86" i="119"/>
  <c r="H86" i="119"/>
  <c r="K85" i="119"/>
  <c r="I85" i="119"/>
  <c r="H85" i="119"/>
  <c r="K84" i="119"/>
  <c r="I84" i="119"/>
  <c r="H84" i="119"/>
  <c r="K83" i="119"/>
  <c r="I83" i="119"/>
  <c r="H83" i="119"/>
  <c r="K82" i="119"/>
  <c r="I82" i="119"/>
  <c r="H82" i="119"/>
  <c r="K81" i="119"/>
  <c r="I81" i="119"/>
  <c r="H81" i="119"/>
  <c r="K80" i="119"/>
  <c r="I80" i="119"/>
  <c r="H80" i="119"/>
  <c r="K79" i="119"/>
  <c r="I79" i="119"/>
  <c r="H79" i="119"/>
  <c r="I78" i="119"/>
  <c r="H78" i="119"/>
  <c r="K77" i="119"/>
  <c r="I77" i="119"/>
  <c r="H77" i="119"/>
  <c r="K76" i="119"/>
  <c r="I76" i="119"/>
  <c r="H76" i="119"/>
  <c r="K75" i="119"/>
  <c r="I75" i="119"/>
  <c r="H75" i="119"/>
  <c r="K74" i="119"/>
  <c r="I74" i="119"/>
  <c r="H74" i="119"/>
  <c r="K73" i="119"/>
  <c r="I73" i="119"/>
  <c r="H73" i="119"/>
  <c r="K72" i="119"/>
  <c r="I72" i="119"/>
  <c r="H72" i="119"/>
  <c r="K71" i="119"/>
  <c r="I71" i="119"/>
  <c r="H71" i="119"/>
  <c r="K70" i="119"/>
  <c r="I70" i="119"/>
  <c r="H70" i="119"/>
  <c r="K69" i="119"/>
  <c r="I69" i="119"/>
  <c r="H69" i="119"/>
  <c r="K68" i="119"/>
  <c r="I68" i="119"/>
  <c r="H68" i="119"/>
  <c r="K67" i="119"/>
  <c r="I67" i="119"/>
  <c r="H67" i="119"/>
  <c r="K66" i="119"/>
  <c r="I66" i="119"/>
  <c r="H66" i="119"/>
  <c r="K65" i="119"/>
  <c r="I65" i="119"/>
  <c r="H65" i="119"/>
  <c r="K64" i="119"/>
  <c r="I64" i="119"/>
  <c r="H64" i="119"/>
  <c r="K63" i="119"/>
  <c r="I63" i="119"/>
  <c r="H63" i="119"/>
  <c r="K62" i="119"/>
  <c r="I62" i="119"/>
  <c r="H62" i="119"/>
  <c r="K61" i="119"/>
  <c r="I61" i="119"/>
  <c r="H61" i="119"/>
  <c r="K60" i="119"/>
  <c r="I60" i="119"/>
  <c r="H60" i="119"/>
  <c r="K59" i="119"/>
  <c r="I59" i="119"/>
  <c r="H59" i="119"/>
  <c r="K58" i="119"/>
  <c r="I58" i="119"/>
  <c r="H58" i="119"/>
  <c r="K57" i="119"/>
  <c r="I57" i="119"/>
  <c r="H57" i="119"/>
  <c r="K56" i="119"/>
  <c r="I56" i="119"/>
  <c r="H56" i="119"/>
  <c r="K55" i="119"/>
  <c r="I55" i="119"/>
  <c r="H55" i="119"/>
  <c r="K54" i="119"/>
  <c r="I54" i="119"/>
  <c r="H54" i="119"/>
  <c r="K53" i="119"/>
  <c r="I53" i="119"/>
  <c r="H53" i="119"/>
  <c r="K52" i="119"/>
  <c r="I52" i="119"/>
  <c r="H52" i="119"/>
  <c r="K51" i="119"/>
  <c r="I51" i="119"/>
  <c r="H51" i="119"/>
  <c r="K50" i="119"/>
  <c r="I50" i="119"/>
  <c r="H50" i="119"/>
  <c r="K49" i="119"/>
  <c r="I49" i="119"/>
  <c r="H49" i="119"/>
  <c r="K48" i="119"/>
  <c r="I48" i="119"/>
  <c r="H48" i="119"/>
  <c r="K47" i="119"/>
  <c r="I47" i="119"/>
  <c r="H47" i="119"/>
  <c r="K46" i="119"/>
  <c r="I46" i="119"/>
  <c r="H46" i="119"/>
  <c r="K45" i="119"/>
  <c r="I45" i="119"/>
  <c r="H45" i="119"/>
  <c r="K44" i="119"/>
  <c r="I44" i="119"/>
  <c r="H44" i="119"/>
  <c r="I43" i="119"/>
  <c r="H43" i="119"/>
  <c r="K42" i="119"/>
  <c r="I42" i="119"/>
  <c r="H42" i="119"/>
  <c r="K41" i="119"/>
  <c r="I41" i="119"/>
  <c r="H41" i="119"/>
  <c r="K40" i="119"/>
  <c r="I40" i="119"/>
  <c r="H40" i="119"/>
  <c r="K39" i="119"/>
  <c r="I39" i="119"/>
  <c r="H39" i="119"/>
  <c r="K38" i="119"/>
  <c r="I38" i="119"/>
  <c r="H38" i="119"/>
  <c r="K37" i="119"/>
  <c r="I37" i="119"/>
  <c r="H37" i="119"/>
  <c r="K36" i="119"/>
  <c r="I36" i="119"/>
  <c r="H36" i="119"/>
  <c r="K35" i="119"/>
  <c r="I35" i="119"/>
  <c r="H35" i="119"/>
  <c r="K34" i="119"/>
  <c r="I34" i="119"/>
  <c r="H34" i="119"/>
  <c r="K33" i="119"/>
  <c r="I33" i="119"/>
  <c r="H33" i="119"/>
  <c r="K32" i="119"/>
  <c r="I32" i="119"/>
  <c r="H32" i="119"/>
  <c r="K31" i="119"/>
  <c r="I31" i="119"/>
  <c r="H31" i="119"/>
  <c r="K30" i="119"/>
  <c r="I30" i="119"/>
  <c r="H30" i="119"/>
  <c r="I29" i="119"/>
  <c r="H29" i="119"/>
  <c r="K28" i="119"/>
  <c r="I28" i="119"/>
  <c r="H28" i="119"/>
  <c r="K27" i="119"/>
  <c r="I27" i="119"/>
  <c r="H27" i="119"/>
  <c r="K26" i="119"/>
  <c r="I26" i="119"/>
  <c r="H26" i="119"/>
  <c r="K25" i="119"/>
  <c r="I25" i="119"/>
  <c r="H25" i="119"/>
  <c r="K24" i="119"/>
  <c r="I24" i="119"/>
  <c r="H24" i="119"/>
  <c r="K23" i="119"/>
  <c r="I23" i="119"/>
  <c r="H23" i="119"/>
  <c r="K22" i="119"/>
  <c r="I22" i="119"/>
  <c r="H22" i="119"/>
  <c r="K21" i="119"/>
  <c r="I21" i="119"/>
  <c r="H21" i="119"/>
  <c r="K20" i="119"/>
  <c r="I20" i="119"/>
  <c r="H20" i="119"/>
  <c r="K19" i="119"/>
  <c r="I19" i="119"/>
  <c r="H19" i="119"/>
  <c r="K18" i="119"/>
  <c r="I18" i="119"/>
  <c r="H18" i="119"/>
  <c r="K17" i="119"/>
  <c r="I17" i="119"/>
  <c r="H17" i="119"/>
  <c r="J168" i="118"/>
  <c r="H168" i="118"/>
  <c r="G168" i="118"/>
  <c r="J167" i="118"/>
  <c r="H167" i="118"/>
  <c r="G167" i="118"/>
  <c r="J166" i="118"/>
  <c r="H166" i="118"/>
  <c r="G166" i="118"/>
  <c r="J165" i="118"/>
  <c r="H165" i="118"/>
  <c r="G165" i="118"/>
  <c r="J164" i="118"/>
  <c r="H164" i="118"/>
  <c r="G164" i="118"/>
  <c r="J163" i="118"/>
  <c r="H163" i="118"/>
  <c r="G163" i="118"/>
  <c r="J162" i="118"/>
  <c r="H162" i="118"/>
  <c r="G162" i="118"/>
  <c r="J161" i="118"/>
  <c r="H161" i="118"/>
  <c r="G161" i="118"/>
  <c r="J160" i="118"/>
  <c r="H160" i="118"/>
  <c r="G160" i="118"/>
  <c r="J159" i="118"/>
  <c r="H159" i="118"/>
  <c r="G159" i="118"/>
  <c r="J158" i="118"/>
  <c r="H158" i="118"/>
  <c r="G158" i="118"/>
  <c r="J157" i="118"/>
  <c r="H157" i="118"/>
  <c r="G157" i="118"/>
  <c r="J156" i="118"/>
  <c r="H156" i="118"/>
  <c r="G156" i="118"/>
  <c r="J154" i="118"/>
  <c r="H154" i="118"/>
  <c r="G154" i="118"/>
  <c r="J153" i="118"/>
  <c r="H153" i="118"/>
  <c r="G153" i="118"/>
  <c r="J152" i="118"/>
  <c r="H152" i="118"/>
  <c r="G152" i="118"/>
  <c r="J151" i="118"/>
  <c r="H151" i="118"/>
  <c r="G151" i="118"/>
  <c r="J150" i="118"/>
  <c r="H150" i="118"/>
  <c r="G150" i="118"/>
  <c r="J149" i="118"/>
  <c r="H149" i="118"/>
  <c r="G149" i="118"/>
  <c r="J148" i="118"/>
  <c r="H148" i="118"/>
  <c r="G148" i="118"/>
  <c r="J147" i="118"/>
  <c r="H147" i="118"/>
  <c r="G147" i="118"/>
  <c r="J146" i="118"/>
  <c r="H146" i="118"/>
  <c r="G146" i="118"/>
  <c r="J145" i="118"/>
  <c r="H145" i="118"/>
  <c r="G145" i="118"/>
  <c r="J144" i="118"/>
  <c r="H144" i="118"/>
  <c r="G144" i="118"/>
  <c r="J143" i="118"/>
  <c r="H143" i="118"/>
  <c r="G143" i="118"/>
  <c r="J142" i="118"/>
  <c r="H142" i="118"/>
  <c r="G142" i="118"/>
  <c r="J141" i="118"/>
  <c r="H141" i="118"/>
  <c r="G141" i="118"/>
  <c r="J140" i="118"/>
  <c r="H140" i="118"/>
  <c r="G140" i="118"/>
  <c r="J139" i="118"/>
  <c r="H139" i="118"/>
  <c r="G139" i="118"/>
  <c r="J138" i="118"/>
  <c r="H138" i="118"/>
  <c r="G138" i="118"/>
  <c r="J137" i="118"/>
  <c r="H137" i="118"/>
  <c r="G137" i="118"/>
  <c r="J136" i="118"/>
  <c r="H136" i="118"/>
  <c r="G136" i="118"/>
  <c r="J135" i="118"/>
  <c r="H135" i="118"/>
  <c r="G135" i="118"/>
  <c r="J134" i="118"/>
  <c r="H134" i="118"/>
  <c r="G134" i="118"/>
  <c r="J133" i="118"/>
  <c r="H133" i="118"/>
  <c r="G133" i="118"/>
  <c r="J132" i="118"/>
  <c r="H132" i="118"/>
  <c r="G132" i="118"/>
  <c r="J131" i="118"/>
  <c r="H131" i="118"/>
  <c r="G131" i="118"/>
  <c r="J130" i="118"/>
  <c r="H130" i="118"/>
  <c r="G130" i="118"/>
  <c r="J129" i="118"/>
  <c r="H129" i="118"/>
  <c r="G129" i="118"/>
  <c r="J128" i="118"/>
  <c r="H128" i="118"/>
  <c r="G128" i="118"/>
  <c r="J127" i="118"/>
  <c r="H127" i="118"/>
  <c r="G127" i="118"/>
  <c r="J126" i="118"/>
  <c r="H126" i="118"/>
  <c r="G126" i="118"/>
  <c r="J125" i="118"/>
  <c r="H125" i="118"/>
  <c r="G125" i="118"/>
  <c r="J124" i="118"/>
  <c r="H124" i="118"/>
  <c r="G124" i="118"/>
  <c r="J123" i="118"/>
  <c r="H123" i="118"/>
  <c r="G123" i="118"/>
  <c r="J122" i="118"/>
  <c r="H122" i="118"/>
  <c r="G122" i="118"/>
  <c r="J121" i="118"/>
  <c r="H121" i="118"/>
  <c r="G121" i="118"/>
  <c r="J120" i="118"/>
  <c r="H120" i="118"/>
  <c r="G120" i="118"/>
  <c r="J119" i="118"/>
  <c r="H119" i="118"/>
  <c r="G119" i="118"/>
  <c r="J118" i="118"/>
  <c r="H118" i="118"/>
  <c r="G118" i="118"/>
  <c r="J117" i="118"/>
  <c r="H117" i="118"/>
  <c r="G117" i="118"/>
  <c r="J116" i="118"/>
  <c r="H116" i="118"/>
  <c r="G116" i="118"/>
  <c r="J115" i="118"/>
  <c r="H115" i="118"/>
  <c r="G115" i="118"/>
  <c r="J114" i="118"/>
  <c r="H114" i="118"/>
  <c r="G114" i="118"/>
  <c r="J113" i="118"/>
  <c r="H113" i="118"/>
  <c r="G113" i="118"/>
  <c r="J112" i="118"/>
  <c r="H112" i="118"/>
  <c r="G112" i="118"/>
  <c r="J111" i="118"/>
  <c r="H111" i="118"/>
  <c r="G111" i="118"/>
  <c r="J110" i="118"/>
  <c r="H110" i="118"/>
  <c r="G110" i="118"/>
  <c r="J109" i="118"/>
  <c r="H109" i="118"/>
  <c r="G109" i="118"/>
  <c r="J108" i="118"/>
  <c r="H108" i="118"/>
  <c r="G108" i="118"/>
  <c r="J107" i="118"/>
  <c r="H107" i="118"/>
  <c r="G107" i="118"/>
  <c r="J106" i="118"/>
  <c r="H106" i="118"/>
  <c r="G106" i="118"/>
  <c r="J105" i="118"/>
  <c r="H105" i="118"/>
  <c r="G105" i="118"/>
  <c r="J104" i="118"/>
  <c r="H104" i="118"/>
  <c r="G104" i="118"/>
  <c r="J103" i="118"/>
  <c r="H103" i="118"/>
  <c r="G103" i="118"/>
  <c r="J102" i="118"/>
  <c r="H102" i="118"/>
  <c r="G102" i="118"/>
  <c r="J101" i="118"/>
  <c r="H101" i="118"/>
  <c r="G101" i="118"/>
  <c r="J100" i="118"/>
  <c r="H100" i="118"/>
  <c r="G100" i="118"/>
  <c r="J99" i="118"/>
  <c r="H99" i="118"/>
  <c r="G99" i="118"/>
  <c r="J98" i="118"/>
  <c r="H98" i="118"/>
  <c r="G98" i="118"/>
  <c r="J97" i="118"/>
  <c r="H97" i="118"/>
  <c r="G97" i="118"/>
  <c r="J96" i="118"/>
  <c r="H96" i="118"/>
  <c r="G96" i="118"/>
  <c r="J95" i="118"/>
  <c r="H95" i="118"/>
  <c r="G95" i="118"/>
  <c r="J94" i="118"/>
  <c r="H94" i="118"/>
  <c r="G94" i="118"/>
  <c r="J93" i="118"/>
  <c r="H93" i="118"/>
  <c r="G93" i="118"/>
  <c r="J92" i="118"/>
  <c r="H92" i="118"/>
  <c r="G92" i="118"/>
  <c r="J91" i="118"/>
  <c r="H91" i="118"/>
  <c r="G91" i="118"/>
  <c r="J90" i="118"/>
  <c r="H90" i="118"/>
  <c r="G90" i="118"/>
  <c r="J89" i="118"/>
  <c r="H89" i="118"/>
  <c r="G89" i="118"/>
  <c r="J88" i="118"/>
  <c r="H88" i="118"/>
  <c r="G88" i="118"/>
  <c r="J87" i="118"/>
  <c r="H87" i="118"/>
  <c r="G87" i="118"/>
  <c r="J86" i="118"/>
  <c r="H86" i="118"/>
  <c r="G86" i="118"/>
  <c r="J85" i="118"/>
  <c r="H85" i="118"/>
  <c r="G85" i="118"/>
  <c r="J84" i="118"/>
  <c r="H84" i="118"/>
  <c r="G84" i="118"/>
  <c r="J83" i="118"/>
  <c r="H83" i="118"/>
  <c r="G83" i="118"/>
  <c r="J82" i="118"/>
  <c r="H82" i="118"/>
  <c r="G82" i="118"/>
  <c r="J81" i="118"/>
  <c r="H81" i="118"/>
  <c r="G81" i="118"/>
  <c r="J80" i="118"/>
  <c r="H80" i="118"/>
  <c r="G80" i="118"/>
  <c r="J79" i="118"/>
  <c r="H79" i="118"/>
  <c r="G79" i="118"/>
  <c r="H78" i="118"/>
  <c r="G78" i="118"/>
  <c r="J77" i="118"/>
  <c r="H77" i="118"/>
  <c r="G77" i="118"/>
  <c r="J76" i="118"/>
  <c r="H76" i="118"/>
  <c r="G76" i="118"/>
  <c r="J75" i="118"/>
  <c r="H75" i="118"/>
  <c r="G75" i="118"/>
  <c r="J74" i="118"/>
  <c r="H74" i="118"/>
  <c r="G74" i="118"/>
  <c r="J73" i="118"/>
  <c r="H73" i="118"/>
  <c r="G73" i="118"/>
  <c r="J72" i="118"/>
  <c r="H72" i="118"/>
  <c r="G72" i="118"/>
  <c r="J71" i="118"/>
  <c r="H71" i="118"/>
  <c r="G71" i="118"/>
  <c r="J70" i="118"/>
  <c r="H70" i="118"/>
  <c r="G70" i="118"/>
  <c r="J69" i="118"/>
  <c r="H69" i="118"/>
  <c r="G69" i="118"/>
  <c r="J68" i="118"/>
  <c r="H68" i="118"/>
  <c r="G68" i="118"/>
  <c r="J67" i="118"/>
  <c r="H67" i="118"/>
  <c r="G67" i="118"/>
  <c r="J66" i="118"/>
  <c r="H66" i="118"/>
  <c r="G66" i="118"/>
  <c r="J65" i="118"/>
  <c r="H65" i="118"/>
  <c r="G65" i="118"/>
  <c r="J64" i="118"/>
  <c r="H64" i="118"/>
  <c r="G64" i="118"/>
  <c r="J63" i="118"/>
  <c r="H63" i="118"/>
  <c r="G63" i="118"/>
  <c r="J62" i="118"/>
  <c r="H62" i="118"/>
  <c r="G62" i="118"/>
  <c r="J61" i="118"/>
  <c r="H61" i="118"/>
  <c r="G61" i="118"/>
  <c r="J60" i="118"/>
  <c r="H60" i="118"/>
  <c r="G60" i="118"/>
  <c r="J59" i="118"/>
  <c r="H59" i="118"/>
  <c r="G59" i="118"/>
  <c r="J58" i="118"/>
  <c r="H58" i="118"/>
  <c r="G58" i="118"/>
  <c r="J57" i="118"/>
  <c r="H57" i="118"/>
  <c r="G57" i="118"/>
  <c r="J56" i="118"/>
  <c r="H56" i="118"/>
  <c r="G56" i="118"/>
  <c r="J55" i="118"/>
  <c r="H55" i="118"/>
  <c r="G55" i="118"/>
  <c r="J54" i="118"/>
  <c r="H54" i="118"/>
  <c r="G54" i="118"/>
  <c r="J53" i="118"/>
  <c r="H53" i="118"/>
  <c r="G53" i="118"/>
  <c r="J52" i="118"/>
  <c r="H52" i="118"/>
  <c r="G52" i="118"/>
  <c r="J51" i="118"/>
  <c r="H51" i="118"/>
  <c r="G51" i="118"/>
  <c r="J50" i="118"/>
  <c r="H50" i="118"/>
  <c r="G50" i="118"/>
  <c r="J49" i="118"/>
  <c r="H49" i="118"/>
  <c r="G49" i="118"/>
  <c r="J48" i="118"/>
  <c r="H48" i="118"/>
  <c r="G48" i="118"/>
  <c r="J47" i="118"/>
  <c r="H47" i="118"/>
  <c r="G47" i="118"/>
  <c r="J46" i="118"/>
  <c r="H46" i="118"/>
  <c r="G46" i="118"/>
  <c r="J45" i="118"/>
  <c r="H45" i="118"/>
  <c r="G45" i="118"/>
  <c r="J44" i="118"/>
  <c r="H44" i="118"/>
  <c r="G44" i="118"/>
  <c r="H43" i="118"/>
  <c r="G43" i="118"/>
  <c r="J42" i="118"/>
  <c r="H42" i="118"/>
  <c r="G42" i="118"/>
  <c r="J41" i="118"/>
  <c r="H41" i="118"/>
  <c r="G41" i="118"/>
  <c r="J40" i="118"/>
  <c r="H40" i="118"/>
  <c r="G40" i="118"/>
  <c r="J39" i="118"/>
  <c r="H39" i="118"/>
  <c r="G39" i="118"/>
  <c r="J38" i="118"/>
  <c r="H38" i="118"/>
  <c r="G38" i="118"/>
  <c r="J37" i="118"/>
  <c r="H37" i="118"/>
  <c r="G37" i="118"/>
  <c r="J36" i="118"/>
  <c r="H36" i="118"/>
  <c r="G36" i="118"/>
  <c r="J35" i="118"/>
  <c r="H35" i="118"/>
  <c r="G35" i="118"/>
  <c r="J34" i="118"/>
  <c r="H34" i="118"/>
  <c r="G34" i="118"/>
  <c r="J33" i="118"/>
  <c r="H33" i="118"/>
  <c r="G33" i="118"/>
  <c r="J32" i="118"/>
  <c r="H32" i="118"/>
  <c r="G32" i="118"/>
  <c r="J31" i="118"/>
  <c r="H31" i="118"/>
  <c r="G31" i="118"/>
  <c r="J30" i="118"/>
  <c r="H30" i="118"/>
  <c r="G30" i="118"/>
  <c r="J29" i="118"/>
  <c r="H29" i="118"/>
  <c r="G29" i="118"/>
  <c r="H28" i="118"/>
  <c r="G28" i="118"/>
  <c r="J27" i="118"/>
  <c r="H27" i="118"/>
  <c r="G27" i="118"/>
  <c r="J26" i="118"/>
  <c r="H26" i="118"/>
  <c r="G26" i="118"/>
  <c r="J25" i="118"/>
  <c r="H25" i="118"/>
  <c r="G25" i="118"/>
  <c r="J24" i="118"/>
  <c r="H24" i="118"/>
  <c r="G24" i="118"/>
  <c r="J23" i="118"/>
  <c r="H23" i="118"/>
  <c r="G23" i="118"/>
  <c r="J22" i="118"/>
  <c r="H22" i="118"/>
  <c r="G22" i="118"/>
  <c r="J21" i="118"/>
  <c r="H21" i="118"/>
  <c r="G21" i="118"/>
  <c r="J20" i="118"/>
  <c r="H20" i="118"/>
  <c r="G20" i="118"/>
  <c r="J19" i="118"/>
  <c r="H19" i="118"/>
  <c r="G19" i="118"/>
  <c r="J18" i="118"/>
  <c r="H18" i="118"/>
  <c r="G18" i="118"/>
  <c r="J17" i="118"/>
  <c r="H17" i="118"/>
  <c r="G17" i="118"/>
  <c r="J168" i="117"/>
  <c r="H168" i="117"/>
  <c r="G168" i="117"/>
  <c r="J167" i="117"/>
  <c r="H167" i="117"/>
  <c r="G167" i="117"/>
  <c r="J166" i="117"/>
  <c r="H166" i="117"/>
  <c r="G166" i="117"/>
  <c r="J165" i="117"/>
  <c r="H165" i="117"/>
  <c r="G165" i="117"/>
  <c r="J164" i="117"/>
  <c r="H164" i="117"/>
  <c r="G164" i="117"/>
  <c r="J163" i="117"/>
  <c r="H163" i="117"/>
  <c r="G163" i="117"/>
  <c r="J162" i="117"/>
  <c r="H162" i="117"/>
  <c r="G162" i="117"/>
  <c r="J161" i="117"/>
  <c r="H161" i="117"/>
  <c r="G161" i="117"/>
  <c r="J160" i="117"/>
  <c r="H160" i="117"/>
  <c r="G160" i="117"/>
  <c r="J159" i="117"/>
  <c r="H159" i="117"/>
  <c r="G159" i="117"/>
  <c r="J158" i="117"/>
  <c r="H158" i="117"/>
  <c r="G158" i="117"/>
  <c r="J157" i="117"/>
  <c r="H157" i="117"/>
  <c r="G157" i="117"/>
  <c r="J156" i="117"/>
  <c r="H156" i="117"/>
  <c r="G156" i="117"/>
  <c r="J154" i="117"/>
  <c r="H154" i="117"/>
  <c r="G154" i="117"/>
  <c r="J153" i="117"/>
  <c r="H153" i="117"/>
  <c r="G153" i="117"/>
  <c r="J152" i="117"/>
  <c r="H152" i="117"/>
  <c r="G152" i="117"/>
  <c r="J151" i="117"/>
  <c r="H151" i="117"/>
  <c r="G151" i="117"/>
  <c r="J150" i="117"/>
  <c r="H150" i="117"/>
  <c r="G150" i="117"/>
  <c r="J149" i="117"/>
  <c r="H149" i="117"/>
  <c r="G149" i="117"/>
  <c r="J148" i="117"/>
  <c r="H148" i="117"/>
  <c r="G148" i="117"/>
  <c r="J147" i="117"/>
  <c r="H147" i="117"/>
  <c r="G147" i="117"/>
  <c r="J146" i="117"/>
  <c r="H146" i="117"/>
  <c r="G146" i="117"/>
  <c r="J145" i="117"/>
  <c r="H145" i="117"/>
  <c r="G145" i="117"/>
  <c r="J144" i="117"/>
  <c r="H144" i="117"/>
  <c r="G144" i="117"/>
  <c r="J143" i="117"/>
  <c r="H143" i="117"/>
  <c r="G143" i="117"/>
  <c r="J142" i="117"/>
  <c r="H142" i="117"/>
  <c r="G142" i="117"/>
  <c r="J141" i="117"/>
  <c r="H141" i="117"/>
  <c r="G141" i="117"/>
  <c r="J140" i="117"/>
  <c r="H140" i="117"/>
  <c r="G140" i="117"/>
  <c r="J139" i="117"/>
  <c r="H139" i="117"/>
  <c r="G139" i="117"/>
  <c r="J138" i="117"/>
  <c r="H138" i="117"/>
  <c r="G138" i="117"/>
  <c r="J137" i="117"/>
  <c r="H137" i="117"/>
  <c r="G137" i="117"/>
  <c r="J136" i="117"/>
  <c r="H136" i="117"/>
  <c r="G136" i="117"/>
  <c r="J135" i="117"/>
  <c r="H135" i="117"/>
  <c r="G135" i="117"/>
  <c r="J134" i="117"/>
  <c r="H134" i="117"/>
  <c r="G134" i="117"/>
  <c r="J133" i="117"/>
  <c r="H133" i="117"/>
  <c r="G133" i="117"/>
  <c r="J132" i="117"/>
  <c r="H132" i="117"/>
  <c r="G132" i="117"/>
  <c r="J131" i="117"/>
  <c r="H131" i="117"/>
  <c r="G131" i="117"/>
  <c r="J130" i="117"/>
  <c r="H130" i="117"/>
  <c r="G130" i="117"/>
  <c r="J129" i="117"/>
  <c r="H129" i="117"/>
  <c r="G129" i="117"/>
  <c r="J128" i="117"/>
  <c r="H128" i="117"/>
  <c r="G128" i="117"/>
  <c r="J127" i="117"/>
  <c r="H127" i="117"/>
  <c r="G127" i="117"/>
  <c r="J126" i="117"/>
  <c r="H126" i="117"/>
  <c r="G126" i="117"/>
  <c r="J125" i="117"/>
  <c r="H125" i="117"/>
  <c r="G125" i="117"/>
  <c r="J124" i="117"/>
  <c r="H124" i="117"/>
  <c r="G124" i="117"/>
  <c r="J123" i="117"/>
  <c r="H123" i="117"/>
  <c r="G123" i="117"/>
  <c r="J122" i="117"/>
  <c r="H122" i="117"/>
  <c r="G122" i="117"/>
  <c r="J121" i="117"/>
  <c r="H121" i="117"/>
  <c r="G121" i="117"/>
  <c r="J120" i="117"/>
  <c r="H120" i="117"/>
  <c r="G120" i="117"/>
  <c r="J119" i="117"/>
  <c r="H119" i="117"/>
  <c r="G119" i="117"/>
  <c r="J118" i="117"/>
  <c r="H118" i="117"/>
  <c r="G118" i="117"/>
  <c r="J117" i="117"/>
  <c r="H117" i="117"/>
  <c r="G117" i="117"/>
  <c r="J116" i="117"/>
  <c r="H116" i="117"/>
  <c r="G116" i="117"/>
  <c r="J115" i="117"/>
  <c r="H115" i="117"/>
  <c r="G115" i="117"/>
  <c r="J114" i="117"/>
  <c r="H114" i="117"/>
  <c r="G114" i="117"/>
  <c r="J113" i="117"/>
  <c r="H113" i="117"/>
  <c r="G113" i="117"/>
  <c r="J112" i="117"/>
  <c r="H112" i="117"/>
  <c r="G112" i="117"/>
  <c r="J111" i="117"/>
  <c r="H111" i="117"/>
  <c r="G111" i="117"/>
  <c r="J110" i="117"/>
  <c r="H110" i="117"/>
  <c r="G110" i="117"/>
  <c r="J109" i="117"/>
  <c r="H109" i="117"/>
  <c r="G109" i="117"/>
  <c r="J108" i="117"/>
  <c r="H108" i="117"/>
  <c r="G108" i="117"/>
  <c r="J107" i="117"/>
  <c r="H107" i="117"/>
  <c r="G107" i="117"/>
  <c r="J106" i="117"/>
  <c r="H106" i="117"/>
  <c r="G106" i="117"/>
  <c r="J105" i="117"/>
  <c r="H105" i="117"/>
  <c r="G105" i="117"/>
  <c r="J104" i="117"/>
  <c r="H104" i="117"/>
  <c r="G104" i="117"/>
  <c r="J103" i="117"/>
  <c r="H103" i="117"/>
  <c r="G103" i="117"/>
  <c r="J102" i="117"/>
  <c r="H102" i="117"/>
  <c r="G102" i="117"/>
  <c r="J101" i="117"/>
  <c r="H101" i="117"/>
  <c r="G101" i="117"/>
  <c r="J100" i="117"/>
  <c r="H100" i="117"/>
  <c r="G100" i="117"/>
  <c r="J99" i="117"/>
  <c r="H99" i="117"/>
  <c r="G99" i="117"/>
  <c r="J98" i="117"/>
  <c r="H98" i="117"/>
  <c r="G98" i="117"/>
  <c r="J97" i="117"/>
  <c r="H97" i="117"/>
  <c r="G97" i="117"/>
  <c r="J96" i="117"/>
  <c r="H96" i="117"/>
  <c r="G96" i="117"/>
  <c r="J95" i="117"/>
  <c r="H95" i="117"/>
  <c r="G95" i="117"/>
  <c r="J94" i="117"/>
  <c r="H94" i="117"/>
  <c r="G94" i="117"/>
  <c r="J93" i="117"/>
  <c r="H93" i="117"/>
  <c r="G93" i="117"/>
  <c r="J92" i="117"/>
  <c r="H92" i="117"/>
  <c r="G92" i="117"/>
  <c r="J91" i="117"/>
  <c r="H91" i="117"/>
  <c r="G91" i="117"/>
  <c r="J90" i="117"/>
  <c r="H90" i="117"/>
  <c r="G90" i="117"/>
  <c r="J89" i="117"/>
  <c r="H89" i="117"/>
  <c r="G89" i="117"/>
  <c r="J88" i="117"/>
  <c r="H88" i="117"/>
  <c r="G88" i="117"/>
  <c r="J87" i="117"/>
  <c r="H87" i="117"/>
  <c r="G87" i="117"/>
  <c r="J86" i="117"/>
  <c r="H86" i="117"/>
  <c r="G86" i="117"/>
  <c r="J85" i="117"/>
  <c r="H85" i="117"/>
  <c r="G85" i="117"/>
  <c r="J84" i="117"/>
  <c r="H84" i="117"/>
  <c r="G84" i="117"/>
  <c r="J83" i="117"/>
  <c r="H83" i="117"/>
  <c r="G83" i="117"/>
  <c r="J82" i="117"/>
  <c r="H82" i="117"/>
  <c r="G82" i="117"/>
  <c r="J81" i="117"/>
  <c r="H81" i="117"/>
  <c r="G81" i="117"/>
  <c r="J80" i="117"/>
  <c r="H80" i="117"/>
  <c r="G80" i="117"/>
  <c r="J79" i="117"/>
  <c r="H79" i="117"/>
  <c r="G79" i="117"/>
  <c r="H78" i="117"/>
  <c r="G78" i="117"/>
  <c r="J77" i="117"/>
  <c r="H77" i="117"/>
  <c r="G77" i="117"/>
  <c r="J76" i="117"/>
  <c r="H76" i="117"/>
  <c r="G76" i="117"/>
  <c r="J75" i="117"/>
  <c r="H75" i="117"/>
  <c r="G75" i="117"/>
  <c r="J74" i="117"/>
  <c r="H74" i="117"/>
  <c r="G74" i="117"/>
  <c r="J73" i="117"/>
  <c r="H73" i="117"/>
  <c r="G73" i="117"/>
  <c r="J72" i="117"/>
  <c r="H72" i="117"/>
  <c r="G72" i="117"/>
  <c r="J71" i="117"/>
  <c r="H71" i="117"/>
  <c r="G71" i="117"/>
  <c r="J70" i="117"/>
  <c r="H70" i="117"/>
  <c r="G70" i="117"/>
  <c r="J69" i="117"/>
  <c r="H69" i="117"/>
  <c r="G69" i="117"/>
  <c r="J68" i="117"/>
  <c r="H68" i="117"/>
  <c r="G68" i="117"/>
  <c r="J67" i="117"/>
  <c r="H67" i="117"/>
  <c r="G67" i="117"/>
  <c r="J66" i="117"/>
  <c r="H66" i="117"/>
  <c r="G66" i="117"/>
  <c r="J65" i="117"/>
  <c r="H65" i="117"/>
  <c r="G65" i="117"/>
  <c r="J64" i="117"/>
  <c r="H64" i="117"/>
  <c r="G64" i="117"/>
  <c r="J63" i="117"/>
  <c r="H63" i="117"/>
  <c r="G63" i="117"/>
  <c r="J62" i="117"/>
  <c r="H62" i="117"/>
  <c r="G62" i="117"/>
  <c r="J61" i="117"/>
  <c r="H61" i="117"/>
  <c r="G61" i="117"/>
  <c r="J60" i="117"/>
  <c r="H60" i="117"/>
  <c r="G60" i="117"/>
  <c r="J59" i="117"/>
  <c r="H59" i="117"/>
  <c r="G59" i="117"/>
  <c r="J58" i="117"/>
  <c r="H58" i="117"/>
  <c r="G58" i="117"/>
  <c r="J57" i="117"/>
  <c r="H57" i="117"/>
  <c r="G57" i="117"/>
  <c r="J56" i="117"/>
  <c r="H56" i="117"/>
  <c r="G56" i="117"/>
  <c r="J55" i="117"/>
  <c r="H55" i="117"/>
  <c r="G55" i="117"/>
  <c r="J54" i="117"/>
  <c r="H54" i="117"/>
  <c r="G54" i="117"/>
  <c r="J53" i="117"/>
  <c r="H53" i="117"/>
  <c r="G53" i="117"/>
  <c r="J52" i="117"/>
  <c r="H52" i="117"/>
  <c r="G52" i="117"/>
  <c r="J51" i="117"/>
  <c r="H51" i="117"/>
  <c r="G51" i="117"/>
  <c r="J50" i="117"/>
  <c r="H50" i="117"/>
  <c r="G50" i="117"/>
  <c r="J49" i="117"/>
  <c r="H49" i="117"/>
  <c r="G49" i="117"/>
  <c r="J48" i="117"/>
  <c r="H48" i="117"/>
  <c r="G48" i="117"/>
  <c r="J47" i="117"/>
  <c r="H47" i="117"/>
  <c r="G47" i="117"/>
  <c r="J46" i="117"/>
  <c r="H46" i="117"/>
  <c r="G46" i="117"/>
  <c r="J45" i="117"/>
  <c r="H45" i="117"/>
  <c r="G45" i="117"/>
  <c r="J44" i="117"/>
  <c r="H44" i="117"/>
  <c r="G44" i="117"/>
  <c r="H43" i="117"/>
  <c r="G43" i="117"/>
  <c r="J42" i="117"/>
  <c r="H42" i="117"/>
  <c r="G42" i="117"/>
  <c r="J41" i="117"/>
  <c r="H41" i="117"/>
  <c r="G41" i="117"/>
  <c r="J40" i="117"/>
  <c r="H40" i="117"/>
  <c r="G40" i="117"/>
  <c r="J39" i="117"/>
  <c r="H39" i="117"/>
  <c r="G39" i="117"/>
  <c r="J38" i="117"/>
  <c r="H38" i="117"/>
  <c r="G38" i="117"/>
  <c r="J37" i="117"/>
  <c r="H37" i="117"/>
  <c r="G37" i="117"/>
  <c r="J36" i="117"/>
  <c r="H36" i="117"/>
  <c r="G36" i="117"/>
  <c r="J35" i="117"/>
  <c r="H35" i="117"/>
  <c r="G35" i="117"/>
  <c r="J34" i="117"/>
  <c r="H34" i="117"/>
  <c r="G34" i="117"/>
  <c r="J33" i="117"/>
  <c r="H33" i="117"/>
  <c r="G33" i="117"/>
  <c r="J32" i="117"/>
  <c r="H32" i="117"/>
  <c r="G32" i="117"/>
  <c r="J31" i="117"/>
  <c r="H31" i="117"/>
  <c r="G31" i="117"/>
  <c r="J30" i="117"/>
  <c r="H30" i="117"/>
  <c r="G30" i="117"/>
  <c r="H29" i="117"/>
  <c r="G29" i="117"/>
  <c r="J28" i="117"/>
  <c r="H28" i="117"/>
  <c r="G28" i="117"/>
  <c r="J27" i="117"/>
  <c r="H27" i="117"/>
  <c r="G27" i="117"/>
  <c r="J26" i="117"/>
  <c r="H26" i="117"/>
  <c r="G26" i="117"/>
  <c r="J25" i="117"/>
  <c r="H25" i="117"/>
  <c r="G25" i="117"/>
  <c r="J24" i="117"/>
  <c r="H24" i="117"/>
  <c r="G24" i="117"/>
  <c r="J23" i="117"/>
  <c r="H23" i="117"/>
  <c r="G23" i="117"/>
  <c r="J22" i="117"/>
  <c r="H22" i="117"/>
  <c r="G22" i="117"/>
  <c r="J21" i="117"/>
  <c r="H21" i="117"/>
  <c r="G21" i="117"/>
  <c r="J20" i="117"/>
  <c r="H20" i="117"/>
  <c r="G20" i="117"/>
  <c r="J19" i="117"/>
  <c r="H19" i="117"/>
  <c r="G19" i="117"/>
  <c r="J18" i="117"/>
  <c r="H18" i="117"/>
  <c r="G18" i="117"/>
  <c r="J17" i="117"/>
  <c r="H17" i="117"/>
  <c r="G17" i="117"/>
  <c r="J168" i="116"/>
  <c r="J167" i="116"/>
  <c r="J166" i="116"/>
  <c r="J165" i="116"/>
  <c r="J164" i="116"/>
  <c r="J163" i="116"/>
  <c r="J162" i="116"/>
  <c r="J161" i="116"/>
  <c r="J160" i="116"/>
  <c r="J159" i="116"/>
  <c r="J158" i="116"/>
  <c r="J157" i="116"/>
  <c r="J156" i="116"/>
  <c r="J154" i="116"/>
  <c r="J153" i="116"/>
  <c r="J152" i="116"/>
  <c r="J151" i="116"/>
  <c r="J150" i="116"/>
  <c r="J149" i="116"/>
  <c r="J148" i="116"/>
  <c r="J147" i="116"/>
  <c r="J146" i="116"/>
  <c r="J145" i="116"/>
  <c r="J144" i="116"/>
  <c r="J143" i="116"/>
  <c r="J142" i="116"/>
  <c r="J141" i="116"/>
  <c r="J140" i="116"/>
  <c r="J139" i="116"/>
  <c r="J138" i="116"/>
  <c r="J137" i="116"/>
  <c r="J136" i="116"/>
  <c r="J135" i="116"/>
  <c r="J134" i="116"/>
  <c r="J133" i="116"/>
  <c r="J132" i="116"/>
  <c r="J131" i="116"/>
  <c r="J130" i="116"/>
  <c r="J129" i="116"/>
  <c r="J128" i="116"/>
  <c r="J127" i="116"/>
  <c r="J126" i="116"/>
  <c r="J125" i="116"/>
  <c r="J124" i="116"/>
  <c r="J123" i="116"/>
  <c r="J122" i="116"/>
  <c r="J121" i="116"/>
  <c r="J120" i="116"/>
  <c r="J119" i="116"/>
  <c r="J118" i="116"/>
  <c r="J117" i="116"/>
  <c r="J116" i="116"/>
  <c r="J115" i="116"/>
  <c r="J114" i="116"/>
  <c r="J113" i="116"/>
  <c r="J112" i="116"/>
  <c r="J111" i="116"/>
  <c r="J110" i="116"/>
  <c r="J109" i="116"/>
  <c r="J108" i="116"/>
  <c r="J107" i="116"/>
  <c r="J106" i="116"/>
  <c r="J105" i="116"/>
  <c r="J104" i="116"/>
  <c r="J103" i="116"/>
  <c r="J102" i="116"/>
  <c r="J101" i="116"/>
  <c r="J100" i="116"/>
  <c r="J99" i="116"/>
  <c r="J98" i="116"/>
  <c r="J97" i="116"/>
  <c r="J96" i="116"/>
  <c r="J95" i="116"/>
  <c r="J94" i="116"/>
  <c r="J93" i="116"/>
  <c r="J92" i="116"/>
  <c r="J91" i="116"/>
  <c r="J90" i="116"/>
  <c r="J89" i="116"/>
  <c r="J88" i="116"/>
  <c r="J87" i="116"/>
  <c r="J86" i="116"/>
  <c r="J85" i="116"/>
  <c r="J84" i="116"/>
  <c r="J83" i="116"/>
  <c r="J82" i="116"/>
  <c r="J81" i="116"/>
  <c r="J80" i="116"/>
  <c r="J79" i="116"/>
  <c r="J78" i="116"/>
  <c r="J77" i="116"/>
  <c r="J76" i="116"/>
  <c r="J75" i="116"/>
  <c r="J74" i="116"/>
  <c r="J73" i="116"/>
  <c r="J72" i="116"/>
  <c r="J71" i="116"/>
  <c r="J70" i="116"/>
  <c r="J69" i="116"/>
  <c r="J68" i="116"/>
  <c r="J67" i="116"/>
  <c r="J66" i="116"/>
  <c r="J65" i="116"/>
  <c r="J64" i="116"/>
  <c r="J63" i="116"/>
  <c r="J62" i="116"/>
  <c r="J61" i="116"/>
  <c r="J60" i="116"/>
  <c r="J59" i="116"/>
  <c r="J58" i="116"/>
  <c r="J57" i="116"/>
  <c r="J56" i="116"/>
  <c r="J55" i="116"/>
  <c r="J54" i="116"/>
  <c r="J53" i="116"/>
  <c r="J52" i="116"/>
  <c r="J51" i="116"/>
  <c r="J50" i="116"/>
  <c r="J49" i="116"/>
  <c r="J48" i="116"/>
  <c r="J47" i="116"/>
  <c r="J46" i="116"/>
  <c r="J45" i="116"/>
  <c r="J44" i="116"/>
  <c r="J43" i="116"/>
  <c r="J42" i="116"/>
  <c r="J41" i="116"/>
  <c r="J40" i="116"/>
  <c r="J39" i="116"/>
  <c r="J38" i="116"/>
  <c r="J37" i="116"/>
  <c r="J36" i="116"/>
  <c r="J35" i="116"/>
  <c r="J34" i="116"/>
  <c r="J33" i="116"/>
  <c r="J32" i="116"/>
  <c r="J31" i="116"/>
  <c r="J30" i="116"/>
  <c r="J29" i="116"/>
  <c r="J28" i="116"/>
  <c r="J27" i="116"/>
  <c r="J26" i="116"/>
  <c r="J25" i="116"/>
  <c r="J24" i="116"/>
  <c r="J23" i="116"/>
  <c r="J22" i="116"/>
  <c r="J21" i="116"/>
  <c r="J20" i="116"/>
  <c r="J19" i="116"/>
  <c r="J18" i="116"/>
  <c r="J17" i="116"/>
  <c r="J168" i="115"/>
  <c r="J167" i="115"/>
  <c r="J166" i="115"/>
  <c r="J165" i="115"/>
  <c r="J164" i="115"/>
  <c r="J163" i="115"/>
  <c r="J162" i="115"/>
  <c r="J161" i="115"/>
  <c r="J160" i="115"/>
  <c r="J159" i="115"/>
  <c r="J158" i="115"/>
  <c r="J157" i="115"/>
  <c r="J156" i="115"/>
  <c r="J154" i="115"/>
  <c r="J153" i="115"/>
  <c r="J152" i="115"/>
  <c r="J151" i="115"/>
  <c r="J150" i="115"/>
  <c r="J149" i="115"/>
  <c r="J148" i="115"/>
  <c r="J147" i="115"/>
  <c r="J146" i="115"/>
  <c r="J145" i="115"/>
  <c r="J144" i="115"/>
  <c r="J143" i="115"/>
  <c r="J142" i="115"/>
  <c r="J141" i="115"/>
  <c r="J140" i="115"/>
  <c r="J139" i="115"/>
  <c r="J138" i="115"/>
  <c r="J137" i="115"/>
  <c r="J136" i="115"/>
  <c r="J135" i="115"/>
  <c r="J134" i="115"/>
  <c r="J133" i="115"/>
  <c r="J132" i="115"/>
  <c r="J131" i="115"/>
  <c r="J130" i="115"/>
  <c r="J129" i="115"/>
  <c r="J128" i="115"/>
  <c r="J127" i="115"/>
  <c r="J126" i="115"/>
  <c r="J125" i="115"/>
  <c r="J124" i="115"/>
  <c r="J123" i="115"/>
  <c r="J122" i="115"/>
  <c r="J121" i="115"/>
  <c r="J120" i="115"/>
  <c r="J119" i="115"/>
  <c r="J118" i="115"/>
  <c r="J117" i="115"/>
  <c r="J116" i="115"/>
  <c r="J115" i="115"/>
  <c r="J114" i="115"/>
  <c r="J113" i="115"/>
  <c r="J112" i="115"/>
  <c r="J111" i="115"/>
  <c r="J110" i="115"/>
  <c r="J109" i="115"/>
  <c r="J108" i="115"/>
  <c r="J107" i="115"/>
  <c r="J106" i="115"/>
  <c r="J105" i="115"/>
  <c r="J104" i="115"/>
  <c r="J103" i="115"/>
  <c r="J102" i="115"/>
  <c r="J101" i="115"/>
  <c r="J100" i="115"/>
  <c r="J99" i="115"/>
  <c r="J98" i="115"/>
  <c r="J97" i="115"/>
  <c r="J96" i="115"/>
  <c r="J95" i="115"/>
  <c r="J94" i="115"/>
  <c r="J93" i="115"/>
  <c r="J92" i="115"/>
  <c r="J91" i="115"/>
  <c r="J90" i="115"/>
  <c r="J89" i="115"/>
  <c r="J88" i="115"/>
  <c r="J87" i="115"/>
  <c r="J86" i="115"/>
  <c r="J85" i="115"/>
  <c r="J84" i="115"/>
  <c r="J83" i="115"/>
  <c r="J82" i="115"/>
  <c r="J81" i="115"/>
  <c r="J80" i="115"/>
  <c r="J79" i="115"/>
  <c r="J78" i="115"/>
  <c r="J77" i="115"/>
  <c r="J76" i="115"/>
  <c r="J75" i="115"/>
  <c r="J74" i="115"/>
  <c r="J73" i="115"/>
  <c r="J72" i="115"/>
  <c r="J71" i="115"/>
  <c r="J70" i="115"/>
  <c r="J69" i="115"/>
  <c r="J68" i="115"/>
  <c r="J67" i="115"/>
  <c r="J66" i="115"/>
  <c r="J65" i="115"/>
  <c r="J64" i="115"/>
  <c r="J63" i="115"/>
  <c r="J62" i="115"/>
  <c r="J61" i="115"/>
  <c r="J60" i="115"/>
  <c r="J59" i="115"/>
  <c r="J58" i="115"/>
  <c r="J57" i="115"/>
  <c r="J56" i="115"/>
  <c r="J55" i="115"/>
  <c r="J54" i="115"/>
  <c r="J53" i="115"/>
  <c r="J52" i="115"/>
  <c r="J51" i="115"/>
  <c r="J50" i="115"/>
  <c r="J49" i="115"/>
  <c r="J48" i="115"/>
  <c r="J47" i="115"/>
  <c r="J46" i="115"/>
  <c r="J45" i="115"/>
  <c r="J44" i="115"/>
  <c r="J43" i="115"/>
  <c r="J42" i="115"/>
  <c r="J41" i="115"/>
  <c r="J40" i="115"/>
  <c r="J39" i="115"/>
  <c r="J38" i="115"/>
  <c r="J37" i="115"/>
  <c r="J36" i="115"/>
  <c r="J35" i="115"/>
  <c r="J34" i="115"/>
  <c r="J33" i="115"/>
  <c r="J32" i="115"/>
  <c r="J31" i="115"/>
  <c r="J30" i="115"/>
  <c r="J29" i="115"/>
  <c r="J27" i="115"/>
  <c r="J26" i="115"/>
  <c r="J25" i="115"/>
  <c r="J24" i="115"/>
  <c r="J23" i="115"/>
  <c r="J22" i="115"/>
  <c r="J21" i="115"/>
  <c r="J20" i="115"/>
  <c r="J19" i="115"/>
  <c r="J18" i="115"/>
  <c r="J17" i="115"/>
  <c r="J168" i="114"/>
  <c r="J167" i="114"/>
  <c r="J166" i="114"/>
  <c r="J165" i="114"/>
  <c r="J164" i="114"/>
  <c r="J163" i="114"/>
  <c r="J162" i="114"/>
  <c r="J161" i="114"/>
  <c r="J160" i="114"/>
  <c r="J159" i="114"/>
  <c r="J158" i="114"/>
  <c r="J157" i="114"/>
  <c r="J156" i="114"/>
  <c r="J154" i="114"/>
  <c r="J153" i="114"/>
  <c r="J152" i="114"/>
  <c r="J151" i="114"/>
  <c r="J150" i="114"/>
  <c r="J149" i="114"/>
  <c r="J148" i="114"/>
  <c r="J147" i="114"/>
  <c r="J146" i="114"/>
  <c r="J145" i="114"/>
  <c r="J144" i="114"/>
  <c r="J143" i="114"/>
  <c r="J142" i="114"/>
  <c r="J141" i="114"/>
  <c r="J140" i="114"/>
  <c r="J139" i="114"/>
  <c r="J138" i="114"/>
  <c r="J137" i="114"/>
  <c r="J136" i="114"/>
  <c r="J135" i="114"/>
  <c r="J134" i="114"/>
  <c r="J133" i="114"/>
  <c r="J132" i="114"/>
  <c r="J131" i="114"/>
  <c r="J130" i="114"/>
  <c r="J129" i="114"/>
  <c r="J128" i="114"/>
  <c r="J127" i="114"/>
  <c r="J126" i="114"/>
  <c r="J125" i="114"/>
  <c r="J124" i="114"/>
  <c r="J123" i="114"/>
  <c r="J122" i="114"/>
  <c r="J121" i="114"/>
  <c r="J120" i="114"/>
  <c r="J119" i="114"/>
  <c r="J118" i="114"/>
  <c r="J117" i="114"/>
  <c r="J116" i="114"/>
  <c r="J115" i="114"/>
  <c r="J114" i="114"/>
  <c r="J113" i="114"/>
  <c r="J112" i="114"/>
  <c r="J111" i="114"/>
  <c r="J110" i="114"/>
  <c r="J109" i="114"/>
  <c r="J108" i="114"/>
  <c r="J107" i="114"/>
  <c r="J106" i="114"/>
  <c r="J105" i="114"/>
  <c r="J104" i="114"/>
  <c r="J103" i="114"/>
  <c r="J102" i="114"/>
  <c r="J101" i="114"/>
  <c r="J100" i="114"/>
  <c r="J99" i="114"/>
  <c r="J98" i="114"/>
  <c r="J97" i="114"/>
  <c r="J96" i="114"/>
  <c r="J95" i="114"/>
  <c r="J94" i="114"/>
  <c r="J93" i="114"/>
  <c r="J92" i="114"/>
  <c r="J91" i="114"/>
  <c r="J90" i="114"/>
  <c r="J89" i="114"/>
  <c r="J88" i="114"/>
  <c r="J87" i="114"/>
  <c r="J86" i="114"/>
  <c r="J85" i="114"/>
  <c r="J84" i="114"/>
  <c r="J83" i="114"/>
  <c r="J82" i="114"/>
  <c r="J81" i="114"/>
  <c r="J80" i="114"/>
  <c r="J79" i="114"/>
  <c r="J77" i="114"/>
  <c r="J76" i="114"/>
  <c r="J75" i="114"/>
  <c r="J74" i="114"/>
  <c r="J73" i="114"/>
  <c r="J72" i="114"/>
  <c r="J71" i="114"/>
  <c r="J70" i="114"/>
  <c r="J69" i="114"/>
  <c r="J68" i="114"/>
  <c r="J67" i="114"/>
  <c r="J66" i="114"/>
  <c r="J65" i="114"/>
  <c r="J64" i="114"/>
  <c r="J63" i="114"/>
  <c r="J62" i="114"/>
  <c r="J61" i="114"/>
  <c r="J60" i="114"/>
  <c r="J59" i="114"/>
  <c r="J58" i="114"/>
  <c r="J57" i="114"/>
  <c r="J56" i="114"/>
  <c r="J55" i="114"/>
  <c r="J54" i="114"/>
  <c r="J53" i="114"/>
  <c r="J52" i="114"/>
  <c r="J51" i="114"/>
  <c r="J50" i="114"/>
  <c r="J49" i="114"/>
  <c r="J48" i="114"/>
  <c r="J47" i="114"/>
  <c r="J46" i="114"/>
  <c r="J45" i="114"/>
  <c r="J44" i="114"/>
  <c r="J42" i="114"/>
  <c r="J41" i="114"/>
  <c r="J40" i="114"/>
  <c r="J39" i="114"/>
  <c r="J38" i="114"/>
  <c r="J37" i="114"/>
  <c r="J36" i="114"/>
  <c r="J35" i="114"/>
  <c r="J34" i="114"/>
  <c r="J33" i="114"/>
  <c r="J32" i="114"/>
  <c r="J31" i="114"/>
  <c r="J30" i="114"/>
  <c r="J28" i="114"/>
  <c r="J27" i="114"/>
  <c r="J26" i="114"/>
  <c r="J25" i="114"/>
  <c r="J24" i="114"/>
  <c r="J23" i="114"/>
  <c r="J22" i="114"/>
  <c r="J21" i="114"/>
  <c r="J20" i="114"/>
  <c r="J19" i="114"/>
  <c r="J18" i="114"/>
  <c r="J17" i="114"/>
  <c r="J16" i="114"/>
  <c r="J15" i="114"/>
  <c r="E168" i="81" l="1"/>
  <c r="F169" i="170"/>
  <c r="E169" i="170"/>
  <c r="G692" i="154"/>
  <c r="G150" i="169"/>
  <c r="G18" i="168"/>
  <c r="G42" i="146"/>
  <c r="G16" i="118"/>
  <c r="H16" i="118"/>
  <c r="G16" i="125"/>
  <c r="H16" i="125"/>
  <c r="H15" i="125"/>
  <c r="H169" i="125" s="1"/>
  <c r="G15" i="125"/>
  <c r="G16" i="127"/>
  <c r="H16" i="127"/>
  <c r="H15" i="127"/>
  <c r="G15" i="127"/>
  <c r="G16" i="126"/>
  <c r="H16" i="126"/>
  <c r="H15" i="126"/>
  <c r="G15" i="126"/>
  <c r="G16" i="152"/>
  <c r="H16" i="152"/>
  <c r="H15" i="152"/>
  <c r="G15" i="152"/>
  <c r="G16" i="124"/>
  <c r="H16" i="124"/>
  <c r="H15" i="124"/>
  <c r="G15" i="124"/>
  <c r="G16" i="122"/>
  <c r="H16" i="122"/>
  <c r="H15" i="122"/>
  <c r="H169" i="122" s="1"/>
  <c r="G15" i="122"/>
  <c r="G16" i="121"/>
  <c r="H16" i="121"/>
  <c r="H15" i="121"/>
  <c r="G15" i="121"/>
  <c r="H16" i="120"/>
  <c r="G16" i="120"/>
  <c r="H15" i="120"/>
  <c r="G15" i="120"/>
  <c r="I16" i="119"/>
  <c r="H16" i="119"/>
  <c r="I15" i="119"/>
  <c r="H15" i="119"/>
  <c r="H15" i="118"/>
  <c r="H169" i="118" s="1"/>
  <c r="G15" i="118"/>
  <c r="H16" i="117"/>
  <c r="G16" i="117"/>
  <c r="G15" i="117"/>
  <c r="D15" i="117"/>
  <c r="D16" i="117"/>
  <c r="D17" i="117"/>
  <c r="D18" i="117"/>
  <c r="D19" i="117"/>
  <c r="D20" i="117"/>
  <c r="D21" i="117"/>
  <c r="E16" i="117"/>
  <c r="E17" i="117"/>
  <c r="E18" i="117"/>
  <c r="E19" i="117"/>
  <c r="E20" i="117"/>
  <c r="E21" i="117"/>
  <c r="D22" i="117"/>
  <c r="E22" i="117"/>
  <c r="D23" i="117"/>
  <c r="E23" i="117"/>
  <c r="D24" i="117"/>
  <c r="E24" i="117"/>
  <c r="D25" i="117"/>
  <c r="E25" i="117"/>
  <c r="D26" i="117"/>
  <c r="E26" i="117"/>
  <c r="D27" i="117"/>
  <c r="E27" i="117"/>
  <c r="D28" i="117"/>
  <c r="E28" i="117"/>
  <c r="D29" i="117"/>
  <c r="E29" i="117"/>
  <c r="D30" i="117"/>
  <c r="E30" i="117"/>
  <c r="D31" i="117"/>
  <c r="E31" i="117"/>
  <c r="D32" i="117"/>
  <c r="E32" i="117"/>
  <c r="D33" i="117"/>
  <c r="E33" i="117"/>
  <c r="D34" i="117"/>
  <c r="E34" i="117"/>
  <c r="D35" i="117"/>
  <c r="E35" i="117"/>
  <c r="D36" i="117"/>
  <c r="E36" i="117"/>
  <c r="D37" i="117"/>
  <c r="E37" i="117"/>
  <c r="D38" i="117"/>
  <c r="E38" i="117"/>
  <c r="D39" i="117"/>
  <c r="E39" i="117"/>
  <c r="D40" i="117"/>
  <c r="E40" i="117"/>
  <c r="D41" i="117"/>
  <c r="E41" i="117"/>
  <c r="D42" i="117"/>
  <c r="E42" i="117"/>
  <c r="D43" i="117"/>
  <c r="E43" i="117"/>
  <c r="D44" i="117"/>
  <c r="E44" i="117"/>
  <c r="D45" i="117"/>
  <c r="E45" i="117"/>
  <c r="D46" i="117"/>
  <c r="E46" i="117"/>
  <c r="D47" i="117"/>
  <c r="E47" i="117"/>
  <c r="D48" i="117"/>
  <c r="E48" i="117"/>
  <c r="D49" i="117"/>
  <c r="E49" i="117"/>
  <c r="D50" i="117"/>
  <c r="E50" i="117"/>
  <c r="D51" i="117"/>
  <c r="E51" i="117"/>
  <c r="D52" i="117"/>
  <c r="E52" i="117"/>
  <c r="D53" i="117"/>
  <c r="E53" i="117"/>
  <c r="D54" i="117"/>
  <c r="E54" i="117"/>
  <c r="D55" i="117"/>
  <c r="E55" i="117"/>
  <c r="D56" i="117"/>
  <c r="E56" i="117"/>
  <c r="D57" i="117"/>
  <c r="E57" i="117"/>
  <c r="D58" i="117"/>
  <c r="E58" i="117"/>
  <c r="D59" i="117"/>
  <c r="E59" i="117"/>
  <c r="D60" i="117"/>
  <c r="E60" i="117"/>
  <c r="D61" i="117"/>
  <c r="E61" i="117"/>
  <c r="D62" i="117"/>
  <c r="E62" i="117"/>
  <c r="D63" i="117"/>
  <c r="E63" i="117"/>
  <c r="D64" i="117"/>
  <c r="E64" i="117"/>
  <c r="D65" i="117"/>
  <c r="E65" i="117"/>
  <c r="D66" i="117"/>
  <c r="E66" i="117"/>
  <c r="D67" i="117"/>
  <c r="E67" i="117"/>
  <c r="D68" i="117"/>
  <c r="E68" i="117"/>
  <c r="D69" i="117"/>
  <c r="E69" i="117"/>
  <c r="D70" i="117"/>
  <c r="E70" i="117"/>
  <c r="D71" i="117"/>
  <c r="E71" i="117"/>
  <c r="D72" i="117"/>
  <c r="E72" i="117"/>
  <c r="D73" i="117"/>
  <c r="E73" i="117"/>
  <c r="D74" i="117"/>
  <c r="E74" i="117"/>
  <c r="D75" i="117"/>
  <c r="E75" i="117"/>
  <c r="D76" i="117"/>
  <c r="E76" i="117"/>
  <c r="D77" i="117"/>
  <c r="E77" i="117"/>
  <c r="D78" i="117"/>
  <c r="E78" i="117"/>
  <c r="D79" i="117"/>
  <c r="E79" i="117"/>
  <c r="D80" i="117"/>
  <c r="E80" i="117"/>
  <c r="D81" i="117"/>
  <c r="E81" i="117"/>
  <c r="D82" i="117"/>
  <c r="E82" i="117"/>
  <c r="D83" i="117"/>
  <c r="E83" i="117"/>
  <c r="D84" i="117"/>
  <c r="E84" i="117"/>
  <c r="D85" i="117"/>
  <c r="E85" i="117"/>
  <c r="D86" i="117"/>
  <c r="E86" i="117"/>
  <c r="D87" i="117"/>
  <c r="E87" i="117"/>
  <c r="D88" i="117"/>
  <c r="E88" i="117"/>
  <c r="D89" i="117"/>
  <c r="E89" i="117"/>
  <c r="D90" i="117"/>
  <c r="E90" i="117"/>
  <c r="D91" i="117"/>
  <c r="E91" i="117"/>
  <c r="D92" i="117"/>
  <c r="E92" i="117"/>
  <c r="D93" i="117"/>
  <c r="E93" i="117"/>
  <c r="D94" i="117"/>
  <c r="E94" i="117"/>
  <c r="D95" i="117"/>
  <c r="E95" i="117"/>
  <c r="D96" i="117"/>
  <c r="E96" i="117"/>
  <c r="D97" i="117"/>
  <c r="E97" i="117"/>
  <c r="D98" i="117"/>
  <c r="E98" i="117"/>
  <c r="D99" i="117"/>
  <c r="E99" i="117"/>
  <c r="D100" i="117"/>
  <c r="E100" i="117"/>
  <c r="D101" i="117"/>
  <c r="E101" i="117"/>
  <c r="D102" i="117"/>
  <c r="E102" i="117"/>
  <c r="D103" i="117"/>
  <c r="E103" i="117"/>
  <c r="D104" i="117"/>
  <c r="E104" i="117"/>
  <c r="D105" i="117"/>
  <c r="E105" i="117"/>
  <c r="D106" i="117"/>
  <c r="E106" i="117"/>
  <c r="D107" i="117"/>
  <c r="E107" i="117"/>
  <c r="D108" i="117"/>
  <c r="E108" i="117"/>
  <c r="D109" i="117"/>
  <c r="E109" i="117"/>
  <c r="D110" i="117"/>
  <c r="E110" i="117"/>
  <c r="D111" i="117"/>
  <c r="E111" i="117"/>
  <c r="D112" i="117"/>
  <c r="E112" i="117"/>
  <c r="D113" i="117"/>
  <c r="E113" i="117"/>
  <c r="D114" i="117"/>
  <c r="E114" i="117"/>
  <c r="D115" i="117"/>
  <c r="E115" i="117"/>
  <c r="D116" i="117"/>
  <c r="E116" i="117"/>
  <c r="D117" i="117"/>
  <c r="E117" i="117"/>
  <c r="D118" i="117"/>
  <c r="E118" i="117"/>
  <c r="D119" i="117"/>
  <c r="E119" i="117"/>
  <c r="D120" i="117"/>
  <c r="E120" i="117"/>
  <c r="D121" i="117"/>
  <c r="E121" i="117"/>
  <c r="D122" i="117"/>
  <c r="E122" i="117"/>
  <c r="D123" i="117"/>
  <c r="E123" i="117"/>
  <c r="D124" i="117"/>
  <c r="E124" i="117"/>
  <c r="D125" i="117"/>
  <c r="E125" i="117"/>
  <c r="D126" i="117"/>
  <c r="E126" i="117"/>
  <c r="D127" i="117"/>
  <c r="E127" i="117"/>
  <c r="D128" i="117"/>
  <c r="E128" i="117"/>
  <c r="D129" i="117"/>
  <c r="E129" i="117"/>
  <c r="D130" i="117"/>
  <c r="E130" i="117"/>
  <c r="D131" i="117"/>
  <c r="E131" i="117"/>
  <c r="D132" i="117"/>
  <c r="E132" i="117"/>
  <c r="D133" i="117"/>
  <c r="E133" i="117"/>
  <c r="D134" i="117"/>
  <c r="E134" i="117"/>
  <c r="D135" i="117"/>
  <c r="E135" i="117"/>
  <c r="D136" i="117"/>
  <c r="E136" i="117"/>
  <c r="D137" i="117"/>
  <c r="E137" i="117"/>
  <c r="D138" i="117"/>
  <c r="E138" i="117"/>
  <c r="D139" i="117"/>
  <c r="E139" i="117"/>
  <c r="D140" i="117"/>
  <c r="E140" i="117"/>
  <c r="D141" i="117"/>
  <c r="E141" i="117"/>
  <c r="D142" i="117"/>
  <c r="E142" i="117"/>
  <c r="D143" i="117"/>
  <c r="E143" i="117"/>
  <c r="D144" i="117"/>
  <c r="E144" i="117"/>
  <c r="D145" i="117"/>
  <c r="E145" i="117"/>
  <c r="D146" i="117"/>
  <c r="E146" i="117"/>
  <c r="D147" i="117"/>
  <c r="E147" i="117"/>
  <c r="D148" i="117"/>
  <c r="E148" i="117"/>
  <c r="D149" i="117"/>
  <c r="E149" i="117"/>
  <c r="D150" i="117"/>
  <c r="E150" i="117"/>
  <c r="D151" i="117"/>
  <c r="E151" i="117"/>
  <c r="D152" i="117"/>
  <c r="E152" i="117"/>
  <c r="D153" i="117"/>
  <c r="E153" i="117"/>
  <c r="D154" i="117"/>
  <c r="E154" i="117"/>
  <c r="D156" i="117"/>
  <c r="E156" i="117"/>
  <c r="D157" i="117"/>
  <c r="E157" i="117"/>
  <c r="D158" i="117"/>
  <c r="E158" i="117"/>
  <c r="D159" i="117"/>
  <c r="E159" i="117"/>
  <c r="D160" i="117"/>
  <c r="E160" i="117"/>
  <c r="D161" i="117"/>
  <c r="E161" i="117"/>
  <c r="D162" i="117"/>
  <c r="E162" i="117"/>
  <c r="D163" i="117"/>
  <c r="E163" i="117"/>
  <c r="D164" i="117"/>
  <c r="E164" i="117"/>
  <c r="D165" i="117"/>
  <c r="E165" i="117"/>
  <c r="D166" i="117"/>
  <c r="E166" i="117"/>
  <c r="D167" i="117"/>
  <c r="E167" i="117"/>
  <c r="D168" i="117"/>
  <c r="E168" i="117"/>
  <c r="H15" i="117"/>
  <c r="E15" i="117"/>
  <c r="I169" i="141"/>
  <c r="H169" i="141"/>
  <c r="G169" i="141"/>
  <c r="F169" i="141"/>
  <c r="J168" i="141"/>
  <c r="J167" i="141"/>
  <c r="J166" i="141"/>
  <c r="J165" i="141"/>
  <c r="J164" i="141"/>
  <c r="J163" i="141"/>
  <c r="J162" i="141"/>
  <c r="J161" i="141"/>
  <c r="J160" i="141"/>
  <c r="J159" i="141"/>
  <c r="J158" i="141"/>
  <c r="J157" i="141"/>
  <c r="J156" i="141"/>
  <c r="J154" i="141"/>
  <c r="J153" i="141"/>
  <c r="J152" i="141"/>
  <c r="J151" i="141"/>
  <c r="J150" i="141"/>
  <c r="J149" i="141"/>
  <c r="J148" i="141"/>
  <c r="J147" i="141"/>
  <c r="J146" i="141"/>
  <c r="J145" i="141"/>
  <c r="J144" i="141"/>
  <c r="J143" i="141"/>
  <c r="J142" i="141"/>
  <c r="J141" i="141"/>
  <c r="J140" i="141"/>
  <c r="J139" i="141"/>
  <c r="J138" i="141"/>
  <c r="J137" i="141"/>
  <c r="J136" i="141"/>
  <c r="J135" i="141"/>
  <c r="J134" i="141"/>
  <c r="J133" i="141"/>
  <c r="J132" i="141"/>
  <c r="J131" i="141"/>
  <c r="J130" i="141"/>
  <c r="J129" i="141"/>
  <c r="J128" i="141"/>
  <c r="J127" i="141"/>
  <c r="J126" i="141"/>
  <c r="J125" i="141"/>
  <c r="J124" i="141"/>
  <c r="J123" i="141"/>
  <c r="J122" i="141"/>
  <c r="J121" i="141"/>
  <c r="J120" i="141"/>
  <c r="J119" i="141"/>
  <c r="J118" i="141"/>
  <c r="J117" i="141"/>
  <c r="J116" i="141"/>
  <c r="J115" i="141"/>
  <c r="J114" i="141"/>
  <c r="J113" i="141"/>
  <c r="J112" i="141"/>
  <c r="J111" i="141"/>
  <c r="J110" i="141"/>
  <c r="J109" i="141"/>
  <c r="J108" i="141"/>
  <c r="J107" i="141"/>
  <c r="J106" i="141"/>
  <c r="J105" i="141"/>
  <c r="J104" i="141"/>
  <c r="J103" i="141"/>
  <c r="J102" i="141"/>
  <c r="J101" i="141"/>
  <c r="J100" i="141"/>
  <c r="J99" i="141"/>
  <c r="J98" i="141"/>
  <c r="J97" i="141"/>
  <c r="J96" i="141"/>
  <c r="J95" i="141"/>
  <c r="J94" i="141"/>
  <c r="J93" i="141"/>
  <c r="J92" i="141"/>
  <c r="J91" i="141"/>
  <c r="J90" i="141"/>
  <c r="J89" i="141"/>
  <c r="J88" i="141"/>
  <c r="J87" i="141"/>
  <c r="J86" i="141"/>
  <c r="J85" i="141"/>
  <c r="J84" i="141"/>
  <c r="J83" i="141"/>
  <c r="J82" i="141"/>
  <c r="J81" i="141"/>
  <c r="J80" i="141"/>
  <c r="J79" i="141"/>
  <c r="J78" i="141"/>
  <c r="J77" i="141"/>
  <c r="J76" i="141"/>
  <c r="J75" i="141"/>
  <c r="J74" i="141"/>
  <c r="J73" i="141"/>
  <c r="J72" i="141"/>
  <c r="J71" i="141"/>
  <c r="J70" i="141"/>
  <c r="J69" i="141"/>
  <c r="J68" i="141"/>
  <c r="J67" i="141"/>
  <c r="J66" i="141"/>
  <c r="J65" i="141"/>
  <c r="J64" i="141"/>
  <c r="J63" i="141"/>
  <c r="J62" i="141"/>
  <c r="J61" i="141"/>
  <c r="J60" i="141"/>
  <c r="J59" i="141"/>
  <c r="J58" i="141"/>
  <c r="J57" i="141"/>
  <c r="J56" i="141"/>
  <c r="J55" i="141"/>
  <c r="J54" i="141"/>
  <c r="J53" i="141"/>
  <c r="J52" i="141"/>
  <c r="J51" i="141"/>
  <c r="J50" i="141"/>
  <c r="J49" i="141"/>
  <c r="J48" i="141"/>
  <c r="J47" i="141"/>
  <c r="J46" i="141"/>
  <c r="J45" i="141"/>
  <c r="J44" i="141"/>
  <c r="J43" i="141"/>
  <c r="J42" i="141"/>
  <c r="J41" i="141"/>
  <c r="J40" i="141"/>
  <c r="J39" i="141"/>
  <c r="J38" i="141"/>
  <c r="J37" i="141"/>
  <c r="J36" i="141"/>
  <c r="J35" i="141"/>
  <c r="J34" i="141"/>
  <c r="J33" i="141"/>
  <c r="J32" i="141"/>
  <c r="J31" i="141"/>
  <c r="J30" i="141"/>
  <c r="J29" i="141"/>
  <c r="J27" i="141"/>
  <c r="J26" i="141"/>
  <c r="J25" i="141"/>
  <c r="J24" i="141"/>
  <c r="J23" i="141"/>
  <c r="J22" i="141"/>
  <c r="J21" i="141"/>
  <c r="J20" i="141"/>
  <c r="J19" i="141"/>
  <c r="J18" i="141"/>
  <c r="J17" i="141"/>
  <c r="J16" i="141"/>
  <c r="J15" i="141"/>
  <c r="I169" i="140"/>
  <c r="H169" i="140"/>
  <c r="G169" i="140"/>
  <c r="F169" i="140"/>
  <c r="E169" i="140"/>
  <c r="I169" i="139"/>
  <c r="H169" i="139"/>
  <c r="G169" i="139"/>
  <c r="F169" i="139"/>
  <c r="I169" i="138"/>
  <c r="H169" i="138"/>
  <c r="G169" i="138"/>
  <c r="F169" i="138"/>
  <c r="E169" i="138"/>
  <c r="D169" i="138"/>
  <c r="I169" i="137"/>
  <c r="H169" i="137"/>
  <c r="G169" i="137"/>
  <c r="F169" i="137"/>
  <c r="J169" i="137" s="1"/>
  <c r="E169" i="137"/>
  <c r="D169" i="137"/>
  <c r="I168" i="136"/>
  <c r="H168" i="136"/>
  <c r="G168" i="136"/>
  <c r="F168" i="136"/>
  <c r="E168" i="136"/>
  <c r="D168" i="136"/>
  <c r="J16" i="136"/>
  <c r="J15" i="136"/>
  <c r="I169" i="135"/>
  <c r="H169" i="135"/>
  <c r="G169" i="135"/>
  <c r="F169" i="135"/>
  <c r="D169" i="135"/>
  <c r="J16" i="135"/>
  <c r="J15" i="135"/>
  <c r="I169" i="134"/>
  <c r="H169" i="134"/>
  <c r="F169" i="134"/>
  <c r="J16" i="134"/>
  <c r="J15" i="134"/>
  <c r="G169" i="134"/>
  <c r="I169" i="133"/>
  <c r="J169" i="133" s="1"/>
  <c r="F169" i="133"/>
  <c r="J16" i="133"/>
  <c r="J15" i="133"/>
  <c r="E169" i="133"/>
  <c r="I168" i="132"/>
  <c r="F168" i="132"/>
  <c r="J16" i="132"/>
  <c r="J15" i="132"/>
  <c r="I169" i="131"/>
  <c r="F169" i="131"/>
  <c r="J16" i="131"/>
  <c r="J15" i="131"/>
  <c r="I169" i="130"/>
  <c r="F169" i="130"/>
  <c r="H169" i="130"/>
  <c r="J16" i="130"/>
  <c r="D169" i="130"/>
  <c r="J15" i="130"/>
  <c r="I169" i="129"/>
  <c r="F169" i="129"/>
  <c r="G169" i="129"/>
  <c r="H169" i="129"/>
  <c r="J16" i="129"/>
  <c r="D169" i="129"/>
  <c r="J15" i="129"/>
  <c r="E169" i="129"/>
  <c r="I169" i="127"/>
  <c r="F169" i="127"/>
  <c r="J169" i="127" s="1"/>
  <c r="J16" i="127"/>
  <c r="J15" i="127"/>
  <c r="I169" i="126"/>
  <c r="F169" i="126"/>
  <c r="J169" i="126" s="1"/>
  <c r="J16" i="126"/>
  <c r="J15" i="126"/>
  <c r="I169" i="125"/>
  <c r="F169" i="125"/>
  <c r="E169" i="125"/>
  <c r="J16" i="125"/>
  <c r="J15" i="125"/>
  <c r="I169" i="152"/>
  <c r="F169" i="152"/>
  <c r="J16" i="152"/>
  <c r="J15" i="152"/>
  <c r="I169" i="124"/>
  <c r="F169" i="124"/>
  <c r="J16" i="124"/>
  <c r="J15" i="124"/>
  <c r="I169" i="123"/>
  <c r="F169" i="123"/>
  <c r="J16" i="123"/>
  <c r="J15" i="123"/>
  <c r="I169" i="122"/>
  <c r="F169" i="122"/>
  <c r="J16" i="122"/>
  <c r="J15" i="122"/>
  <c r="I169" i="121"/>
  <c r="F169" i="121"/>
  <c r="J16" i="121"/>
  <c r="J15" i="121"/>
  <c r="D169" i="121"/>
  <c r="I169" i="120"/>
  <c r="F169" i="120"/>
  <c r="J16" i="120"/>
  <c r="J15" i="120"/>
  <c r="J169" i="119"/>
  <c r="G169" i="119"/>
  <c r="E169" i="119"/>
  <c r="K16" i="119"/>
  <c r="K15" i="119"/>
  <c r="I169" i="118"/>
  <c r="F169" i="118"/>
  <c r="J16" i="118"/>
  <c r="J15" i="118"/>
  <c r="D169" i="118"/>
  <c r="I169" i="117"/>
  <c r="F169" i="117"/>
  <c r="J16" i="117"/>
  <c r="J15" i="117"/>
  <c r="I169" i="116"/>
  <c r="H169" i="116"/>
  <c r="G169" i="116"/>
  <c r="F169" i="116"/>
  <c r="E169" i="116"/>
  <c r="D169" i="116"/>
  <c r="J16" i="116"/>
  <c r="J15" i="116"/>
  <c r="I169" i="115"/>
  <c r="H169" i="115"/>
  <c r="G169" i="115"/>
  <c r="F169" i="115"/>
  <c r="E169" i="115"/>
  <c r="D169" i="115"/>
  <c r="J16" i="115"/>
  <c r="J15" i="115"/>
  <c r="E169" i="126"/>
  <c r="G168" i="132"/>
  <c r="E168" i="132"/>
  <c r="E169" i="141"/>
  <c r="D169" i="141"/>
  <c r="D169" i="140"/>
  <c r="D169" i="139"/>
  <c r="E169" i="139"/>
  <c r="E169" i="135"/>
  <c r="E169" i="134"/>
  <c r="D169" i="134"/>
  <c r="G169" i="133"/>
  <c r="D169" i="133"/>
  <c r="H169" i="133"/>
  <c r="D168" i="132"/>
  <c r="H168" i="132"/>
  <c r="G169" i="131"/>
  <c r="H169" i="131"/>
  <c r="D169" i="131"/>
  <c r="E169" i="131"/>
  <c r="E169" i="130"/>
  <c r="G169" i="130"/>
  <c r="D169" i="127"/>
  <c r="E169" i="127"/>
  <c r="D169" i="126"/>
  <c r="D169" i="125"/>
  <c r="E169" i="152"/>
  <c r="D169" i="152"/>
  <c r="D169" i="124"/>
  <c r="E169" i="124"/>
  <c r="E169" i="123"/>
  <c r="G169" i="123"/>
  <c r="D169" i="123"/>
  <c r="H169" i="123"/>
  <c r="G169" i="122"/>
  <c r="D169" i="122"/>
  <c r="E169" i="122"/>
  <c r="E169" i="121"/>
  <c r="E169" i="120"/>
  <c r="D169" i="120"/>
  <c r="F169" i="119"/>
  <c r="E169" i="118"/>
  <c r="J69" i="150"/>
  <c r="C69" i="150"/>
  <c r="K68" i="150"/>
  <c r="I68" i="150"/>
  <c r="G68" i="150"/>
  <c r="D68" i="150"/>
  <c r="L68" i="150" s="1"/>
  <c r="M68" i="150" s="1"/>
  <c r="K67" i="150"/>
  <c r="I67" i="150"/>
  <c r="G67" i="150"/>
  <c r="D67" i="150"/>
  <c r="L67" i="150" s="1"/>
  <c r="M67" i="150" s="1"/>
  <c r="K66" i="150"/>
  <c r="I66" i="150"/>
  <c r="G66" i="150"/>
  <c r="D66" i="150"/>
  <c r="L66" i="150" s="1"/>
  <c r="M66" i="150" s="1"/>
  <c r="K65" i="150"/>
  <c r="I65" i="150"/>
  <c r="G65" i="150"/>
  <c r="D65" i="150"/>
  <c r="L65" i="150" s="1"/>
  <c r="M65" i="150" s="1"/>
  <c r="K64" i="150"/>
  <c r="I64" i="150"/>
  <c r="G64" i="150"/>
  <c r="D64" i="150"/>
  <c r="L64" i="150" s="1"/>
  <c r="M64" i="150" s="1"/>
  <c r="K63" i="150"/>
  <c r="I63" i="150"/>
  <c r="G63" i="150"/>
  <c r="D63" i="150"/>
  <c r="L63" i="150" s="1"/>
  <c r="M63" i="150" s="1"/>
  <c r="K62" i="150"/>
  <c r="I62" i="150"/>
  <c r="G62" i="150"/>
  <c r="D62" i="150"/>
  <c r="L62" i="150" s="1"/>
  <c r="M62" i="150" s="1"/>
  <c r="K61" i="150"/>
  <c r="I61" i="150"/>
  <c r="G61" i="150"/>
  <c r="D61" i="150"/>
  <c r="L61" i="150" s="1"/>
  <c r="M61" i="150" s="1"/>
  <c r="K60" i="150"/>
  <c r="I60" i="150"/>
  <c r="G60" i="150"/>
  <c r="D60" i="150"/>
  <c r="K59" i="150"/>
  <c r="I59" i="150"/>
  <c r="G59" i="150"/>
  <c r="D59" i="150"/>
  <c r="L59" i="150" s="1"/>
  <c r="M59" i="150" s="1"/>
  <c r="K58" i="150"/>
  <c r="I58" i="150"/>
  <c r="G58" i="150"/>
  <c r="D58" i="150"/>
  <c r="L58" i="150" s="1"/>
  <c r="M58" i="150" s="1"/>
  <c r="K57" i="150"/>
  <c r="I57" i="150"/>
  <c r="G57" i="150"/>
  <c r="D57" i="150"/>
  <c r="L57" i="150"/>
  <c r="M57" i="150" s="1"/>
  <c r="K56" i="150"/>
  <c r="I56" i="150"/>
  <c r="G56" i="150"/>
  <c r="D56" i="150"/>
  <c r="L56" i="150" s="1"/>
  <c r="M56" i="150" s="1"/>
  <c r="K55" i="150"/>
  <c r="I55" i="150"/>
  <c r="G55" i="150"/>
  <c r="D55" i="150"/>
  <c r="L55" i="150" s="1"/>
  <c r="M55" i="150" s="1"/>
  <c r="K54" i="150"/>
  <c r="I54" i="150"/>
  <c r="G54" i="150"/>
  <c r="D54" i="150"/>
  <c r="E54" i="150" s="1"/>
  <c r="K53" i="150"/>
  <c r="I53" i="150"/>
  <c r="G53" i="150"/>
  <c r="D53" i="150"/>
  <c r="L53" i="150" s="1"/>
  <c r="M53" i="150" s="1"/>
  <c r="K52" i="150"/>
  <c r="I52" i="150"/>
  <c r="G52" i="150"/>
  <c r="D52" i="150"/>
  <c r="K51" i="150"/>
  <c r="I51" i="150"/>
  <c r="G51" i="150"/>
  <c r="D51" i="150"/>
  <c r="L51" i="150" s="1"/>
  <c r="M51" i="150" s="1"/>
  <c r="K50" i="150"/>
  <c r="I50" i="150"/>
  <c r="G50" i="150"/>
  <c r="D50" i="150"/>
  <c r="L50" i="150" s="1"/>
  <c r="M50" i="150" s="1"/>
  <c r="K49" i="150"/>
  <c r="I49" i="150"/>
  <c r="G49" i="150"/>
  <c r="D49" i="150"/>
  <c r="E49" i="150" s="1"/>
  <c r="K48" i="150"/>
  <c r="I48" i="150"/>
  <c r="G48" i="150"/>
  <c r="D48" i="150"/>
  <c r="L48" i="150" s="1"/>
  <c r="M48" i="150" s="1"/>
  <c r="K47" i="150"/>
  <c r="I47" i="150"/>
  <c r="G47" i="150"/>
  <c r="D47" i="150"/>
  <c r="L47" i="150" s="1"/>
  <c r="M47" i="150" s="1"/>
  <c r="M46" i="150"/>
  <c r="K46" i="150"/>
  <c r="I46" i="150"/>
  <c r="G46" i="150"/>
  <c r="D46" i="150"/>
  <c r="E46" i="150" s="1"/>
  <c r="K45" i="150"/>
  <c r="I45" i="150"/>
  <c r="G45" i="150"/>
  <c r="D45" i="150"/>
  <c r="L45" i="150" s="1"/>
  <c r="M45" i="150" s="1"/>
  <c r="K44" i="150"/>
  <c r="I44" i="150"/>
  <c r="G44" i="150"/>
  <c r="D44" i="150"/>
  <c r="L44" i="150" s="1"/>
  <c r="M44" i="150" s="1"/>
  <c r="K43" i="150"/>
  <c r="I43" i="150"/>
  <c r="G43" i="150"/>
  <c r="D43" i="150"/>
  <c r="L43" i="150" s="1"/>
  <c r="M43" i="150" s="1"/>
  <c r="K42" i="150"/>
  <c r="I42" i="150"/>
  <c r="G42" i="150"/>
  <c r="D42" i="150"/>
  <c r="L42" i="150" s="1"/>
  <c r="M42" i="150" s="1"/>
  <c r="K41" i="150"/>
  <c r="I41" i="150"/>
  <c r="G41" i="150"/>
  <c r="D41" i="150"/>
  <c r="L41" i="150" s="1"/>
  <c r="M41" i="150" s="1"/>
  <c r="K40" i="150"/>
  <c r="I40" i="150"/>
  <c r="G40" i="150"/>
  <c r="D40" i="150"/>
  <c r="K39" i="150"/>
  <c r="I39" i="150"/>
  <c r="G39" i="150"/>
  <c r="D39" i="150"/>
  <c r="L39" i="150" s="1"/>
  <c r="M39" i="150" s="1"/>
  <c r="M38" i="150"/>
  <c r="K38" i="150"/>
  <c r="I38" i="150"/>
  <c r="G38" i="150"/>
  <c r="D38" i="150"/>
  <c r="E38" i="150" s="1"/>
  <c r="K37" i="150"/>
  <c r="H37" i="150"/>
  <c r="I37" i="150" s="1"/>
  <c r="F37" i="150"/>
  <c r="G37" i="150" s="1"/>
  <c r="K36" i="150"/>
  <c r="I36" i="150"/>
  <c r="G36" i="150"/>
  <c r="D36" i="150"/>
  <c r="L36" i="150" s="1"/>
  <c r="M36" i="150" s="1"/>
  <c r="K35" i="150"/>
  <c r="I35" i="150"/>
  <c r="G35" i="150"/>
  <c r="D35" i="150"/>
  <c r="M34" i="150"/>
  <c r="K34" i="150"/>
  <c r="I34" i="150"/>
  <c r="G34" i="150"/>
  <c r="D34" i="150"/>
  <c r="E34" i="150" s="1"/>
  <c r="K33" i="150"/>
  <c r="I33" i="150"/>
  <c r="G33" i="150"/>
  <c r="D33" i="150"/>
  <c r="L33" i="150" s="1"/>
  <c r="M33" i="150" s="1"/>
  <c r="K32" i="150"/>
  <c r="I32" i="150"/>
  <c r="G32" i="150"/>
  <c r="D32" i="150"/>
  <c r="L32" i="150" s="1"/>
  <c r="M32" i="150" s="1"/>
  <c r="K31" i="150"/>
  <c r="I31" i="150"/>
  <c r="G31" i="150"/>
  <c r="D31" i="150"/>
  <c r="M30" i="150"/>
  <c r="K30" i="150"/>
  <c r="G30" i="150"/>
  <c r="E30" i="150"/>
  <c r="K29" i="150"/>
  <c r="I29" i="150"/>
  <c r="G29" i="150"/>
  <c r="D29" i="150"/>
  <c r="L29" i="150" s="1"/>
  <c r="M29" i="150" s="1"/>
  <c r="K28" i="150"/>
  <c r="I28" i="150"/>
  <c r="G28" i="150"/>
  <c r="D28" i="150"/>
  <c r="K27" i="150"/>
  <c r="H27" i="150"/>
  <c r="I27" i="150" s="1"/>
  <c r="F27" i="150"/>
  <c r="G27" i="150" s="1"/>
  <c r="K26" i="150"/>
  <c r="I26" i="150"/>
  <c r="G26" i="150"/>
  <c r="D26" i="150"/>
  <c r="L26" i="150" s="1"/>
  <c r="M26" i="150" s="1"/>
  <c r="M25" i="150"/>
  <c r="K25" i="150"/>
  <c r="I25" i="150"/>
  <c r="G25" i="150"/>
  <c r="D25" i="150"/>
  <c r="E25" i="150" s="1"/>
  <c r="K24" i="150"/>
  <c r="I24" i="150"/>
  <c r="G24" i="150"/>
  <c r="D24" i="150"/>
  <c r="K23" i="150"/>
  <c r="I23" i="150"/>
  <c r="G23" i="150"/>
  <c r="D23" i="150"/>
  <c r="L23" i="150" s="1"/>
  <c r="M23" i="150" s="1"/>
  <c r="K22" i="150"/>
  <c r="I22" i="150"/>
  <c r="G22" i="150"/>
  <c r="D22" i="150"/>
  <c r="E22" i="150" s="1"/>
  <c r="K21" i="150"/>
  <c r="I21" i="150"/>
  <c r="G21" i="150"/>
  <c r="D21" i="150"/>
  <c r="L21" i="150" s="1"/>
  <c r="M21" i="150" s="1"/>
  <c r="K20" i="150"/>
  <c r="I20" i="150"/>
  <c r="G20" i="150"/>
  <c r="D20" i="150"/>
  <c r="L20" i="150" s="1"/>
  <c r="M20" i="150" s="1"/>
  <c r="K19" i="150"/>
  <c r="I19" i="150"/>
  <c r="G19" i="150"/>
  <c r="D19" i="150"/>
  <c r="K18" i="150"/>
  <c r="I18" i="150"/>
  <c r="G18" i="150"/>
  <c r="D18" i="150"/>
  <c r="E18" i="150" s="1"/>
  <c r="K17" i="150"/>
  <c r="I17" i="150"/>
  <c r="G17" i="150"/>
  <c r="D17" i="150"/>
  <c r="L17" i="150" s="1"/>
  <c r="M17" i="150"/>
  <c r="K16" i="150"/>
  <c r="I16" i="150"/>
  <c r="G16" i="150"/>
  <c r="D16" i="150"/>
  <c r="K15" i="150"/>
  <c r="I15" i="150"/>
  <c r="G15" i="150"/>
  <c r="D15" i="150"/>
  <c r="K14" i="150"/>
  <c r="I14" i="150"/>
  <c r="G14" i="150"/>
  <c r="D14" i="150"/>
  <c r="L14" i="150" s="1"/>
  <c r="K13" i="150"/>
  <c r="I13" i="150"/>
  <c r="G13" i="150"/>
  <c r="D13" i="150"/>
  <c r="L13" i="150" s="1"/>
  <c r="K12" i="150"/>
  <c r="I12" i="150"/>
  <c r="G12" i="150"/>
  <c r="D12" i="150"/>
  <c r="L12" i="150" s="1"/>
  <c r="M12" i="150" s="1"/>
  <c r="O147" i="165"/>
  <c r="N147" i="165"/>
  <c r="M147" i="165"/>
  <c r="L147" i="165"/>
  <c r="K147" i="165"/>
  <c r="J147" i="165"/>
  <c r="I147" i="165"/>
  <c r="H147" i="165"/>
  <c r="G147" i="165"/>
  <c r="F147" i="165"/>
  <c r="E147" i="165"/>
  <c r="D147" i="165"/>
  <c r="C147" i="165"/>
  <c r="P107" i="165"/>
  <c r="P106" i="165"/>
  <c r="P105" i="165"/>
  <c r="P104" i="165"/>
  <c r="P103" i="165"/>
  <c r="P102" i="165"/>
  <c r="P101" i="165"/>
  <c r="P100" i="165"/>
  <c r="P99" i="165"/>
  <c r="P98" i="165"/>
  <c r="P97" i="165"/>
  <c r="P96" i="165"/>
  <c r="P94" i="165"/>
  <c r="P93" i="165"/>
  <c r="P92" i="165"/>
  <c r="P91" i="165"/>
  <c r="P90" i="165"/>
  <c r="P89" i="165"/>
  <c r="P88" i="165"/>
  <c r="P87" i="165"/>
  <c r="P86" i="165"/>
  <c r="P85" i="165"/>
  <c r="P84" i="165"/>
  <c r="P83" i="165"/>
  <c r="P82" i="165"/>
  <c r="P81" i="165"/>
  <c r="P80" i="165"/>
  <c r="P79" i="165"/>
  <c r="P78" i="165"/>
  <c r="P77" i="165"/>
  <c r="P76" i="165"/>
  <c r="P75" i="165"/>
  <c r="P74" i="165"/>
  <c r="P73" i="165"/>
  <c r="P72" i="165"/>
  <c r="P71" i="165"/>
  <c r="P70" i="165"/>
  <c r="P69" i="165"/>
  <c r="P68" i="165"/>
  <c r="P67" i="165"/>
  <c r="P66" i="165"/>
  <c r="P65" i="165"/>
  <c r="P64" i="165"/>
  <c r="P63" i="165"/>
  <c r="P62" i="165"/>
  <c r="P61" i="165"/>
  <c r="P60" i="165"/>
  <c r="P59" i="165"/>
  <c r="P58" i="165"/>
  <c r="P57" i="165"/>
  <c r="P56" i="165"/>
  <c r="P55" i="165"/>
  <c r="P54" i="165"/>
  <c r="P53" i="165"/>
  <c r="P52" i="165"/>
  <c r="P51" i="165"/>
  <c r="P50" i="165"/>
  <c r="P49" i="165"/>
  <c r="P48" i="165"/>
  <c r="P47" i="165"/>
  <c r="P46" i="165"/>
  <c r="P45" i="165"/>
  <c r="P44" i="165"/>
  <c r="P43" i="165"/>
  <c r="P42" i="165"/>
  <c r="P41" i="165"/>
  <c r="P40" i="165"/>
  <c r="P39" i="165"/>
  <c r="P38" i="165"/>
  <c r="P37" i="165"/>
  <c r="P36" i="165"/>
  <c r="P35" i="165"/>
  <c r="P34" i="165"/>
  <c r="P33" i="165"/>
  <c r="P32" i="165"/>
  <c r="P31" i="165"/>
  <c r="P30" i="165"/>
  <c r="P29" i="165"/>
  <c r="P28" i="165"/>
  <c r="P27" i="165"/>
  <c r="P26" i="165"/>
  <c r="P25" i="165"/>
  <c r="P24" i="165"/>
  <c r="P23" i="165"/>
  <c r="P22" i="165"/>
  <c r="P21" i="165"/>
  <c r="P20" i="165"/>
  <c r="P19" i="165"/>
  <c r="P18" i="165"/>
  <c r="P17" i="165"/>
  <c r="P16" i="165"/>
  <c r="P15" i="165"/>
  <c r="P14" i="165"/>
  <c r="P13" i="165"/>
  <c r="P12" i="165"/>
  <c r="P11" i="165"/>
  <c r="P10" i="165"/>
  <c r="B6" i="165"/>
  <c r="O66" i="164"/>
  <c r="N66" i="164"/>
  <c r="M66" i="164"/>
  <c r="L66" i="164"/>
  <c r="K66" i="164"/>
  <c r="J66" i="164"/>
  <c r="I66" i="164"/>
  <c r="H66" i="164"/>
  <c r="G66" i="164"/>
  <c r="F66" i="164"/>
  <c r="E66" i="164"/>
  <c r="D66" i="164"/>
  <c r="C66" i="164"/>
  <c r="P65" i="164"/>
  <c r="P64" i="164"/>
  <c r="P63" i="164"/>
  <c r="P62" i="164"/>
  <c r="P61" i="164"/>
  <c r="P60" i="164"/>
  <c r="P59" i="164"/>
  <c r="P58" i="164"/>
  <c r="P57" i="164"/>
  <c r="P56" i="164"/>
  <c r="P55" i="164"/>
  <c r="P54" i="164"/>
  <c r="P53" i="164"/>
  <c r="P52" i="164"/>
  <c r="P51" i="164"/>
  <c r="P50" i="164"/>
  <c r="P49" i="164"/>
  <c r="P48" i="164"/>
  <c r="P47" i="164"/>
  <c r="P46" i="164"/>
  <c r="P45" i="164"/>
  <c r="P44" i="164"/>
  <c r="P43" i="164"/>
  <c r="P42" i="164"/>
  <c r="P41" i="164"/>
  <c r="P40" i="164"/>
  <c r="P39" i="164"/>
  <c r="P38" i="164"/>
  <c r="P37" i="164"/>
  <c r="P36" i="164"/>
  <c r="P35" i="164"/>
  <c r="P34" i="164"/>
  <c r="P33" i="164"/>
  <c r="P32" i="164"/>
  <c r="P31" i="164"/>
  <c r="P30" i="164"/>
  <c r="P29" i="164"/>
  <c r="P28" i="164"/>
  <c r="P27" i="164"/>
  <c r="P26" i="164"/>
  <c r="P25" i="164"/>
  <c r="P24" i="164"/>
  <c r="P23" i="164"/>
  <c r="P22" i="164"/>
  <c r="P21" i="164"/>
  <c r="P20" i="164"/>
  <c r="P19" i="164"/>
  <c r="P18" i="164"/>
  <c r="P17" i="164"/>
  <c r="P16" i="164"/>
  <c r="P15" i="164"/>
  <c r="P14" i="164"/>
  <c r="P13" i="164"/>
  <c r="P12" i="164"/>
  <c r="P11" i="164"/>
  <c r="P10" i="164"/>
  <c r="P9" i="164"/>
  <c r="E57" i="150"/>
  <c r="E61" i="150"/>
  <c r="E20" i="150"/>
  <c r="E47" i="150"/>
  <c r="E59" i="150"/>
  <c r="E63" i="150"/>
  <c r="M13" i="150"/>
  <c r="E21" i="150"/>
  <c r="E58" i="150"/>
  <c r="E62" i="150"/>
  <c r="E23" i="150"/>
  <c r="E36" i="150"/>
  <c r="I15" i="4"/>
  <c r="F170" i="153"/>
  <c r="E170" i="153"/>
  <c r="D170" i="153"/>
  <c r="F174" i="84"/>
  <c r="E174" i="84"/>
  <c r="D174" i="84"/>
  <c r="F169" i="113"/>
  <c r="E169" i="113"/>
  <c r="F169" i="112"/>
  <c r="E169" i="112"/>
  <c r="F169" i="76"/>
  <c r="E169" i="76"/>
  <c r="F169" i="77"/>
  <c r="E169" i="77"/>
  <c r="F168" i="79"/>
  <c r="E168" i="79"/>
  <c r="D168" i="79"/>
  <c r="F169" i="78"/>
  <c r="E169" i="78"/>
  <c r="D169" i="78"/>
  <c r="G15" i="160"/>
  <c r="G17" i="159"/>
  <c r="G21" i="155"/>
  <c r="O18" i="4"/>
  <c r="L18" i="4"/>
  <c r="I18" i="4"/>
  <c r="F18" i="4"/>
  <c r="F14" i="4"/>
  <c r="O15" i="4"/>
  <c r="O16" i="4"/>
  <c r="O17" i="4"/>
  <c r="O14" i="4"/>
  <c r="L15" i="4"/>
  <c r="L16" i="4"/>
  <c r="L17" i="4"/>
  <c r="C17" i="4" s="1"/>
  <c r="L14" i="4"/>
  <c r="I16" i="4"/>
  <c r="I17" i="4"/>
  <c r="I14" i="4"/>
  <c r="F15" i="4"/>
  <c r="F16" i="4"/>
  <c r="F17" i="4"/>
  <c r="G169" i="144"/>
  <c r="G166" i="145"/>
  <c r="I169" i="114"/>
  <c r="H169" i="114"/>
  <c r="G169" i="114"/>
  <c r="F169" i="114"/>
  <c r="E169" i="114"/>
  <c r="D169" i="114"/>
  <c r="E81" i="19"/>
  <c r="E53" i="150" l="1"/>
  <c r="E50" i="150"/>
  <c r="E12" i="150"/>
  <c r="E14" i="150"/>
  <c r="E55" i="150"/>
  <c r="L49" i="150"/>
  <c r="M49" i="150" s="1"/>
  <c r="E66" i="150"/>
  <c r="E68" i="150"/>
  <c r="E45" i="150"/>
  <c r="E43" i="150"/>
  <c r="D27" i="150"/>
  <c r="L27" i="150" s="1"/>
  <c r="M27" i="150" s="1"/>
  <c r="E41" i="150"/>
  <c r="E39" i="150"/>
  <c r="E67" i="150"/>
  <c r="E51" i="150"/>
  <c r="E65" i="150"/>
  <c r="C15" i="4"/>
  <c r="E13" i="150"/>
  <c r="E64" i="150"/>
  <c r="E26" i="150"/>
  <c r="L54" i="150"/>
  <c r="M54" i="150" s="1"/>
  <c r="J169" i="130"/>
  <c r="L18" i="150"/>
  <c r="M18" i="150" s="1"/>
  <c r="J168" i="136"/>
  <c r="G169" i="124"/>
  <c r="J169" i="125"/>
  <c r="J169" i="135"/>
  <c r="C14" i="4"/>
  <c r="E33" i="150"/>
  <c r="P66" i="164"/>
  <c r="G169" i="152"/>
  <c r="C16" i="4"/>
  <c r="F69" i="150"/>
  <c r="G69" i="150" s="1"/>
  <c r="E32" i="150"/>
  <c r="E42" i="150"/>
  <c r="L22" i="150"/>
  <c r="M22" i="150" s="1"/>
  <c r="K69" i="150"/>
  <c r="J169" i="141"/>
  <c r="J169" i="140"/>
  <c r="G169" i="127"/>
  <c r="J169" i="124"/>
  <c r="J169" i="122"/>
  <c r="J169" i="120"/>
  <c r="H169" i="117"/>
  <c r="G169" i="118"/>
  <c r="H169" i="119"/>
  <c r="G169" i="120"/>
  <c r="J169" i="115"/>
  <c r="J169" i="123"/>
  <c r="J169" i="117"/>
  <c r="E169" i="117"/>
  <c r="J169" i="118"/>
  <c r="J169" i="116"/>
  <c r="J169" i="139"/>
  <c r="J169" i="138"/>
  <c r="G169" i="121"/>
  <c r="G169" i="125"/>
  <c r="H169" i="124"/>
  <c r="J169" i="134"/>
  <c r="J169" i="131"/>
  <c r="J169" i="152"/>
  <c r="J169" i="121"/>
  <c r="K169" i="119"/>
  <c r="J169" i="114"/>
  <c r="E16" i="150"/>
  <c r="L16" i="150"/>
  <c r="M16" i="150" s="1"/>
  <c r="E40" i="150"/>
  <c r="L40" i="150"/>
  <c r="M40" i="150" s="1"/>
  <c r="L52" i="150"/>
  <c r="M52" i="150" s="1"/>
  <c r="E52" i="150"/>
  <c r="E60" i="150"/>
  <c r="L60" i="150"/>
  <c r="M60" i="150" s="1"/>
  <c r="E56" i="150"/>
  <c r="D37" i="150"/>
  <c r="E29" i="150"/>
  <c r="M14" i="150"/>
  <c r="L19" i="150"/>
  <c r="M19" i="150" s="1"/>
  <c r="E19" i="150"/>
  <c r="L24" i="150"/>
  <c r="M24" i="150" s="1"/>
  <c r="E24" i="150"/>
  <c r="L28" i="150"/>
  <c r="M28" i="150" s="1"/>
  <c r="E28" i="150"/>
  <c r="C18" i="4"/>
  <c r="D69" i="150"/>
  <c r="E69" i="150" s="1"/>
  <c r="E48" i="150"/>
  <c r="E27" i="150"/>
  <c r="E44" i="150"/>
  <c r="P147" i="165"/>
  <c r="L15" i="150"/>
  <c r="M15" i="150" s="1"/>
  <c r="E15" i="150"/>
  <c r="D169" i="117"/>
  <c r="G169" i="117"/>
  <c r="H169" i="120"/>
  <c r="H169" i="152"/>
  <c r="H169" i="127"/>
  <c r="H169" i="121"/>
  <c r="E17" i="150"/>
  <c r="L31" i="150"/>
  <c r="M31" i="150" s="1"/>
  <c r="E31" i="150"/>
  <c r="H69" i="150"/>
  <c r="I69" i="150" s="1"/>
  <c r="L35" i="150"/>
  <c r="M35" i="150" s="1"/>
  <c r="E35" i="150"/>
  <c r="J169" i="129"/>
  <c r="J168" i="132"/>
  <c r="I169" i="119"/>
  <c r="L37" i="150" l="1"/>
  <c r="E37" i="150"/>
  <c r="M37" i="150" l="1"/>
  <c r="L69" i="150"/>
  <c r="M69" i="150" s="1"/>
</calcChain>
</file>

<file path=xl/sharedStrings.xml><?xml version="1.0" encoding="utf-8"?>
<sst xmlns="http://schemas.openxmlformats.org/spreadsheetml/2006/main" count="32117" uniqueCount="1896">
  <si>
    <t>Документированная информация</t>
  </si>
  <si>
    <t>Наименование субъекта Российской Федерации:</t>
  </si>
  <si>
    <t>Наименование органа исполнительной власти субъекта Российской Федерации:</t>
  </si>
  <si>
    <t>Копытные животные, особей</t>
  </si>
  <si>
    <t>Кабан</t>
  </si>
  <si>
    <t>Кабарга</t>
  </si>
  <si>
    <t>Косуля европейская</t>
  </si>
  <si>
    <t>Косуля сибирская</t>
  </si>
  <si>
    <t>Лось</t>
  </si>
  <si>
    <t>Благородный олень</t>
  </si>
  <si>
    <t>Пятнистый олень</t>
  </si>
  <si>
    <t>Лань</t>
  </si>
  <si>
    <t>Овцебык</t>
  </si>
  <si>
    <t>Муфлон</t>
  </si>
  <si>
    <t>Сайгак</t>
  </si>
  <si>
    <t>Серна</t>
  </si>
  <si>
    <t>Сибирский горный козел</t>
  </si>
  <si>
    <t>Туры</t>
  </si>
  <si>
    <t>Снежный баран</t>
  </si>
  <si>
    <t>Гибрид зубра с бизоном</t>
  </si>
  <si>
    <t>...</t>
  </si>
  <si>
    <t>Итого по субъекту Российской Федерации:</t>
  </si>
  <si>
    <t>Дикий северный олень</t>
  </si>
  <si>
    <t>Медведи, особей</t>
  </si>
  <si>
    <t>Пушные животные, особей</t>
  </si>
  <si>
    <t>Медведь бурый</t>
  </si>
  <si>
    <t>Медведь белогрудый</t>
  </si>
  <si>
    <t>Волк</t>
  </si>
  <si>
    <t>Шакал</t>
  </si>
  <si>
    <t>Лисица</t>
  </si>
  <si>
    <t>Корсак</t>
  </si>
  <si>
    <t>Песец</t>
  </si>
  <si>
    <t>Енотовидная собака</t>
  </si>
  <si>
    <t>Енот-полоскун</t>
  </si>
  <si>
    <t>Рысь</t>
  </si>
  <si>
    <t>Росомаха</t>
  </si>
  <si>
    <t>Барсук</t>
  </si>
  <si>
    <t>Куница каменная</t>
  </si>
  <si>
    <t>Куница лесная</t>
  </si>
  <si>
    <t>Соболь</t>
  </si>
  <si>
    <t>Харза</t>
  </si>
  <si>
    <t>Кот амурский</t>
  </si>
  <si>
    <t>Кот лесной</t>
  </si>
  <si>
    <t>Кошка степная</t>
  </si>
  <si>
    <t>Ласка</t>
  </si>
  <si>
    <t>Горностай</t>
  </si>
  <si>
    <t>Солонгой</t>
  </si>
  <si>
    <t>Колонок</t>
  </si>
  <si>
    <t>Лесной хорь</t>
  </si>
  <si>
    <t>Степной хорь</t>
  </si>
  <si>
    <t>Норки</t>
  </si>
  <si>
    <t>Выдра</t>
  </si>
  <si>
    <t>Заяц-беляк</t>
  </si>
  <si>
    <t>Заяц-русак</t>
  </si>
  <si>
    <t>Заяц-толай</t>
  </si>
  <si>
    <t>Заяц маньчжурский</t>
  </si>
  <si>
    <t>Кролик дикий</t>
  </si>
  <si>
    <t>Бобр канадский</t>
  </si>
  <si>
    <t>Бобр европейский</t>
  </si>
  <si>
    <t>Сурок-байбак</t>
  </si>
  <si>
    <t>Сурок серый</t>
  </si>
  <si>
    <t>Сурок-тарбаган</t>
  </si>
  <si>
    <t>Суслики</t>
  </si>
  <si>
    <t>Кроты</t>
  </si>
  <si>
    <t>Бурундуки</t>
  </si>
  <si>
    <t>Летяга</t>
  </si>
  <si>
    <t>Белки</t>
  </si>
  <si>
    <t>Хомяки</t>
  </si>
  <si>
    <t>Ондатра</t>
  </si>
  <si>
    <t>Водяная полевка</t>
  </si>
  <si>
    <t>Вальдшнеп</t>
  </si>
  <si>
    <t>Глухарь каменный</t>
  </si>
  <si>
    <t>Глухарь обыкновенный</t>
  </si>
  <si>
    <t>Куропатка белая</t>
  </si>
  <si>
    <t>Куропатка бородатая</t>
  </si>
  <si>
    <t>Куропатка серая</t>
  </si>
  <si>
    <t>Куропатка тундряная</t>
  </si>
  <si>
    <t>Рябчик</t>
  </si>
  <si>
    <t>Тетерев обыкновенный</t>
  </si>
  <si>
    <t>Вяхирь</t>
  </si>
  <si>
    <t>Голубь сизый</t>
  </si>
  <si>
    <t>Клинтух</t>
  </si>
  <si>
    <t>Горлица большая</t>
  </si>
  <si>
    <t>Горлица кольчатая</t>
  </si>
  <si>
    <t>Горлица обыкновенная</t>
  </si>
  <si>
    <t>Перепел обыкновенный</t>
  </si>
  <si>
    <t>Перепел японский</t>
  </si>
  <si>
    <t>Бекас азиатский</t>
  </si>
  <si>
    <t>Бекас обыкновенный</t>
  </si>
  <si>
    <t>Веретенник большой</t>
  </si>
  <si>
    <t>Веретенник малый</t>
  </si>
  <si>
    <t>Гаршнеп</t>
  </si>
  <si>
    <t>Дупель обыкновенный</t>
  </si>
  <si>
    <t>Гуменник</t>
  </si>
  <si>
    <t>Гусь белолобый</t>
  </si>
  <si>
    <t>Гусь серый</t>
  </si>
  <si>
    <t>Казарка белощекая</t>
  </si>
  <si>
    <t>Кряква</t>
  </si>
  <si>
    <t>Чирок-свистунок</t>
  </si>
  <si>
    <t>Чирок-трескунок</t>
  </si>
  <si>
    <t>Серая утка</t>
  </si>
  <si>
    <t>Касатка</t>
  </si>
  <si>
    <t>Гага обыкновенная</t>
  </si>
  <si>
    <t>Гоголь обыкновенный</t>
  </si>
  <si>
    <t>Свиязь</t>
  </si>
  <si>
    <t>Кряква черная</t>
  </si>
  <si>
    <t>Красноносый нырок</t>
  </si>
  <si>
    <t>Красноголовый нырок</t>
  </si>
  <si>
    <t>Хохлатая чернеть</t>
  </si>
  <si>
    <t>Крохали (в том числе луток)</t>
  </si>
  <si>
    <t>Турпан</t>
  </si>
  <si>
    <t>Огарь</t>
  </si>
  <si>
    <t>Шилохвость</t>
  </si>
  <si>
    <t>Широконоска</t>
  </si>
  <si>
    <t>Пеганка</t>
  </si>
  <si>
    <t>Синьга</t>
  </si>
  <si>
    <t>Каменушка</t>
  </si>
  <si>
    <t>Улиты</t>
  </si>
  <si>
    <t>Чибис</t>
  </si>
  <si>
    <t>Мородунка</t>
  </si>
  <si>
    <t>Обыкновенный погоныш</t>
  </si>
  <si>
    <t>Турухтан</t>
  </si>
  <si>
    <t>Травник</t>
  </si>
  <si>
    <t>Саджа</t>
  </si>
  <si>
    <t>Тулес</t>
  </si>
  <si>
    <t>Камнешарка</t>
  </si>
  <si>
    <t>Камышница обыкновенная</t>
  </si>
  <si>
    <t>Коростель</t>
  </si>
  <si>
    <t>Кеклик</t>
  </si>
  <si>
    <t>Фазан</t>
  </si>
  <si>
    <t>Кроншнеп большой</t>
  </si>
  <si>
    <t>Кроншнеп средний</t>
  </si>
  <si>
    <t>Пастушок</t>
  </si>
  <si>
    <t>Лысуха</t>
  </si>
  <si>
    <t>Хрустан</t>
  </si>
  <si>
    <t>Улары</t>
  </si>
  <si>
    <t xml:space="preserve"> о плодовитости копытных животных, отнесенных к охотничьим ресурсам</t>
  </si>
  <si>
    <t>Форма 1.3 (ПЛ)</t>
  </si>
  <si>
    <t>Вид охотничьих ресурсов</t>
  </si>
  <si>
    <t>Всего добыто самок, особей</t>
  </si>
  <si>
    <t>Добыто самок по возрастным категориям, особей</t>
  </si>
  <si>
    <t>до 1 года</t>
  </si>
  <si>
    <t>от 1 года до 2 лет</t>
  </si>
  <si>
    <t>старше 2 лет</t>
  </si>
  <si>
    <t>Всего</t>
  </si>
  <si>
    <t>в том числе</t>
  </si>
  <si>
    <t>яловых</t>
  </si>
  <si>
    <t>стельных</t>
  </si>
  <si>
    <t xml:space="preserve"> о гибели охотничьих ресурсов</t>
  </si>
  <si>
    <t>N п\п</t>
  </si>
  <si>
    <t>Гибель, особей</t>
  </si>
  <si>
    <t>Примечания</t>
  </si>
  <si>
    <t>от болезней</t>
  </si>
  <si>
    <t>в дорожно-транспортных происшествиях</t>
  </si>
  <si>
    <t>от незаконной охоты</t>
  </si>
  <si>
    <t>по другим причинам</t>
  </si>
  <si>
    <t>Копытные животные, общее количество видов</t>
  </si>
  <si>
    <t>Медведи, общее количество видов</t>
  </si>
  <si>
    <t>Пушные животные, общее количество видов</t>
  </si>
  <si>
    <t>Птицы, общее количество видов</t>
  </si>
  <si>
    <t>Форма 1.4(ГР)</t>
  </si>
  <si>
    <t>Форма 1.6 (КВР)</t>
  </si>
  <si>
    <t>Наименование юридического лица или фамилия, имя, отчество (при наличии) индивидуального предпринимателя</t>
  </si>
  <si>
    <t>Организационно-правовая форма*</t>
  </si>
  <si>
    <t>ИНН, дата постановки на учет в налоговом органе</t>
  </si>
  <si>
    <t>серия, номер</t>
  </si>
  <si>
    <t>дата выдачи</t>
  </si>
  <si>
    <t>срок действия</t>
  </si>
  <si>
    <t>Продолжение формы 3.1 (ЮЛ. ИП)</t>
  </si>
  <si>
    <t>дата заключения</t>
  </si>
  <si>
    <t>дата прекращения</t>
  </si>
  <si>
    <t>основания прекращения</t>
  </si>
  <si>
    <t>всего</t>
  </si>
  <si>
    <t xml:space="preserve"> об организациях, осуществляющих деятельность по закупке, производству и продаже продукции охоты</t>
  </si>
  <si>
    <t>Форма 3.1 (ЮЛ. ИП)</t>
  </si>
  <si>
    <t>Форма 3.2 (СО)</t>
  </si>
  <si>
    <t>Наименование организации</t>
  </si>
  <si>
    <t>Код вида продукции**</t>
  </si>
  <si>
    <t>Виды деятельности (указать только в сфере охотничьего хозяйства)</t>
  </si>
  <si>
    <t>Примечание</t>
  </si>
  <si>
    <t>* В соответствии с Общероссийским классификатором организационно-правовых форм</t>
  </si>
  <si>
    <t>Форма 4.1 (ДК)</t>
  </si>
  <si>
    <t>N п/п</t>
  </si>
  <si>
    <t>Наименование охотничьих угодий или иных территорий</t>
  </si>
  <si>
    <t>Квота добычи, особей</t>
  </si>
  <si>
    <t>Выдано разрешений на добычу охотничьих ресурсов, шт.</t>
  </si>
  <si>
    <t>Добыто копытных животных по возрастным и половым категориям, особей</t>
  </si>
  <si>
    <t>старше 1 года</t>
  </si>
  <si>
    <t>самцов</t>
  </si>
  <si>
    <t>самок</t>
  </si>
  <si>
    <t>В сроки весенней охоты</t>
  </si>
  <si>
    <t>В сроки летне-осенней и осенне-зимней охоты</t>
  </si>
  <si>
    <t>Итого добыто, особей</t>
  </si>
  <si>
    <t>Количество разрешений на добычу охотничьих ресурсов, шт.</t>
  </si>
  <si>
    <t>Выдано</t>
  </si>
  <si>
    <t>Возвращено</t>
  </si>
  <si>
    <t>Форма 4.3 (ДПТ)</t>
  </si>
  <si>
    <t>Форма 4.6 (ДМ)</t>
  </si>
  <si>
    <t>Установленная квота добычи, особей</t>
  </si>
  <si>
    <t>Добыто, особей</t>
  </si>
  <si>
    <t>Продолжение формы 4.6 (ДМ)</t>
  </si>
  <si>
    <t xml:space="preserve"> о незаконной добыче охотничьих ресурсов</t>
  </si>
  <si>
    <t>Добыто незаконно охотничьих ресурсов, особей</t>
  </si>
  <si>
    <t>Копытные животные</t>
  </si>
  <si>
    <t>Медведи</t>
  </si>
  <si>
    <t>Пушные животные</t>
  </si>
  <si>
    <t>Бурый</t>
  </si>
  <si>
    <t>Белогрудый</t>
  </si>
  <si>
    <t>Форма 4.7 (НД)</t>
  </si>
  <si>
    <t>Продолжение формы 4.7 (НД)</t>
  </si>
  <si>
    <t>Сурок черношапочный</t>
  </si>
  <si>
    <t>Птицы</t>
  </si>
  <si>
    <t xml:space="preserve">Голубь сизый </t>
  </si>
  <si>
    <t>Иные виды охотничьих ресурсов</t>
  </si>
  <si>
    <t xml:space="preserve"> о воспроизводстве охотничьих ресурсов</t>
  </si>
  <si>
    <t>Форма 5.1 (ВР)</t>
  </si>
  <si>
    <t>Количество, особей</t>
  </si>
  <si>
    <t>Площадь вольера, га</t>
  </si>
  <si>
    <t>Разрешение на содержание и разведение охотничьих ресурсов в полувольных условиях и искусственно созданной среде обитания</t>
  </si>
  <si>
    <t>серия и номер</t>
  </si>
  <si>
    <t>срок действия, до</t>
  </si>
  <si>
    <t xml:space="preserve"> о регулировании численности охотничьих ресурсов</t>
  </si>
  <si>
    <t>Причины регулирования численности</t>
  </si>
  <si>
    <t>Реквизиты решения органа исполнительной власти субъекта Российской Федерации (дата, номер, наименование органа, принявшего решение о регулировании численности)</t>
  </si>
  <si>
    <t>Количество добытых, особей</t>
  </si>
  <si>
    <t>Сроки проведения мероприятий</t>
  </si>
  <si>
    <t xml:space="preserve"> о введении ограничений на использование охотничьих ресурсов</t>
  </si>
  <si>
    <t>Форма 5.3 (ВО)</t>
  </si>
  <si>
    <t>Форма 5.2 (РЧ)</t>
  </si>
  <si>
    <t>Название и реквизиты документа</t>
  </si>
  <si>
    <t>Дата согласования с уполномоченным федеральным органом исполнительной власти</t>
  </si>
  <si>
    <t>Иные услуги в сфере охотничьего хозяйства</t>
  </si>
  <si>
    <t>Всего оказано услуг на сумму, тыс. руб.</t>
  </si>
  <si>
    <t>Форма 6.1 (ОУХ)</t>
  </si>
  <si>
    <t>Документированная информация об охотниках</t>
  </si>
  <si>
    <t>Форма 7.1 (ОХ)</t>
  </si>
  <si>
    <t>Фамилия, имя, отчество (при наличии)</t>
  </si>
  <si>
    <t>Дата рождения</t>
  </si>
  <si>
    <t>Место рождения</t>
  </si>
  <si>
    <t>Почтовый адрес</t>
  </si>
  <si>
    <t>Основной документ, удостоверяющий личность</t>
  </si>
  <si>
    <t>кем выдан</t>
  </si>
  <si>
    <t>Место постоянной регистрации</t>
  </si>
  <si>
    <t>Сведения о юридическом лице / индивидуальном предпринимателе, работником которого является охотник</t>
  </si>
  <si>
    <t>Охотничий билет</t>
  </si>
  <si>
    <t>Аннулирование охотничьего билета</t>
  </si>
  <si>
    <t>серия</t>
  </si>
  <si>
    <t>номер</t>
  </si>
  <si>
    <t>дата</t>
  </si>
  <si>
    <t>основание</t>
  </si>
  <si>
    <t>Продолжение формы 7.1 (ОХ)</t>
  </si>
  <si>
    <t>Информация о выданных охотничьих билетах единого федерального образца</t>
  </si>
  <si>
    <t>Количество действующих охотничьих билетов (количество охотников), ед.</t>
  </si>
  <si>
    <t>Количество выданных охотничьих билетов за отчетный год, ед.</t>
  </si>
  <si>
    <t>Количество аннулированных охотничьих билетов за отчетный год, ед.</t>
  </si>
  <si>
    <t xml:space="preserve"> об осуществлении охоты с участием иностранных граждан</t>
  </si>
  <si>
    <t>Название страны, гражданином которой является иностранный охотник (охотники)</t>
  </si>
  <si>
    <t>Количество охотников, чел.</t>
  </si>
  <si>
    <t>Вид (виды) охотничьих ресурсов, добытых иностранными охотниками</t>
  </si>
  <si>
    <t>* Строка "Итого по субъекту Российской Федерации" заполняется только в столбце 3</t>
  </si>
  <si>
    <t xml:space="preserve"> о добыче охотничьих ресурсов при осуществлении охоты в целях научно-исследовательской, образовательной деятельности</t>
  </si>
  <si>
    <t>Наименование получателя разрешения на добычу охотничьих ресурсов(научная, образовательная организации)</t>
  </si>
  <si>
    <t>Наименование охотничьих угодий или иных территорий, в которых осуществляется охота</t>
  </si>
  <si>
    <t>Фактически добыто, особей</t>
  </si>
  <si>
    <t>в научно-исследовательских целях</t>
  </si>
  <si>
    <t>в образовательных целях</t>
  </si>
  <si>
    <t>Форма 8.2 (Д-НИО)</t>
  </si>
  <si>
    <t xml:space="preserve"> о выявленных случаях нападения охотничьих ресурсов</t>
  </si>
  <si>
    <t>Форма 8.3 (НОР)</t>
  </si>
  <si>
    <t>Количество случаев нападения охотничьих ресурсов, ед.</t>
  </si>
  <si>
    <t>на человека</t>
  </si>
  <si>
    <t>на сельскохозяйственных животных</t>
  </si>
  <si>
    <t>со смертельным исходом</t>
  </si>
  <si>
    <t>с нанесением травм</t>
  </si>
  <si>
    <t>без нанесения ущерба</t>
  </si>
  <si>
    <t xml:space="preserve"> о нарушениях техники безопасности и несчастных случаях при осуществлении охоты</t>
  </si>
  <si>
    <t>Нарушения техники безопасности и несчастные случаи при осуществлении охоты, ед.</t>
  </si>
  <si>
    <t>Возбуждено дел, ед.</t>
  </si>
  <si>
    <t>общее количество случаев</t>
  </si>
  <si>
    <t>из них:</t>
  </si>
  <si>
    <t>административных</t>
  </si>
  <si>
    <t>уголовных</t>
  </si>
  <si>
    <t>с тяжкими телесными повреждениями</t>
  </si>
  <si>
    <t>Форма 8.4 (НТБ)</t>
  </si>
  <si>
    <t xml:space="preserve"> о возмещении вреда, причиненного охотничьим ресурсам</t>
  </si>
  <si>
    <t>Форма 8.5 (ВВ)</t>
  </si>
  <si>
    <t>Вид охотничьего ресурса</t>
  </si>
  <si>
    <t>Агрызский</t>
  </si>
  <si>
    <t>Азнакаевский</t>
  </si>
  <si>
    <t>Аксубаевский</t>
  </si>
  <si>
    <t>Актанышский</t>
  </si>
  <si>
    <t>Алексеевский</t>
  </si>
  <si>
    <t>Алькеевский</t>
  </si>
  <si>
    <t>Альметьевский</t>
  </si>
  <si>
    <t>Апастовский</t>
  </si>
  <si>
    <t>Арский</t>
  </si>
  <si>
    <t>Атнинский</t>
  </si>
  <si>
    <t>Бавлинский</t>
  </si>
  <si>
    <t>Балтасинский</t>
  </si>
  <si>
    <t>Бугульминский</t>
  </si>
  <si>
    <t>Буинский</t>
  </si>
  <si>
    <t>Верхне-Услонский</t>
  </si>
  <si>
    <t>Высокогорский</t>
  </si>
  <si>
    <t>Дрожжановский</t>
  </si>
  <si>
    <t>Елабужский</t>
  </si>
  <si>
    <t>Заинский</t>
  </si>
  <si>
    <t>Зеленодольский</t>
  </si>
  <si>
    <t>Кайбицкий</t>
  </si>
  <si>
    <t>Камско-Устьинский</t>
  </si>
  <si>
    <t>Кукморский</t>
  </si>
  <si>
    <t>Лаишевский</t>
  </si>
  <si>
    <t>Лениногорский</t>
  </si>
  <si>
    <t>Мамадышский</t>
  </si>
  <si>
    <t>Менделеевский</t>
  </si>
  <si>
    <t>Мензелинский</t>
  </si>
  <si>
    <t>Муслюмовский</t>
  </si>
  <si>
    <t>Нижнекамский</t>
  </si>
  <si>
    <t>Новошешминский</t>
  </si>
  <si>
    <t>Нурлатский</t>
  </si>
  <si>
    <t>Пестречинский</t>
  </si>
  <si>
    <t>Рыбно-Слободский</t>
  </si>
  <si>
    <t>Сабинский</t>
  </si>
  <si>
    <t>Сармановский</t>
  </si>
  <si>
    <t>Спасский</t>
  </si>
  <si>
    <t>Тетюшский</t>
  </si>
  <si>
    <t>Тукаевский</t>
  </si>
  <si>
    <t>Тюлячинский</t>
  </si>
  <si>
    <t>Черемшанский</t>
  </si>
  <si>
    <t>Чистопольский</t>
  </si>
  <si>
    <t>Ютазинский</t>
  </si>
  <si>
    <t>Форма 8.1 (ИО)</t>
  </si>
  <si>
    <t>о.х. "Егерь"</t>
  </si>
  <si>
    <t>о.х. "Радуга"</t>
  </si>
  <si>
    <t>ИНН 1649011504  04.04.2005 г.</t>
  </si>
  <si>
    <t>ИНН 1659063950 26.04.2006 г.</t>
  </si>
  <si>
    <t>49 лет</t>
  </si>
  <si>
    <t>21.10.2013 г.</t>
  </si>
  <si>
    <t>20.10.2062 г.</t>
  </si>
  <si>
    <t>17.10.2062 г.</t>
  </si>
  <si>
    <t>29.08.2011 г.</t>
  </si>
  <si>
    <t>ООО "Кайбицкий охотничий клуб"</t>
  </si>
  <si>
    <t>ИНН 1610002314 09.12.2004 г.</t>
  </si>
  <si>
    <t>29.12.2011 г.</t>
  </si>
  <si>
    <t>ООО ПКФ "Полюс"</t>
  </si>
  <si>
    <t>14.07.2011 г.</t>
  </si>
  <si>
    <t>13.07.2060 г.</t>
  </si>
  <si>
    <t>423450, РТ, г.Альметьевск, ул. Базовая д.9, 88553-450786, E-mail: suraev_vladimir@mail.ru</t>
  </si>
  <si>
    <t>ООО "Ласка"</t>
  </si>
  <si>
    <t>18.10.2013 г.</t>
  </si>
  <si>
    <t>24.10.2012 г.</t>
  </si>
  <si>
    <t>23.10.2061 г.</t>
  </si>
  <si>
    <t>18.09.2012 г.</t>
  </si>
  <si>
    <t>17.09.2061 г.</t>
  </si>
  <si>
    <t>20.02.2014 г.</t>
  </si>
  <si>
    <t>НКО Фонд "Лебяжье"</t>
  </si>
  <si>
    <t>25.09.2014 г.</t>
  </si>
  <si>
    <t>Тукаевская РООО и Р</t>
  </si>
  <si>
    <t>ОГО ФСО "Динамо"</t>
  </si>
  <si>
    <t xml:space="preserve">Наименование субъекта Российской Федерации: </t>
  </si>
  <si>
    <t xml:space="preserve">Наименование органа исполнительной власти субъекта Российской Федерации:   </t>
  </si>
  <si>
    <t xml:space="preserve">Республика Татарстан </t>
  </si>
  <si>
    <t>№ п/п</t>
  </si>
  <si>
    <t>-</t>
  </si>
  <si>
    <t xml:space="preserve">Документированная информация </t>
  </si>
  <si>
    <t>Наименование муниципального района</t>
  </si>
  <si>
    <t>Республика Татарстан</t>
  </si>
  <si>
    <t>№ 
п/п</t>
  </si>
  <si>
    <t>Верхнеуслонский</t>
  </si>
  <si>
    <r>
      <t xml:space="preserve">Наименование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</si>
  <si>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r>
      <t xml:space="preserve">Наименование субъекта Российской Федерации:  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</si>
  <si>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t>Косуля</t>
  </si>
  <si>
    <t>о добыче медведей</t>
  </si>
  <si>
    <r>
      <t xml:space="preserve">Наименование субъекта Российской Федерации:   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</si>
  <si>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t xml:space="preserve">Медведь бурый занесён в Красную книгу Республики Татарстан </t>
  </si>
  <si>
    <r>
      <t xml:space="preserve">Наименование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</si>
  <si>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t>ГБУ "Учебно-опытный Сабинский лесхоз"</t>
  </si>
  <si>
    <t>ГБУ "ЦВИТОС животного мира"</t>
  </si>
  <si>
    <t>НО Фонд "Лебяжье"</t>
  </si>
  <si>
    <t>ОАО "Алексеевскдорстрой"</t>
  </si>
  <si>
    <t xml:space="preserve">ОО "Охрана природы в РТ" </t>
  </si>
  <si>
    <t>ООО "Арскохотрыбхоз"</t>
  </si>
  <si>
    <t>ООО "Баиковская Роща"</t>
  </si>
  <si>
    <t>ООО "Белка"</t>
  </si>
  <si>
    <t>ООО "Вепрь"</t>
  </si>
  <si>
    <t>ООО "Вятский берег"</t>
  </si>
  <si>
    <t>ООО "Глухарь"</t>
  </si>
  <si>
    <t>ООО "Егерь"</t>
  </si>
  <si>
    <t>ООО "Забава"</t>
  </si>
  <si>
    <t>ООО "Игимский бор"</t>
  </si>
  <si>
    <t>ООО "Камский берег"</t>
  </si>
  <si>
    <t>ООО "Камское раздолье"</t>
  </si>
  <si>
    <t>ООО "Кедр"</t>
  </si>
  <si>
    <t>ООО "Красное озеро"</t>
  </si>
  <si>
    <t>ООО "КФХ "Дикая Ферма"</t>
  </si>
  <si>
    <t>ООО "Охотник"</t>
  </si>
  <si>
    <t>ООО "Охотничий клуб "Северный"</t>
  </si>
  <si>
    <t>ООО "Охотничьи традиции"</t>
  </si>
  <si>
    <t>ООО "Охрана приоды "Ак Барс"</t>
  </si>
  <si>
    <t>ООО "Переправа"</t>
  </si>
  <si>
    <t>ООО "Регион"</t>
  </si>
  <si>
    <t>ООО "Рысь"</t>
  </si>
  <si>
    <t>ООО "Свиногорье"</t>
  </si>
  <si>
    <t>ООО "Сельхозтехника"</t>
  </si>
  <si>
    <t>ООО "Урман К"</t>
  </si>
  <si>
    <t>ООО "Юкя"</t>
  </si>
  <si>
    <t>ООО "Беляк"</t>
  </si>
  <si>
    <t>о.х. "Челнинское"</t>
  </si>
  <si>
    <t>о.х. "Беркут"</t>
  </si>
  <si>
    <t>о.х. "Охотник"</t>
  </si>
  <si>
    <t>о.х. "Баиковская роща"</t>
  </si>
  <si>
    <t>о.х. "Рысь"</t>
  </si>
  <si>
    <t>о.х. "Барс"</t>
  </si>
  <si>
    <t>о.х. "Забава"</t>
  </si>
  <si>
    <t>о.х. "Берсут"</t>
  </si>
  <si>
    <t>о.х. "Камское раздолье"</t>
  </si>
  <si>
    <t>о.х. "Красновидово"</t>
  </si>
  <si>
    <t>о.х. "Глухарь"</t>
  </si>
  <si>
    <t>о.х. "Охотничьи традиции"</t>
  </si>
  <si>
    <t>о.х. "Юкя"</t>
  </si>
  <si>
    <t>о.х. "Урахчинское"</t>
  </si>
  <si>
    <t>о.х. "Фазан"</t>
  </si>
  <si>
    <r>
      <t xml:space="preserve">Наименование субъекта Российской Федерации:          </t>
    </r>
    <r>
      <rPr>
        <b/>
        <sz val="10"/>
        <color theme="1"/>
        <rFont val="Times New Roman"/>
        <family val="1"/>
        <charset val="204"/>
      </rPr>
      <t xml:space="preserve">  Республика Татарстан 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</si>
  <si>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Вальдшнеп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</si>
  <si>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Тетерев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</si>
  <si>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Кряква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</si>
  <si>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Гуменник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</si>
  <si>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Гусь белолобый</t>
    </r>
  </si>
  <si>
    <t>№ п\п</t>
  </si>
  <si>
    <r>
      <t xml:space="preserve">Наименование субъекта Российской Федерации:            </t>
    </r>
    <r>
      <rPr>
        <b/>
        <sz val="10"/>
        <color theme="1"/>
        <rFont val="Times New Roman"/>
        <family val="1"/>
        <charset val="204"/>
      </rPr>
      <t xml:space="preserve">Республика Татарстан </t>
    </r>
  </si>
  <si>
    <r>
      <t xml:space="preserve">Наименование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 Республика Татарстан </t>
    </r>
  </si>
  <si>
    <t>422062, РТ, Сабинский р-н, п.Лесхоз, ул.Кукморская, 2а, Sab-les@mail.ru</t>
  </si>
  <si>
    <t>ООО "Красновидово"</t>
  </si>
  <si>
    <t>№ 47</t>
  </si>
  <si>
    <t xml:space="preserve">09.10.2013 г. </t>
  </si>
  <si>
    <t>02.11.2012 г.</t>
  </si>
  <si>
    <t>01.11.2061 г.</t>
  </si>
  <si>
    <t>28.08.2060 г.</t>
  </si>
  <si>
    <t>19.06.2012 г.</t>
  </si>
  <si>
    <t>21.01.2013 г.</t>
  </si>
  <si>
    <t>20.01.2062 г.</t>
  </si>
  <si>
    <t>№ 53</t>
  </si>
  <si>
    <t>17.10.2013 г.</t>
  </si>
  <si>
    <t>08.11.2013 г.</t>
  </si>
  <si>
    <t>ИНН 1655248283 09.07.2012 г.</t>
  </si>
  <si>
    <t>423700 Мензелинск, Изыскателей 1/49, т. 88555534451 lebedmenzel@mail.ru</t>
  </si>
  <si>
    <t>ИНН 1605003859 10.06.2003 г.</t>
  </si>
  <si>
    <t>ПАО "Нижнекамскнефтехим"</t>
  </si>
  <si>
    <t>ИНН 1650139509 12.04.2006 г.</t>
  </si>
  <si>
    <t>ИНН 1622004355 21.02.2005 г.</t>
  </si>
  <si>
    <t>ИНН 1616024184 27.06.2013 г.</t>
  </si>
  <si>
    <t>ИНН 1628010073 29.04.2014 г.</t>
  </si>
  <si>
    <t>ИНН 1621003503 31.07.09 г.</t>
  </si>
  <si>
    <t>12.01.2059 г.</t>
  </si>
  <si>
    <t>ИНН 1628005531 11.07.2003 г.</t>
  </si>
  <si>
    <t>ИНН 1650261322 03.04.2013 г.</t>
  </si>
  <si>
    <t>ИНН 1644048500 15.04.2008 г.</t>
  </si>
  <si>
    <t>ИНН 1616024280 12.08.2013 г.</t>
  </si>
  <si>
    <t>ИНН 1629004682 06.08.2009 г.</t>
  </si>
  <si>
    <t xml:space="preserve">ИНН 1646026982 17.02.2010г. </t>
  </si>
  <si>
    <t>ИНН 1645028592 30.04.13 г.</t>
  </si>
  <si>
    <t>08.10.2062 г.</t>
  </si>
  <si>
    <t>№ 40</t>
  </si>
  <si>
    <t>№ 48</t>
  </si>
  <si>
    <t>№ 41</t>
  </si>
  <si>
    <t>15.10.2062 г.</t>
  </si>
  <si>
    <t>№ 3</t>
  </si>
  <si>
    <t>№ 12</t>
  </si>
  <si>
    <t>№ 8</t>
  </si>
  <si>
    <t>№ 60</t>
  </si>
  <si>
    <t>09.06.2015 г.</t>
  </si>
  <si>
    <t>08.06.2064 г.</t>
  </si>
  <si>
    <t>№ 7</t>
  </si>
  <si>
    <t>№ 1</t>
  </si>
  <si>
    <t>№ 56/1</t>
  </si>
  <si>
    <t>27.11.2014 г.</t>
  </si>
  <si>
    <t>26.11.2063 г.</t>
  </si>
  <si>
    <t>09.02.2060 г.</t>
  </si>
  <si>
    <t>№ 57</t>
  </si>
  <si>
    <t>22.01.2015 г.</t>
  </si>
  <si>
    <t>21.01.2064 г.</t>
  </si>
  <si>
    <t>№ 42</t>
  </si>
  <si>
    <t>11.09.2061 г.</t>
  </si>
  <si>
    <t>№ 50</t>
  </si>
  <si>
    <t>№ 61</t>
  </si>
  <si>
    <t>23.06.2015 г.</t>
  </si>
  <si>
    <t>22.06.2064 г.</t>
  </si>
  <si>
    <t>№ 5</t>
  </si>
  <si>
    <t>28.12.2060 г.</t>
  </si>
  <si>
    <t>№ 4</t>
  </si>
  <si>
    <t>28.11.2011 г.</t>
  </si>
  <si>
    <t>27.10.2060 г.</t>
  </si>
  <si>
    <t>№ 2</t>
  </si>
  <si>
    <t>№ 49</t>
  </si>
  <si>
    <t>№ 55</t>
  </si>
  <si>
    <t>24.09.2063 г.</t>
  </si>
  <si>
    <t>№ 15</t>
  </si>
  <si>
    <t>08.10.2061 г.</t>
  </si>
  <si>
    <t>№ 46</t>
  </si>
  <si>
    <t>17.08.2013 г.</t>
  </si>
  <si>
    <t xml:space="preserve">16.08.2062 г. </t>
  </si>
  <si>
    <t>№ 59</t>
  </si>
  <si>
    <t>09.10.2012 г.</t>
  </si>
  <si>
    <t>12.02.2015 г.</t>
  </si>
  <si>
    <t>11.02.2064 г.</t>
  </si>
  <si>
    <t>№ 52</t>
  </si>
  <si>
    <t>07.11.2062 г.</t>
  </si>
  <si>
    <t>№ 43</t>
  </si>
  <si>
    <t>04.02.2013 г.</t>
  </si>
  <si>
    <t>03.02.2062 г.</t>
  </si>
  <si>
    <t>№ 51</t>
  </si>
  <si>
    <t>№ 44</t>
  </si>
  <si>
    <t xml:space="preserve">31.05.2013 г. </t>
  </si>
  <si>
    <t>30.05.2062 г.</t>
  </si>
  <si>
    <t>№ 45</t>
  </si>
  <si>
    <t>08.07.2013 г.</t>
  </si>
  <si>
    <t>07.07.2062 г.</t>
  </si>
  <si>
    <t>№ 54</t>
  </si>
  <si>
    <t>27.02.2063 г.</t>
  </si>
  <si>
    <t>№ 58</t>
  </si>
  <si>
    <t>10.02.2015 г.</t>
  </si>
  <si>
    <t>09.02.2064 г.</t>
  </si>
  <si>
    <t>№ 62</t>
  </si>
  <si>
    <t>25.06.2015 г.</t>
  </si>
  <si>
    <t>24.06.2064 г.</t>
  </si>
  <si>
    <t>№ 63</t>
  </si>
  <si>
    <t>01.07.2015 г.</t>
  </si>
  <si>
    <t>30.06.2064 г.</t>
  </si>
  <si>
    <t>№ 64</t>
  </si>
  <si>
    <t>02.07.2064 г.</t>
  </si>
  <si>
    <t>№ 6</t>
  </si>
  <si>
    <t>24.05.2012 г.</t>
  </si>
  <si>
    <t>23.05.2061 г.</t>
  </si>
  <si>
    <t>№ 9</t>
  </si>
  <si>
    <t>12.09.2012 г.</t>
  </si>
  <si>
    <t>№ 11</t>
  </si>
  <si>
    <t>04.10.2012 г.</t>
  </si>
  <si>
    <t>03.10.2061 г.</t>
  </si>
  <si>
    <t>№ 18</t>
  </si>
  <si>
    <t>№ 19</t>
  </si>
  <si>
    <t>№ 20</t>
  </si>
  <si>
    <t>№ 21</t>
  </si>
  <si>
    <t>№ 22</t>
  </si>
  <si>
    <t>23.10.2012 г.</t>
  </si>
  <si>
    <t>22.10.2061 г.</t>
  </si>
  <si>
    <t>№ 25</t>
  </si>
  <si>
    <t xml:space="preserve"> № 27</t>
  </si>
  <si>
    <t>№ 28</t>
  </si>
  <si>
    <t>№ 29</t>
  </si>
  <si>
    <t>№ 30</t>
  </si>
  <si>
    <t>№ 31</t>
  </si>
  <si>
    <t>№ 32</t>
  </si>
  <si>
    <t>№ 34</t>
  </si>
  <si>
    <t>№ 35</t>
  </si>
  <si>
    <t>№ 37</t>
  </si>
  <si>
    <t>№ 38</t>
  </si>
  <si>
    <t>№ 39</t>
  </si>
  <si>
    <r>
      <t xml:space="preserve">Наименование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 Республика Татарстан </t>
    </r>
  </si>
  <si>
    <t>лисица</t>
  </si>
  <si>
    <t>волк</t>
  </si>
  <si>
    <t>Зайцы</t>
  </si>
  <si>
    <t>(подпись)</t>
  </si>
  <si>
    <t>(должность)</t>
  </si>
  <si>
    <t xml:space="preserve">    (843) 211 70 78    </t>
  </si>
  <si>
    <t xml:space="preserve">      (номер контактного телефона)</t>
  </si>
  <si>
    <t xml:space="preserve">    (дата составления документа)</t>
  </si>
  <si>
    <t xml:space="preserve">     (Ф.И.О.)</t>
  </si>
  <si>
    <t xml:space="preserve">                         о количестве видов охотничьих ресурсов, обитающих на территории субъекта Российской Федерации</t>
  </si>
  <si>
    <r>
      <t xml:space="preserve">Наименование субъекта Российской Федерации:    </t>
    </r>
    <r>
      <rPr>
        <b/>
        <sz val="10"/>
        <color theme="1"/>
        <rFont val="Times New Roman"/>
        <family val="1"/>
        <charset val="204"/>
      </rPr>
      <t>Республика Татарстан</t>
    </r>
  </si>
  <si>
    <t xml:space="preserve">     (подпись)</t>
  </si>
  <si>
    <t xml:space="preserve">                                    (должность)</t>
  </si>
  <si>
    <t xml:space="preserve">           (843) 211 70 78    </t>
  </si>
  <si>
    <t>АО "Мосты РТ"</t>
  </si>
  <si>
    <t>ООО Агрофирма "Омара"</t>
  </si>
  <si>
    <t>ИП Ахметянов Р.Г.</t>
  </si>
  <si>
    <t>ИП Гайнуллин Р.Р.</t>
  </si>
  <si>
    <t>ИП Максимов Ю.К.</t>
  </si>
  <si>
    <t>ИП Исли А.Н.</t>
  </si>
  <si>
    <t>АО "Татнефтепром-Зюзеевнефть"</t>
  </si>
  <si>
    <t>МОО "ОО и Р Верхнеуслонского района"</t>
  </si>
  <si>
    <t>МОО "ОО и Р" Аксубаевского мунициапального района</t>
  </si>
  <si>
    <t>ИНН 1603000620   10.12.2012 г.</t>
  </si>
  <si>
    <t>ВОО Казанского гарнизона При ВО</t>
  </si>
  <si>
    <t>ИНН 1655015458 08.04.2011 г.</t>
  </si>
  <si>
    <t>ГБПОУ "ЛЛТК"</t>
  </si>
  <si>
    <t>ИНН 1623000226 19.01.1994 г.</t>
  </si>
  <si>
    <t>Заинская РООО и Р</t>
  </si>
  <si>
    <t>ИНН 1647004702 25.09.2000 г.</t>
  </si>
  <si>
    <t>ИНН 161700973713 06.12.2011 г.</t>
  </si>
  <si>
    <t>МОО "Камско-Устьинское охотничье хозяйство"</t>
  </si>
  <si>
    <t>МОО ЛРРТ "Природа"</t>
  </si>
  <si>
    <t>ИНН 1628006119 06.05.2005 г.</t>
  </si>
  <si>
    <t>Некоммерческая организация "ФРП"</t>
  </si>
  <si>
    <t>ИНН 1644028769 17.09.2003 г.</t>
  </si>
  <si>
    <t>ПАО "КАМАЗ"</t>
  </si>
  <si>
    <t>ИНН 1660027353 16.04.1996 г.</t>
  </si>
  <si>
    <t>ИНН 1632004033 15.02.1999 г.</t>
  </si>
  <si>
    <t>Красноборское о.х.</t>
  </si>
  <si>
    <t>Заказник</t>
  </si>
  <si>
    <t>ООУ</t>
  </si>
  <si>
    <t>о.х. "Ласка"</t>
  </si>
  <si>
    <t>Заказник  "Сурнарский"</t>
  </si>
  <si>
    <t xml:space="preserve">о.х. "Северное" </t>
  </si>
  <si>
    <t>Заказник "Лесной ключ"</t>
  </si>
  <si>
    <t xml:space="preserve"> Елабужский</t>
  </si>
  <si>
    <t>о.х. "Свиногорье"</t>
  </si>
  <si>
    <t>о.х. "Омара"</t>
  </si>
  <si>
    <t>о.х. "Вятский Берег"</t>
  </si>
  <si>
    <t>о.х. "Лебяжье"</t>
  </si>
  <si>
    <t>Пестречинское о.х.</t>
  </si>
  <si>
    <t>о.х. "Камский Берег"</t>
  </si>
  <si>
    <t xml:space="preserve"> (подпись)</t>
  </si>
  <si>
    <t xml:space="preserve">(должность) </t>
  </si>
  <si>
    <t xml:space="preserve">                                      </t>
  </si>
  <si>
    <t xml:space="preserve"> (Ф.И.О.)</t>
  </si>
  <si>
    <t>ИНН 1615005421 01.09.2011 г.</t>
  </si>
  <si>
    <t>РОО РТ "СОРК "Берсут"</t>
  </si>
  <si>
    <t xml:space="preserve">ИНН 1626010960 01.08.2011 г. </t>
  </si>
  <si>
    <t>422980, РТ, г.Чистополь, ул.Бебеля 116а, ooo_belka@inbox.ru</t>
  </si>
  <si>
    <t>РТ, г.Арск, ул. Кирпичная д. 2, (84366) 32579, urnyak-ohothoz@yandex.ru</t>
  </si>
  <si>
    <t>ИНН 1646023910 15.07.2008 г.</t>
  </si>
  <si>
    <t>ИНН 1660136881 18.02.2010 г.</t>
  </si>
  <si>
    <t>ИНН 1612007276 11.09.2009 г.</t>
  </si>
  <si>
    <t>ООО "Охотхозяйство "Радуга"</t>
  </si>
  <si>
    <t>ИНН 1660122215 20.08.2013 г.</t>
  </si>
  <si>
    <t>423250 РТ, г. Лениногорск, ул.Куйбышева, д. 37, пом.1 а/я 72, v-linar@mail.ru</t>
  </si>
  <si>
    <t>ИНН 1650098203 16.01.2003 г.</t>
  </si>
  <si>
    <t>РОО "Охрана природы в Республике Татарстан - "Шушма"</t>
  </si>
  <si>
    <t>ИНН 1660163765 18.03.2013 г.</t>
  </si>
  <si>
    <t>РОО РТ "Теньковский охотничий клуб"</t>
  </si>
  <si>
    <t>ИНН 1659057096 14.04.2005 г.</t>
  </si>
  <si>
    <t>АО "Аэросервис"</t>
  </si>
  <si>
    <t>ИНН 1659034236 20.12.2005 г.</t>
  </si>
  <si>
    <t>ООО "Бахчасарайское о.хотничье хозяйство"</t>
  </si>
  <si>
    <t>ИНН 1650281689 11.03.2014 г.</t>
  </si>
  <si>
    <t>ИНН 1611290009 04.03.2014 г.</t>
  </si>
  <si>
    <t xml:space="preserve">РОО "ТАТОХОТРЫБОЛОВОБЩЕСТВО" </t>
  </si>
  <si>
    <t>ИНН 1604017420 14.10.2005 г.</t>
  </si>
  <si>
    <t>2 02 00</t>
  </si>
  <si>
    <t>1 23 00</t>
  </si>
  <si>
    <t>1 22 47</t>
  </si>
  <si>
    <t>1 22 67</t>
  </si>
  <si>
    <t>7 04 00</t>
  </si>
  <si>
    <t xml:space="preserve"> 5 01 02</t>
  </si>
  <si>
    <t>7 52 03</t>
  </si>
  <si>
    <t>№ 65</t>
  </si>
  <si>
    <t>29.12.2015 г.</t>
  </si>
  <si>
    <t>28.10.2064 г.</t>
  </si>
  <si>
    <t>29.05.2012 г.</t>
  </si>
  <si>
    <t>16.10.2013 г.</t>
  </si>
  <si>
    <t>10.02.2011 г.</t>
  </si>
  <si>
    <t>ООО "Химпром"</t>
  </si>
  <si>
    <t>РОО РТ "Теньковский охотклуб"</t>
  </si>
  <si>
    <t>Численность и штат работников, занятых в охотничьем хозяйстве</t>
  </si>
  <si>
    <t>охотоведы</t>
  </si>
  <si>
    <t>егеря</t>
  </si>
  <si>
    <t>производственные охотничьи инспектора</t>
  </si>
  <si>
    <t>прочие работники</t>
  </si>
  <si>
    <t xml:space="preserve">                                                                                 </t>
  </si>
  <si>
    <t>** В соответствии с Общероссийским классификатором видов экономической деятельности, продукции и услуг</t>
  </si>
  <si>
    <t>(Ф.И.О.)</t>
  </si>
  <si>
    <t>ООО "Бахчасарайское охотничье хозяйство"</t>
  </si>
  <si>
    <t>03.07.2015 г.</t>
  </si>
  <si>
    <t>28.02.2014 г.</t>
  </si>
  <si>
    <t>Данный вид на территории Республики Татарстан не обитает</t>
  </si>
  <si>
    <t>Вид птиц: Чирок-свистунок</t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</si>
  <si>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Чирок-трескунок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</si>
  <si>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Свиязь</t>
    </r>
  </si>
  <si>
    <t>о.х. "Дубрава"</t>
  </si>
  <si>
    <t>* Заполняется в отношении копытных животых и медведей</t>
  </si>
  <si>
    <t>28.05.2061 г.</t>
  </si>
  <si>
    <t>19.02.2063 г.</t>
  </si>
  <si>
    <t>16.10.2062 г.</t>
  </si>
  <si>
    <t>о добыче волка</t>
  </si>
  <si>
    <t>…</t>
  </si>
  <si>
    <t>Добыто волков, особей</t>
  </si>
  <si>
    <t>Форма 4.5 (ДВ)</t>
  </si>
  <si>
    <t xml:space="preserve"> о юридических лицах и индивидуальных предпринимателях, осуществляющих виды деятельности
 в сфере охотничьего хозяйства</t>
  </si>
  <si>
    <t>№ 56</t>
  </si>
  <si>
    <t>12.11.2063 г.</t>
  </si>
  <si>
    <t>13.11.2014 г.</t>
  </si>
  <si>
    <t xml:space="preserve">                         (подпись)</t>
  </si>
  <si>
    <t>о.х. "Тарханы"</t>
  </si>
  <si>
    <t>01.70*</t>
  </si>
  <si>
    <t>ООО "Тарханы"</t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</si>
  <si>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Глухарь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</si>
  <si>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Широконоска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</si>
  <si>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Нырки (без указания вида)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</si>
  <si>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Шилохвость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</si>
  <si>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Чернеть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</si>
  <si>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Лысуха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</si>
  <si>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Бекас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</si>
  <si>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Перепел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</si>
  <si>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Ворона серая</t>
    </r>
  </si>
  <si>
    <t>№ 66</t>
  </si>
  <si>
    <t>19.06.2065 г.</t>
  </si>
  <si>
    <t>о.х. "Красноборское"</t>
  </si>
  <si>
    <t>о.х. "Аксубаевское"</t>
  </si>
  <si>
    <t>о.х. "Актанышское"</t>
  </si>
  <si>
    <t>о.х. "Баганинское"</t>
  </si>
  <si>
    <t>о.х. "Южное"</t>
  </si>
  <si>
    <t>о.х. "Ямашское"</t>
  </si>
  <si>
    <t>о.х. "Урнякское"</t>
  </si>
  <si>
    <t>о.х. "Поповское"</t>
  </si>
  <si>
    <t>о.х. "Теньковское"</t>
  </si>
  <si>
    <t>о.х. "Шуманское"</t>
  </si>
  <si>
    <t>о.х. "Заинское"</t>
  </si>
  <si>
    <t>о.х. "Карамалинское"</t>
  </si>
  <si>
    <t>о.х. "Багряжское"</t>
  </si>
  <si>
    <t>о.х. "Кайбицкое"</t>
  </si>
  <si>
    <t>о.х. "Лубянское"</t>
  </si>
  <si>
    <t>о.х. "Волжско-Камское"</t>
  </si>
  <si>
    <t>о.х. "Никольское"</t>
  </si>
  <si>
    <t>о.х. "Янтыковское"</t>
  </si>
  <si>
    <t>о.х. "Албаевское"</t>
  </si>
  <si>
    <t>о.х. "Мензелинское"</t>
  </si>
  <si>
    <t>о.х. "Усинское"</t>
  </si>
  <si>
    <t>о.х. "Шешминское"</t>
  </si>
  <si>
    <t>о.х. "Шереметьевское"</t>
  </si>
  <si>
    <t>о.х. "Зюзеевское"</t>
  </si>
  <si>
    <t>о.х. "Волжское"</t>
  </si>
  <si>
    <t>о.х. "Бакчасарайское"</t>
  </si>
  <si>
    <t>ИТОГО по Республике Татарстан</t>
  </si>
  <si>
    <t>кабан</t>
  </si>
  <si>
    <t>о.х. "Кзыл-Юлское"</t>
  </si>
  <si>
    <t>24-ох</t>
  </si>
  <si>
    <r>
      <t xml:space="preserve">Вид копытных животных: </t>
    </r>
    <r>
      <rPr>
        <u/>
        <sz val="10"/>
        <color theme="1"/>
        <rFont val="Times New Roman"/>
        <family val="1"/>
        <charset val="204"/>
      </rPr>
      <t>Лось</t>
    </r>
  </si>
  <si>
    <t>Форма 2.1(ОУ)</t>
  </si>
  <si>
    <t xml:space="preserve"> о видах, местоположении, границах, принадлежности и состоянии охотничьих угодий</t>
  </si>
  <si>
    <t>Общая площадь охотничьих угодий</t>
  </si>
  <si>
    <t>Площадь общедоступных охотничьих угодий</t>
  </si>
  <si>
    <t>Площадь закрепленных охотничьих угодий</t>
  </si>
  <si>
    <t>Площадь особо охраняемых природных территорий</t>
  </si>
  <si>
    <t>тыс. га</t>
  </si>
  <si>
    <t>% от общей площади муниципального района</t>
  </si>
  <si>
    <t>% от обшей площади муниципального района</t>
  </si>
  <si>
    <t>г.Казань</t>
  </si>
  <si>
    <t>г.Набережные Челны</t>
  </si>
  <si>
    <t xml:space="preserve">                                         </t>
  </si>
  <si>
    <t xml:space="preserve">                                                        </t>
  </si>
  <si>
    <t xml:space="preserve">      (843) 211 70 78    </t>
  </si>
  <si>
    <t>Форма 4.2 (ДП)</t>
  </si>
  <si>
    <t xml:space="preserve"> о добыче пушных животных, отнесенных к охотничьим ресурсам, за исключением 
информации о добыче волка*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</si>
  <si>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Лисица</t>
    </r>
  </si>
  <si>
    <t>Итого:</t>
  </si>
  <si>
    <t xml:space="preserve">                                  (должность) 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</si>
  <si>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Заяц-русак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</si>
  <si>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Бобр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</si>
  <si>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Куница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</si>
  <si>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Корсак</t>
    </r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</si>
  <si>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Ондатра</t>
    </r>
  </si>
  <si>
    <t xml:space="preserve">                                         (подпись)</t>
  </si>
  <si>
    <t>ООО "Марал"</t>
  </si>
  <si>
    <t>№ 68</t>
  </si>
  <si>
    <t>АНО "Охотников и рыболовов Актанышского района РТ"</t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</si>
  <si>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Гаршнеп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</si>
  <si>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Вяхирь</t>
    </r>
  </si>
  <si>
    <t>о.х."7 завода"</t>
  </si>
  <si>
    <t>о.х. "Азнакаевское"</t>
  </si>
  <si>
    <t>о.х. "Алькеевское"</t>
  </si>
  <si>
    <t>о.х. "Бутино-Шешминское"</t>
  </si>
  <si>
    <t>о.х. "Апастовское"</t>
  </si>
  <si>
    <t>о.х. "Арское"</t>
  </si>
  <si>
    <t>о.х."Атнинское"</t>
  </si>
  <si>
    <t>о.х."Поповское"</t>
  </si>
  <si>
    <t xml:space="preserve">заказник "Билярский"  </t>
  </si>
  <si>
    <t>о.х. "Бугульминское"</t>
  </si>
  <si>
    <t>о.х."Буинское"</t>
  </si>
  <si>
    <t>о.х. "Верхнеуслонское"</t>
  </si>
  <si>
    <t>о.х. "Елабужское"</t>
  </si>
  <si>
    <t>о.х. "Зеленодольское"</t>
  </si>
  <si>
    <t>о.х. "Мизиновское"</t>
  </si>
  <si>
    <t>о.х."Свияжское"</t>
  </si>
  <si>
    <t xml:space="preserve">о.х. "Барс" </t>
  </si>
  <si>
    <t>о.х. "Камско-Устьинское"(ООО "Вепрь")</t>
  </si>
  <si>
    <t>о.х. "Камско-Устьинское" (МОО К-Устьинское)</t>
  </si>
  <si>
    <t>о.х. "Кукморское"</t>
  </si>
  <si>
    <t>о.х. "Караишевское"</t>
  </si>
  <si>
    <t>о.х. "Вятское"</t>
  </si>
  <si>
    <t>о.х. "Новомензелинское"</t>
  </si>
  <si>
    <t>о.х. "Муслюмовское"</t>
  </si>
  <si>
    <t xml:space="preserve">о.х. "Ак Барс" </t>
  </si>
  <si>
    <t>о.х. "Сухаревское"</t>
  </si>
  <si>
    <t>о.х. "Тюрнясевское"</t>
  </si>
  <si>
    <t xml:space="preserve">заказник "Шумбутский" </t>
  </si>
  <si>
    <t xml:space="preserve">заказник "Мешинский" </t>
  </si>
  <si>
    <t>о.х. "Сармановское"</t>
  </si>
  <si>
    <t>о.х. "Куйбышевское"</t>
  </si>
  <si>
    <t xml:space="preserve">о.х. "Тетюшское" </t>
  </si>
  <si>
    <t>о.х. "Черемшанское"</t>
  </si>
  <si>
    <r>
      <t>Вид птиц: Ду</t>
    </r>
    <r>
      <rPr>
        <u/>
        <sz val="10"/>
        <color theme="1"/>
        <rFont val="Times New Roman"/>
        <family val="1"/>
        <charset val="204"/>
      </rPr>
      <t>пель</t>
    </r>
  </si>
  <si>
    <t>Вид копытных животных: Кабан</t>
  </si>
  <si>
    <t>07.11.2017 г.</t>
  </si>
  <si>
    <t>06.11.2066 г.</t>
  </si>
  <si>
    <t>23.11.2017 г.</t>
  </si>
  <si>
    <t>22.11.2066 г.</t>
  </si>
  <si>
    <t>13.06.2066 г.</t>
  </si>
  <si>
    <t>31.08.2066 г.</t>
  </si>
  <si>
    <t>01.11.2017 г.</t>
  </si>
  <si>
    <t>31.10.2066 г.</t>
  </si>
  <si>
    <t>03.11.2017 г.</t>
  </si>
  <si>
    <t>14.06.2017 г.</t>
  </si>
  <si>
    <t>02.11.2066 г.</t>
  </si>
  <si>
    <t>12.09.2017 г.</t>
  </si>
  <si>
    <t>11.09.2066 г.</t>
  </si>
  <si>
    <t>02.11.2017 г.</t>
  </si>
  <si>
    <t>01.11.2066 г.</t>
  </si>
  <si>
    <t>29.09.2017 г.</t>
  </si>
  <si>
    <t>28.09.2066 г.</t>
  </si>
  <si>
    <t xml:space="preserve">Заключение ох.соглашения в соответствии с ч.3 ст.71 Федерального закона от 24.07.2009  № 209-ФЗ </t>
  </si>
  <si>
    <t>19.06.2017 г.</t>
  </si>
  <si>
    <t>31.08.2017 г.</t>
  </si>
  <si>
    <t>01.09.2017 г.</t>
  </si>
  <si>
    <t>МОО "ОиР Алексеевского района"</t>
  </si>
  <si>
    <t xml:space="preserve">о.х. Пестречинское </t>
  </si>
  <si>
    <t>Примечание: ООУ - общедоступные охотничьи угодья</t>
  </si>
  <si>
    <t>о.х."МОО ОиР Алексеевского района"</t>
  </si>
  <si>
    <t>о.х. "Кама-Исмагиловское"</t>
  </si>
  <si>
    <t>о.х. "Учебно-опытный Сабинский лесхоз"</t>
  </si>
  <si>
    <t>о.х. "Большекургузинское"</t>
  </si>
  <si>
    <t>о.х. "Краснооктябрьское"</t>
  </si>
  <si>
    <t>о.х. "Камско-Икское"</t>
  </si>
  <si>
    <t>о.х. "Урман"</t>
  </si>
  <si>
    <t xml:space="preserve">Государственный комитет Республики Татарстан по биологическим ресурсам </t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</si>
  <si>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
</t>
    </r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</si>
  <si>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</si>
  <si>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t>бобр</t>
  </si>
  <si>
    <t>заказник "Агрызский"</t>
  </si>
  <si>
    <t>о.х. "Буинское"</t>
  </si>
  <si>
    <t>422701, с.В.Гора, ул. Мичурина, д.2, кв.49, т. 89656226229, ohot.trad@gmail.com</t>
  </si>
  <si>
    <t>423700, РТ, г.Мензелинск, ул.Изыскателей, д.1/49, т. 88555534451, lebedmenzel@mail.ru</t>
  </si>
  <si>
    <t>Местная общественная организация "Охотников и рыболовов" Аксубаевского муниципального района</t>
  </si>
  <si>
    <t>Местная общественная организация охотников и рыболовов Алексеевского муниципального района Республики Татарстан</t>
  </si>
  <si>
    <t>Военно-охотничье общество Казанского гарнизона – организация Военно-охотничьего общества Приволжского военного округа межрегиональной спортивной общественной организации</t>
  </si>
  <si>
    <t>ИНН 1605006024 06.05.2011 г.</t>
  </si>
  <si>
    <t>Государственное бюджетное учреждение Республики Татарстан "Учебно-опытный Сабинский лесхоз"</t>
  </si>
  <si>
    <t>Государственное бюджетное учреждение «Центр внедрения инновационных технологий в области сохранения животного мира»</t>
  </si>
  <si>
    <t>423060, РТ, пгт Аксубаево, ул. Краснопартизанская д.3А, irfaxbr@mail.ru</t>
  </si>
  <si>
    <t>420032, РТ, г.Казань, ул.Алафузова, д.18, оф.40, trifonov5757@mail.ru</t>
  </si>
  <si>
    <t>420024, РТ, г.Казань, ул.Тинчурина, 29, gbu.czvitos.12@mail.ru</t>
  </si>
  <si>
    <t>Государственное бюджетное профессиональное  образовательное учреждение "Лубянский лесотехнический колледж"</t>
  </si>
  <si>
    <t>Заинская районнная общественная организация охотников и рыболовов</t>
  </si>
  <si>
    <t>Общество с ограниченной ответственностью Агрофирма "Омара"</t>
  </si>
  <si>
    <t>Индивидуальный предприниматель Гайнуллин Ришат Рифхатович</t>
  </si>
  <si>
    <t>Индивидуальный предприниматель Максимов Юрий Константинович</t>
  </si>
  <si>
    <t>Индивидуальный предприниматель Исли Александр Николаевич</t>
  </si>
  <si>
    <t>Местная общественная организация "Камско-Устьинское охотничье хозяйство" Камско-Устьинского муниципального района</t>
  </si>
  <si>
    <t>Местная Общественная Организация Лаишевского Района Республики Татарстан "Природа"</t>
  </si>
  <si>
    <t>ИНН 1657061065 08.08.2006 г.</t>
  </si>
  <si>
    <t>Автономная Некоммерческая Организация "Охотников и рыболовов Актанышского района Республики Татарстан"</t>
  </si>
  <si>
    <t>ИНН 1604010758  12.05.2017г.</t>
  </si>
  <si>
    <t>423520,РТ, г.Заинск, ул.Степная д. 13, faridzaigres@gmail.com</t>
  </si>
  <si>
    <t>423740, Республика Татарстан, Актанышский район, с.Актаныш, ул.Татарстан, д.6, aktanihsohota@yandex.ru, (85552) 3-14-94</t>
  </si>
  <si>
    <t>Некоммерческая организация Фонд "Лебяжье"</t>
  </si>
  <si>
    <t>Некоммерческая организация Фонд "Родная природа"</t>
  </si>
  <si>
    <t>Открытое акционерное общество "Алексеевскдорстрой"</t>
  </si>
  <si>
    <t>Публичное акционерное общество "КАМАЗ" охотничье хозяйство "Красноборское"</t>
  </si>
  <si>
    <t>Акционерное общество "Мосты Республики Татарстан"</t>
  </si>
  <si>
    <t>Публичное акционерное общество "Нижнекамскнефтехим"</t>
  </si>
  <si>
    <t xml:space="preserve">423574, РТ, г. Нижнекамск, т. 88555377009, nknh@nknh.ru </t>
  </si>
  <si>
    <t>Акционерное общество "Татнефтепром-Зюзеевнефть"</t>
  </si>
  <si>
    <t>Общественно-государственная организация физкультурно-спортивное общество Динамо РТ</t>
  </si>
  <si>
    <t>423024,, РТ, Нурлатский р-н, с.Мамыково, 88434541415, zuzeev@gmail.com;</t>
  </si>
  <si>
    <t>Общественная организация "Охрана природы в Республике Татарстан"</t>
  </si>
  <si>
    <t>Местная Общественная Организация "Общество охотников и рыболовов Верхнеуслонского района"</t>
  </si>
  <si>
    <t>Региональная общественная организация Республики Татарстан "Спортивный охотничье-рыболовный клуб "Берсут"</t>
  </si>
  <si>
    <t>423832, РТ, г. Набережные Челны, пр. Хасана Туфана, д.53 ako-2008@mail.ru</t>
  </si>
  <si>
    <t>Общество с ограниченной ответственностью "Арскохотрыбхоз"</t>
  </si>
  <si>
    <t>Общество с ограниченной ответственностью "Баиковская роща"</t>
  </si>
  <si>
    <t>РТ, г.Казань, ул. Л.Булачная, д.24, 89872968574</t>
  </si>
  <si>
    <t>Общество с ограниченной ответственностью "Белка"</t>
  </si>
  <si>
    <t>Общество с ограниченной ответственностью "Вепрь"</t>
  </si>
  <si>
    <t>Общество с ограниченной ответственностью "Вятский Берег"</t>
  </si>
  <si>
    <t>Общество с ограниченной ответственностью «Глухарь"</t>
  </si>
  <si>
    <t>Общество с ограниченной ответственностью "Егерь"</t>
  </si>
  <si>
    <t>423602, Республика Татарстан,Елабужский район, г.Елабуга, ул.Чапаева, д.68,  (85557) 3-25-12, 89178692865, vbereg2008@yandex.ru;</t>
  </si>
  <si>
    <t>422700, РТ, Высокогорский р-н, ж.д. станция Высокая Гора, ул. Советская, 9 тел.(843) 272-94-74, oooglukhar@mail.ru;</t>
  </si>
  <si>
    <t>Общество с ограниченной ответственностью "Забава"</t>
  </si>
  <si>
    <t>Общество с ограниченной ответственностью "Игимский бор"</t>
  </si>
  <si>
    <t>Общество с ограниченной ответственностью "Кайбицкий охотничий клуб"</t>
  </si>
  <si>
    <t>Общество с ограниченной ответственностью "Камский берег"</t>
  </si>
  <si>
    <t>Общество с огрониченной ответственностью " Камское раздолье"</t>
  </si>
  <si>
    <t>Общество с ограниченной ответственностью "Кедр"</t>
  </si>
  <si>
    <t>Общество с ограниченной ответственностью "Красновидово"</t>
  </si>
  <si>
    <t>МОО "О и Р Алексеевского района"</t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</si>
  <si>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
  </t>
    </r>
  </si>
  <si>
    <t xml:space="preserve">                                                            (должность) </t>
  </si>
  <si>
    <t>Общество с ограниченной ответственностью "Красное озеро"</t>
  </si>
  <si>
    <t>422389, РТ, Тетюшский район, с.Богдашкино, ул.Гагарина, д.5, dolgayapolyana.Gpkz@tatar.ru</t>
  </si>
  <si>
    <t>Общество с ограниченной ответственностью "Крестьянско-фермерское хозяйство "Дикая ферма"</t>
  </si>
  <si>
    <t>Общество с ограниченной ответственностью "Ласка"</t>
  </si>
  <si>
    <t>Общество с ограниченной отвественностью "Охотник"</t>
  </si>
  <si>
    <t>Общество с ограниченной ответственностью "Охотничий клуб "Северный"</t>
  </si>
  <si>
    <t>Общество с ограниченной ответственностью "Охотничье хозяйство Радуга"</t>
  </si>
  <si>
    <t>Общество с ограниченной ответственностью "Охотничьи традиции"</t>
  </si>
  <si>
    <t>Общество с ограниченной ответственностью "Переправа"</t>
  </si>
  <si>
    <t>Общество с ограниченной ответственностью "Регион"</t>
  </si>
  <si>
    <t>Общество с ограниченной ответственностью " Рысь"</t>
  </si>
  <si>
    <t xml:space="preserve">Общество с ограниченной ответственностью "Свиногорье" </t>
  </si>
  <si>
    <t>Общество с ограниченной ответственностью "Сельхозтехника"</t>
  </si>
  <si>
    <t>422750, РТ, Атнинский р-н дер. Новая Атня, ул.Советская д.7 kusharshpk@mail.ru;</t>
  </si>
  <si>
    <t>423602, Республика Татарстан, г.Елабуга, ул.Чапаева, д.68   тел. (85557) 3-25-12, 8-917-259-63-16 vbereg2008@yandex.ru;</t>
  </si>
  <si>
    <t>Общество с ограниченной ответственностью «Тарханы»</t>
  </si>
  <si>
    <t>420137, Республика Татарстан, г. Казань, ул. Адоратского, д.66А, пом.1/1 elena2012kochergina@yandex.ru;</t>
  </si>
  <si>
    <t>Общество с ограниченной ответственностью "Урман-К"</t>
  </si>
  <si>
    <t>Общество с ограниченной отвестственностью производственно-коммерческая фирма "Полюс"</t>
  </si>
  <si>
    <t>Региональная общественная организация "Охраны природы в Республике Татарстан - "Шушма"</t>
  </si>
  <si>
    <t>423821, г.Наб.Челны, пр-кт Автозаводский д.26, кв. 478, т. 8552(519545), himprom16@mail.ru;</t>
  </si>
  <si>
    <t>423233, РТ, г.Бугульма, ул.Ломоносова д.10, т. 89172447449 fakel.bugulma@yandex.ru;</t>
  </si>
  <si>
    <t>Региональная общественная организация Республики Татарстан "Теньковский охотничий клуб"</t>
  </si>
  <si>
    <t>Тукаевская районная общественная организация охотников и рыболовов общества охотников и рыболовов РТ "Татохотрыболовобщества"</t>
  </si>
  <si>
    <t>Акционерное общество "Аэросервис"</t>
  </si>
  <si>
    <t>420021, РТ, г.Казань, ул.Фаткуллина, д.2   as@airkzn.ru;</t>
  </si>
  <si>
    <t>423818, РТ, г.Набережные Челны, Автозаводской проспект, 25 vip.bohota@mail.ru;</t>
  </si>
  <si>
    <t>Общество с ограниченной отвественностью "Беляк"</t>
  </si>
  <si>
    <t>423922, РТ, Бавлинский район, с. Поповка, ул.Заречая, д.19 Azat.Minazov@tatar.ru;</t>
  </si>
  <si>
    <t>Региональная общественная организация "Общество охотников и рыболовов Республики Татарстана"</t>
  </si>
  <si>
    <t xml:space="preserve">ИНН 1626014146 25.12.2015 г. </t>
  </si>
  <si>
    <t>ИНН 1650032058 28.09.2005 г.</t>
  </si>
  <si>
    <t>ИНН 1647013400 09.10.2010 г.</t>
  </si>
  <si>
    <t>ИНН 1655114307 23.08.2006 г.</t>
  </si>
  <si>
    <t>ИНН 1626011378 22.03.2010 г.</t>
  </si>
  <si>
    <t>ИНН  1655145680 15.10.07 г.</t>
  </si>
  <si>
    <t>ИНН 1657224560 12.05.2016 г.</t>
  </si>
  <si>
    <r>
      <t xml:space="preserve">Наименование органа исполнительной власти субъекта Российской Федерации: 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</si>
  <si>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t>ТАТАРСКОЕ МЕХОВОЕ ТОРГОВО-
ПРОМЫШЛЕННОЕ ОБЩЕСТВО С
ОГРАНИЧЕННОЙ
ОТВЕТСТВЕННОСТЬЮ "МЕЛИТА"</t>
  </si>
  <si>
    <t>ООО</t>
  </si>
  <si>
    <t>420108, Республика Татарстан, ул.Мазита Гафури, д.50</t>
  </si>
  <si>
    <t>14.11</t>
  </si>
  <si>
    <t>Производство одежды из кожи</t>
  </si>
  <si>
    <t xml:space="preserve"> Производство головных уборов</t>
  </si>
  <si>
    <t>14.19.4</t>
  </si>
  <si>
    <t xml:space="preserve">14.20 </t>
  </si>
  <si>
    <t>Производство меховых изделий</t>
  </si>
  <si>
    <t>Выделка и крашение меха</t>
  </si>
  <si>
    <t>46.16.2</t>
  </si>
  <si>
    <t>46.16.3</t>
  </si>
  <si>
    <t>46.42.13</t>
  </si>
  <si>
    <t>47.71.3</t>
  </si>
  <si>
    <t>47.71.7</t>
  </si>
  <si>
    <t xml:space="preserve"> Торговля оптовая изделиями из меха</t>
  </si>
  <si>
    <t xml:space="preserve"> Торговля розничная головными уборами в специализированных магазинах</t>
  </si>
  <si>
    <t>Деятельность агентов по оптовой торговле одеждой, изделиями из меха и обувью</t>
  </si>
  <si>
    <t xml:space="preserve"> Деятельность агентов по оптовой торговле изделиями из кожи и дорожными принадлежностями</t>
  </si>
  <si>
    <t xml:space="preserve"> Торговля розничная изделиями из меха в специализированных магазинах </t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</si>
  <si>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
использованию объектов животного мира Республики Татарстан </t>
    </r>
  </si>
  <si>
    <t>Общество с ограниченной ответственностью "Химпром"</t>
  </si>
  <si>
    <t>Общество с ограниченной ответственностью "Юкя"</t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</si>
  <si>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</si>
  <si>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 </t>
    </r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</si>
  <si>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 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</si>
  <si>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</si>
  <si>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Утки,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</si>
  <si>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Гуси,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</si>
  <si>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Кулики,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</si>
  <si>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Голуби, видовая принадлежность которых не установлена</t>
    </r>
  </si>
  <si>
    <r>
      <t xml:space="preserve">Группа видов птиц: </t>
    </r>
    <r>
      <rPr>
        <u/>
        <sz val="10"/>
        <color theme="1"/>
        <rFont val="Times New Roman"/>
        <family val="1"/>
        <charset val="204"/>
      </rPr>
      <t>Горлицы, видовая принадлежность которых не установлена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</si>
  <si>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Куропатка серая</t>
    </r>
  </si>
  <si>
    <r>
      <t xml:space="preserve">Вид птиц: </t>
    </r>
    <r>
      <rPr>
        <u/>
        <sz val="10"/>
        <color theme="1"/>
        <rFont val="Times New Roman"/>
        <family val="1"/>
        <charset val="204"/>
      </rPr>
      <t>Голубь сизый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</si>
  <si>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
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</si>
  <si>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</t>
    </r>
  </si>
  <si>
    <r>
      <t xml:space="preserve">Наименование органа исполнительной власти субъекта Российской Федерации:    </t>
    </r>
    <r>
      <rPr>
        <b/>
        <sz val="10"/>
        <color theme="1"/>
        <rFont val="Times New Roman"/>
        <family val="1"/>
        <charset val="204"/>
      </rPr>
      <t>Государственный комитет Республики Татарстан по биологическим ресурсам</t>
    </r>
  </si>
  <si>
    <r>
      <t xml:space="preserve">Наименование органа исполнительной власти субъекта Российской Федерации:  </t>
    </r>
    <r>
      <rPr>
        <b/>
        <sz val="10"/>
        <color theme="1"/>
        <rFont val="Times New Roman"/>
        <family val="1"/>
        <charset val="204"/>
      </rPr>
      <t xml:space="preserve"> Государственный комитет Республики Татарстан по биологическим ресурсам</t>
    </r>
  </si>
  <si>
    <r>
      <t xml:space="preserve">Наименование органа исполнительной власти субъекта Российской Федерации: </t>
    </r>
    <r>
      <rPr>
        <b/>
        <sz val="10"/>
        <color theme="1"/>
        <rFont val="Times New Roman"/>
        <family val="1"/>
        <charset val="204"/>
      </rPr>
      <t xml:space="preserve">Государственный комитет Республики Татарстан по биологическим ресурсам 
</t>
    </r>
  </si>
  <si>
    <t>Общество с ограниченной ответственностью "Меховщик"</t>
  </si>
  <si>
    <t>14.20</t>
  </si>
  <si>
    <t>Торговля оптовая изделиями из меха</t>
  </si>
  <si>
    <t>Торговля розничная изделиями из меха в специализирвоанных магазинах</t>
  </si>
  <si>
    <t>420108, Республика Татарстан, ул.Меховщиков, д. 80</t>
  </si>
  <si>
    <t>**Информация по персональным данным не предоставляется на основании ФЗ РФ "О персональных данных" от 27.07.2006 г. № 152-ФЗ</t>
  </si>
  <si>
    <t>20.06.2016 г.</t>
  </si>
  <si>
    <t>о.х. "Трофей"</t>
  </si>
  <si>
    <t>о.х. "Охотничьи традиции 2"</t>
  </si>
  <si>
    <t>о.х."Трофей"</t>
  </si>
  <si>
    <t>о.х. "Нурма"</t>
  </si>
  <si>
    <t>Заказник "Агрызский"</t>
  </si>
  <si>
    <t>о. х. "Азнакаевское"</t>
  </si>
  <si>
    <t xml:space="preserve">о.х. "Беркут" </t>
  </si>
  <si>
    <t>Заказник "Билярский"</t>
  </si>
  <si>
    <t>о.х. "7 завода"</t>
  </si>
  <si>
    <t>о.х. "МОООиР Алексеевского р-на"</t>
  </si>
  <si>
    <t>о.х. "УО Сабинский лесхоз"</t>
  </si>
  <si>
    <t>о.х. "Атнинское"</t>
  </si>
  <si>
    <t>о.х. "Свияжское"</t>
  </si>
  <si>
    <t xml:space="preserve">о.х. "Кайбицкое" </t>
  </si>
  <si>
    <t xml:space="preserve">Заказник "Мешинский" </t>
  </si>
  <si>
    <t>о.х. "Ак Барс"</t>
  </si>
  <si>
    <t xml:space="preserve">о.х. "Дубрава" </t>
  </si>
  <si>
    <t>о.х. "Пестречинское"</t>
  </si>
  <si>
    <t>Заказник "Шумбутский"</t>
  </si>
  <si>
    <t xml:space="preserve">о.х. "Егерь" </t>
  </si>
  <si>
    <t>о.х. "Тетюшское"</t>
  </si>
  <si>
    <t>о.х. "Бахчасарайское"</t>
  </si>
  <si>
    <t>заказник "Мешинский"</t>
  </si>
  <si>
    <t>о.х."Камско-Икское"</t>
  </si>
  <si>
    <t>Заказник "Сурнарский"</t>
  </si>
  <si>
    <t>422481, РТ, Дрожжановский р-он, с.Городище, ул.Колхозная, 11, sasha.isli@yandex.ru</t>
  </si>
  <si>
    <t>420104, РТ, г.Казань, ул. Рихарда Зорге, д. 42, кв.65, 89172979896</t>
  </si>
  <si>
    <t>423570, РТ, г.Нижнекамск, ул.Юности д. 9, кв.2, т. 8 (8555)424108, karton-nk@bk.ru</t>
  </si>
  <si>
    <t>422828, РТ,Камско-Устьинскй район, с.Сюкеево,ул. Колхозная, д. 15, vladimir_makarov1957@mail.ru</t>
  </si>
  <si>
    <t>РТ, г.Казань, ул. Мамадышский тракт, д.28, 89872896598, gaynutdinova@kazanelectro.ru</t>
  </si>
  <si>
    <t>420044, г.Казань, ул.Восстания, д.18А, помещ.2. 89196961122, mylla2003@mail.ru;</t>
  </si>
  <si>
    <t>Региональная общественная организация охотников Республики Татарстан "Трофей"</t>
  </si>
  <si>
    <t>Общество с ограниченной ответственностью "Нурма"</t>
  </si>
  <si>
    <t>423700, РТ, г.Мензелинск, ул.Красноармейская, д.4, 89376223777, menzelkedr@mail.ru;</t>
  </si>
  <si>
    <t>РОО Охотников РТ "Трофей"</t>
  </si>
  <si>
    <t>ИНН 1655388474 19.06.2017 г.</t>
  </si>
  <si>
    <t>19.03.2018 г.</t>
  </si>
  <si>
    <t>18.03.2067 г.</t>
  </si>
  <si>
    <t>423570, Республика Татарстан, г.Нижнекамск, территория промзона 5, а/я 519, q-petrol@yandex.ru; (8555) 34-97-30</t>
  </si>
  <si>
    <t>420126, г.Казань, ул.Адоратского, д.9, кв.296, i.aristova@mail.ru;89503141200</t>
  </si>
  <si>
    <t>422900, РТ, Алексеевский р-н, ул.Чистопольская, 3, т. 88434126035, Tdv4@yandex.ru</t>
  </si>
  <si>
    <t xml:space="preserve">423800, г.Набережные Челны, ул. Раскольникова д. 79., офис 4а,krasnovidov2013@yandex.ru; </t>
  </si>
  <si>
    <t>423450, г.Альметьевск, м-он "Урсала", ул. Саттарова, 25, Iev@tatais.ru, 89173950908</t>
  </si>
  <si>
    <t>ИНН 1644080098052 24.03.2014 г.</t>
  </si>
  <si>
    <t>ИНН 1635000485 22.11.1993 г.</t>
  </si>
  <si>
    <t>ООО "Нурма"</t>
  </si>
  <si>
    <t>09.10.2018 г.</t>
  </si>
  <si>
    <t>08.10.2067 г.</t>
  </si>
  <si>
    <t>В целях предотвращения распростравнения бешенства</t>
  </si>
  <si>
    <t>В целях предотвращения нанесения ущерба  здоровью граждан, объектам животного мира и среде их обитания</t>
  </si>
  <si>
    <t>3 эмбриона и более</t>
  </si>
  <si>
    <t>1 эмбрион</t>
  </si>
  <si>
    <t>2 эмбриона</t>
  </si>
  <si>
    <t xml:space="preserve">                  (Ф.И.О.)</t>
  </si>
  <si>
    <t xml:space="preserve">            (Ф.И.О.)</t>
  </si>
  <si>
    <t>(номер контактного телефона)</t>
  </si>
  <si>
    <t xml:space="preserve">                                                                                     (должность) </t>
  </si>
  <si>
    <t>420033, РТ,г.Казань, ул.Фрунзе, 9  (843) 5549988, tatoxota@yandex.ru</t>
  </si>
  <si>
    <t xml:space="preserve">                                                                                                                                                     (Ф.И.О.)                                                                       (подпись)</t>
  </si>
  <si>
    <t xml:space="preserve">                                                                                    (Ф.И.О.)                                                                       (подпись)</t>
  </si>
  <si>
    <t xml:space="preserve">                              (подпись)</t>
  </si>
  <si>
    <t>(должность)                                                                                                                (Ф.И.О.)                                                                  (подпись)</t>
  </si>
  <si>
    <r>
      <t>420030, Республика Татарстан, г. Казань,</t>
    </r>
    <r>
      <rPr>
        <u/>
        <sz val="10"/>
        <color indexed="8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ул.Лесозаодская, д.8, , тел: 554-23-52, trsabirov@mail.ru</t>
    </r>
  </si>
  <si>
    <t>г.Нижнекамск</t>
  </si>
  <si>
    <t>г.Буинск</t>
  </si>
  <si>
    <t>г. Чистополь</t>
  </si>
  <si>
    <t>г. Нурлат</t>
  </si>
  <si>
    <t>г.Лениногорск</t>
  </si>
  <si>
    <t>г.Зеленодольск</t>
  </si>
  <si>
    <t>г. Заинск</t>
  </si>
  <si>
    <t>г.Елабуга</t>
  </si>
  <si>
    <t>г.Бавлы</t>
  </si>
  <si>
    <t>г.Бугульма</t>
  </si>
  <si>
    <t>г.Альметьевкск</t>
  </si>
  <si>
    <t>г. Азнакаево</t>
  </si>
  <si>
    <t>15.11.1</t>
  </si>
  <si>
    <r>
      <t xml:space="preserve">Наименование субъекта Российской Федерации:  </t>
    </r>
    <r>
      <rPr>
        <b/>
        <sz val="10"/>
        <rFont val="Times New Roman"/>
        <family val="1"/>
        <charset val="204"/>
      </rPr>
      <t xml:space="preserve">Республика Татарстан </t>
    </r>
  </si>
  <si>
    <r>
      <t xml:space="preserve">Наименование органа исполнительной власти субъекта Российской Федерации:   </t>
    </r>
    <r>
      <rPr>
        <b/>
        <sz val="10"/>
        <rFont val="Times New Roman"/>
        <family val="1"/>
        <charset val="204"/>
      </rPr>
      <t xml:space="preserve">Государственный комитет Республики Татарстан по биологическим ресурсам </t>
    </r>
  </si>
  <si>
    <r>
      <t xml:space="preserve">Вид пушных животных: </t>
    </r>
    <r>
      <rPr>
        <u/>
        <sz val="10"/>
        <rFont val="Times New Roman"/>
        <family val="1"/>
        <charset val="204"/>
      </rPr>
      <t>Барсук</t>
    </r>
  </si>
  <si>
    <t>о.х. "Кордон Зарифа"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</si>
  <si>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Рысь</t>
    </r>
  </si>
  <si>
    <t>о.х. "Елховлес"</t>
  </si>
  <si>
    <t>Лицо, ответственное за заполнение формы:старший специалист Отдела мониторинга животного мира   Ушакова Мария Александровна    __________________________</t>
  </si>
  <si>
    <t>Лицо, ответственное за заполнение формы: старший специалист Отдела мониторинга животного мира     Ушакова Мария Александровна    __________________________</t>
  </si>
  <si>
    <t xml:space="preserve"> Лицо, ответственное за заполнение формы:   старший специалист Отдела мониторинга животного мира                 Ушакова Мария Александровна              ____________________________________</t>
  </si>
  <si>
    <t>Угроза возникновения и распространения болезней охотничьих ресурсов</t>
  </si>
  <si>
    <t>сурок-байбак</t>
  </si>
  <si>
    <t>ООО "Елховлес"</t>
  </si>
  <si>
    <t>ООО "Кордон Зарифа"</t>
  </si>
  <si>
    <t>Общество с ограниченной отвественностью "Елховлес"</t>
  </si>
  <si>
    <t>423410, РТ, Альметьевский р-н, п.ж/д ст.Калейкино, ул.Зеленая, д.1а т. 88553341702 elhovles@mail.ru;</t>
  </si>
  <si>
    <t>ИНН 1607000290 07.09.1993 г.</t>
  </si>
  <si>
    <t>Общество с ограниченной отвественностью "Кордон Зарифа"</t>
  </si>
  <si>
    <t>420140, РТ, гюКазань, ул.Грачиная, д.52, оф.2                      kordon.zarif@yandex.ru;</t>
  </si>
  <si>
    <t>Общество с ограниченной ответсвенностью "Марал"</t>
  </si>
  <si>
    <t>№ 85</t>
  </si>
  <si>
    <t>04.09.2019 г.</t>
  </si>
  <si>
    <t>03.09.2068 г.</t>
  </si>
  <si>
    <t>№ 86</t>
  </si>
  <si>
    <t>25.11.2019 г.</t>
  </si>
  <si>
    <t>24.11.2068 г.</t>
  </si>
  <si>
    <t>№ 82</t>
  </si>
  <si>
    <t>20.03.2019 г.</t>
  </si>
  <si>
    <t>19.03.2068 г.</t>
  </si>
  <si>
    <t>№ 83</t>
  </si>
  <si>
    <t>15.05.2019 г.</t>
  </si>
  <si>
    <t>14.05.2068 г.</t>
  </si>
  <si>
    <t>№ 84</t>
  </si>
  <si>
    <t>03.09.2019 г.</t>
  </si>
  <si>
    <t>02.09.2068 г.</t>
  </si>
  <si>
    <t>ИНН 1660317165 от 17.08.2018 г.</t>
  </si>
  <si>
    <t>ИНН 1657237054 от 12.05.2017 г.</t>
  </si>
  <si>
    <t>ИНН1650164311 26.09.2008 г.</t>
  </si>
  <si>
    <t>о.х."Кордон Зарифа"</t>
  </si>
  <si>
    <r>
      <t>Вид птиц: Ч</t>
    </r>
    <r>
      <rPr>
        <u/>
        <sz val="10"/>
        <color theme="1"/>
        <rFont val="Times New Roman"/>
        <family val="1"/>
        <charset val="204"/>
      </rPr>
      <t>ирок</t>
    </r>
  </si>
  <si>
    <t>Всего добыто, особей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</si>
  <si>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Волк</t>
    </r>
  </si>
  <si>
    <t>с нанесением ущерба</t>
  </si>
  <si>
    <t>по состоянию на 31 июля 2021 года</t>
  </si>
  <si>
    <t>о.х. "Марал"</t>
  </si>
  <si>
    <t>Рыбно-слободский</t>
  </si>
  <si>
    <t>о.х."МОО ОиР Алексеевского р-на"</t>
  </si>
  <si>
    <t>о.х. "Бахчасарайское хоз-во"</t>
  </si>
  <si>
    <t>Приказ Государственного комитета Республики Татарстан по биологическим ресурсам № 415-од от 26.12.2020 г. "О регулировании численности кабанов"</t>
  </si>
  <si>
    <t>о.х."Марал"</t>
  </si>
  <si>
    <t xml:space="preserve">Кордон Зарифа </t>
  </si>
  <si>
    <t>заказник "Лесной ключ"</t>
  </si>
  <si>
    <t>о.х. "Б-Кургузинское"</t>
  </si>
  <si>
    <t>о.х. "Кр.Октябрьское"</t>
  </si>
  <si>
    <t>о.х. "Кордон-Зарифа"</t>
  </si>
  <si>
    <t>рысь</t>
  </si>
  <si>
    <t xml:space="preserve">о.х. "Марал" </t>
  </si>
  <si>
    <t>Наименование муниципального образования (района, округа), охотничьего угодья, иной территории, являющейся средой обитания охотничьих ресурсов</t>
  </si>
  <si>
    <t>Куропатка (вид не определен)</t>
  </si>
  <si>
    <t>Голуби (вид  не определен)</t>
  </si>
  <si>
    <t>Кроншнеп 
большой</t>
  </si>
  <si>
    <t>Кроншнеп 
средний</t>
  </si>
  <si>
    <t>Кулики (вид 
не определен)</t>
  </si>
  <si>
    <t>Обыкновенный 
погоныш</t>
  </si>
  <si>
    <t>Утки (вид 
не определен)</t>
  </si>
  <si>
    <t>Гусь белый</t>
  </si>
  <si>
    <t xml:space="preserve">Турпан </t>
  </si>
  <si>
    <t>Олень благородный</t>
  </si>
  <si>
    <t>Олень пятнистый</t>
  </si>
  <si>
    <t>в том числе (заполняется в отношении копытных животных и медведей)</t>
  </si>
  <si>
    <t xml:space="preserve">                         о динамике численности охотничьих ресурсов в субъекте Российской Федерации</t>
  </si>
  <si>
    <t>Форма 1.7. (ДЧ)</t>
  </si>
  <si>
    <t>Сведения о динамике численности охотничьих ресурсов на территории субъекта Российской Федерации, за исключением охотничьих ресурсов, находящихся на особо охраняемых природных территориях федерального значения</t>
  </si>
  <si>
    <t>Численность охотничьих ресурсов, особей</t>
  </si>
  <si>
    <t>Форма 1.8. (ЗОХР)</t>
  </si>
  <si>
    <t>Название выявленного заболевания</t>
  </si>
  <si>
    <t>Количество заболевших животных, особей</t>
  </si>
  <si>
    <t>из них</t>
  </si>
  <si>
    <t>на общедоступных охотничьих угодьях</t>
  </si>
  <si>
    <t>на закрепленных охотничьих угодьях</t>
  </si>
  <si>
    <t>на особо охраняемых природных территориях федерального значения</t>
  </si>
  <si>
    <t xml:space="preserve">                         о выявленных  заболеваниях животных, отнесенных к охотничьим ресурсам </t>
  </si>
  <si>
    <t>Категории среды обитания охотничьих ресурсов</t>
  </si>
  <si>
    <t>Классы среды обитания охотничьих ресурсов</t>
  </si>
  <si>
    <t>Площадь, га</t>
  </si>
  <si>
    <t>Доля от общей площади субъекта Российской Федерации, %</t>
  </si>
  <si>
    <t>Форма 1.9. (СЭСО)</t>
  </si>
  <si>
    <t>Случаи заболевания</t>
  </si>
  <si>
    <t xml:space="preserve">Вид охотничьих 
ресурсов </t>
  </si>
  <si>
    <t>Леса (территории, покрытые кронами древесной и древесно-кустарниковой растительности более чем на 20% площади и с высотой растений более 5 м)</t>
  </si>
  <si>
    <t>Хвойные вечнозеленые (хвойных вечнозеленых пород более 80%)</t>
  </si>
  <si>
    <t>Хвойные листопадные (хвойных листопадных пород более 80%)</t>
  </si>
  <si>
    <t>Мелколиственные (мелколиственных пород более 80%)</t>
  </si>
  <si>
    <t>Широколиственные (широколиственных пород более 30%)</t>
  </si>
  <si>
    <t>Смешанные с преобладанием хвойных пород (хвойных пород 60 - 80%)</t>
  </si>
  <si>
    <t>Смешанные с преобладанием мелколиственных пород (мелколиственных пород 60 - 80%)</t>
  </si>
  <si>
    <t>Смешанные с присутствием широколиственных пород (широколиственных пород менее 30%)</t>
  </si>
  <si>
    <t>Искусственно созданные (кроме посадок на месте вырубок)</t>
  </si>
  <si>
    <t>Молодняки и кустарники
(территории, покрытые кронами древесной и древесно-кустарниковой растительности более чем на 20% площади и с высотой растений до 5 м)</t>
  </si>
  <si>
    <t>Вырубки и зарастающие поля</t>
  </si>
  <si>
    <t>Вечнозеленые кустарники, в т.ч. Высокогорные</t>
  </si>
  <si>
    <t>Лиственные кустарники</t>
  </si>
  <si>
    <t>Тундры
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</si>
  <si>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Кустарничковые</t>
  </si>
  <si>
    <t>Кустарниковые</t>
  </si>
  <si>
    <t>Моховые, лишайниковые и травянистые</t>
  </si>
  <si>
    <t>Заболоченная тундра</t>
  </si>
  <si>
    <t>Болота
(территории, постоянно или большую часть года избыточно насыщенные водой и покрытые специфической гигрофитной растительностью)</t>
  </si>
  <si>
    <t>Верховые</t>
  </si>
  <si>
    <t>Травяные</t>
  </si>
  <si>
    <t>Трясины</t>
  </si>
  <si>
    <t>Лугово-степные комплексы
(территории, занятые многолетней мезофитной и ксерофитной травянистой растительностью)</t>
  </si>
  <si>
    <t>Луга</t>
  </si>
  <si>
    <t>Степи</t>
  </si>
  <si>
    <t>Альпийские луга
(территории, занятые высокогорной травянистой растительностью, расположенные за верхними пределами горных лесов)</t>
  </si>
  <si>
    <t>Полностью покрытые травой (камней, лесов или кустарников до 20%)</t>
  </si>
  <si>
    <t>Высокогорные и с каменистыми россыпями (камней до 80%)</t>
  </si>
  <si>
    <t>Пустыни и камни
(территории, покрытые растительностью менее чем на 20% площади. К данной категории также относят солончаки, ледники, скалы и каменистые россыпи без растительности)</t>
  </si>
  <si>
    <t>Горы без растительности</t>
  </si>
  <si>
    <t>Ледники</t>
  </si>
  <si>
    <t>Пустыни</t>
  </si>
  <si>
    <t>Сельхозугодья
(территории, вовлеченные в сельскохозяйственный оборот - пашни (в т.ч. заливные), залежи, сенокосы)</t>
  </si>
  <si>
    <t>Пашни</t>
  </si>
  <si>
    <t>Луга сельскохозяйственного назначения (сенокосы и пастбища)</t>
  </si>
  <si>
    <t>Заливные пашни</t>
  </si>
  <si>
    <t>Внутренние водные объекты
(все акватории водотоков (рек, ручьев, мелиоративных каналов), озер, прудов и водохранилищ)</t>
  </si>
  <si>
    <t>Водотоки</t>
  </si>
  <si>
    <t>Водохранилища</t>
  </si>
  <si>
    <t>Озера, пруды</t>
  </si>
  <si>
    <t>Пойменные комплексы
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</si>
  <si>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С преобладанием леса (лес более 80%)</t>
  </si>
  <si>
    <t>С преобладанием травянистой растительности (лес и кустарники до 20%)</t>
  </si>
  <si>
    <t>Смешанный лесной</t>
  </si>
  <si>
    <t>Смешанный кустарниковый</t>
  </si>
  <si>
    <t>Береговые комплексы
(периодически затапливаемые прибрежные территории (в том числе приливно-отливные) озер, прудов, водохранилищ, морей и океанов,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</si>
  <si>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Береговой комплекс внутренних водных объектов</t>
  </si>
  <si>
    <t>Береговой комплекс внешних водных объектов</t>
  </si>
  <si>
    <t>Преобразованные и поврежденные участки
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</si>
  <si>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Преобразованные и поврежденные участки (гари, торфоразработки, ветровалы)</t>
  </si>
  <si>
    <t>Непригодные для ведения охотничьего хозяйства
(территории, занятые населенными пунктами, промышленными комплексами, рудеральные территории (свалки, кладбища)</t>
  </si>
  <si>
    <t>Промышленные и рудеральные комплексы, населенные пункты</t>
  </si>
  <si>
    <t>Площади элементов среды обитания охотничьих ресурсов по муниципальным образованиям (округам, районам), за исключением особо охраняемых природных территорий федерального значения,</t>
  </si>
  <si>
    <t>№ 
п/п</t>
  </si>
  <si>
    <t>Наименование муниципального образования (района, округа)</t>
  </si>
  <si>
    <t>леса (территории, покрытые кронами древесной и древесно-кустарниковой растительности более чем 
на 20% площади и с высотой растений более 5 м)</t>
  </si>
  <si>
    <t>молодняки и кустарники (территории, покрытые кронами древесной и древесно-кустарниковой растительности более чем на 20% площади и с высотой растений до 5 м)</t>
  </si>
  <si>
    <t>тундры (безлесные территории приполярных областей, расположенные за северными пределами лесной растительности, а также территории с вечномерзлой почвой, не заливаемые морскими или речными водами)</t>
  </si>
  <si>
    <t>болота (территории, постоянно или большую часть года избыточно насыщенные водой и покрытые специфической гигрофитной растительностью)</t>
  </si>
  <si>
    <t>лугово-степные комплексы (территории, занятые многолетней мезофитной и ксерофитной травянистой растительностью)</t>
  </si>
  <si>
    <t>альпийские луга (территории, занятые высокогорной травянистой растительностью, расположенные за верхними пределами горных лесов)</t>
  </si>
  <si>
    <t>пустыни и камни (территории, покрытые растительностью менее чем на 20% площади, к данной категории также относят солончаки, ледники, скалы и каменистые россыпи без растительности)</t>
  </si>
  <si>
    <t>сельскохозяйственные угодья (территории, вовлеченные в сельскохозяйственный оборот, - пашни (в т.ч. заливные), залежи, сенокосы)</t>
  </si>
  <si>
    <t>внутренние водоемы (все акватории водотоков (рек, ручьев, мелиоративных каналов), озер, прудов и водохранилищ)</t>
  </si>
  <si>
    <t>Пойменные комплексы (территории, затопляемые в период половодья водотоков, находящиеся между среднестатистическим минимальным и максимальным урезами воды, в том числе покрытые древесно-кустарниковой растительностью)</t>
  </si>
  <si>
    <t>береговые комплексы (периодически затапливаемые прибрежные территории (в том числе приливно-отливные) озер, прудов, водохранилищ, морей или их отдельных частей, других водных объектов, находящиеся между среднестатистическим минимальным и максимальным урезами воды, а также мелководные участки этих водных объектов, занятые прикрепленной надводной гигрофитной растительностью)</t>
  </si>
  <si>
    <t>преобразованные и поврежденные участки (леса, поврежденные пожарами (гари), территории ветровалов, торфоразработок, участки с нарушенным почвенным покровом в результате добычи полезных ископаемых и других техногенных воздействий)</t>
  </si>
  <si>
    <t>непригодные для ведения охотничьего хозяйства участки (территории, занятые населенными пунктами, промышленными комплексами, рудеральные территории (свалки, кладбища)</t>
  </si>
  <si>
    <t>Итого</t>
  </si>
  <si>
    <t>Площадь категорий среды обитания, тыс. га</t>
  </si>
  <si>
    <t>Площадь иных территорий, являющихся средой обитания охотничьих ресурсов</t>
  </si>
  <si>
    <t>Почтовый адрес, номер контактного телефона (при наличии), адрес электронной почты (при наличии)</t>
  </si>
  <si>
    <t xml:space="preserve">дата прекращения </t>
  </si>
  <si>
    <t>Расположение охотничьего угодья (муниципальное образование (район, округа)</t>
  </si>
  <si>
    <t>Площадь закрепленных охотничьих угодий, тыс. га</t>
  </si>
  <si>
    <t>Сведения об охотничьих угодьях, закрепленных на основании охотхозяйственных соглашений</t>
  </si>
  <si>
    <t xml:space="preserve">основания прекращения </t>
  </si>
  <si>
    <t>Почтовый адрес, номер контактного телефона, адрес электронной почты (при наличии)</t>
  </si>
  <si>
    <t>Наименование охотничьих угодий или иных территорий, являющихся средой обитания 
охотничьих ресурсов</t>
  </si>
  <si>
    <t>Наименование юридического лица, 
фамилия, имя, отчество (при наличии)  индивидуального предпринимателя</t>
  </si>
  <si>
    <t>Запрет охоты, предусмотренный пунктом 1 части 1 статьи 22 
Федерального закона 
от 24 июля 2009 г. N 209-ФЗ 
"Об охоте и о сохранении охотничьих ресурсов 
и о внесении изменений 
в отдельные законодательные акты Российской Федерации"</t>
  </si>
  <si>
    <t>Основание для введения запрета охоты</t>
  </si>
  <si>
    <t>Установленные ограничения охоты</t>
  </si>
  <si>
    <t>Наименование 
охотничьих угодий 
или иных территорий</t>
  </si>
  <si>
    <t>Вид (группа видов) охотничьих ресурсов (пол, возраст)</t>
  </si>
  <si>
    <t>Сроки установления запретов</t>
  </si>
  <si>
    <t>Иные установленные ограничения охоты</t>
  </si>
  <si>
    <t>Основание для введения ограничений охоты</t>
  </si>
  <si>
    <t>Дата согласования 
с уполномоченным федеральным органом исполнительной власти</t>
  </si>
  <si>
    <t>Виды 
разрешенной 
охоты</t>
  </si>
  <si>
    <t>Вид (группа видов) охотничьих ресурсов</t>
  </si>
  <si>
    <t>Определенные сроки охоты</t>
  </si>
  <si>
    <t>Допустимые для использования орудия, способы охоты, транспортные средства, собаки охотничьих пород 
и ловчих птиц</t>
  </si>
  <si>
    <t>Иные ограничения охоты</t>
  </si>
  <si>
    <t>Наименование юридического лица, 
фамилия, имя, отчество (при наличии) индивидуального предпринимателя</t>
  </si>
  <si>
    <t>Код вида оказываемых услуг (общероссийский классификатор видов экономической деятельности)7</t>
  </si>
  <si>
    <t>7_Общероссийский классификатор продукции по видам экономической деятельности (ОКПД2) ОК 034-2014 (КПЕС 2008) ("Экономика и жизнь" (Бухгалтерское приложение), № 21, 30.05.2014).</t>
  </si>
  <si>
    <t xml:space="preserve"> об оказываемых услугах в сфере охотничьего хозяйства, оказываемых юридическими лицами или индивидуальными предпринимателями, осуществляющими деятельность на территории субъекта Российской Федерации</t>
  </si>
  <si>
    <t>Номер контактного телефона (при наличии)</t>
  </si>
  <si>
    <t>Адрес электронной почты (при наличии)</t>
  </si>
  <si>
    <t>почтовый адрес и адрес электронной почты (при наличии)</t>
  </si>
  <si>
    <t>о.х. "Вепрь"</t>
  </si>
  <si>
    <t>Установленная квота (норма) добычи, особей**</t>
  </si>
  <si>
    <t>423970, РТ, с.Муслюмово, ул. Ф. Рашитова, 40 muslum_mso@mail.ru;</t>
  </si>
  <si>
    <t>Общество с ограниченной ответственностью "Охрана природы Ак Барс"</t>
  </si>
  <si>
    <t>МОО "ООиР" Аксубаевского мунициапального района РТ</t>
  </si>
  <si>
    <t>ИНН 169008047 23.07.2003 г.</t>
  </si>
  <si>
    <t>ИНН 1652010910 10.04.2005 г.</t>
  </si>
  <si>
    <t>423450, РТ, г.Альметьевск, пр.Тукая, 37а, т. 885553451899 fond-rp@mail.ru</t>
  </si>
  <si>
    <t>422570, РТ, c. В-Услон, ул. Чехова д. 43Б, ooruslon@mail.ru;88437921418</t>
  </si>
  <si>
    <t>ИНН 1634008080 15.12.2011 г.</t>
  </si>
  <si>
    <t>420015, г.Казань, ул.Горького, д.10А;  dinamo-tatarstan@mail.ru;</t>
  </si>
  <si>
    <t>ИНН 1654006547 27.06.2003 г.</t>
  </si>
  <si>
    <t xml:space="preserve">ИНН 1661024387 08.10.2019 г. </t>
  </si>
  <si>
    <t>423520, РТ, г. Заинск, пр. Нефтянников, д.32, кв.10, zroooir@mail.ru, т. 8555870184</t>
  </si>
  <si>
    <t>ИНН 1638006206 30.12.2017 г.</t>
  </si>
  <si>
    <t>420043, РТ, г.Казань, ул.Вишневского, д. 26а, damir.eger@mail.ru; 88432646233</t>
  </si>
  <si>
    <t>422186. РТ. Мамадышский р-н. п. Новый, ул. Садовая, д.19 а Fidail.Shakirzyanov@tatar.ru;</t>
  </si>
  <si>
    <t>РТ Высокогорский район, с. Высокая Гора ул. Энергетиков, д. 5-2 zayac_745@mail.ru;</t>
  </si>
  <si>
    <t>ИНН 1651003155 02.06.2015 г.</t>
  </si>
  <si>
    <t>ИНН 164700545946 10.08.2000 г.</t>
  </si>
  <si>
    <t>ИНН 1660316355 01.08.2019 г.</t>
  </si>
  <si>
    <t xml:space="preserve">ИНН 1651000010 29.09.2006 г. </t>
  </si>
  <si>
    <t>422165, Мамадышский р-н, п.совхоза "Мамадышский", ул.Мира, д.9 т. 8432216913, zao.omara@yandex.ru</t>
  </si>
  <si>
    <t>РТ, 420140, г.Казань, ул.Пр.Победы, 78 пом.73 Chishmale_alfa@mail.ru</t>
  </si>
  <si>
    <t>Лебедь-шипун</t>
  </si>
  <si>
    <t>Лебедь-кликун</t>
  </si>
  <si>
    <t>на иных территориях, являющейся средой обитания охотничьих ресурсов</t>
  </si>
  <si>
    <t>бешенство</t>
  </si>
  <si>
    <t>африканская чума свиней</t>
  </si>
  <si>
    <t>Гусь  sp.</t>
  </si>
  <si>
    <t xml:space="preserve">Огарь </t>
  </si>
  <si>
    <t xml:space="preserve">Утка серая </t>
  </si>
  <si>
    <t xml:space="preserve">Свиязь обыкновенная </t>
  </si>
  <si>
    <t xml:space="preserve">Шилохвость обыкновенная </t>
  </si>
  <si>
    <t xml:space="preserve">Широконоска </t>
  </si>
  <si>
    <t xml:space="preserve">Чернеть хохлатая </t>
  </si>
  <si>
    <t>Крохаль sp.</t>
  </si>
  <si>
    <t xml:space="preserve">Гоголь обыкновенный </t>
  </si>
  <si>
    <t xml:space="preserve">Тетерев обыкновенный </t>
  </si>
  <si>
    <t xml:space="preserve">Глухарь обыкновенный </t>
  </si>
  <si>
    <t xml:space="preserve">Рябчик обыкновенный </t>
  </si>
  <si>
    <t xml:space="preserve">Куропатка серая </t>
  </si>
  <si>
    <t>Лисица обыкновенная</t>
  </si>
  <si>
    <t>Собака енотовидная</t>
  </si>
  <si>
    <t>Хорь sp.</t>
  </si>
  <si>
    <t>Норка американская</t>
  </si>
  <si>
    <t>Белка</t>
  </si>
  <si>
    <t>Общество с ограниченной ответственностью "Бакчасарайское охотничье хозяйство"</t>
  </si>
  <si>
    <t>РТ, г. Казань, ул. Яшь Кыч, 6        т. 89172593636, dima000raduga83Sukhanov@gmail.com;</t>
  </si>
  <si>
    <t>423458 РТ, г.Альметьевск, ул.Цеховая, д.1, оф.3 т. 89172733269,9172733269@mail.ru</t>
  </si>
  <si>
    <t xml:space="preserve">420066, РТ, г.Казань, пр.Ибрагимова, д.89, пом. 34,35, т. 88435124763 alievi2003@yandex.ru </t>
  </si>
  <si>
    <t>ИНН 1622005599 30.12.20017 г.</t>
  </si>
  <si>
    <t>ИНН 1630005070 12.09.1997 г.</t>
  </si>
  <si>
    <t xml:space="preserve">420094,РТ,г.Казань,ул.Короленко, д58, офис 6, Baza.murziha@yandex.ru;       </t>
  </si>
  <si>
    <t>(843) 211-71-89</t>
  </si>
  <si>
    <t>Чирок (sp)</t>
  </si>
  <si>
    <t>Нырок (sp)</t>
  </si>
  <si>
    <t>_______________________</t>
  </si>
  <si>
    <t xml:space="preserve">                                                                                                                           (должность)</t>
  </si>
  <si>
    <r>
      <t xml:space="preserve">Вид пушных животных: </t>
    </r>
    <r>
      <rPr>
        <u/>
        <sz val="10"/>
        <color theme="1"/>
        <rFont val="Times New Roman"/>
        <family val="1"/>
        <charset val="204"/>
      </rPr>
      <t>Сурок</t>
    </r>
  </si>
  <si>
    <t xml:space="preserve"> о добыче пушных животных, отнесенных к охотничьим ресурсам, за исключением документированной информации о добыче волка*</t>
  </si>
  <si>
    <t>Установленная квота (норма) добычи, особей</t>
  </si>
  <si>
    <t>Утверждённый лимит добычи: квоты и нормы не установлены</t>
  </si>
  <si>
    <t>Утверждённый лимит добычи:квоты и нормы не установлены</t>
  </si>
  <si>
    <t>Утверждённый лимит добычи: (охота запрещена)</t>
  </si>
  <si>
    <r>
      <t>Утвержденный лимит добычи бурого медведя</t>
    </r>
    <r>
      <rPr>
        <b/>
        <sz val="10"/>
        <color theme="1"/>
        <rFont val="Times New Roman"/>
        <family val="1"/>
        <charset val="204"/>
      </rPr>
      <t xml:space="preserve"> 0 особей.</t>
    </r>
  </si>
  <si>
    <r>
      <t xml:space="preserve">Утвержденный лимит добычи белогрудого медведя </t>
    </r>
    <r>
      <rPr>
        <b/>
        <sz val="10"/>
        <color theme="1"/>
        <rFont val="Times New Roman"/>
        <family val="1"/>
        <charset val="204"/>
      </rPr>
      <t>0 особей.</t>
    </r>
  </si>
  <si>
    <t>Наименование юридического лица 
или фамилия, имя, отчество (при наличии) индивидуального предпринимателя</t>
  </si>
  <si>
    <t>охотники, указанные в части 2 статьи 20 Федерального закона от 24 июля 2009 г. 
№ 209-ФЗ "Об охоте и о сохранении охотничьих ресурсов и о внесении 
изменений в отдельные законодательные 
акты Российской Федерации", 
осуществляющие промысловую охоту</t>
  </si>
  <si>
    <t>С высшим специальным образованием</t>
  </si>
  <si>
    <t>Со средним специальным образованием</t>
  </si>
  <si>
    <t>ООО "Северное"</t>
  </si>
  <si>
    <t>(Ф.И.О)</t>
  </si>
  <si>
    <t>(843) 211-70-78</t>
  </si>
  <si>
    <t>Наименование юридического лица или фамилия, имя, отчество (при наличии) и индивидуального предпринемателя</t>
  </si>
  <si>
    <t>В целях предотвращения распространения африканской чумы свиней</t>
  </si>
  <si>
    <t xml:space="preserve"> о добыче птиц, отнесенных к охотничьим ресурсам</t>
  </si>
  <si>
    <t xml:space="preserve">   (843) 211 70 78    </t>
  </si>
  <si>
    <t xml:space="preserve">  (дата составления документа)</t>
  </si>
  <si>
    <t>Актанышский район</t>
  </si>
  <si>
    <t>№ 70</t>
  </si>
  <si>
    <t>Мамамадышский район</t>
  </si>
  <si>
    <t>Кайбицкий район</t>
  </si>
  <si>
    <t>Нурлатский район</t>
  </si>
  <si>
    <t>Лаишевский район</t>
  </si>
  <si>
    <t>Кукморский район</t>
  </si>
  <si>
    <t>Арский, Балтасинский, Высокогорский, Кукморский, Мамадышский, Пестречинский, Сабинский, Тюлячинский районы</t>
  </si>
  <si>
    <t>№ 69</t>
  </si>
  <si>
    <t>30.08.2066 г.</t>
  </si>
  <si>
    <t>Зеленодольский район</t>
  </si>
  <si>
    <t>Заинский район</t>
  </si>
  <si>
    <t>№ 98</t>
  </si>
  <si>
    <t>09.04.2020 г.</t>
  </si>
  <si>
    <t>08.04.2069 г.</t>
  </si>
  <si>
    <t>Дрожжановский район</t>
  </si>
  <si>
    <t>Альметьевский район</t>
  </si>
  <si>
    <t>Камско-Устьинский район</t>
  </si>
  <si>
    <t>№ 78</t>
  </si>
  <si>
    <t>Алексеевский район</t>
  </si>
  <si>
    <t>18.06.2066 г.</t>
  </si>
  <si>
    <t>Верхнеуслонский район</t>
  </si>
  <si>
    <t>Аксубаевский район</t>
  </si>
  <si>
    <t>№ 93</t>
  </si>
  <si>
    <t>07.04.2020 г.</t>
  </si>
  <si>
    <t>06.04.2069 г.</t>
  </si>
  <si>
    <t>Мензелинский район</t>
  </si>
  <si>
    <t>№ 90</t>
  </si>
  <si>
    <t>06.04.2020 г.</t>
  </si>
  <si>
    <t>05.04.2069 г.</t>
  </si>
  <si>
    <t>Черемшанский район</t>
  </si>
  <si>
    <t>№ 91</t>
  </si>
  <si>
    <t>Алькеевский район</t>
  </si>
  <si>
    <t>Муслюмовский район</t>
  </si>
  <si>
    <t>№ 77</t>
  </si>
  <si>
    <t>Арский район</t>
  </si>
  <si>
    <t>Буинский район</t>
  </si>
  <si>
    <t>№ 99</t>
  </si>
  <si>
    <t>13.04.2020 г.</t>
  </si>
  <si>
    <t>12.04.2069 г.</t>
  </si>
  <si>
    <t>Тукаевский район</t>
  </si>
  <si>
    <t>Алексеевский, Чистопольский районы</t>
  </si>
  <si>
    <t>№ 74</t>
  </si>
  <si>
    <t>Бавлинский район</t>
  </si>
  <si>
    <t>Тетюшский район</t>
  </si>
  <si>
    <t>№ 88</t>
  </si>
  <si>
    <t>16.03.2020 г.</t>
  </si>
  <si>
    <t>15.03.2069 г.</t>
  </si>
  <si>
    <t>№ 92</t>
  </si>
  <si>
    <t>Высокогорский район</t>
  </si>
  <si>
    <t>Сабинский район</t>
  </si>
  <si>
    <t>Пестречинский район</t>
  </si>
  <si>
    <t>№ 89</t>
  </si>
  <si>
    <t>Актанышский, Мензелинский районы</t>
  </si>
  <si>
    <t>Рыбно-Слободский район</t>
  </si>
  <si>
    <t>Новошешминский район</t>
  </si>
  <si>
    <t>№ 95</t>
  </si>
  <si>
    <t>08.04.2020 г.</t>
  </si>
  <si>
    <t>07.04.2069 г.</t>
  </si>
  <si>
    <t>№ 76</t>
  </si>
  <si>
    <t>№ 67</t>
  </si>
  <si>
    <t>№ 81</t>
  </si>
  <si>
    <t>№ 96</t>
  </si>
  <si>
    <t>Арский, Балтасинский районы</t>
  </si>
  <si>
    <t xml:space="preserve">№ 87 </t>
  </si>
  <si>
    <t>27.02.2020 г.</t>
  </si>
  <si>
    <t>26.02.2069 г.</t>
  </si>
  <si>
    <t>№ 80</t>
  </si>
  <si>
    <t>Лаишевский, Пестречинский районы</t>
  </si>
  <si>
    <t>№ 94</t>
  </si>
  <si>
    <t>Нижнекамский район</t>
  </si>
  <si>
    <t>№ 71</t>
  </si>
  <si>
    <t>№ 72</t>
  </si>
  <si>
    <t>Аксубаевский, Новошешминский районы</t>
  </si>
  <si>
    <t>№ 101</t>
  </si>
  <si>
    <t>14.04.2020 г.</t>
  </si>
  <si>
    <t>13.04.2069 г.</t>
  </si>
  <si>
    <t>Лениногорский район</t>
  </si>
  <si>
    <t>Елабужский район</t>
  </si>
  <si>
    <t>Мамадышский район</t>
  </si>
  <si>
    <t>Атнинский район</t>
  </si>
  <si>
    <t>№ 75</t>
  </si>
  <si>
    <t>Мамамадышский, Рыбно-Слободский район</t>
  </si>
  <si>
    <t>№ 100</t>
  </si>
  <si>
    <t>№ 105</t>
  </si>
  <si>
    <t>27.04.2020 г.</t>
  </si>
  <si>
    <t>26.04.2069 г.</t>
  </si>
  <si>
    <t>Бугульминский район</t>
  </si>
  <si>
    <t>Агрызский район</t>
  </si>
  <si>
    <t>Новошешминский, Нижнекамский районы</t>
  </si>
  <si>
    <t>№ 104</t>
  </si>
  <si>
    <t>21.04.2020 г.</t>
  </si>
  <si>
    <t>20.04.2069 г.</t>
  </si>
  <si>
    <t>Сармановский район</t>
  </si>
  <si>
    <t>Спасский район</t>
  </si>
  <si>
    <t>Азнакаевский район</t>
  </si>
  <si>
    <t>№ 97</t>
  </si>
  <si>
    <t>№ 102</t>
  </si>
  <si>
    <t>№ 103</t>
  </si>
  <si>
    <t>Выскогорский район</t>
  </si>
  <si>
    <t>№ 79</t>
  </si>
  <si>
    <t>№ 73</t>
  </si>
  <si>
    <t>Сведения об охотничьих угодьях, предоставленных на основании долгосрочных лицензий на пользование животным миром (указываются сведения об охотничьих угодьях, в отношении которых охотхозяйственные соглашения не заключены)</t>
  </si>
  <si>
    <t>Площадь охотничьего угодья, тыс.га</t>
  </si>
  <si>
    <t>дата прекращения права пользования животным миром, возникшего на основании долгосрочной лицензии на пользование животным миром</t>
  </si>
  <si>
    <t>основания прекращения права пользования животным миром, возникшего на основании долгосрочной лицензии на пользование животным миром</t>
  </si>
  <si>
    <t>Договор о предоставлении в пользование территорий или акватории</t>
  </si>
  <si>
    <t>16 № 0000020</t>
  </si>
  <si>
    <t>13.01.2010 г.</t>
  </si>
  <si>
    <t>Общая площадь муниципального района, тыс. га</t>
  </si>
  <si>
    <t>н</t>
  </si>
  <si>
    <t>Гуси (вид не определен)</t>
  </si>
  <si>
    <t>"-" - учет по данным видам не проводится, но определяется их встречаемость</t>
  </si>
  <si>
    <t>"н" - вид на территории Республики Татарстан не обитает</t>
  </si>
  <si>
    <t>Примечание:</t>
  </si>
  <si>
    <t>№, п/п</t>
  </si>
  <si>
    <t>2011 г.</t>
  </si>
  <si>
    <t>2012 г.</t>
  </si>
  <si>
    <t>2013 г.</t>
  </si>
  <si>
    <t>2014 г.</t>
  </si>
  <si>
    <t>2015 г.</t>
  </si>
  <si>
    <t>2016 г.</t>
  </si>
  <si>
    <t>2017 г.</t>
  </si>
  <si>
    <t>2018 г.</t>
  </si>
  <si>
    <t>2019 г.</t>
  </si>
  <si>
    <t xml:space="preserve">Казарка белощекая </t>
  </si>
  <si>
    <t>Е</t>
  </si>
  <si>
    <t>Утка  sp.</t>
  </si>
  <si>
    <t>Чирок sp.</t>
  </si>
  <si>
    <t xml:space="preserve">Пеганка обыкновенная </t>
  </si>
  <si>
    <t>Нырок  sp.</t>
  </si>
  <si>
    <t xml:space="preserve">Чернеть морская </t>
  </si>
  <si>
    <t>М</t>
  </si>
  <si>
    <t>М (на пролете, не ежегодно)</t>
  </si>
  <si>
    <t>Чомга</t>
  </si>
  <si>
    <t xml:space="preserve">Морянка </t>
  </si>
  <si>
    <t>Е(на пролете)</t>
  </si>
  <si>
    <t>Луток</t>
  </si>
  <si>
    <t>Р</t>
  </si>
  <si>
    <t>Р(на пролете)</t>
  </si>
  <si>
    <t xml:space="preserve">Гага-гребенушка </t>
  </si>
  <si>
    <t xml:space="preserve">Синьга обыкновенная </t>
  </si>
  <si>
    <t xml:space="preserve">Турпан обыкновенный </t>
  </si>
  <si>
    <t xml:space="preserve">Савка белоголовая </t>
  </si>
  <si>
    <t xml:space="preserve">Куропатка белая </t>
  </si>
  <si>
    <t xml:space="preserve">Перепел обыкновенный </t>
  </si>
  <si>
    <t>О</t>
  </si>
  <si>
    <t xml:space="preserve">Погоныш обыкновенный </t>
  </si>
  <si>
    <t xml:space="preserve">Коростель </t>
  </si>
  <si>
    <t xml:space="preserve">Лысуха </t>
  </si>
  <si>
    <t xml:space="preserve">Тулес </t>
  </si>
  <si>
    <t xml:space="preserve">Хрустан </t>
  </si>
  <si>
    <t xml:space="preserve">Чибис обыкновенный </t>
  </si>
  <si>
    <t xml:space="preserve">Камнешарка обыкновенная </t>
  </si>
  <si>
    <t xml:space="preserve">Турухтан </t>
  </si>
  <si>
    <t xml:space="preserve">Гаршнеп </t>
  </si>
  <si>
    <t xml:space="preserve">Бекас обыкновенный </t>
  </si>
  <si>
    <t xml:space="preserve">Дупель обыкновенный </t>
  </si>
  <si>
    <t xml:space="preserve">Вальдшнеп </t>
  </si>
  <si>
    <t xml:space="preserve">Кроншнеп средний </t>
  </si>
  <si>
    <t>Кроншнеп тонкоклювый</t>
  </si>
  <si>
    <t xml:space="preserve">Веретенник большой </t>
  </si>
  <si>
    <t xml:space="preserve">Веретенник малый </t>
  </si>
  <si>
    <t xml:space="preserve">Саджа обыкновенная </t>
  </si>
  <si>
    <t>Е (не ежегодно)</t>
  </si>
  <si>
    <t xml:space="preserve">Вяхирь обыкновенный </t>
  </si>
  <si>
    <t xml:space="preserve">Горлица кольчатая </t>
  </si>
  <si>
    <t>Ворона серая</t>
  </si>
  <si>
    <t xml:space="preserve">Ласка </t>
  </si>
  <si>
    <t xml:space="preserve">Колонок </t>
  </si>
  <si>
    <t>Крот обыкновенный</t>
  </si>
  <si>
    <t>Заяц-беляк (Красная книга РТ)</t>
  </si>
  <si>
    <t xml:space="preserve">Полевка водяная </t>
  </si>
  <si>
    <t>Суслик рыжеватый</t>
  </si>
  <si>
    <t xml:space="preserve">Хомяк обыкновенный </t>
  </si>
  <si>
    <t>Выдра (Красная книга РТ)</t>
  </si>
  <si>
    <t>Медведь бурый (Красная книга РТ)</t>
  </si>
  <si>
    <t xml:space="preserve">       (должность)</t>
  </si>
  <si>
    <t>Балтасинское</t>
  </si>
  <si>
    <t>________________</t>
  </si>
  <si>
    <t xml:space="preserve">                           (Ф.И.О)</t>
  </si>
  <si>
    <t>Итого по субъекту Российской Федерации, тыс.га</t>
  </si>
  <si>
    <t>_____________________</t>
  </si>
  <si>
    <t>Площади элементов среды обитания охотничьих ресурсов по охотничьим угодьям и иным территориям, являющимися средой обитания охотничьих ресурсов, за исключением особо охраняемых природных территорий федерального значения,</t>
  </si>
  <si>
    <t>Закрепленные охотничьи хозяйства</t>
  </si>
  <si>
    <t>о.х. "МОО ОиР Алексеевского района"</t>
  </si>
  <si>
    <t>о.х. "Теньковское" (Верхнеуслонский р-он)</t>
  </si>
  <si>
    <t>о.х. "Теньковское" (Камско-Устьинский р-он)</t>
  </si>
  <si>
    <t>о.х. "Лебяжье" (Мензелинский р-он)</t>
  </si>
  <si>
    <t xml:space="preserve">о.х. "Пестречинское </t>
  </si>
  <si>
    <t>о.х. "Лебяжье" (Черемшанский р-он)</t>
  </si>
  <si>
    <t>Общедоступные охотничьих угодья*</t>
  </si>
  <si>
    <t>Агрызского района</t>
  </si>
  <si>
    <t>Азнакаевского района</t>
  </si>
  <si>
    <t>Аксубаевского района</t>
  </si>
  <si>
    <t>Алексеевского района</t>
  </si>
  <si>
    <t>Алькеевского района</t>
  </si>
  <si>
    <t>Альметьевского района</t>
  </si>
  <si>
    <t>Арского района</t>
  </si>
  <si>
    <t>Бавлинского района</t>
  </si>
  <si>
    <t>Балтасинского района</t>
  </si>
  <si>
    <t>Бугульминского района</t>
  </si>
  <si>
    <t>Высокогорского района</t>
  </si>
  <si>
    <t>Дрожжановского района</t>
  </si>
  <si>
    <t>Елабужского района</t>
  </si>
  <si>
    <t>Зеленодольского района</t>
  </si>
  <si>
    <t>Кайбицкого района</t>
  </si>
  <si>
    <t>Лаишевского района</t>
  </si>
  <si>
    <t>Лениногорского района</t>
  </si>
  <si>
    <t>Мамадышского района</t>
  </si>
  <si>
    <t>Менделеевского района</t>
  </si>
  <si>
    <t>Муслюмовского района</t>
  </si>
  <si>
    <t>Нижнекамского района</t>
  </si>
  <si>
    <t>Новошешминского района</t>
  </si>
  <si>
    <t>Нурлатского района</t>
  </si>
  <si>
    <t>Рыбно-Слободского района</t>
  </si>
  <si>
    <t>Сармановского района</t>
  </si>
  <si>
    <t>Спасского района</t>
  </si>
  <si>
    <t>Тетюшского района</t>
  </si>
  <si>
    <t>Тукаевского района</t>
  </si>
  <si>
    <t>Черемшанского района</t>
  </si>
  <si>
    <t>Чистопольского района</t>
  </si>
  <si>
    <t>Ютазинского района</t>
  </si>
  <si>
    <t>Государственные природные зоологические (охотничьи) заказники регионального значения*</t>
  </si>
  <si>
    <t>"Агрызский"</t>
  </si>
  <si>
    <t>"Билярский"</t>
  </si>
  <si>
    <t>"Лесной Ключ"</t>
  </si>
  <si>
    <t>"Мёшинский"</t>
  </si>
  <si>
    <t>"Сурнарский"</t>
  </si>
  <si>
    <t>"Шумбутский"</t>
  </si>
  <si>
    <t>Итого по субъекту Российской Федерации, тыс.га**</t>
  </si>
  <si>
    <t>* В схеме размещения, использования и охраны охотничьих угодий на территории Республики Татарстан, утвержденной Указом Президента Республики Татарстан от 03.10.2015 № УП-968, отсутствуют площади категорий среды обитания по общедоступным охотничьим угодьям и государственным природным зооологическим (охотничьим) заказникам регионального значения</t>
  </si>
  <si>
    <t>** площадь только по закрепленным охотничьим угодьям</t>
  </si>
  <si>
    <t>2020 г.</t>
  </si>
  <si>
    <t>E</t>
  </si>
  <si>
    <t xml:space="preserve">о.х. "Красновидово" </t>
  </si>
  <si>
    <t>Иные виды млекопитающих, отнесенных к охотничьим ресурсам, особей, отнесенные законами субъектов Российской Федерации к охотничьим ресурсам</t>
  </si>
  <si>
    <t>Виды, группы видов охотничьих ресурсов, особей</t>
  </si>
  <si>
    <t xml:space="preserve"> о добыче групп видов птиц, отнесенных к охотничьим ресурсам</t>
  </si>
  <si>
    <t>Приказ Государственного комитета Республики Татарстан по биологическим ресурсам от 28.12.2020 г. № 422-од</t>
  </si>
  <si>
    <t>01.01.2021 -31.12.2021</t>
  </si>
  <si>
    <t xml:space="preserve">Приказ Комитета № 41-од от 15.02.2021 г.  «О регулировании численности охотничьих ресурсов в 2021 году» </t>
  </si>
  <si>
    <t>15.02.2021-31.03.2021</t>
  </si>
  <si>
    <t xml:space="preserve">Приказ Комитета № 72-од от 23.03.2021 г.  «О регулировании численности охотничьих ресурсов в 2021 году» </t>
  </si>
  <si>
    <t>23.03.2021-06.04.2021</t>
  </si>
  <si>
    <t xml:space="preserve">Приказ Комитета № 77-од от 25.03.2021 г.  «О регулировании численности охотничьих ресурсов в 2021 году» </t>
  </si>
  <si>
    <t>25.03.2021-10.04.2021</t>
  </si>
  <si>
    <t xml:space="preserve">Приказ Комитета № 100 -од от 13.03.2020 г.  «О регулировании численности охотничьих ресурсов в 2020 году» </t>
  </si>
  <si>
    <t>о.х. "Вятский берег"</t>
  </si>
  <si>
    <t>15.04.2021-19.04.2021</t>
  </si>
  <si>
    <t>24.03.2021-15.04.2021</t>
  </si>
  <si>
    <t>05.04.2021-19.04.2021</t>
  </si>
  <si>
    <t>04.05.2021-15.05.2021</t>
  </si>
  <si>
    <t>15.05.2021-28.05.2021</t>
  </si>
  <si>
    <t>07.06.2021-28.07.2021</t>
  </si>
  <si>
    <t xml:space="preserve">Приказ Комитета № 123-од от 04.05.2021 г.  «О регулировании численности охотничьих ресурсов в 2021 году» </t>
  </si>
  <si>
    <t xml:space="preserve">Приказ Комитета № 90-од от 05.04.2021 г.  «О регулировании численности охотничьих ресурсов в 2021 году» </t>
  </si>
  <si>
    <t xml:space="preserve">Приказ Комитета № 73-од от 24.03.2021 г.  «О регулировании численности охотничьих ресурсов в 2021 году» </t>
  </si>
  <si>
    <t xml:space="preserve">Приказ Комитета № 138-од от 15.05.2021 г.  «О регулировании численности охотничьих ресурсов в 2021 году» </t>
  </si>
  <si>
    <t xml:space="preserve">Приказ Комитета № 168-од от 07.06.2021 г.  «О регулировании численности охотничьих ресурсов в 2021 году» </t>
  </si>
  <si>
    <t>28.06.2021-31.07.2021</t>
  </si>
  <si>
    <t xml:space="preserve">Камско-Устьинский </t>
  </si>
  <si>
    <t xml:space="preserve">Приказ Комитета № 278-од от 14.09.2021 г.  «О регулировании численности охотничьих ресурсов в 2021 году» </t>
  </si>
  <si>
    <t>14.09.2021-28.09.2021</t>
  </si>
  <si>
    <t xml:space="preserve">Приказ Комитета № 282-од от 21.09.2021 г.  «О регулировании численности охотничьих ресурсов в 2021 году» </t>
  </si>
  <si>
    <t>21.09.2021-27.10.2021</t>
  </si>
  <si>
    <t xml:space="preserve">Приказ Комитета № 306-од от 04.10.2021 г.  «О регулировании численности охотничьих ресурсов в 2021 году» </t>
  </si>
  <si>
    <t>04.10.2021-27.10.2021</t>
  </si>
  <si>
    <t xml:space="preserve">Приказ Комитета № 306-од от 21.09.2021 г.  «О регулировании численности охотничьих ресурсов в 2021 году» </t>
  </si>
  <si>
    <t xml:space="preserve">Приказ Комитета № 315-од от 12.10.2021 г.  «О регулировании численности охотничьих ресурсов в 2021 году» </t>
  </si>
  <si>
    <t>12.10.2021-09.11.2021</t>
  </si>
  <si>
    <t>Заказник "Мешинский"</t>
  </si>
  <si>
    <t xml:space="preserve">Приказ Комитета № 330-од от 27.10.2021 г.  «О регулировании численности охотничьих ресурсов в 2021 году» </t>
  </si>
  <si>
    <t>27.10.2021-22.11.2021</t>
  </si>
  <si>
    <t xml:space="preserve">Приказ Комитета № 343-од от 08.11.2021 г.  «О регулировании численности охотничьих ресурсов в 2021 году» </t>
  </si>
  <si>
    <t>08.11.2021-26.11.2021</t>
  </si>
  <si>
    <t xml:space="preserve">Приказ Комитета № 191-од от 24.06.2021 г.  «О регулировании численности охотничьих ресурсов в 2021 году» </t>
  </si>
  <si>
    <t>куница лесная</t>
  </si>
  <si>
    <t>24.06.2021-01.07.2021</t>
  </si>
  <si>
    <t>о.х. Егерь"</t>
  </si>
  <si>
    <t xml:space="preserve">Приказ Комитета № 260-од от 02.06.2021 г.  «О регулировании численности лося в 2021г.» </t>
  </si>
  <si>
    <t>лось</t>
  </si>
  <si>
    <t>02.06.2021-23.09.2021</t>
  </si>
  <si>
    <t>Заказник "Лесной Ключ"</t>
  </si>
  <si>
    <t xml:space="preserve">Приказ Комитета № 268-од от 08.09.2021 г.  «О регулировании численности лося в 2021г.» </t>
  </si>
  <si>
    <t>08.09.2021-30.09.2021</t>
  </si>
  <si>
    <t>о.х. "Атнинский"</t>
  </si>
  <si>
    <t xml:space="preserve">Приказ Комитета № 363-од от 26.11.2021 г.  «О регулировании численности лося в 2021г.» </t>
  </si>
  <si>
    <t>26.11.2021-20.12.2021</t>
  </si>
  <si>
    <t>о.х. "Сабинский лесхоз"</t>
  </si>
  <si>
    <t xml:space="preserve">Приказ Комитета № 380-од от 20.12.2021 г.  «О регулировании численности лося в 2021г.» </t>
  </si>
  <si>
    <t>20.12.2021-10.01.2022</t>
  </si>
  <si>
    <t xml:space="preserve">Приказ Комитета № 184-од от 17.06.2021 г.  «О регулировании численности охотничьих ресурсов в 2021 году» </t>
  </si>
  <si>
    <t>17.06.2021-22.07.2021</t>
  </si>
  <si>
    <t>28.07.2020-24.08.2021</t>
  </si>
  <si>
    <t xml:space="preserve">Приказ Комитета № 217-од от 28.07.2021 г.  «О регулировании численности охотничьих ресурсов в 2021 году» </t>
  </si>
  <si>
    <t xml:space="preserve">Приказ Комитета № 244-од от 19.08.2021 г.  «О регулировании численности охотничьих ресурсов в 2021 году» </t>
  </si>
  <si>
    <t>19.08.2021-20.09.2021</t>
  </si>
  <si>
    <t xml:space="preserve">Приказ Комитета № 246-од от 23.08.2021 г.  «О регулировании численности охотничьих ресурсов в 2021 году» </t>
  </si>
  <si>
    <t>23.08.2021-10.09.2021</t>
  </si>
  <si>
    <t xml:space="preserve">Приказ Комитета № 249-од от 25.08.2021 г.  «О регулировании численности охотничьих ресурсов в 2021 году» </t>
  </si>
  <si>
    <t>25.08.2021-12.09.2021</t>
  </si>
  <si>
    <t xml:space="preserve">Приказ Комитета № 80-од от 30.03.2021 г.  «О регулировании численности охотничьих ресурсов в 2021 году» </t>
  </si>
  <si>
    <t>водоплавающая дичь</t>
  </si>
  <si>
    <t>03.04.2021-06.05.2021</t>
  </si>
  <si>
    <t xml:space="preserve">Приказ Комитета № 104-од от 16.04.2021 г.  «О регулировании численности охотничьих ресурсов в 2021 году» </t>
  </si>
  <si>
    <t>пернатая дичь</t>
  </si>
  <si>
    <t>17.04.201-03.05.2021 (весенний сезон)</t>
  </si>
  <si>
    <t>04.09.2021-30.09.2021 (осенний сезон)</t>
  </si>
  <si>
    <t xml:space="preserve">Приказ Комитета № 132-од от 12.05.2021 г.  «О регулировании численности охотничьих ресурсов» </t>
  </si>
  <si>
    <t>13.05.2021-01.06.2021</t>
  </si>
  <si>
    <t>о.х."Апастовское"</t>
  </si>
  <si>
    <t xml:space="preserve">заказник "Сурнарский" </t>
  </si>
  <si>
    <t>закахник "Лесной ключ"</t>
  </si>
  <si>
    <t>о.х."Вепрь"</t>
  </si>
  <si>
    <t>о.х. "Теньковский"</t>
  </si>
  <si>
    <t>Приказ Государственного комитета Республики Татарстан по биологическим ресурсам № 3-од от 11.01.2021 г. "О регулировании численности кабанов"</t>
  </si>
  <si>
    <t>11.01.2021-01.02.2021</t>
  </si>
  <si>
    <t>21.01.2021-01.02.2021</t>
  </si>
  <si>
    <t>Приказ Государственного комитета Республики Татарстан по биологическим ресурсам № 15-од от 21.01.2021 г. "О регулировании численности кабанов"</t>
  </si>
  <si>
    <t>Приказ Государственного комитета Республики Татарстан по биологическим ресурсам № 17-од от 26.01.2021 г. "О регулировании численности кабанов"</t>
  </si>
  <si>
    <t>26.01.2021-10.02.2021</t>
  </si>
  <si>
    <t>заказник  "Сурнарский"</t>
  </si>
  <si>
    <t>Приказ Государственного комитета Республики Татарстан по биологическим ресурсам № 28-од от 02.02.2021 г. "О регулировании численности кабанов"</t>
  </si>
  <si>
    <t>02.02.2021-28.02.2021</t>
  </si>
  <si>
    <t xml:space="preserve">о.х. "Кордон Зарифа" </t>
  </si>
  <si>
    <t xml:space="preserve">Менделеевский </t>
  </si>
  <si>
    <t>19.02.2021-28.02.2021</t>
  </si>
  <si>
    <t>Приказ Государственного комитета Республики Татарстан по биологическим ресурсам № 51-од от 01.03.2021 г. "О регулировании численности кабанов"</t>
  </si>
  <si>
    <t>01.03.2021-31.03.2021</t>
  </si>
  <si>
    <t>о.х. "К-Исмагиловское"</t>
  </si>
  <si>
    <t>о.х. "Теньковкое"</t>
  </si>
  <si>
    <t>о.х. "Камско-Устьинское"</t>
  </si>
  <si>
    <t>16.03.2021-31.03.2021</t>
  </si>
  <si>
    <t>16.04.2021-16.05.2021</t>
  </si>
  <si>
    <t>Приказ Государственного комитета Республики Татарстан по биологическим ресурсам № 136-од от 14.05.2021 г. "О регулировании численности кабанов"</t>
  </si>
  <si>
    <t>14.05.2021-30.05.2021</t>
  </si>
  <si>
    <t>21.05.2021-11.06.2021</t>
  </si>
  <si>
    <t>Приказ Государственного комитета Республики Татарстан по биологическим ресурсам № 162-од от 03.06.2021 г. "О регулировании численности кабанов в 2021г."</t>
  </si>
  <si>
    <t>Приказ Государственного комитета Республики Татарстан по биологическим ресурсам № 146-од от 21.05.2021 г. "О регулировании численности кабанов в 2021г."</t>
  </si>
  <si>
    <t>Приказ Государственного комитета Республики Татарстан по биологическим ресурсам № 105-од от 16.04.2021 г. "О регулировании численности охотничьих ресурсов"</t>
  </si>
  <si>
    <t>Приказ Государственного комитета Республики Татарстан по биологическим ресурсам № 70-од от 16.03.2021 г. "О регулировании численности кабанов"</t>
  </si>
  <si>
    <t>03.06.2021-01.07.2021</t>
  </si>
  <si>
    <t>Приказ Государственного комитета Республики Татарстан по биологическим ресурсам № 174-од от 08.06.2021 г. "О регулировании численности кабанов в 2021г."</t>
  </si>
  <si>
    <t>08.06.2021-01.07.2021</t>
  </si>
  <si>
    <t>11.06.2021-01.07.2021</t>
  </si>
  <si>
    <t>Приказ Государственного комитета Республики Татарстан по биологическим ресурсам № 179-од от 11.06.2021 г. "О регулировании численности кабанов в 2021г."</t>
  </si>
  <si>
    <t>Приказ Государственного комитета Республики Татарстан по биологическим ресурсам № 186-од от 18.06.2021 г. "О регулировании численности кабанов в 2021г."</t>
  </si>
  <si>
    <t>18.06.2021-16.08.2021</t>
  </si>
  <si>
    <t>29.06.2021-31.07.2021</t>
  </si>
  <si>
    <t>Приказ Государственного комитета Республики Татарстан по биологическим ресурсам № 197-од от 29.06.2021 г. "О регулировании численности кабанов в 2021г."</t>
  </si>
  <si>
    <t>01.07.2021-31.07.2021</t>
  </si>
  <si>
    <t>Приказ Государственного комитета Республики Татарстан по биологическим ресурсам № 199-од от 01.07.2021 г. "О регулировании численности кабанов в 2021г."</t>
  </si>
  <si>
    <t>01.07.2021-11.07.2021</t>
  </si>
  <si>
    <t>Приказ Государственного комитета Республики Татарстан по биологическим ресурсам № 201-од от 06.07.2021 г. "О регулировании численности кабанов в 2021г."</t>
  </si>
  <si>
    <t>Приказ Государственного комитета Республики Татарстан по биологическим ресурсам № 203-од от 07.07.2021 г. "О регулировании численности кабанов в 2021г."</t>
  </si>
  <si>
    <t>07.07.2021-04.08.2021</t>
  </si>
  <si>
    <t>заказник Мешинский</t>
  </si>
  <si>
    <t>06.07.2021-31.07.2021</t>
  </si>
  <si>
    <t>Приказ Государственного комитета Республики Татарстан по биологическим ресурсам № 206-од от 08.07.2021 г. "О регулировании численности кабанов в 2021г."</t>
  </si>
  <si>
    <t>08.07.2021-31.07.2021</t>
  </si>
  <si>
    <t>Приказ Государственного комитета Республики Татарстан по биологическим ресурсам № 208-од от 15.07.2021 г. "О регулировании численности кабанов в 2021г."</t>
  </si>
  <si>
    <t>15.07.2021-31.08.2021</t>
  </si>
  <si>
    <t>Приказ Государственного комитета Республики Татарстан по биологическим ресурсам № 210-од от 21.07.2021 г. "О регулировании численности кабанов в 2021г."</t>
  </si>
  <si>
    <t>21.07.2021-04.08.2021</t>
  </si>
  <si>
    <t>26.07.2021-09.08.2021</t>
  </si>
  <si>
    <t>Приказ Государственного комитета Республики Татарстан по биологическим ресурсам № 215-од от 26.07.2021 г. "О регулировании численности кабанов в 2021г."</t>
  </si>
  <si>
    <t>06.08.2021-31.08.2021</t>
  </si>
  <si>
    <t>Приказ Государственного комитета Республики Татарстан по биологическим ресурсам № 229-од от 06.08.2021 г. "О регулировании численности кабанов в 2021г."</t>
  </si>
  <si>
    <t>Приказ Государственного комитета Республики Татарстан по биологическим ресурсам № 232-од от 10.08.2021 г. "О регулировании численности кабанов в 2021г."</t>
  </si>
  <si>
    <t>10.08.2021-31.08.2021</t>
  </si>
  <si>
    <t>Приказ Государственного комитета Республики Татарстан по биологическим ресурсам № 240-од от 17.08.2021 г. "О регулировании численности кабанов в 2021г."</t>
  </si>
  <si>
    <t>17.08.2021-30.09.2021</t>
  </si>
  <si>
    <t>Приказ Государственного комитета Республики Татарстан по биологическим ресурсам № 243-од от 19.08.2021 г. "О регулировании численности кабанов в 2021г."</t>
  </si>
  <si>
    <t>19.08.2021-29.09.2021</t>
  </si>
  <si>
    <t>Приказ Государственного комитета Республики Татарстан по биологическим ресурсам № 266-од от 06.09.2021 г. "О регулировании численности кабанов в 2021г."</t>
  </si>
  <si>
    <t>06.09.2021-29.09.2021</t>
  </si>
  <si>
    <t>Приказ Государственного комитета Республики Татарстан по биологическим ресурсам № 281-од от 21.09.2021 г. "О регулировании численности кабанов в 2021г."</t>
  </si>
  <si>
    <t>Приказ Государственного комитета Республики Татарстан по биологическим ресурсам № 301-од от 30.09.2021 г. "О регулировании численности кабанов в 2021г."</t>
  </si>
  <si>
    <t>30.09.2021-27.10.2021</t>
  </si>
  <si>
    <t>Приказ Государственного комитета Республики Татарстан по биологическим ресурсам № 304-од от 04.10.2021 г. "О регулировании численности кабанов в 2021г."</t>
  </si>
  <si>
    <t>Приказ Государственного комитета Республики Татарстан по биологическим ресурсам № 310-од от 06.10.2021 г. "О регулировании численности кабанов в 2021г."</t>
  </si>
  <si>
    <t>06.10.2021-27.10.2021</t>
  </si>
  <si>
    <t>Приказ Государственного комитета Республики Татарстан по биологическим ресурсам № 312-од от 08.10.2021 г. "О регулировании численности кабанов в 2021г."</t>
  </si>
  <si>
    <t>08.10.2021-04.11.2021</t>
  </si>
  <si>
    <t>13.10.2021-28.10.2021</t>
  </si>
  <si>
    <t>Приказ Государственного комитета Республики Татарстан по биологическим ресурсам № 321-од от 13.10.2021 г. "О регулировании численности кабанов в 2021г."</t>
  </si>
  <si>
    <t>Приказ Государственного комитета Республики Татарстан по биологическим ресурсам № 322-од от 15.10.2021 г. "О регулировании численности кабанов в 2021г."</t>
  </si>
  <si>
    <t>15.10.2021-24.11.2021</t>
  </si>
  <si>
    <t>Приказ Государственного комитета Республики Татарстан по биологическим ресурсам № 324-од от 18.10.2021 г. "О регулировании численности кабанов в 2021г."</t>
  </si>
  <si>
    <t>18.10.2021-18.11.2021</t>
  </si>
  <si>
    <t>Приказ Государственного комитета Республики Татарстан по биологическим ресурсам № 327-од от 25.10.2021 г. "О регулировании численности кабанов в 2021г."</t>
  </si>
  <si>
    <t>25.10.2021-30.11.2021</t>
  </si>
  <si>
    <t>Приказ Государственного комитета Республики Татарстан по биологическим ресурсам № 337-од от 01.11.2021 г. "О регулировании численности кабанов в 2021г."</t>
  </si>
  <si>
    <t>01.11.2021-30.11.2021</t>
  </si>
  <si>
    <t>12.11.2021-15.12.2021</t>
  </si>
  <si>
    <t>Приказ Государственного комитета Республики Татарстан по биологическим ресурсам № 347-од от 12.11.2021 г. "О регулировании численности кабанов в 2021г."</t>
  </si>
  <si>
    <t>Приказ Государственного комитета Республики Татарстан по биологическим ресурсам № 353-од от 17.11.2021 г. "О регулировании численности кабанов в 2021г."</t>
  </si>
  <si>
    <t>17.11.2021-15.12.2021</t>
  </si>
  <si>
    <t>Приказ Государственного комитета Республики Татарстан по биологическим ресурсам № 361-од от 24.11.2021 г. "О регулировании численности кабанов в 2021г."</t>
  </si>
  <si>
    <t>24.11.2021-31.12.2021</t>
  </si>
  <si>
    <t>26.11.2021-31.12.2021</t>
  </si>
  <si>
    <t>Приказ Государственного комитета Республики Татарстан по биологическим ресурсам № 369-од от 03.12.2021 г. "О регулировании численности кабанов в 2021г."</t>
  </si>
  <si>
    <t>03.12.2021-31.12.2021</t>
  </si>
  <si>
    <t>Приказ Государственного комитета Республики Татарстан по биологическим ресурсам № 376-од от 17.12.2021 г. "О регулировании численности кабанов в 2021г."</t>
  </si>
  <si>
    <t>17.12.2021-31.12.2021</t>
  </si>
  <si>
    <t>Приказ Государственного комитета Республики Татарстан по биологическим ресурсам № 386-од от 20.12.2021 г. "О регулировании численности кабанов в 2021г."</t>
  </si>
  <si>
    <t>20.12.2021-15.01.2022</t>
  </si>
  <si>
    <t>Приказ Государственного комитета Республики Татарстан по биологическим ресурсам № 388-од от 27.12.2021 г. "О регулировании численности кабанов"</t>
  </si>
  <si>
    <t>27.12.2021-26.01.2022</t>
  </si>
  <si>
    <t>Приказ Государственного комитета Республики Татарстан по биологическим ресурсам № 389-од от 28.12.2021 г. "О регулировании численности кабанов"</t>
  </si>
  <si>
    <t>28.12.2021-15.01.2022</t>
  </si>
  <si>
    <t>Приказ Государственного комитета Республики Татарстан по биологическим ресурсам № 198-од от 01.07.2021 г. "О регулировании численности кабанов в 2021г."</t>
  </si>
  <si>
    <t>Приказ Государственного комитета Республики Татарстан по биологическим ресурсам № 227-од от 06.08.2021 г. "О регулировании численности кабанов в 2021г."</t>
  </si>
  <si>
    <t>Приказ Государственного комитета Республики Татарстан по биологическим ресурсам № 305-од от 04.10.2021 г. "О регулировании численности кабанов в 2021г."</t>
  </si>
  <si>
    <t>Приказ Государственного комитета Республики Татарстан по биологическим ресурсам № 364-од от 26.11.2021 г. "О регулировании численности кабанов в 2021г."</t>
  </si>
  <si>
    <t>25.12.2020-15.01.2021</t>
  </si>
  <si>
    <t>Приказ Государственного комитета Республики Татарстан по биологическим ресурсам № 410-од от 25.12.2020 г. "О регулировании численности кабанов"</t>
  </si>
  <si>
    <t>Алькеевкий</t>
  </si>
  <si>
    <t>Елховлес</t>
  </si>
  <si>
    <t>26.12.2021-15.01.2021</t>
  </si>
  <si>
    <t xml:space="preserve"> о добыче копытных животных, отнесенных к охотничьим ресурсам</t>
  </si>
  <si>
    <t>Утверждённый лимит (норма) добычи:  865 особей (заполняется для видов копытных, добыча которых осуществляется в соответствии с лимитом их добычи и квотами добычи)</t>
  </si>
  <si>
    <t xml:space="preserve"> по состоянию на 31 декабря 2021 года</t>
  </si>
  <si>
    <t>Марал</t>
  </si>
  <si>
    <t>по состоянию на 31 декабря 2021 года</t>
  </si>
  <si>
    <t>Утверждённый лимит (норма) добычи:  3279 особей.</t>
  </si>
  <si>
    <t>по состоянию на 31 июля 2022 года</t>
  </si>
  <si>
    <t>Утверждённый лимит (норма) добычи: 359 особей.</t>
  </si>
  <si>
    <t>Утверждённый лимит добычи: 205 особей.</t>
  </si>
  <si>
    <t>Утверждённый лимит (норма) добычи: 2 особи.</t>
  </si>
  <si>
    <t xml:space="preserve">Данные о численности млекопитающих, отнесенных к охотничьим ресурсам, </t>
  </si>
  <si>
    <t xml:space="preserve">Форма 1 </t>
  </si>
  <si>
    <t>за исключением охотничьих ресурсов, находящихся на особо охраняемых природных территориях федерального значения,</t>
  </si>
  <si>
    <t>по состоянию на 31 марта 2022 года</t>
  </si>
  <si>
    <t>заказник "Сурнарский"</t>
  </si>
  <si>
    <t>о.х. "Камско-Устьинское" (МОО)</t>
  </si>
  <si>
    <t>о.х. "Форест"</t>
  </si>
  <si>
    <t>заказник "Мёшинский"</t>
  </si>
  <si>
    <t>Продолжение формы 1</t>
  </si>
  <si>
    <t xml:space="preserve">Продолжение формы 1 </t>
  </si>
  <si>
    <t xml:space="preserve">аказник "Мешинский" </t>
  </si>
  <si>
    <t>Численность охотничьих ресурсов, учитываемых методом ЗМУ, определялась по исследуемым территориям, поэтому численность животных, определённая в охотничьих хозяйствах, располагаемых в нескольких  муниципальных районах занесена только в один район, а именно: о.х. "УО Сабинский лесхоз"  - Сабинский, о.х. "Радуга" -  Пестречинский, о.х. "Камско-Икское" - Мензелинский, о.х. "Шешминское" - Нижнекамский, о.х. "Урман" - Мамадышский, о.х. "Янтыковское" - Лаишевский, о.х. "Баганинское" - Чистопольский, о.х. " Беркут" - Аксубаевский, заказник "Билярский" - Аксубаевский, заказник "Сурнарский" - Арский, заказник "Мёшинский" - Рыбно-Слободский</t>
  </si>
  <si>
    <t>Данные о численности птиц, отнесенных к охотничьим ресурсам,</t>
  </si>
  <si>
    <t>Форма 2</t>
  </si>
  <si>
    <t>Продолжение формы 2</t>
  </si>
  <si>
    <t>о.х. "Лебяжье"*</t>
  </si>
  <si>
    <t>о.х. "Красновидово"*</t>
  </si>
  <si>
    <t>Утверждённый лимит добычи  579 особей, в том числе в том числе: взрослых - 39 особей, до 1 года - 17 особей. (заполняется для видов копытных, добыча которых осуществляется в соответствии с лимитом их добычи и квотами добычи)</t>
  </si>
  <si>
    <t>Наименование муниципального образования (района, округа), охотничьего угодья и иной территории</t>
  </si>
  <si>
    <t>Квота (норма) добычи, особей</t>
  </si>
  <si>
    <t>о.х. "Менделеевское"</t>
  </si>
  <si>
    <t xml:space="preserve"> (дата составления документа)</t>
  </si>
  <si>
    <t>Утверждённый лимит добычи  328  особей, в том числе: в том числе: взрослых - 21 особь, до 1 года - 17 особей. (заполняется для видов копытных, добыча которых осуществляется в соответствии с лимитом их добычи и квотами добычи)</t>
  </si>
  <si>
    <t>2021 г.</t>
  </si>
  <si>
    <t>Отчетный год 2022 г.</t>
  </si>
  <si>
    <t>422900, РТ, Алексеевский район, пгт Алексеевское,ул.Ленина, д. 96, zaitsev.sergei1965@yandex.ru</t>
  </si>
  <si>
    <t>422664, РТ, Рыбно-Слободский р-он, д.Степановка, ул.Полевая,2 Alb.raf76@yandex.ru;</t>
  </si>
  <si>
    <t>420021, Республика Татарстан, г.Казань, ул.Г.Тукая, 152  bogomolovasasha@mail.ru;</t>
  </si>
  <si>
    <t>423827, РТ, г.Н.Челны, пр. Автозаводский, 2, т. (8552) 37-46-14, letter@kamaz.org</t>
  </si>
  <si>
    <t>ООО "Охрана природы "Ак Барс"</t>
  </si>
  <si>
    <t xml:space="preserve">420102, РТ,
 г. Казань, ул.Пр.Победы, д.78 , ooo.nurma@mail.ru
</t>
  </si>
  <si>
    <t>423800 г. Республика Татарстан, Наб.Челны ул. А.Алиша, д.24 shinkarukv@mail.ru</t>
  </si>
  <si>
    <t xml:space="preserve">420053, г.Казань, ул.Журналистов, зд 62Б, помещ.27,  severohota@yandex.ru; </t>
  </si>
  <si>
    <t>423815, г. Наб.Челны, Шишкинский Бульвар, д.10, кв52, 88552473077 ohothoz@bk.ru</t>
  </si>
  <si>
    <t>хорь</t>
  </si>
  <si>
    <t>Лицо, ответственное за заполнение формы:   старший специалист  отдела мониторинга животного мира                  Ушакова Мария Александровна              _______________________________</t>
  </si>
  <si>
    <t xml:space="preserve"> Лицо, ответственное за заполнение формы:   старший специалист  отдела мониторинга животного мира                  Ушакова Мария Александровна              _______________________________</t>
  </si>
  <si>
    <t xml:space="preserve"> 14.09.2022 г.      </t>
  </si>
  <si>
    <t xml:space="preserve">           14.09.2022 г.      </t>
  </si>
  <si>
    <t xml:space="preserve">            14.09.2022 г.      </t>
  </si>
  <si>
    <t xml:space="preserve">                14.09.2022 г.      </t>
  </si>
  <si>
    <t xml:space="preserve"> Лицо, ответственное за заполнение формы:  старший специалист отдела мониторинга животного мира         Ушакова Мария Александровна ____________________________________</t>
  </si>
  <si>
    <t xml:space="preserve">         14.09.2022 г.      </t>
  </si>
  <si>
    <t xml:space="preserve"> Лицо, ответственное за заполнение формы:  старший специалист отдела мониторинга животного мира         Ушакова Мария Александровна </t>
  </si>
  <si>
    <t xml:space="preserve">                         о состоянии элементов среды обитания охотничьих ресурсов в субъекте Российской Федерации, за исключением  особо охраняемых территорий федерального значения, по состоянию на 31 декабря 2021 года</t>
  </si>
  <si>
    <t xml:space="preserve">по состоянию на 31 декабря 2021 года </t>
  </si>
  <si>
    <t xml:space="preserve">Лицо, ответственное за заполнение формы:  старший специалист отдела мониторинга животного мира        Ушакова Мария Александровна </t>
  </si>
  <si>
    <t>14.09.2022 г.</t>
  </si>
  <si>
    <t>Общество с ограниченной ответственностью "Форест"</t>
  </si>
  <si>
    <t>420081, г.Казань, ул. Габдуллы Кариева, д. 7, кв. 32</t>
  </si>
  <si>
    <t>ИНН 1659086869 16.12.2020 г.</t>
  </si>
  <si>
    <t>ИНН 1654017420 14.10.2005 г.</t>
  </si>
  <si>
    <t>№ 107</t>
  </si>
  <si>
    <t>28.09.2021 г.</t>
  </si>
  <si>
    <t>27.09.2070 г.</t>
  </si>
  <si>
    <t>422330, РТ, Кайбицкий район, с. Большие Кайбицы, ул. М.Закирова, д. 1</t>
  </si>
  <si>
    <t>№ 106</t>
  </si>
  <si>
    <t>01.02.2070 г.</t>
  </si>
  <si>
    <t>ООО "Форест"</t>
  </si>
  <si>
    <t xml:space="preserve">Лицо, ответственное за заполнение формы: старший специалист отдела мониторинга животного мира     Ушакова Мария Александровна </t>
  </si>
  <si>
    <t xml:space="preserve">                                                                                  (должность)</t>
  </si>
  <si>
    <t xml:space="preserve">                                                         (подпись)</t>
  </si>
  <si>
    <t xml:space="preserve">                                              (Ф.И.О)</t>
  </si>
  <si>
    <t xml:space="preserve">          14.09.2022 г.      </t>
  </si>
  <si>
    <t xml:space="preserve"> Лицо, ответственное за заполнение формы: старший специалист отдела мониторинга животного мира       Ушакова Мария Александровна          ____________________________________</t>
  </si>
  <si>
    <t>Лицо, ответственное за заполнение формы: старший специалист отдела мониторинга животного мира     Ушакова Мария Александровна      ________________________________</t>
  </si>
  <si>
    <r>
      <t xml:space="preserve">Вид копытных животных: </t>
    </r>
    <r>
      <rPr>
        <u/>
        <sz val="10"/>
        <color theme="1"/>
        <rFont val="Times New Roman"/>
        <family val="1"/>
        <charset val="204"/>
      </rPr>
      <t>Косуля сибирская</t>
    </r>
  </si>
  <si>
    <t>* охотничьи хозяйства, которые нарушили п.11 приказа Минприроды России от 27.11.2020 №981</t>
  </si>
  <si>
    <t>Лицо, ответственное за заполнение формы:старший специалист отдела мониторинга животного мира     Ушакова Мария Александровна   _____</t>
  </si>
  <si>
    <t>Лицо, ответственное за заполнение формы:старший специалист отдела мониторинга животного мира   Ушакова Мария Александровна    __________________________</t>
  </si>
  <si>
    <t>Лицо, ответственное за заполнение формы: старший специалист отдела мониторинга животного мира  Ушакова Мария Александровна    __________________________</t>
  </si>
  <si>
    <t>Лицо, ответственное за заполнение формы: старший специалист отдела мониторинга животного мира   Ушакова Мария Александровна   __________________________</t>
  </si>
  <si>
    <t>Лицо, ответственное за заполнение формы: старший специалист отдела мониторинга животного мира   Ушакова Мария Александровна    __________________________</t>
  </si>
  <si>
    <t xml:space="preserve">              14.09.2022 г.      </t>
  </si>
  <si>
    <t xml:space="preserve">              (подпись)</t>
  </si>
  <si>
    <t xml:space="preserve">               14.09.2022 г.      </t>
  </si>
  <si>
    <t>Лицо, ответственное за заполнение формы: старший специалист отдела мониторинга животного мира   Ушакова Мария Александровна      _________________________</t>
  </si>
  <si>
    <t>Лицо, ответственное за заполнение формы: старший специалист отдела мониторинга животного мира  Ушакова Мария Александровна    _________________________</t>
  </si>
  <si>
    <t>Лицо, ответственное за заполнение формы: старший специалист отдела мониторинга животного мира Ушакова Мария Александровна     _______________________</t>
  </si>
  <si>
    <t>Лицо, ответственное за заполнение формы: старший специалист отдела мониторинга животного мира       Ушакова Мария Александровна       ___________________________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</si>
  <si>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   _______________________</t>
  </si>
  <si>
    <t>Лицо, ответственное за заполнение формы:  старший специалист отдела мониторинга животного мира Ушакова Мария Александровна   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</si>
  <si>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  ________________________________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</si>
  <si>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    ________________________</t>
  </si>
  <si>
    <t>Лицо, ответственное за заполнение формы:  старший специалист отдела мониторинга животного мира         Ушакова Мария Александровна   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</si>
  <si>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________________________</t>
  </si>
  <si>
    <t>Лицо, ответственное за заполнение формы:   старший специалист отдела мониторинга животного мира     Ушакова Мария Александровна   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</si>
  <si>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  ________________________</t>
  </si>
  <si>
    <t>Лицо, ответственное за заполнение формы:  старший специалист отдела мониторинга животного мира Ушакова Мария Александровна  ________________________</t>
  </si>
  <si>
    <t>Лицо, ответственное за заполнение формы:   старший специалист отдела мониторинга животного мира Ушакрва Мария Александровна    _______________________</t>
  </si>
  <si>
    <t>Лицо, ответственное за заполнение формы:  старший специалист отдела мониторинга животного мира   Ушакова Мария Александровна    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</si>
  <si>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</si>
  <si>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 ________________________</t>
  </si>
  <si>
    <t>Лицо, ответственное за заполнение формы:   старший специалист отдела мониторинга животного мира  Ушакова Мария Александровна  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</si>
  <si>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________________________</t>
  </si>
  <si>
    <t>Лицо, ответственное за заполнение формы:   старший специалист  отдела мониторинга животного мира  Ушакова Мария Александровна________________________</t>
  </si>
  <si>
    <t>Лицо, ответственное за заполнение формы:  старший специалист отдела мониторинга животного мира  Ушакова Мария Александровна   _______________________</t>
  </si>
  <si>
    <t>Лицо, ответственное за заполнение формы:  старший специалист отдела мониторинга животного мира Ушакова Мария Александровна   ________________________________</t>
  </si>
  <si>
    <t>Лицо, ответственное за заполнение формы:   старший специалист отдела мониторинга животного мира Ушакова Мария Александровна  _______________________</t>
  </si>
  <si>
    <t xml:space="preserve"> Лицо, ответственное за заполнение формы:   старший специалист отдела мониторинга животного мира                 Ушакова Мария Александровна              ____________________________________</t>
  </si>
  <si>
    <t xml:space="preserve"> Лицо, ответственное за заполнение формы: старший специалист отдела мониторинга животного мира   Ушакова Мария Александровна  ____________________________________</t>
  </si>
  <si>
    <t>(дата составления документа)</t>
  </si>
  <si>
    <t>Лицо, ответственное за заполнение формы:   старший специалист отдела мониторинга животного мира  Ушакова Мария Александровна   _________________________</t>
  </si>
  <si>
    <t>Лицо, ответственное за заполнение формы:   старший специалист отдела мониторинга животного мира           Ушакова Мария Александровна         _________________________</t>
  </si>
  <si>
    <t>Лицо, ответственное за заполнение формы:   старший специалист отдела мониторинга животного мира            Ушакова Мария Александровна         _________________________</t>
  </si>
  <si>
    <t>Лицо, ответственное за заполнение формы:   старший специалист отдела мониторинга животного мира          Ушакова Мария Александровна         ______________________</t>
  </si>
  <si>
    <t>Лицо, ответственное за заполнение формы:  старший специалист отдела мониторинга животного мира           Ушакова Мария Александровна         __________________________________</t>
  </si>
  <si>
    <t>Лицо, ответственное за заполнение формы:   старший специалист отдела мониторинга животного мира                                   Ушакова Мария Александровна              ____________________________________</t>
  </si>
  <si>
    <t>Лицо, ответственное за заполнение формы: старший специалист отдела мониторинга животного мира    Ушакова Мария Александровна   ________________________</t>
  </si>
  <si>
    <t>по состоянию на 31 августа 2022 года</t>
  </si>
  <si>
    <t>Лицо, ответственное за заполнение формы:   старший специалист отдела мониторинга животного мира  Ушакова Мария Александровна    ______________________</t>
  </si>
  <si>
    <t>Лицо, ответственное за заполнение формы:   старший специалист отдела мониторинга животного мира Ушакова Мария Александровна ______________________</t>
  </si>
  <si>
    <t xml:space="preserve">Лицо, ответственное за заполнение формы: старший специалист отдела мониторинга животного мира  Ушакова Мария Александровна </t>
  </si>
  <si>
    <r>
      <t xml:space="preserve"> </t>
    </r>
    <r>
      <rPr>
        <u/>
        <sz val="10"/>
        <color theme="1"/>
        <rFont val="Times New Roman"/>
        <family val="1"/>
        <charset val="204"/>
      </rPr>
      <t>Лицо, ответственное за заполнение формы:  старший специалист отдела мониторинга животного мира</t>
    </r>
    <r>
      <rPr>
        <u val="singleAccounting"/>
        <sz val="10"/>
        <color theme="1"/>
        <rFont val="Times New Roman"/>
        <family val="1"/>
        <charset val="204"/>
      </rPr>
      <t xml:space="preserve">         Ушакова Мария Александровна ____________________________________</t>
    </r>
  </si>
  <si>
    <t>Общество с ограниченной ответственностью "Карамалинское охотничье хозяйство"</t>
  </si>
  <si>
    <t>ООО "Карамалинское охотничье хозяйство"</t>
  </si>
  <si>
    <t>423520, РТ, г.Заинск, ул.Никифорова, д. 66, кв. 106, Rif.ahmetyanov@mail.ru</t>
  </si>
  <si>
    <t>ИНН 1647019018 16.09.2019 г.</t>
  </si>
  <si>
    <t>РТ, Кукморский р-н, с. Лубяны, ул.Техникумовская 10, LLTOS@mail.ru, 23-1-66</t>
  </si>
  <si>
    <t>РТ, г.Казань, ул.Шуртыгина, 17, mostrt@mail.ru;</t>
  </si>
  <si>
    <t>Пернатая дичь</t>
  </si>
  <si>
    <t>Возмещено за вред, причиненный охотничьим ресурсам, тыс. руб.</t>
  </si>
  <si>
    <t>о.х. "Аксубаевское"*</t>
  </si>
  <si>
    <t>о.х. "Беркут"*</t>
  </si>
  <si>
    <t>о.х. "Бутино-Шешминское"*</t>
  </si>
  <si>
    <t>о.х."Кордон Зарифа"*</t>
  </si>
  <si>
    <t>о.х."Атнинское"*</t>
  </si>
  <si>
    <t>о.х."Поповское"*</t>
  </si>
  <si>
    <t>о.х. "Теньковское"*</t>
  </si>
  <si>
    <t>о.х. "Глухарь"*</t>
  </si>
  <si>
    <t>о.х. "Багряжское"*</t>
  </si>
  <si>
    <t>о.х."Свияжское"*</t>
  </si>
  <si>
    <t>о.х. "Янтыковское"*</t>
  </si>
  <si>
    <t>о.х. "Никольское"*</t>
  </si>
  <si>
    <t>о.х. "Омара"*</t>
  </si>
  <si>
    <t>о.х. "Нурма"*</t>
  </si>
  <si>
    <t>о.х. "Мензелинское"*</t>
  </si>
  <si>
    <t>о.х. "Новомензелинское"*</t>
  </si>
  <si>
    <t>о.х. "Камско-Икское"*</t>
  </si>
  <si>
    <t>о.х. "Усинское"*</t>
  </si>
  <si>
    <t>о.х. "Зюзеевское"*</t>
  </si>
  <si>
    <t>о.х. "Учебно-опытный Сабинский лесхоз"*</t>
  </si>
  <si>
    <t>о.х. "Челнинское"*</t>
  </si>
  <si>
    <t>о.х. "Бакчасарайское"*</t>
  </si>
  <si>
    <t>о.х. "Баганинское"*</t>
  </si>
  <si>
    <t>о.х. "Волжское"*</t>
  </si>
  <si>
    <t xml:space="preserve"> о добыче пушных животных, отнесенных к охотничьим ресурсам, за исключением 
информации о добыче волка</t>
  </si>
  <si>
    <t xml:space="preserve"> Лицо, ответственное за заполнение формы:                             начальник МРО                                                    Давлетшин В.М.</t>
  </si>
  <si>
    <t xml:space="preserve">           (843) 211 71 79  </t>
  </si>
  <si>
    <t>Лицо, ответственное за заполнение формы:                   старший специалист               Исмагилова Н.Е.             _______________</t>
  </si>
  <si>
    <t>Лицо, ответственное за заполнение формы:              старший специалист                                                                  Исмагилова Н.Е.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</si>
</sst>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#,##0.00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sz val="10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 val="singleAccounting"/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Arial"/>
      <family val="2"/>
      <charset val="204"/>
    </font>
    <font>
      <u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u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7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2" fillId="0" borderId="0"/>
    <xf numFmtId="0" fontId="15" fillId="0" borderId="0"/>
    <xf numFmtId="0" fontId="16" fillId="0" borderId="0"/>
    <xf numFmtId="0" fontId="20" fillId="0" borderId="0" applyNumberFormat="0" applyFill="0" applyBorder="0" applyAlignment="0" applyProtection="0"/>
  </cellStyleXfs>
  <cellXfs count="1705">
    <xf numFmtId="0" fontId="0" fillId="0" borderId="0" xfId="0"/>
    <xf numFmtId="0" fontId="0" fillId="0" borderId="0" xfId="0" applyFont="1"/>
    <xf numFmtId="0" fontId="0" fillId="0" borderId="0" xfId="0"/>
    <xf numFmtId="0" fontId="2" fillId="0" borderId="0" xfId="0" applyFont="1"/>
    <xf numFmtId="0" fontId="2" fillId="0" borderId="0" xfId="0" applyFont="1" applyBorder="1" applyAlignment="1">
      <alignment vertical="center"/>
    </xf>
    <xf numFmtId="0" fontId="2" fillId="0" borderId="0" xfId="0" applyFont="1" applyBorder="1"/>
    <xf numFmtId="0" fontId="2" fillId="0" borderId="7" xfId="0" applyFont="1" applyBorder="1"/>
    <xf numFmtId="1" fontId="2" fillId="2" borderId="7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Border="1" applyAlignment="1">
      <alignment vertical="center"/>
    </xf>
    <xf numFmtId="0" fontId="2" fillId="0" borderId="7" xfId="0" applyFont="1" applyBorder="1" applyAlignment="1">
      <alignment horizontal="justify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3" borderId="7" xfId="0" applyFont="1" applyFill="1" applyBorder="1" applyAlignment="1">
      <alignment horizontal="justify" vertical="center" wrapText="1"/>
    </xf>
    <xf numFmtId="0" fontId="3" fillId="0" borderId="0" xfId="0" applyFont="1" applyAlignment="1"/>
    <xf numFmtId="0" fontId="2" fillId="0" borderId="0" xfId="0" applyFont="1" applyFill="1"/>
    <xf numFmtId="0" fontId="5" fillId="0" borderId="0" xfId="0" applyFont="1" applyAlignment="1"/>
    <xf numFmtId="0" fontId="2" fillId="0" borderId="7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5" fillId="0" borderId="0" xfId="0" applyFont="1" applyAlignment="1">
      <alignment horizontal="right"/>
    </xf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right"/>
    </xf>
    <xf numFmtId="0" fontId="0" fillId="0" borderId="0" xfId="0"/>
    <xf numFmtId="3" fontId="2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0" borderId="0" xfId="0" applyFont="1"/>
    <xf numFmtId="0" fontId="2" fillId="4" borderId="11" xfId="0" applyFont="1" applyFill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9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/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49" fontId="1" fillId="2" borderId="7" xfId="0" applyNumberFormat="1" applyFont="1" applyFill="1" applyBorder="1" applyAlignment="1">
      <alignment horizontal="left"/>
    </xf>
    <xf numFmtId="0" fontId="1" fillId="0" borderId="7" xfId="0" applyFont="1" applyBorder="1"/>
    <xf numFmtId="0" fontId="2" fillId="2" borderId="7" xfId="0" applyFont="1" applyFill="1" applyBorder="1"/>
    <xf numFmtId="0" fontId="10" fillId="0" borderId="0" xfId="0" applyFont="1"/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top"/>
    </xf>
    <xf numFmtId="14" fontId="2" fillId="2" borderId="7" xfId="0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14" fontId="2" fillId="2" borderId="7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10" fillId="0" borderId="0" xfId="0" applyFont="1" applyAlignment="1"/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right" vertical="top"/>
    </xf>
    <xf numFmtId="0" fontId="10" fillId="0" borderId="0" xfId="0" applyFont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top"/>
    </xf>
    <xf numFmtId="0" fontId="2" fillId="0" borderId="0" xfId="0" applyFont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/>
    <xf numFmtId="0" fontId="2" fillId="4" borderId="7" xfId="0" applyFont="1" applyFill="1" applyBorder="1" applyAlignment="1">
      <alignment horizontal="center" vertical="center" wrapText="1"/>
    </xf>
    <xf numFmtId="0" fontId="2" fillId="0" borderId="0" xfId="0" applyNumberFormat="1" applyFont="1"/>
    <xf numFmtId="0" fontId="2" fillId="3" borderId="7" xfId="0" applyNumberFormat="1" applyFont="1" applyFill="1" applyBorder="1" applyAlignment="1">
      <alignment horizontal="center" vertical="center" wrapText="1"/>
    </xf>
    <xf numFmtId="0" fontId="2" fillId="4" borderId="7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left"/>
    </xf>
    <xf numFmtId="49" fontId="1" fillId="2" borderId="7" xfId="0" applyNumberFormat="1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center"/>
    </xf>
    <xf numFmtId="0" fontId="2" fillId="0" borderId="0" xfId="0" applyFont="1"/>
    <xf numFmtId="0" fontId="2" fillId="0" borderId="0" xfId="0" applyFont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1" fillId="2" borderId="7" xfId="0" applyFont="1" applyFill="1" applyBorder="1" applyAlignment="1">
      <alignment horizontal="center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Fill="1" applyBorder="1"/>
    <xf numFmtId="0" fontId="2" fillId="0" borderId="7" xfId="0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5" fillId="0" borderId="0" xfId="0" applyFont="1" applyFill="1" applyAlignment="1">
      <alignment horizontal="right"/>
    </xf>
    <xf numFmtId="0" fontId="5" fillId="0" borderId="0" xfId="0" applyFont="1"/>
    <xf numFmtId="0" fontId="2" fillId="0" borderId="0" xfId="2" applyFont="1"/>
    <xf numFmtId="0" fontId="5" fillId="0" borderId="0" xfId="2" applyFont="1" applyAlignment="1">
      <alignment horizontal="right"/>
    </xf>
    <xf numFmtId="0" fontId="1" fillId="0" borderId="0" xfId="3" applyFont="1" applyFill="1"/>
    <xf numFmtId="0" fontId="17" fillId="0" borderId="0" xfId="3" applyFont="1" applyFill="1" applyBorder="1" applyAlignment="1">
      <alignment horizontal="center" vertical="center"/>
    </xf>
    <xf numFmtId="0" fontId="1" fillId="0" borderId="0" xfId="3" applyFont="1" applyFill="1" applyBorder="1" applyAlignment="1">
      <alignment vertical="center"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14" fillId="2" borderId="7" xfId="3" applyFont="1" applyFill="1" applyBorder="1" applyAlignment="1">
      <alignment vertical="center"/>
    </xf>
    <xf numFmtId="0" fontId="14" fillId="2" borderId="7" xfId="3" applyFont="1" applyFill="1" applyBorder="1" applyAlignment="1">
      <alignment horizontal="center" vertical="center"/>
    </xf>
    <xf numFmtId="0" fontId="14" fillId="2" borderId="7" xfId="3" applyFont="1" applyFill="1" applyBorder="1" applyAlignment="1">
      <alignment vertical="center" wrapText="1"/>
    </xf>
    <xf numFmtId="0" fontId="2" fillId="2" borderId="7" xfId="3" applyFont="1" applyFill="1" applyBorder="1" applyAlignment="1">
      <alignment vertical="center"/>
    </xf>
    <xf numFmtId="0" fontId="2" fillId="2" borderId="7" xfId="3" applyFont="1" applyFill="1" applyBorder="1" applyAlignment="1">
      <alignment vertical="center" wrapText="1"/>
    </xf>
    <xf numFmtId="0" fontId="14" fillId="0" borderId="0" xfId="3" applyFont="1" applyFill="1" applyBorder="1" applyAlignment="1">
      <alignment horizontal="center" vertical="center"/>
    </xf>
    <xf numFmtId="0" fontId="10" fillId="0" borderId="0" xfId="3" applyFont="1" applyAlignment="1">
      <alignment horizontal="center"/>
    </xf>
    <xf numFmtId="0" fontId="10" fillId="0" borderId="0" xfId="3" applyFont="1" applyAlignment="1">
      <alignment horizontal="right"/>
    </xf>
    <xf numFmtId="0" fontId="8" fillId="2" borderId="0" xfId="3" applyFont="1" applyFill="1" applyAlignment="1">
      <alignment horizontal="left"/>
    </xf>
    <xf numFmtId="0" fontId="2" fillId="2" borderId="0" xfId="3" applyFont="1" applyFill="1"/>
    <xf numFmtId="0" fontId="1" fillId="2" borderId="0" xfId="3" applyFont="1" applyFill="1"/>
    <xf numFmtId="0" fontId="14" fillId="0" borderId="7" xfId="3" applyFont="1" applyFill="1" applyBorder="1" applyAlignment="1">
      <alignment horizontal="center" vertical="center"/>
    </xf>
    <xf numFmtId="0" fontId="2" fillId="0" borderId="0" xfId="2" applyFont="1" applyAlignment="1">
      <alignment horizontal="center"/>
    </xf>
    <xf numFmtId="0" fontId="2" fillId="0" borderId="0" xfId="2" applyFont="1" applyBorder="1" applyAlignment="1">
      <alignment horizontal="center" vertical="center"/>
    </xf>
    <xf numFmtId="0" fontId="10" fillId="2" borderId="0" xfId="3" applyFont="1" applyFill="1" applyAlignment="1">
      <alignment horizontal="center"/>
    </xf>
    <xf numFmtId="0" fontId="1" fillId="0" borderId="0" xfId="3" applyFont="1" applyFill="1" applyAlignment="1">
      <alignment horizontal="center"/>
    </xf>
    <xf numFmtId="0" fontId="8" fillId="0" borderId="0" xfId="3" applyFont="1" applyAlignment="1">
      <alignment horizontal="left"/>
    </xf>
    <xf numFmtId="0" fontId="2" fillId="0" borderId="0" xfId="3" applyFont="1"/>
    <xf numFmtId="0" fontId="2" fillId="0" borderId="0" xfId="3" applyFont="1" applyAlignment="1">
      <alignment horizontal="center"/>
    </xf>
    <xf numFmtId="0" fontId="7" fillId="2" borderId="0" xfId="3" applyFont="1" applyFill="1"/>
    <xf numFmtId="0" fontId="2" fillId="0" borderId="0" xfId="3" applyFont="1" applyFill="1"/>
    <xf numFmtId="0" fontId="5" fillId="0" borderId="0" xfId="2" applyFont="1" applyAlignment="1">
      <alignment horizontal="center"/>
    </xf>
    <xf numFmtId="0" fontId="2" fillId="0" borderId="0" xfId="0" applyFont="1" applyBorder="1" applyAlignment="1">
      <alignment horizontal="justify" wrapText="1"/>
    </xf>
    <xf numFmtId="0" fontId="1" fillId="0" borderId="0" xfId="0" applyFont="1" applyFill="1" applyBorder="1" applyAlignment="1"/>
    <xf numFmtId="0" fontId="19" fillId="0" borderId="0" xfId="3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6" fillId="0" borderId="0" xfId="1" applyFont="1" applyFill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Border="1" applyAlignment="1">
      <alignment horizontal="left"/>
    </xf>
    <xf numFmtId="0" fontId="2" fillId="3" borderId="7" xfId="0" applyFont="1" applyFill="1" applyBorder="1" applyAlignment="1">
      <alignment horizontal="center" vertical="center" textRotation="90" wrapText="1"/>
    </xf>
    <xf numFmtId="0" fontId="2" fillId="3" borderId="11" xfId="0" applyFont="1" applyFill="1" applyBorder="1" applyAlignment="1">
      <alignment horizontal="center" vertical="center" textRotation="90" wrapText="1"/>
    </xf>
    <xf numFmtId="0" fontId="2" fillId="2" borderId="0" xfId="0" applyFont="1" applyFill="1" applyBorder="1" applyAlignment="1">
      <alignment horizontal="center" vertical="center"/>
    </xf>
    <xf numFmtId="1" fontId="5" fillId="0" borderId="0" xfId="2" applyNumberFormat="1" applyFont="1" applyAlignment="1">
      <alignment horizontal="right"/>
    </xf>
    <xf numFmtId="1" fontId="4" fillId="0" borderId="0" xfId="2" applyNumberFormat="1" applyFont="1" applyAlignment="1">
      <alignment horizontal="center" vertical="center"/>
    </xf>
    <xf numFmtId="1" fontId="2" fillId="0" borderId="0" xfId="2" applyNumberFormat="1" applyFont="1"/>
    <xf numFmtId="1" fontId="2" fillId="0" borderId="0" xfId="2" applyNumberFormat="1" applyFont="1" applyBorder="1" applyAlignment="1">
      <alignment horizontal="left" vertical="center"/>
    </xf>
    <xf numFmtId="1" fontId="2" fillId="0" borderId="0" xfId="2" applyNumberFormat="1" applyFont="1" applyBorder="1" applyAlignment="1">
      <alignment horizontal="left" vertical="center" wrapText="1"/>
    </xf>
    <xf numFmtId="1" fontId="2" fillId="2" borderId="0" xfId="2" applyNumberFormat="1" applyFont="1" applyFill="1" applyBorder="1" applyAlignment="1">
      <alignment horizontal="center" vertical="center" wrapText="1"/>
    </xf>
    <xf numFmtId="1" fontId="14" fillId="2" borderId="0" xfId="3" applyNumberFormat="1" applyFont="1" applyFill="1" applyBorder="1" applyAlignment="1">
      <alignment horizontal="center" vertical="center"/>
    </xf>
    <xf numFmtId="1" fontId="14" fillId="0" borderId="0" xfId="3" applyNumberFormat="1" applyFont="1" applyFill="1" applyBorder="1" applyAlignment="1">
      <alignment horizontal="center" vertical="center"/>
    </xf>
    <xf numFmtId="1" fontId="1" fillId="0" borderId="0" xfId="3" applyNumberFormat="1" applyFont="1" applyFill="1"/>
    <xf numFmtId="1" fontId="10" fillId="0" borderId="0" xfId="3" applyNumberFormat="1" applyFont="1" applyAlignment="1">
      <alignment horizontal="center"/>
    </xf>
    <xf numFmtId="1" fontId="2" fillId="2" borderId="0" xfId="3" applyNumberFormat="1" applyFont="1" applyFill="1" applyAlignment="1">
      <alignment horizontal="left"/>
    </xf>
    <xf numFmtId="1" fontId="2" fillId="0" borderId="0" xfId="3" applyNumberFormat="1" applyFont="1" applyAlignment="1">
      <alignment horizontal="left"/>
    </xf>
    <xf numFmtId="1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0" fontId="2" fillId="2" borderId="9" xfId="0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0" xfId="0" applyFont="1" applyFill="1"/>
    <xf numFmtId="49" fontId="2" fillId="2" borderId="7" xfId="0" applyNumberFormat="1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2" borderId="7" xfId="0" applyFont="1" applyFill="1" applyBorder="1" applyAlignment="1">
      <alignment wrapText="1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  <xf numFmtId="0" fontId="2" fillId="3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/>
    </xf>
    <xf numFmtId="1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7" xfId="0" applyFont="1" applyBorder="1" applyAlignment="1">
      <alignment horizontal="left" wrapText="1"/>
    </xf>
    <xf numFmtId="0" fontId="1" fillId="0" borderId="0" xfId="3" applyFont="1" applyAlignment="1">
      <alignment wrapText="1"/>
    </xf>
    <xf numFmtId="0" fontId="1" fillId="2" borderId="0" xfId="0" applyFont="1" applyFill="1"/>
    <xf numFmtId="0" fontId="1" fillId="2" borderId="0" xfId="0" applyFont="1" applyFill="1" applyBorder="1" applyAlignment="1"/>
    <xf numFmtId="0" fontId="1" fillId="2" borderId="0" xfId="3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0" borderId="0" xfId="0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Border="1" applyAlignment="1">
      <alignment horizontal="left" vertical="center"/>
    </xf>
    <xf numFmtId="0" fontId="10" fillId="0" borderId="0" xfId="0" applyFont="1" applyAlignment="1">
      <alignment horizontal="left" vertical="top"/>
    </xf>
    <xf numFmtId="0" fontId="2" fillId="0" borderId="0" xfId="0" applyFont="1"/>
    <xf numFmtId="49" fontId="1" fillId="2" borderId="8" xfId="0" applyNumberFormat="1" applyFont="1" applyFill="1" applyBorder="1" applyAlignment="1">
      <alignment horizontal="left"/>
    </xf>
    <xf numFmtId="0" fontId="2" fillId="0" borderId="0" xfId="0" applyFont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10" fillId="0" borderId="0" xfId="0" applyFont="1" applyAlignment="1">
      <alignment horizontal="left" vertical="top"/>
    </xf>
    <xf numFmtId="1" fontId="6" fillId="2" borderId="7" xfId="0" applyNumberFormat="1" applyFont="1" applyFill="1" applyBorder="1" applyAlignment="1">
      <alignment horizontal="center"/>
    </xf>
    <xf numFmtId="1" fontId="2" fillId="2" borderId="7" xfId="0" applyNumberFormat="1" applyFont="1" applyFill="1" applyBorder="1" applyAlignment="1">
      <alignment horizontal="center"/>
    </xf>
    <xf numFmtId="1" fontId="6" fillId="2" borderId="7" xfId="0" applyNumberFormat="1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vertical="center"/>
    </xf>
    <xf numFmtId="0" fontId="1" fillId="2" borderId="8" xfId="0" applyNumberFormat="1" applyFont="1" applyFill="1" applyBorder="1" applyAlignment="1">
      <alignment horizontal="left"/>
    </xf>
    <xf numFmtId="49" fontId="1" fillId="2" borderId="8" xfId="0" applyNumberFormat="1" applyFont="1" applyFill="1" applyBorder="1" applyAlignment="1">
      <alignment horizontal="left" wrapText="1"/>
    </xf>
    <xf numFmtId="0" fontId="10" fillId="2" borderId="0" xfId="0" applyFont="1" applyFill="1" applyAlignment="1">
      <alignment horizontal="left" vertical="top"/>
    </xf>
    <xf numFmtId="0" fontId="10" fillId="2" borderId="0" xfId="0" applyFont="1" applyFill="1" applyAlignment="1">
      <alignment horizontal="right" vertical="top"/>
    </xf>
    <xf numFmtId="0" fontId="2" fillId="2" borderId="0" xfId="0" applyFont="1" applyFill="1" applyAlignment="1">
      <alignment vertical="top"/>
    </xf>
    <xf numFmtId="0" fontId="10" fillId="2" borderId="0" xfId="0" applyFont="1" applyFill="1" applyAlignment="1">
      <alignment horizontal="center" vertical="top"/>
    </xf>
    <xf numFmtId="0" fontId="2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left"/>
    </xf>
    <xf numFmtId="0" fontId="10" fillId="0" borderId="0" xfId="0" applyFont="1" applyAlignment="1">
      <alignment horizontal="left" vertical="top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2" borderId="0" xfId="0" applyFont="1" applyFill="1"/>
    <xf numFmtId="0" fontId="10" fillId="0" borderId="0" xfId="0" applyFont="1" applyAlignment="1">
      <alignment horizontal="left" vertical="top"/>
    </xf>
    <xf numFmtId="0" fontId="2" fillId="2" borderId="0" xfId="0" applyFont="1" applyFill="1" applyAlignment="1">
      <alignment vertical="center"/>
    </xf>
    <xf numFmtId="49" fontId="1" fillId="2" borderId="7" xfId="0" applyNumberFormat="1" applyFont="1" applyFill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2" borderId="17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left" vertical="center" wrapText="1"/>
    </xf>
    <xf numFmtId="0" fontId="7" fillId="2" borderId="0" xfId="3" applyFont="1" applyFill="1" applyBorder="1"/>
    <xf numFmtId="49" fontId="2" fillId="2" borderId="7" xfId="0" applyNumberFormat="1" applyFont="1" applyFill="1" applyBorder="1" applyAlignment="1">
      <alignment horizontal="left" wrapText="1"/>
    </xf>
    <xf numFmtId="49" fontId="2" fillId="2" borderId="12" xfId="0" applyNumberFormat="1" applyFont="1" applyFill="1" applyBorder="1" applyAlignment="1">
      <alignment horizontal="left"/>
    </xf>
    <xf numFmtId="49" fontId="2" fillId="2" borderId="7" xfId="0" applyNumberFormat="1" applyFont="1" applyFill="1" applyBorder="1" applyAlignment="1">
      <alignment horizontal="left"/>
    </xf>
    <xf numFmtId="0" fontId="2" fillId="2" borderId="7" xfId="0" applyNumberFormat="1" applyFont="1" applyFill="1" applyBorder="1" applyAlignment="1">
      <alignment horizontal="left"/>
    </xf>
    <xf numFmtId="49" fontId="2" fillId="2" borderId="8" xfId="0" applyNumberFormat="1" applyFont="1" applyFill="1" applyBorder="1" applyAlignment="1">
      <alignment horizontal="left" wrapText="1"/>
    </xf>
    <xf numFmtId="0" fontId="2" fillId="2" borderId="0" xfId="0" applyFont="1" applyFill="1"/>
    <xf numFmtId="0" fontId="17" fillId="2" borderId="0" xfId="3" applyFont="1" applyFill="1" applyBorder="1" applyAlignment="1">
      <alignment horizontal="center" vertical="center"/>
    </xf>
    <xf numFmtId="0" fontId="18" fillId="2" borderId="0" xfId="3" applyFont="1" applyFill="1" applyBorder="1" applyAlignment="1">
      <alignment horizontal="center" vertical="center" wrapText="1"/>
    </xf>
    <xf numFmtId="0" fontId="1" fillId="2" borderId="0" xfId="3" applyFont="1" applyFill="1" applyBorder="1"/>
    <xf numFmtId="0" fontId="2" fillId="2" borderId="7" xfId="0" applyFont="1" applyFill="1" applyBorder="1" applyAlignment="1">
      <alignment horizontal="justify" vertical="center" wrapText="1"/>
    </xf>
    <xf numFmtId="0" fontId="2" fillId="2" borderId="7" xfId="0" applyFont="1" applyFill="1" applyBorder="1" applyAlignment="1"/>
    <xf numFmtId="0" fontId="2" fillId="2" borderId="0" xfId="0" applyNumberFormat="1" applyFont="1" applyFill="1"/>
    <xf numFmtId="0" fontId="6" fillId="2" borderId="7" xfId="0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7" xfId="0" applyNumberFormat="1" applyFont="1" applyFill="1" applyBorder="1" applyAlignment="1">
      <alignment horizontal="center" vertical="center" wrapText="1"/>
    </xf>
    <xf numFmtId="2" fontId="2" fillId="2" borderId="7" xfId="0" applyNumberFormat="1" applyFont="1" applyFill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center" vertical="center"/>
    </xf>
    <xf numFmtId="49" fontId="2" fillId="0" borderId="7" xfId="0" applyNumberFormat="1" applyFont="1" applyBorder="1" applyAlignment="1">
      <alignment horizontal="center"/>
    </xf>
    <xf numFmtId="0" fontId="2" fillId="2" borderId="0" xfId="3" applyFont="1" applyFill="1" applyAlignment="1">
      <alignment horizontal="center"/>
    </xf>
    <xf numFmtId="0" fontId="6" fillId="0" borderId="0" xfId="2" applyFont="1"/>
    <xf numFmtId="0" fontId="6" fillId="0" borderId="0" xfId="2" applyFont="1" applyAlignment="1">
      <alignment horizontal="center"/>
    </xf>
    <xf numFmtId="0" fontId="26" fillId="0" borderId="0" xfId="2" applyFont="1" applyAlignment="1">
      <alignment horizontal="right"/>
    </xf>
    <xf numFmtId="0" fontId="22" fillId="0" borderId="0" xfId="3" applyFont="1" applyFill="1"/>
    <xf numFmtId="0" fontId="22" fillId="2" borderId="0" xfId="3" applyFont="1" applyFill="1"/>
    <xf numFmtId="0" fontId="6" fillId="2" borderId="0" xfId="2" applyFont="1" applyFill="1"/>
    <xf numFmtId="0" fontId="6" fillId="2" borderId="0" xfId="2" applyFont="1" applyFill="1" applyAlignment="1">
      <alignment horizontal="center"/>
    </xf>
    <xf numFmtId="0" fontId="6" fillId="2" borderId="0" xfId="2" applyFont="1" applyFill="1" applyBorder="1" applyAlignment="1">
      <alignment horizontal="center" vertical="center"/>
    </xf>
    <xf numFmtId="0" fontId="28" fillId="2" borderId="0" xfId="3" applyFont="1" applyFill="1" applyBorder="1" applyAlignment="1">
      <alignment horizontal="center" vertical="center"/>
    </xf>
    <xf numFmtId="0" fontId="22" fillId="2" borderId="0" xfId="3" applyFont="1" applyFill="1" applyBorder="1" applyAlignment="1">
      <alignment vertical="center" wrapText="1"/>
    </xf>
    <xf numFmtId="0" fontId="22" fillId="2" borderId="0" xfId="3" applyFont="1" applyFill="1" applyBorder="1" applyAlignment="1">
      <alignment horizontal="center" vertical="center" wrapText="1"/>
    </xf>
    <xf numFmtId="0" fontId="22" fillId="2" borderId="0" xfId="3" applyFont="1" applyFill="1" applyBorder="1"/>
    <xf numFmtId="0" fontId="7" fillId="0" borderId="0" xfId="3" applyFont="1" applyFill="1"/>
    <xf numFmtId="0" fontId="7" fillId="0" borderId="0" xfId="3" applyFont="1" applyFill="1" applyBorder="1"/>
    <xf numFmtId="0" fontId="7" fillId="0" borderId="0" xfId="3" applyFont="1" applyFill="1" applyBorder="1" applyAlignment="1">
      <alignment horizontal="center"/>
    </xf>
    <xf numFmtId="0" fontId="2" fillId="5" borderId="0" xfId="0" applyFont="1" applyFill="1"/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justify" wrapText="1"/>
    </xf>
    <xf numFmtId="0" fontId="2" fillId="2" borderId="0" xfId="0" applyFont="1" applyFill="1"/>
    <xf numFmtId="0" fontId="10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18" xfId="0" applyFont="1" applyFill="1" applyBorder="1" applyAlignment="1">
      <alignment horizontal="left"/>
    </xf>
    <xf numFmtId="0" fontId="0" fillId="2" borderId="0" xfId="0" applyFill="1"/>
    <xf numFmtId="0" fontId="2" fillId="2" borderId="0" xfId="0" applyFont="1" applyFill="1"/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0" fontId="2" fillId="2" borderId="7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4" fillId="2" borderId="7" xfId="0" applyFont="1" applyFill="1" applyBorder="1" applyAlignment="1">
      <alignment horizontal="center"/>
    </xf>
    <xf numFmtId="0" fontId="2" fillId="2" borderId="0" xfId="0" applyFont="1" applyFill="1" applyAlignment="1">
      <alignment horizontal="left"/>
    </xf>
    <xf numFmtId="0" fontId="2" fillId="0" borderId="0" xfId="0" applyFont="1"/>
    <xf numFmtId="0" fontId="6" fillId="0" borderId="7" xfId="0" applyFont="1" applyFill="1" applyBorder="1" applyAlignment="1">
      <alignment horizontal="center"/>
    </xf>
    <xf numFmtId="0" fontId="10" fillId="0" borderId="0" xfId="0" applyFont="1" applyFill="1"/>
    <xf numFmtId="0" fontId="8" fillId="2" borderId="0" xfId="0" applyFont="1" applyFill="1" applyAlignment="1">
      <alignment horizontal="center"/>
    </xf>
    <xf numFmtId="0" fontId="2" fillId="2" borderId="0" xfId="2" applyFont="1" applyFill="1"/>
    <xf numFmtId="0" fontId="2" fillId="2" borderId="0" xfId="2" applyFont="1" applyFill="1" applyAlignment="1">
      <alignment horizontal="center"/>
    </xf>
    <xf numFmtId="0" fontId="2" fillId="2" borderId="0" xfId="2" applyFont="1" applyFill="1" applyBorder="1" applyAlignment="1">
      <alignment horizontal="center" vertical="center"/>
    </xf>
    <xf numFmtId="0" fontId="1" fillId="2" borderId="0" xfId="3" applyFont="1" applyFill="1" applyBorder="1" applyAlignment="1">
      <alignment vertical="center" wrapText="1"/>
    </xf>
    <xf numFmtId="0" fontId="1" fillId="2" borderId="0" xfId="3" applyFont="1" applyFill="1" applyBorder="1" applyAlignment="1">
      <alignment horizontal="center"/>
    </xf>
    <xf numFmtId="0" fontId="1" fillId="2" borderId="0" xfId="3" applyFont="1" applyFill="1" applyAlignment="1">
      <alignment horizontal="center" wrapText="1"/>
    </xf>
    <xf numFmtId="1" fontId="4" fillId="2" borderId="0" xfId="2" applyNumberFormat="1" applyFont="1" applyFill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left"/>
    </xf>
    <xf numFmtId="0" fontId="2" fillId="2" borderId="0" xfId="0" applyFont="1" applyFill="1"/>
    <xf numFmtId="0" fontId="11" fillId="0" borderId="7" xfId="0" applyFont="1" applyBorder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0" fontId="5" fillId="0" borderId="0" xfId="0" applyFont="1"/>
    <xf numFmtId="0" fontId="10" fillId="0" borderId="0" xfId="0" applyFont="1" applyAlignment="1">
      <alignment horizontal="left" vertical="top"/>
    </xf>
    <xf numFmtId="0" fontId="4" fillId="2" borderId="0" xfId="0" applyFont="1" applyFill="1" applyAlignment="1">
      <alignment vertical="center"/>
    </xf>
    <xf numFmtId="0" fontId="10" fillId="2" borderId="0" xfId="0" applyFont="1" applyFill="1" applyAlignment="1">
      <alignment vertical="top"/>
    </xf>
    <xf numFmtId="0" fontId="1" fillId="2" borderId="7" xfId="0" applyFont="1" applyFill="1" applyBorder="1"/>
    <xf numFmtId="0" fontId="14" fillId="2" borderId="7" xfId="3" applyFont="1" applyFill="1" applyBorder="1" applyAlignment="1">
      <alignment horizontal="center" vertical="center" wrapText="1"/>
    </xf>
    <xf numFmtId="49" fontId="22" fillId="2" borderId="7" xfId="0" applyNumberFormat="1" applyFont="1" applyFill="1" applyBorder="1" applyAlignment="1">
      <alignment horizontal="left"/>
    </xf>
    <xf numFmtId="0" fontId="2" fillId="7" borderId="0" xfId="0" applyFont="1" applyFill="1"/>
    <xf numFmtId="0" fontId="2" fillId="7" borderId="0" xfId="0" applyFont="1" applyFill="1" applyAlignment="1">
      <alignment horizontal="center"/>
    </xf>
    <xf numFmtId="0" fontId="2" fillId="8" borderId="0" xfId="0" applyFont="1" applyFill="1"/>
    <xf numFmtId="49" fontId="1" fillId="2" borderId="8" xfId="0" applyNumberFormat="1" applyFont="1" applyFill="1" applyBorder="1" applyAlignment="1">
      <alignment horizontal="left" vertical="center" wrapText="1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6" fillId="2" borderId="12" xfId="1" applyFont="1" applyFill="1" applyBorder="1" applyAlignment="1">
      <alignment horizontal="left" vertical="center" wrapText="1"/>
    </xf>
    <xf numFmtId="0" fontId="6" fillId="2" borderId="29" xfId="1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top"/>
    </xf>
    <xf numFmtId="0" fontId="2" fillId="2" borderId="23" xfId="0" applyFont="1" applyFill="1" applyBorder="1" applyAlignment="1">
      <alignment horizontal="left" vertical="center"/>
    </xf>
    <xf numFmtId="0" fontId="2" fillId="2" borderId="29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top"/>
    </xf>
    <xf numFmtId="0" fontId="2" fillId="4" borderId="11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/>
    <xf numFmtId="0" fontId="10" fillId="0" borderId="0" xfId="0" applyFont="1" applyAlignment="1">
      <alignment horizontal="left" vertical="top"/>
    </xf>
    <xf numFmtId="16" fontId="2" fillId="0" borderId="0" xfId="0" applyNumberFormat="1" applyFont="1"/>
    <xf numFmtId="0" fontId="2" fillId="0" borderId="0" xfId="0" applyFont="1"/>
    <xf numFmtId="0" fontId="2" fillId="2" borderId="8" xfId="0" applyFont="1" applyFill="1" applyBorder="1" applyAlignment="1">
      <alignment horizontal="center" vertical="center" wrapText="1"/>
    </xf>
    <xf numFmtId="0" fontId="2" fillId="2" borderId="0" xfId="0" applyFont="1" applyFill="1" applyAlignment="1"/>
    <xf numFmtId="49" fontId="2" fillId="2" borderId="8" xfId="0" applyNumberFormat="1" applyFont="1" applyFill="1" applyBorder="1" applyAlignment="1">
      <alignment horizontal="left"/>
    </xf>
    <xf numFmtId="0" fontId="2" fillId="3" borderId="0" xfId="0" applyFont="1" applyFill="1" applyAlignment="1">
      <alignment horizontal="center" vertical="center" textRotation="90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6" fillId="0" borderId="0" xfId="0" applyFont="1" applyAlignment="1"/>
    <xf numFmtId="0" fontId="2" fillId="4" borderId="12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textRotation="90" wrapText="1"/>
    </xf>
    <xf numFmtId="0" fontId="4" fillId="0" borderId="0" xfId="0" applyFont="1" applyBorder="1" applyAlignment="1">
      <alignment vertical="center"/>
    </xf>
    <xf numFmtId="0" fontId="2" fillId="3" borderId="7" xfId="0" applyFont="1" applyFill="1" applyBorder="1" applyAlignment="1">
      <alignment horizontal="center" wrapText="1"/>
    </xf>
    <xf numFmtId="0" fontId="6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2" fillId="0" borderId="0" xfId="0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1" fillId="2" borderId="7" xfId="0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49" fontId="1" fillId="2" borderId="7" xfId="0" applyNumberFormat="1" applyFont="1" applyFill="1" applyBorder="1" applyAlignment="1">
      <alignment horizontal="left" vertical="center"/>
    </xf>
    <xf numFmtId="0" fontId="2" fillId="2" borderId="0" xfId="2" applyFont="1" applyFill="1" applyBorder="1" applyAlignment="1">
      <alignment horizontal="left" vertical="center"/>
    </xf>
    <xf numFmtId="0" fontId="1" fillId="0" borderId="0" xfId="3" applyFont="1" applyAlignment="1"/>
    <xf numFmtId="0" fontId="10" fillId="0" borderId="0" xfId="3" applyFont="1" applyAlignment="1">
      <alignment horizontal="left"/>
    </xf>
    <xf numFmtId="0" fontId="2" fillId="0" borderId="0" xfId="3" applyFont="1" applyAlignment="1">
      <alignment horizontal="left"/>
    </xf>
    <xf numFmtId="0" fontId="2" fillId="0" borderId="0" xfId="2" applyFont="1" applyBorder="1" applyAlignment="1">
      <alignment horizontal="left" vertical="center"/>
    </xf>
    <xf numFmtId="0" fontId="2" fillId="3" borderId="7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vertical="center"/>
    </xf>
    <xf numFmtId="0" fontId="6" fillId="2" borderId="0" xfId="2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2" fillId="10" borderId="7" xfId="2" applyFont="1" applyFill="1" applyBorder="1" applyAlignment="1">
      <alignment horizontal="center" vertical="center" wrapText="1"/>
    </xf>
    <xf numFmtId="0" fontId="2" fillId="9" borderId="7" xfId="2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4" borderId="7" xfId="0" applyFont="1" applyFill="1" applyBorder="1" applyAlignment="1">
      <alignment horizontal="center" vertical="center" wrapText="1"/>
    </xf>
    <xf numFmtId="0" fontId="1" fillId="0" borderId="0" xfId="0" applyFont="1" applyBorder="1" applyAlignment="1"/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3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" fillId="0" borderId="0" xfId="0" applyFont="1"/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2" borderId="0" xfId="0" applyFont="1" applyFill="1"/>
    <xf numFmtId="0" fontId="2" fillId="0" borderId="0" xfId="0" applyFont="1" applyAlignment="1">
      <alignment wrapText="1"/>
    </xf>
    <xf numFmtId="0" fontId="2" fillId="2" borderId="7" xfId="0" applyFont="1" applyFill="1" applyBorder="1" applyAlignment="1">
      <alignment horizontal="center"/>
    </xf>
    <xf numFmtId="0" fontId="10" fillId="0" borderId="0" xfId="0" applyFont="1" applyAlignment="1">
      <alignment horizontal="left" vertical="top"/>
    </xf>
    <xf numFmtId="0" fontId="2" fillId="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6" fillId="3" borderId="11" xfId="0" applyFont="1" applyFill="1" applyBorder="1" applyAlignment="1">
      <alignment horizontal="center" vertical="center" textRotation="90" wrapText="1"/>
    </xf>
    <xf numFmtId="0" fontId="2" fillId="2" borderId="7" xfId="0" applyFont="1" applyFill="1" applyBorder="1" applyAlignment="1">
      <alignment vertical="center" textRotation="255" wrapText="1"/>
    </xf>
    <xf numFmtId="0" fontId="10" fillId="0" borderId="0" xfId="0" applyFont="1" applyAlignment="1">
      <alignment horizontal="center"/>
    </xf>
    <xf numFmtId="0" fontId="2" fillId="0" borderId="0" xfId="0" applyFont="1" applyAlignment="1"/>
    <xf numFmtId="0" fontId="2" fillId="2" borderId="0" xfId="3" applyFont="1" applyFill="1" applyAlignment="1">
      <alignment horizontal="left"/>
    </xf>
    <xf numFmtId="0" fontId="2" fillId="0" borderId="0" xfId="2" applyFont="1" applyBorder="1" applyAlignment="1">
      <alignment horizontal="left" vertical="center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21" fillId="0" borderId="0" xfId="0" applyFont="1" applyAlignment="1">
      <alignment vertical="center"/>
    </xf>
    <xf numFmtId="0" fontId="2" fillId="0" borderId="18" xfId="0" applyFont="1" applyBorder="1" applyAlignment="1"/>
    <xf numFmtId="0" fontId="2" fillId="0" borderId="18" xfId="0" applyFont="1" applyBorder="1" applyAlignment="1">
      <alignment vertical="center"/>
    </xf>
    <xf numFmtId="0" fontId="1" fillId="9" borderId="7" xfId="0" applyFont="1" applyFill="1" applyBorder="1" applyAlignment="1">
      <alignment horizontal="center"/>
    </xf>
    <xf numFmtId="0" fontId="2" fillId="0" borderId="0" xfId="0" applyFont="1" applyBorder="1" applyAlignment="1"/>
    <xf numFmtId="0" fontId="2" fillId="6" borderId="0" xfId="0" applyFont="1" applyFill="1"/>
    <xf numFmtId="0" fontId="21" fillId="0" borderId="0" xfId="0" applyFont="1" applyAlignment="1"/>
    <xf numFmtId="0" fontId="2" fillId="0" borderId="0" xfId="0" applyFont="1" applyAlignment="1">
      <alignment horizontal="left"/>
    </xf>
    <xf numFmtId="0" fontId="2" fillId="0" borderId="0" xfId="0" applyFont="1"/>
    <xf numFmtId="0" fontId="23" fillId="0" borderId="7" xfId="0" applyFont="1" applyFill="1" applyBorder="1" applyAlignment="1">
      <alignment horizontal="justify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18" fillId="2" borderId="7" xfId="3" applyFont="1" applyFill="1" applyBorder="1" applyAlignment="1">
      <alignment horizontal="center" vertical="center"/>
    </xf>
    <xf numFmtId="0" fontId="18" fillId="0" borderId="7" xfId="3" applyFont="1" applyFill="1" applyBorder="1" applyAlignment="1">
      <alignment horizontal="center" vertical="center"/>
    </xf>
    <xf numFmtId="0" fontId="2" fillId="0" borderId="0" xfId="0" applyFont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0" xfId="0" applyAlignment="1"/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2" fillId="0" borderId="0" xfId="0" applyFont="1" applyAlignment="1"/>
    <xf numFmtId="0" fontId="1" fillId="3" borderId="7" xfId="0" applyFont="1" applyFill="1" applyBorder="1" applyAlignment="1">
      <alignment horizontal="center" vertical="center" wrapText="1"/>
    </xf>
    <xf numFmtId="0" fontId="30" fillId="4" borderId="12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 wrapText="1"/>
    </xf>
    <xf numFmtId="0" fontId="10" fillId="0" borderId="15" xfId="0" applyFont="1" applyBorder="1" applyAlignment="1"/>
    <xf numFmtId="0" fontId="10" fillId="0" borderId="0" xfId="0" applyFont="1" applyBorder="1" applyAlignment="1"/>
    <xf numFmtId="3" fontId="2" fillId="2" borderId="1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" fillId="0" borderId="0" xfId="0" applyFont="1"/>
    <xf numFmtId="0" fontId="8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7" xfId="0" applyFont="1" applyBorder="1" applyAlignment="1">
      <alignment vertical="center" wrapText="1"/>
    </xf>
    <xf numFmtId="0" fontId="2" fillId="0" borderId="0" xfId="0" applyFont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0" fillId="0" borderId="0" xfId="0" applyFont="1" applyAlignment="1">
      <alignment horizontal="center" vertical="top"/>
    </xf>
    <xf numFmtId="49" fontId="2" fillId="2" borderId="7" xfId="0" applyNumberFormat="1" applyFont="1" applyFill="1" applyBorder="1" applyAlignment="1">
      <alignment horizontal="center" vertical="center" wrapText="1"/>
    </xf>
    <xf numFmtId="14" fontId="2" fillId="2" borderId="7" xfId="0" applyNumberFormat="1" applyFont="1" applyFill="1" applyBorder="1" applyAlignment="1">
      <alignment horizontal="center" vertical="center" wrapText="1"/>
    </xf>
    <xf numFmtId="14" fontId="2" fillId="2" borderId="11" xfId="0" applyNumberFormat="1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top"/>
    </xf>
    <xf numFmtId="0" fontId="22" fillId="2" borderId="7" xfId="1" applyFont="1" applyFill="1" applyBorder="1" applyAlignment="1">
      <alignment horizontal="center" wrapText="1"/>
    </xf>
    <xf numFmtId="0" fontId="2" fillId="0" borderId="0" xfId="0" applyFont="1"/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2" fillId="2" borderId="0" xfId="0" applyFont="1" applyFill="1"/>
    <xf numFmtId="49" fontId="1" fillId="2" borderId="7" xfId="0" applyNumberFormat="1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vertical="center" wrapText="1"/>
    </xf>
    <xf numFmtId="0" fontId="5" fillId="0" borderId="18" xfId="0" applyFont="1" applyBorder="1" applyAlignment="1">
      <alignment horizontal="right"/>
    </xf>
    <xf numFmtId="0" fontId="2" fillId="2" borderId="0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2" fillId="2" borderId="17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center" vertical="top"/>
    </xf>
    <xf numFmtId="0" fontId="2" fillId="3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vertical="center" wrapText="1"/>
    </xf>
    <xf numFmtId="0" fontId="2" fillId="2" borderId="9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 wrapText="1"/>
    </xf>
    <xf numFmtId="49" fontId="6" fillId="2" borderId="7" xfId="0" applyNumberFormat="1" applyFont="1" applyFill="1" applyBorder="1" applyAlignment="1">
      <alignment vertical="center" wrapText="1"/>
    </xf>
    <xf numFmtId="49" fontId="6" fillId="2" borderId="7" xfId="0" applyNumberFormat="1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5" fillId="2" borderId="18" xfId="0" applyFont="1" applyFill="1" applyBorder="1" applyAlignment="1">
      <alignment horizontal="left"/>
    </xf>
    <xf numFmtId="0" fontId="2" fillId="2" borderId="0" xfId="0" applyFont="1" applyFill="1" applyAlignment="1">
      <alignment horizontal="center" vertical="center"/>
    </xf>
    <xf numFmtId="0" fontId="2" fillId="9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" fontId="2" fillId="2" borderId="7" xfId="0" applyNumberFormat="1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1" fontId="2" fillId="2" borderId="12" xfId="0" applyNumberFormat="1" applyFont="1" applyFill="1" applyBorder="1" applyAlignment="1">
      <alignment horizontal="center"/>
    </xf>
    <xf numFmtId="1" fontId="2" fillId="2" borderId="11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wrapText="1"/>
    </xf>
    <xf numFmtId="1" fontId="6" fillId="2" borderId="12" xfId="0" applyNumberFormat="1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1" fontId="6" fillId="2" borderId="7" xfId="0" applyNumberFormat="1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Border="1" applyAlignment="1">
      <alignment wrapText="1"/>
    </xf>
    <xf numFmtId="1" fontId="2" fillId="2" borderId="11" xfId="0" applyNumberFormat="1" applyFont="1" applyFill="1" applyBorder="1" applyAlignment="1">
      <alignment horizontal="center" wrapText="1"/>
    </xf>
    <xf numFmtId="1" fontId="2" fillId="2" borderId="0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center" wrapText="1"/>
    </xf>
    <xf numFmtId="0" fontId="1" fillId="2" borderId="23" xfId="0" applyFont="1" applyFill="1" applyBorder="1" applyAlignment="1">
      <alignment horizontal="center"/>
    </xf>
    <xf numFmtId="0" fontId="18" fillId="2" borderId="31" xfId="0" applyFont="1" applyFill="1" applyBorder="1" applyAlignment="1">
      <alignment horizontal="center" vertical="center" wrapText="1"/>
    </xf>
    <xf numFmtId="0" fontId="18" fillId="2" borderId="32" xfId="0" applyFont="1" applyFill="1" applyBorder="1" applyAlignment="1">
      <alignment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0" borderId="32" xfId="0" applyFont="1" applyFill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vertical="center" wrapText="1"/>
    </xf>
    <xf numFmtId="0" fontId="1" fillId="2" borderId="11" xfId="0" applyFont="1" applyFill="1" applyBorder="1" applyAlignment="1">
      <alignment vertical="center" wrapText="1"/>
    </xf>
    <xf numFmtId="0" fontId="1" fillId="0" borderId="14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8" fillId="2" borderId="44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/>
    </xf>
    <xf numFmtId="0" fontId="1" fillId="3" borderId="4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/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8" fillId="2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0" fillId="4" borderId="7" xfId="0" applyFill="1" applyBorder="1" applyAlignment="1">
      <alignment horizontal="center"/>
    </xf>
    <xf numFmtId="0" fontId="10" fillId="0" borderId="0" xfId="0" applyFont="1" applyAlignment="1"/>
    <xf numFmtId="0" fontId="2" fillId="2" borderId="0" xfId="0" applyFont="1" applyFill="1"/>
    <xf numFmtId="0" fontId="1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2" fillId="0" borderId="18" xfId="0" applyFont="1" applyBorder="1"/>
    <xf numFmtId="0" fontId="1" fillId="0" borderId="0" xfId="0" applyFont="1" applyFill="1" applyBorder="1"/>
    <xf numFmtId="0" fontId="1" fillId="0" borderId="7" xfId="0" applyFont="1" applyFill="1" applyBorder="1" applyAlignment="1">
      <alignment horizontal="center"/>
    </xf>
    <xf numFmtId="0" fontId="22" fillId="0" borderId="7" xfId="1" applyFont="1" applyFill="1" applyBorder="1" applyAlignment="1">
      <alignment horizontal="center"/>
    </xf>
    <xf numFmtId="164" fontId="1" fillId="0" borderId="7" xfId="0" applyNumberFormat="1" applyFont="1" applyFill="1" applyBorder="1" applyAlignment="1">
      <alignment horizontal="center"/>
    </xf>
    <xf numFmtId="0" fontId="1" fillId="0" borderId="0" xfId="0" applyFont="1" applyFill="1"/>
    <xf numFmtId="0" fontId="6" fillId="0" borderId="0" xfId="0" applyFont="1" applyFill="1" applyBorder="1" applyAlignment="1">
      <alignment horizontal="center"/>
    </xf>
    <xf numFmtId="164" fontId="1" fillId="0" borderId="0" xfId="0" applyNumberFormat="1" applyFont="1" applyFill="1" applyBorder="1"/>
    <xf numFmtId="165" fontId="1" fillId="0" borderId="7" xfId="0" applyNumberFormat="1" applyFont="1" applyFill="1" applyBorder="1" applyAlignment="1">
      <alignment horizontal="center"/>
    </xf>
    <xf numFmtId="2" fontId="1" fillId="0" borderId="7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/>
    <xf numFmtId="1" fontId="1" fillId="0" borderId="7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0" fillId="0" borderId="0" xfId="0" applyFill="1"/>
    <xf numFmtId="49" fontId="1" fillId="2" borderId="10" xfId="0" applyNumberFormat="1" applyFont="1" applyFill="1" applyBorder="1" applyAlignment="1">
      <alignment horizontal="left"/>
    </xf>
    <xf numFmtId="49" fontId="1" fillId="0" borderId="10" xfId="0" applyNumberFormat="1" applyFont="1" applyFill="1" applyBorder="1" applyAlignment="1">
      <alignment horizontal="left"/>
    </xf>
    <xf numFmtId="3" fontId="1" fillId="2" borderId="7" xfId="0" applyNumberFormat="1" applyFont="1" applyFill="1" applyBorder="1" applyAlignment="1">
      <alignment horizontal="center"/>
    </xf>
    <xf numFmtId="166" fontId="1" fillId="2" borderId="7" xfId="0" applyNumberFormat="1" applyFont="1" applyFill="1" applyBorder="1" applyAlignment="1">
      <alignment horizontal="center"/>
    </xf>
    <xf numFmtId="49" fontId="1" fillId="2" borderId="10" xfId="0" applyNumberFormat="1" applyFont="1" applyFill="1" applyBorder="1" applyAlignment="1">
      <alignment vertical="center"/>
    </xf>
    <xf numFmtId="4" fontId="1" fillId="2" borderId="7" xfId="0" applyNumberFormat="1" applyFont="1" applyFill="1" applyBorder="1" applyAlignment="1">
      <alignment horizontal="center"/>
    </xf>
    <xf numFmtId="0" fontId="1" fillId="2" borderId="10" xfId="0" applyNumberFormat="1" applyFont="1" applyFill="1" applyBorder="1" applyAlignment="1">
      <alignment horizontal="left"/>
    </xf>
    <xf numFmtId="49" fontId="1" fillId="2" borderId="9" xfId="0" applyNumberFormat="1" applyFont="1" applyFill="1" applyBorder="1" applyAlignment="1">
      <alignment horizontal="left"/>
    </xf>
    <xf numFmtId="49" fontId="1" fillId="2" borderId="10" xfId="0" applyNumberFormat="1" applyFont="1" applyFill="1" applyBorder="1" applyAlignment="1">
      <alignment horizontal="left" wrapText="1"/>
    </xf>
    <xf numFmtId="49" fontId="1" fillId="0" borderId="10" xfId="0" applyNumberFormat="1" applyFont="1" applyFill="1" applyBorder="1" applyAlignment="1">
      <alignment horizontal="left" wrapText="1"/>
    </xf>
    <xf numFmtId="0" fontId="1" fillId="0" borderId="7" xfId="0" applyFont="1" applyFill="1" applyBorder="1" applyAlignment="1">
      <alignment vertical="center"/>
    </xf>
    <xf numFmtId="0" fontId="1" fillId="0" borderId="7" xfId="0" applyFont="1" applyFill="1" applyBorder="1" applyAlignment="1"/>
    <xf numFmtId="0" fontId="10" fillId="0" borderId="7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left"/>
    </xf>
    <xf numFmtId="0" fontId="0" fillId="0" borderId="7" xfId="0" applyBorder="1" applyAlignment="1">
      <alignment horizontal="center"/>
    </xf>
    <xf numFmtId="0" fontId="1" fillId="3" borderId="47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/>
    </xf>
    <xf numFmtId="0" fontId="1" fillId="4" borderId="50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/>
    </xf>
    <xf numFmtId="0" fontId="1" fillId="0" borderId="22" xfId="0" applyFont="1" applyBorder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0" borderId="7" xfId="0" applyFont="1" applyFill="1" applyBorder="1" applyAlignment="1">
      <alignment wrapText="1"/>
    </xf>
    <xf numFmtId="0" fontId="2" fillId="0" borderId="7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1" fontId="2" fillId="0" borderId="7" xfId="0" applyNumberFormat="1" applyFont="1" applyFill="1" applyBorder="1" applyAlignment="1">
      <alignment horizontal="center" wrapText="1"/>
    </xf>
    <xf numFmtId="1" fontId="2" fillId="0" borderId="7" xfId="0" applyNumberFormat="1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6" fillId="0" borderId="7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textRotation="90" wrapText="1"/>
    </xf>
    <xf numFmtId="0" fontId="13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2" fillId="0" borderId="0" xfId="0" applyFont="1"/>
    <xf numFmtId="0" fontId="8" fillId="0" borderId="0" xfId="0" applyFont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" fillId="0" borderId="7" xfId="0" applyFont="1" applyBorder="1" applyAlignment="1"/>
    <xf numFmtId="0" fontId="11" fillId="2" borderId="7" xfId="0" applyFont="1" applyFill="1" applyBorder="1" applyAlignment="1">
      <alignment horizontal="center" vertical="center"/>
    </xf>
    <xf numFmtId="0" fontId="2" fillId="2" borderId="0" xfId="0" applyFont="1" applyFill="1"/>
    <xf numFmtId="0" fontId="11" fillId="0" borderId="7" xfId="0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vertical="center"/>
    </xf>
    <xf numFmtId="0" fontId="10" fillId="0" borderId="0" xfId="0" applyFont="1" applyAlignment="1">
      <alignment horizontal="center" vertical="top"/>
    </xf>
    <xf numFmtId="0" fontId="2" fillId="2" borderId="7" xfId="0" applyFont="1" applyFill="1" applyBorder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2" fillId="3" borderId="7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0" borderId="0" xfId="0" applyFont="1"/>
    <xf numFmtId="0" fontId="2" fillId="2" borderId="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/>
    <xf numFmtId="0" fontId="11" fillId="2" borderId="7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/>
    </xf>
    <xf numFmtId="49" fontId="1" fillId="2" borderId="7" xfId="0" applyNumberFormat="1" applyFont="1" applyFill="1" applyBorder="1" applyAlignment="1">
      <alignment horizontal="left" vertical="center"/>
    </xf>
    <xf numFmtId="49" fontId="11" fillId="2" borderId="7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justify" vertical="center" wrapText="1"/>
    </xf>
    <xf numFmtId="0" fontId="3" fillId="2" borderId="0" xfId="0" applyFont="1" applyFill="1" applyAlignment="1"/>
    <xf numFmtId="0" fontId="2" fillId="3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0" borderId="0" xfId="0" applyFont="1"/>
    <xf numFmtId="49" fontId="1" fillId="11" borderId="7" xfId="0" applyNumberFormat="1" applyFont="1" applyFill="1" applyBorder="1" applyAlignment="1">
      <alignment horizontal="left"/>
    </xf>
    <xf numFmtId="0" fontId="2" fillId="11" borderId="7" xfId="0" applyFont="1" applyFill="1" applyBorder="1" applyAlignment="1">
      <alignment horizontal="center" vertical="center" wrapText="1"/>
    </xf>
    <xf numFmtId="0" fontId="1" fillId="11" borderId="7" xfId="0" applyNumberFormat="1" applyFont="1" applyFill="1" applyBorder="1" applyAlignment="1">
      <alignment horizontal="left"/>
    </xf>
    <xf numFmtId="49" fontId="1" fillId="11" borderId="7" xfId="0" applyNumberFormat="1" applyFont="1" applyFill="1" applyBorder="1" applyAlignment="1">
      <alignment vertical="center"/>
    </xf>
    <xf numFmtId="0" fontId="2" fillId="11" borderId="7" xfId="0" applyFont="1" applyFill="1" applyBorder="1" applyAlignment="1">
      <alignment horizontal="center"/>
    </xf>
    <xf numFmtId="0" fontId="2" fillId="0" borderId="0" xfId="0" applyFont="1"/>
    <xf numFmtId="0" fontId="2" fillId="2" borderId="0" xfId="0" applyFont="1" applyFill="1"/>
    <xf numFmtId="0" fontId="2" fillId="2" borderId="31" xfId="0" applyFont="1" applyFill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/>
    </xf>
    <xf numFmtId="0" fontId="2" fillId="2" borderId="22" xfId="0" applyFont="1" applyFill="1" applyBorder="1" applyAlignment="1">
      <alignment horizontal="left" vertical="center" wrapText="1"/>
    </xf>
    <xf numFmtId="0" fontId="2" fillId="2" borderId="54" xfId="0" applyFont="1" applyFill="1" applyBorder="1" applyAlignment="1">
      <alignment horizontal="left" vertical="center" wrapText="1"/>
    </xf>
    <xf numFmtId="0" fontId="2" fillId="2" borderId="49" xfId="0" applyFont="1" applyFill="1" applyBorder="1" applyAlignment="1">
      <alignment horizontal="left" vertical="center" wrapText="1"/>
    </xf>
    <xf numFmtId="0" fontId="2" fillId="2" borderId="23" xfId="0" applyFont="1" applyFill="1" applyBorder="1" applyAlignment="1">
      <alignment horizontal="center" vertical="center" wrapText="1"/>
    </xf>
    <xf numFmtId="49" fontId="2" fillId="2" borderId="55" xfId="0" applyNumberFormat="1" applyFont="1" applyFill="1" applyBorder="1" applyAlignment="1">
      <alignment horizontal="left" vertical="center"/>
    </xf>
    <xf numFmtId="0" fontId="2" fillId="2" borderId="32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0" fillId="0" borderId="0" xfId="0" applyFont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25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2" fillId="2" borderId="3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left" vertical="center" wrapText="1"/>
    </xf>
    <xf numFmtId="49" fontId="2" fillId="2" borderId="30" xfId="0" applyNumberFormat="1" applyFont="1" applyFill="1" applyBorder="1" applyAlignment="1">
      <alignment horizontal="left" vertical="center"/>
    </xf>
    <xf numFmtId="0" fontId="2" fillId="2" borderId="29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left" vertical="center" wrapText="1"/>
    </xf>
    <xf numFmtId="49" fontId="2" fillId="2" borderId="34" xfId="0" applyNumberFormat="1" applyFont="1" applyFill="1" applyBorder="1" applyAlignment="1">
      <alignment horizontal="left" vertical="center"/>
    </xf>
    <xf numFmtId="49" fontId="2" fillId="2" borderId="49" xfId="0" applyNumberFormat="1" applyFont="1" applyFill="1" applyBorder="1" applyAlignment="1">
      <alignment horizontal="left" vertical="center"/>
    </xf>
    <xf numFmtId="0" fontId="2" fillId="2" borderId="30" xfId="0" applyFont="1" applyFill="1" applyBorder="1" applyAlignment="1">
      <alignment horizontal="left" vertical="center" wrapText="1"/>
    </xf>
    <xf numFmtId="49" fontId="2" fillId="2" borderId="30" xfId="0" applyNumberFormat="1" applyFont="1" applyFill="1" applyBorder="1" applyAlignment="1">
      <alignment horizontal="left" vertical="center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33" xfId="0" applyFont="1" applyFill="1" applyBorder="1" applyAlignment="1">
      <alignment horizontal="left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61" xfId="0" applyFont="1" applyFill="1" applyBorder="1" applyAlignment="1">
      <alignment vertical="center" wrapText="1"/>
    </xf>
    <xf numFmtId="0" fontId="6" fillId="0" borderId="29" xfId="1" applyFont="1" applyFill="1" applyBorder="1" applyAlignment="1">
      <alignment horizontal="center" vertical="center"/>
    </xf>
    <xf numFmtId="0" fontId="2" fillId="0" borderId="29" xfId="0" applyFont="1" applyFill="1" applyBorder="1"/>
    <xf numFmtId="0" fontId="2" fillId="2" borderId="53" xfId="0" applyFont="1" applyFill="1" applyBorder="1" applyAlignment="1">
      <alignment horizontal="left" vertical="center" wrapText="1"/>
    </xf>
    <xf numFmtId="0" fontId="2" fillId="2" borderId="34" xfId="0" applyFont="1" applyFill="1" applyBorder="1" applyAlignment="1">
      <alignment horizontal="left" vertical="center" wrapText="1"/>
    </xf>
    <xf numFmtId="0" fontId="2" fillId="2" borderId="32" xfId="0" applyFont="1" applyFill="1" applyBorder="1" applyAlignment="1">
      <alignment horizontal="left" vertical="center" wrapText="1"/>
    </xf>
    <xf numFmtId="0" fontId="2" fillId="2" borderId="23" xfId="0" applyFont="1" applyFill="1" applyBorder="1" applyAlignment="1">
      <alignment horizontal="left" vertical="center" wrapText="1"/>
    </xf>
    <xf numFmtId="0" fontId="2" fillId="0" borderId="29" xfId="0" applyFont="1" applyBorder="1" applyAlignment="1">
      <alignment horizontal="center" vertical="top" wrapText="1"/>
    </xf>
    <xf numFmtId="0" fontId="2" fillId="2" borderId="42" xfId="0" applyFont="1" applyFill="1" applyBorder="1" applyAlignment="1">
      <alignment horizontal="center" vertical="center" wrapText="1"/>
    </xf>
    <xf numFmtId="0" fontId="2" fillId="0" borderId="30" xfId="0" applyFont="1" applyFill="1" applyBorder="1"/>
    <xf numFmtId="0" fontId="2" fillId="2" borderId="62" xfId="0" applyFont="1" applyFill="1" applyBorder="1" applyAlignment="1">
      <alignment horizontal="left" vertical="center" wrapText="1"/>
    </xf>
    <xf numFmtId="0" fontId="2" fillId="2" borderId="35" xfId="0" applyFont="1" applyFill="1" applyBorder="1" applyAlignment="1">
      <alignment horizontal="left" vertical="center" wrapText="1"/>
    </xf>
    <xf numFmtId="0" fontId="6" fillId="0" borderId="37" xfId="1" applyFont="1" applyFill="1" applyBorder="1" applyAlignment="1">
      <alignment horizontal="center" vertical="center"/>
    </xf>
    <xf numFmtId="0" fontId="2" fillId="0" borderId="37" xfId="0" applyFont="1" applyFill="1" applyBorder="1"/>
    <xf numFmtId="0" fontId="2" fillId="2" borderId="31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vertical="center" wrapText="1"/>
    </xf>
    <xf numFmtId="0" fontId="14" fillId="2" borderId="7" xfId="0" applyFont="1" applyFill="1" applyBorder="1" applyAlignment="1">
      <alignment vertical="center" wrapText="1"/>
    </xf>
    <xf numFmtId="0" fontId="14" fillId="0" borderId="32" xfId="0" applyFont="1" applyFill="1" applyBorder="1" applyAlignment="1">
      <alignment vertical="center" wrapText="1"/>
    </xf>
    <xf numFmtId="0" fontId="14" fillId="2" borderId="23" xfId="0" applyFont="1" applyFill="1" applyBorder="1" applyAlignment="1">
      <alignment vertical="center" wrapText="1"/>
    </xf>
    <xf numFmtId="0" fontId="14" fillId="0" borderId="23" xfId="0" applyFont="1" applyFill="1" applyBorder="1" applyAlignment="1">
      <alignment horizontal="justify" vertical="center" wrapText="1"/>
    </xf>
    <xf numFmtId="0" fontId="2" fillId="0" borderId="0" xfId="0" applyFont="1"/>
    <xf numFmtId="0" fontId="14" fillId="0" borderId="12" xfId="0" applyFont="1" applyFill="1" applyBorder="1" applyAlignment="1">
      <alignment vertical="center" wrapText="1"/>
    </xf>
    <xf numFmtId="0" fontId="14" fillId="0" borderId="11" xfId="0" applyFont="1" applyFill="1" applyBorder="1" applyAlignment="1">
      <alignment horizontal="justify" vertical="center" wrapText="1"/>
    </xf>
    <xf numFmtId="0" fontId="1" fillId="0" borderId="45" xfId="0" applyFont="1" applyBorder="1" applyAlignment="1">
      <alignment horizontal="left" vertical="center" wrapText="1"/>
    </xf>
    <xf numFmtId="0" fontId="2" fillId="2" borderId="47" xfId="0" applyFont="1" applyFill="1" applyBorder="1" applyAlignment="1">
      <alignment horizontal="left" vertical="center" wrapText="1"/>
    </xf>
    <xf numFmtId="0" fontId="2" fillId="2" borderId="14" xfId="0" applyFont="1" applyFill="1" applyBorder="1" applyAlignment="1">
      <alignment horizontal="left" vertical="center" wrapText="1"/>
    </xf>
    <xf numFmtId="0" fontId="6" fillId="0" borderId="28" xfId="1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1" fillId="2" borderId="29" xfId="0" applyFont="1" applyFill="1" applyBorder="1" applyAlignment="1">
      <alignment horizontal="left" vertical="center" wrapText="1"/>
    </xf>
    <xf numFmtId="0" fontId="1" fillId="2" borderId="33" xfId="0" applyFont="1" applyFill="1" applyBorder="1" applyAlignment="1">
      <alignment horizontal="left" vertical="center" wrapText="1"/>
    </xf>
    <xf numFmtId="0" fontId="2" fillId="0" borderId="33" xfId="0" applyFont="1" applyBorder="1" applyAlignment="1">
      <alignment horizontal="center" vertical="top" wrapText="1"/>
    </xf>
    <xf numFmtId="0" fontId="6" fillId="2" borderId="25" xfId="1" applyFont="1" applyFill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left"/>
    </xf>
    <xf numFmtId="0" fontId="6" fillId="2" borderId="26" xfId="1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22" xfId="0" applyFont="1" applyBorder="1"/>
    <xf numFmtId="0" fontId="2" fillId="0" borderId="22" xfId="0" applyFont="1" applyFill="1" applyBorder="1"/>
    <xf numFmtId="0" fontId="2" fillId="0" borderId="61" xfId="0" applyFont="1" applyBorder="1"/>
    <xf numFmtId="0" fontId="6" fillId="2" borderId="24" xfId="1" applyFont="1" applyFill="1" applyBorder="1" applyAlignment="1">
      <alignment horizontal="center" vertical="center"/>
    </xf>
    <xf numFmtId="0" fontId="2" fillId="0" borderId="12" xfId="0" applyFont="1" applyBorder="1"/>
    <xf numFmtId="0" fontId="2" fillId="0" borderId="55" xfId="0" applyFont="1" applyBorder="1"/>
    <xf numFmtId="0" fontId="2" fillId="4" borderId="44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49" xfId="0" applyFont="1" applyFill="1" applyBorder="1" applyAlignment="1">
      <alignment horizontal="center" vertical="center" wrapText="1"/>
    </xf>
    <xf numFmtId="0" fontId="2" fillId="0" borderId="0" xfId="0" applyFont="1"/>
    <xf numFmtId="0" fontId="2" fillId="2" borderId="32" xfId="0" applyFont="1" applyFill="1" applyBorder="1" applyAlignment="1">
      <alignment horizontal="left" vertical="center"/>
    </xf>
    <xf numFmtId="0" fontId="2" fillId="0" borderId="0" xfId="0" applyFont="1"/>
    <xf numFmtId="0" fontId="2" fillId="2" borderId="29" xfId="0" applyFont="1" applyFill="1" applyBorder="1" applyAlignment="1">
      <alignment horizontal="left" vertical="center"/>
    </xf>
    <xf numFmtId="0" fontId="2" fillId="0" borderId="0" xfId="0" applyFont="1"/>
    <xf numFmtId="0" fontId="1" fillId="2" borderId="25" xfId="0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center" vertical="center" wrapText="1"/>
    </xf>
    <xf numFmtId="0" fontId="6" fillId="2" borderId="45" xfId="1" applyFont="1" applyFill="1" applyBorder="1" applyAlignment="1">
      <alignment horizontal="left" vertical="center" wrapText="1"/>
    </xf>
    <xf numFmtId="0" fontId="6" fillId="2" borderId="8" xfId="1" applyFont="1" applyFill="1" applyBorder="1" applyAlignment="1">
      <alignment horizontal="left" vertical="center" wrapText="1"/>
    </xf>
    <xf numFmtId="0" fontId="6" fillId="2" borderId="17" xfId="1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vertical="center"/>
    </xf>
    <xf numFmtId="0" fontId="6" fillId="2" borderId="47" xfId="1" applyFont="1" applyFill="1" applyBorder="1" applyAlignment="1">
      <alignment horizontal="left" vertical="center" wrapText="1"/>
    </xf>
    <xf numFmtId="0" fontId="6" fillId="2" borderId="50" xfId="1" applyFont="1" applyFill="1" applyBorder="1" applyAlignment="1">
      <alignment horizontal="left" vertical="center" wrapText="1"/>
    </xf>
    <xf numFmtId="0" fontId="2" fillId="0" borderId="0" xfId="0" applyFont="1"/>
    <xf numFmtId="0" fontId="6" fillId="2" borderId="14" xfId="1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top" wrapText="1"/>
    </xf>
    <xf numFmtId="0" fontId="2" fillId="0" borderId="0" xfId="0" applyFont="1"/>
    <xf numFmtId="0" fontId="2" fillId="0" borderId="0" xfId="0" applyFont="1"/>
    <xf numFmtId="0" fontId="2" fillId="2" borderId="7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left" vertical="center"/>
    </xf>
    <xf numFmtId="0" fontId="1" fillId="2" borderId="24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top" wrapText="1"/>
    </xf>
    <xf numFmtId="0" fontId="1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left" vertical="center"/>
    </xf>
    <xf numFmtId="0" fontId="2" fillId="0" borderId="0" xfId="0" applyFont="1"/>
    <xf numFmtId="0" fontId="2" fillId="2" borderId="0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left" vertical="center"/>
    </xf>
    <xf numFmtId="0" fontId="1" fillId="2" borderId="24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top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left" vertical="center"/>
    </xf>
    <xf numFmtId="0" fontId="2" fillId="2" borderId="68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6" fillId="2" borderId="54" xfId="1" applyFont="1" applyFill="1" applyBorder="1" applyAlignment="1">
      <alignment horizontal="left" vertical="center" wrapText="1"/>
    </xf>
    <xf numFmtId="0" fontId="2" fillId="2" borderId="67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21" xfId="0" applyFont="1" applyFill="1" applyBorder="1" applyAlignment="1">
      <alignment horizontal="center" vertical="center"/>
    </xf>
    <xf numFmtId="0" fontId="6" fillId="0" borderId="0" xfId="0" applyFont="1"/>
    <xf numFmtId="0" fontId="2" fillId="0" borderId="0" xfId="0" applyFont="1"/>
    <xf numFmtId="0" fontId="2" fillId="2" borderId="12" xfId="0" applyFont="1" applyFill="1" applyBorder="1" applyAlignment="1">
      <alignment horizontal="left" vertical="center"/>
    </xf>
    <xf numFmtId="0" fontId="2" fillId="2" borderId="37" xfId="0" applyFont="1" applyFill="1" applyBorder="1" applyAlignment="1">
      <alignment horizontal="left" vertical="center"/>
    </xf>
    <xf numFmtId="0" fontId="1" fillId="2" borderId="36" xfId="0" applyFont="1" applyFill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left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0" borderId="0" xfId="0" applyFont="1"/>
    <xf numFmtId="0" fontId="10" fillId="0" borderId="0" xfId="0" applyFont="1" applyAlignment="1">
      <alignment horizontal="center"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41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1" fillId="2" borderId="39" xfId="0" applyFont="1" applyFill="1" applyBorder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left" vertical="center"/>
    </xf>
    <xf numFmtId="0" fontId="2" fillId="2" borderId="36" xfId="0" applyFont="1" applyFill="1" applyBorder="1" applyAlignment="1">
      <alignment horizontal="left" vertical="center"/>
    </xf>
    <xf numFmtId="0" fontId="6" fillId="0" borderId="38" xfId="0" applyFont="1" applyBorder="1" applyAlignment="1">
      <alignment horizontal="center" vertical="top" wrapText="1"/>
    </xf>
    <xf numFmtId="0" fontId="22" fillId="2" borderId="24" xfId="0" applyFont="1" applyFill="1" applyBorder="1" applyAlignment="1">
      <alignment horizontal="center" vertical="center" wrapText="1"/>
    </xf>
    <xf numFmtId="0" fontId="22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left" vertical="center"/>
    </xf>
    <xf numFmtId="0" fontId="6" fillId="2" borderId="66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68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left" vertical="center"/>
    </xf>
    <xf numFmtId="0" fontId="22" fillId="2" borderId="31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left" vertical="center"/>
    </xf>
    <xf numFmtId="0" fontId="22" fillId="2" borderId="44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left" vertical="center"/>
    </xf>
    <xf numFmtId="0" fontId="6" fillId="2" borderId="54" xfId="1" applyFont="1" applyFill="1" applyBorder="1" applyAlignment="1">
      <alignment horizontal="left" vertical="center" wrapText="1"/>
    </xf>
    <xf numFmtId="0" fontId="6" fillId="2" borderId="69" xfId="0" applyFont="1" applyFill="1" applyBorder="1" applyAlignment="1">
      <alignment horizontal="center" vertical="center"/>
    </xf>
    <xf numFmtId="0" fontId="6" fillId="2" borderId="67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1" fillId="2" borderId="41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top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32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6" fillId="2" borderId="39" xfId="1" applyFont="1" applyFill="1" applyBorder="1" applyAlignment="1">
      <alignment horizontal="left" vertical="center" wrapText="1"/>
    </xf>
    <xf numFmtId="0" fontId="6" fillId="2" borderId="40" xfId="1" applyFont="1" applyFill="1" applyBorder="1" applyAlignment="1">
      <alignment horizontal="left" vertical="center" wrapText="1"/>
    </xf>
    <xf numFmtId="0" fontId="6" fillId="2" borderId="4" xfId="1" applyFont="1" applyFill="1" applyBorder="1" applyAlignment="1">
      <alignment horizontal="left" vertical="center" wrapText="1"/>
    </xf>
    <xf numFmtId="0" fontId="2" fillId="0" borderId="30" xfId="0" applyFont="1" applyFill="1" applyBorder="1" applyAlignment="1">
      <alignment horizontal="center" vertical="top"/>
    </xf>
    <xf numFmtId="0" fontId="2" fillId="2" borderId="1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/>
    </xf>
    <xf numFmtId="0" fontId="6" fillId="2" borderId="31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36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12" borderId="0" xfId="0" applyFont="1" applyFill="1"/>
    <xf numFmtId="0" fontId="2" fillId="2" borderId="1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2" fillId="2" borderId="55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/>
    </xf>
    <xf numFmtId="0" fontId="2" fillId="2" borderId="49" xfId="0" applyFont="1" applyFill="1" applyBorder="1" applyAlignment="1">
      <alignment horizontal="center" vertical="center"/>
    </xf>
    <xf numFmtId="0" fontId="2" fillId="2" borderId="53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2" fillId="2" borderId="7" xfId="0" applyFont="1" applyFill="1" applyBorder="1" applyAlignment="1">
      <alignment horizontal="center" vertical="center" wrapText="1"/>
    </xf>
    <xf numFmtId="0" fontId="2" fillId="2" borderId="0" xfId="0" applyFont="1" applyFill="1"/>
    <xf numFmtId="0" fontId="3" fillId="2" borderId="0" xfId="0" applyFont="1" applyFill="1"/>
    <xf numFmtId="0" fontId="2" fillId="2" borderId="25" xfId="0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left"/>
    </xf>
    <xf numFmtId="0" fontId="2" fillId="2" borderId="22" xfId="0" applyFont="1" applyFill="1" applyBorder="1" applyAlignment="1">
      <alignment horizontal="justify" vertical="center" wrapText="1"/>
    </xf>
    <xf numFmtId="0" fontId="2" fillId="2" borderId="23" xfId="0" applyFont="1" applyFill="1" applyBorder="1" applyAlignment="1">
      <alignment horizontal="justify" vertical="center" wrapText="1"/>
    </xf>
    <xf numFmtId="0" fontId="2" fillId="2" borderId="49" xfId="0" applyFont="1" applyFill="1" applyBorder="1" applyAlignment="1">
      <alignment horizontal="justify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2" fillId="4" borderId="5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2" borderId="0" xfId="2" applyFont="1" applyFill="1" applyBorder="1" applyAlignment="1">
      <alignment horizontal="left" vertical="center"/>
    </xf>
    <xf numFmtId="0" fontId="6" fillId="2" borderId="7" xfId="3" applyFont="1" applyFill="1" applyBorder="1" applyAlignment="1">
      <alignment horizontal="center" vertical="center"/>
    </xf>
    <xf numFmtId="0" fontId="2" fillId="2" borderId="7" xfId="3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49" fontId="1" fillId="2" borderId="7" xfId="0" applyNumberFormat="1" applyFont="1" applyFill="1" applyBorder="1" applyAlignment="1">
      <alignment horizontal="left" vertical="center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2" fillId="0" borderId="0" xfId="2" applyFont="1" applyBorder="1" applyAlignment="1">
      <alignment horizontal="left" vertical="center"/>
    </xf>
    <xf numFmtId="0" fontId="10" fillId="0" borderId="0" xfId="3" applyFont="1" applyAlignment="1">
      <alignment horizontal="center"/>
    </xf>
    <xf numFmtId="0" fontId="2" fillId="3" borderId="7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10" fillId="0" borderId="0" xfId="3" applyFont="1" applyAlignment="1">
      <alignment horizontal="center"/>
    </xf>
    <xf numFmtId="0" fontId="2" fillId="3" borderId="7" xfId="2" applyFont="1" applyFill="1" applyBorder="1" applyAlignment="1">
      <alignment horizontal="center" vertical="center" wrapText="1"/>
    </xf>
    <xf numFmtId="0" fontId="2" fillId="4" borderId="7" xfId="2" applyFont="1" applyFill="1" applyBorder="1" applyAlignment="1">
      <alignment horizontal="center" vertical="center" wrapText="1"/>
    </xf>
    <xf numFmtId="49" fontId="11" fillId="2" borderId="7" xfId="0" applyNumberFormat="1" applyFont="1" applyFill="1" applyBorder="1" applyAlignment="1">
      <alignment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2" borderId="19" xfId="0" applyFont="1" applyFill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 applyAlignment="1">
      <alignment horizontal="lef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/>
    </xf>
    <xf numFmtId="0" fontId="2" fillId="2" borderId="0" xfId="0" applyFont="1" applyFill="1"/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49" fontId="11" fillId="2" borderId="7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7" fillId="2" borderId="0" xfId="3" applyFont="1" applyFill="1" applyAlignment="1">
      <alignment horizontal="left"/>
    </xf>
    <xf numFmtId="0" fontId="1" fillId="2" borderId="0" xfId="3" applyFont="1" applyFill="1" applyAlignment="1">
      <alignment horizontal="left"/>
    </xf>
    <xf numFmtId="1" fontId="2" fillId="0" borderId="7" xfId="0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vertical="center" textRotation="255" wrapText="1"/>
    </xf>
    <xf numFmtId="0" fontId="2" fillId="0" borderId="11" xfId="0" applyFont="1" applyFill="1" applyBorder="1" applyAlignment="1">
      <alignment horizontal="center" wrapText="1"/>
    </xf>
    <xf numFmtId="1" fontId="2" fillId="0" borderId="7" xfId="0" applyNumberFormat="1" applyFont="1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/>
    <xf numFmtId="0" fontId="13" fillId="0" borderId="0" xfId="0" applyFont="1" applyFill="1" applyBorder="1" applyAlignment="1"/>
    <xf numFmtId="1" fontId="2" fillId="0" borderId="0" xfId="0" applyNumberFormat="1" applyFont="1" applyFill="1" applyBorder="1" applyAlignment="1"/>
    <xf numFmtId="0" fontId="2" fillId="0" borderId="0" xfId="0" applyFont="1" applyFill="1" applyAlignment="1"/>
    <xf numFmtId="0" fontId="2" fillId="0" borderId="18" xfId="0" applyFont="1" applyFill="1" applyBorder="1" applyAlignment="1">
      <alignment horizontal="center"/>
    </xf>
    <xf numFmtId="0" fontId="2" fillId="0" borderId="18" xfId="0" applyFont="1" applyFill="1" applyBorder="1" applyAlignment="1"/>
    <xf numFmtId="0" fontId="8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49" fontId="11" fillId="2" borderId="7" xfId="0" applyNumberFormat="1" applyFont="1" applyFill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horizontal="left"/>
    </xf>
    <xf numFmtId="0" fontId="2" fillId="0" borderId="11" xfId="0" applyFont="1" applyFill="1" applyBorder="1" applyAlignment="1">
      <alignment horizontal="center"/>
    </xf>
    <xf numFmtId="1" fontId="2" fillId="0" borderId="11" xfId="0" applyNumberFormat="1" applyFont="1" applyFill="1" applyBorder="1" applyAlignment="1">
      <alignment horizontal="center"/>
    </xf>
    <xf numFmtId="49" fontId="1" fillId="0" borderId="7" xfId="0" applyNumberFormat="1" applyFont="1" applyFill="1" applyBorder="1" applyAlignment="1">
      <alignment horizontal="left"/>
    </xf>
    <xf numFmtId="49" fontId="1" fillId="2" borderId="7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2" fillId="2" borderId="7" xfId="3" applyFont="1" applyFill="1" applyBorder="1" applyAlignment="1">
      <alignment horizontal="center"/>
    </xf>
    <xf numFmtId="0" fontId="2" fillId="0" borderId="7" xfId="3" applyFont="1" applyFill="1" applyBorder="1" applyAlignment="1">
      <alignment horizontal="center"/>
    </xf>
    <xf numFmtId="0" fontId="2" fillId="0" borderId="7" xfId="3" applyFont="1" applyFill="1" applyBorder="1" applyAlignment="1">
      <alignment horizontal="center" vertical="center"/>
    </xf>
    <xf numFmtId="0" fontId="1" fillId="3" borderId="44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1" fillId="3" borderId="70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/>
    </xf>
    <xf numFmtId="0" fontId="1" fillId="0" borderId="48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" fillId="0" borderId="8" xfId="0" applyFont="1" applyFill="1" applyBorder="1" applyAlignment="1">
      <alignment horizontal="center"/>
    </xf>
    <xf numFmtId="0" fontId="1" fillId="0" borderId="8" xfId="0" applyFont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/>
    </xf>
    <xf numFmtId="0" fontId="1" fillId="2" borderId="8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" fillId="2" borderId="7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wrapText="1"/>
    </xf>
    <xf numFmtId="49" fontId="1" fillId="2" borderId="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53" xfId="0" applyFont="1" applyFill="1" applyBorder="1" applyAlignment="1">
      <alignment horizontal="center"/>
    </xf>
    <xf numFmtId="0" fontId="2" fillId="2" borderId="61" xfId="0" applyFont="1" applyFill="1" applyBorder="1" applyAlignment="1">
      <alignment horizontal="center" vertical="center"/>
    </xf>
    <xf numFmtId="0" fontId="22" fillId="2" borderId="27" xfId="0" applyFont="1" applyFill="1" applyBorder="1" applyAlignment="1">
      <alignment horizontal="center" vertical="center" wrapText="1"/>
    </xf>
    <xf numFmtId="0" fontId="6" fillId="2" borderId="13" xfId="1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horizontal="center"/>
    </xf>
    <xf numFmtId="4" fontId="2" fillId="2" borderId="7" xfId="0" applyNumberFormat="1" applyFont="1" applyFill="1" applyBorder="1" applyAlignment="1">
      <alignment horizontal="center" vertical="center" wrapText="1"/>
    </xf>
    <xf numFmtId="4" fontId="2" fillId="2" borderId="7" xfId="0" applyNumberFormat="1" applyFont="1" applyFill="1" applyBorder="1" applyAlignment="1">
      <alignment horizontal="center"/>
    </xf>
    <xf numFmtId="49" fontId="6" fillId="2" borderId="7" xfId="0" applyNumberFormat="1" applyFont="1" applyFill="1" applyBorder="1" applyAlignment="1">
      <alignment horizontal="left" vertical="center" wrapText="1"/>
    </xf>
    <xf numFmtId="4" fontId="2" fillId="2" borderId="7" xfId="0" applyNumberFormat="1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horizontal="center"/>
    </xf>
    <xf numFmtId="4" fontId="2" fillId="2" borderId="7" xfId="0" applyNumberFormat="1" applyFont="1" applyFill="1" applyBorder="1" applyAlignment="1">
      <alignment horizontal="center" vertical="center"/>
    </xf>
    <xf numFmtId="49" fontId="6" fillId="2" borderId="11" xfId="0" applyNumberFormat="1" applyFont="1" applyFill="1" applyBorder="1" applyAlignment="1">
      <alignment horizontal="center" vertical="center" wrapText="1"/>
    </xf>
    <xf numFmtId="0" fontId="6" fillId="2" borderId="11" xfId="0" applyNumberFormat="1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left" vertical="center" wrapText="1"/>
    </xf>
    <xf numFmtId="4" fontId="2" fillId="2" borderId="11" xfId="0" applyNumberFormat="1" applyFont="1" applyFill="1" applyBorder="1" applyAlignment="1">
      <alignment horizontal="center"/>
    </xf>
    <xf numFmtId="0" fontId="2" fillId="2" borderId="16" xfId="0" applyFont="1" applyFill="1" applyBorder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left" vertical="center" wrapText="1"/>
    </xf>
    <xf numFmtId="4" fontId="2" fillId="0" borderId="7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2" fillId="2" borderId="24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/>
    </xf>
    <xf numFmtId="0" fontId="1" fillId="6" borderId="0" xfId="0" applyFont="1" applyFill="1"/>
    <xf numFmtId="0" fontId="2" fillId="2" borderId="37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0" xfId="0" applyFont="1"/>
    <xf numFmtId="0" fontId="2" fillId="2" borderId="7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1" fillId="2" borderId="7" xfId="0" applyFont="1" applyFill="1" applyBorder="1" applyAlignment="1">
      <alignment horizontal="center" vertical="center" wrapText="1"/>
    </xf>
    <xf numFmtId="0" fontId="10" fillId="0" borderId="0" xfId="3" applyFont="1" applyAlignment="1">
      <alignment horizontal="left"/>
    </xf>
    <xf numFmtId="0" fontId="1" fillId="2" borderId="25" xfId="0" applyFont="1" applyFill="1" applyBorder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 vertical="center"/>
    </xf>
    <xf numFmtId="0" fontId="2" fillId="2" borderId="54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/>
    </xf>
    <xf numFmtId="0" fontId="2" fillId="2" borderId="4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/>
    </xf>
    <xf numFmtId="0" fontId="6" fillId="2" borderId="32" xfId="0" applyFont="1" applyFill="1" applyBorder="1" applyAlignment="1">
      <alignment horizontal="center"/>
    </xf>
    <xf numFmtId="0" fontId="2" fillId="4" borderId="31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0" fontId="11" fillId="2" borderId="61" xfId="0" applyFont="1" applyFill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left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/>
    </xf>
    <xf numFmtId="0" fontId="11" fillId="2" borderId="49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11" fillId="0" borderId="0" xfId="0" applyFont="1" applyFill="1"/>
    <xf numFmtId="0" fontId="2" fillId="0" borderId="8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14" fontId="2" fillId="0" borderId="7" xfId="0" applyNumberFormat="1" applyFont="1" applyFill="1" applyBorder="1" applyAlignment="1">
      <alignment horizontal="center" vertical="center"/>
    </xf>
    <xf numFmtId="49" fontId="6" fillId="0" borderId="7" xfId="0" applyNumberFormat="1" applyFont="1" applyFill="1" applyBorder="1" applyAlignment="1">
      <alignment vertical="center" wrapText="1"/>
    </xf>
    <xf numFmtId="49" fontId="6" fillId="0" borderId="7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/>
    <xf numFmtId="0" fontId="2" fillId="2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/>
    </xf>
    <xf numFmtId="164" fontId="2" fillId="2" borderId="7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0" xfId="0" applyFont="1" applyFill="1"/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0" fontId="19" fillId="2" borderId="7" xfId="3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/>
    </xf>
    <xf numFmtId="0" fontId="31" fillId="2" borderId="0" xfId="3" applyFont="1" applyFill="1"/>
    <xf numFmtId="3" fontId="2" fillId="2" borderId="7" xfId="0" applyNumberFormat="1" applyFont="1" applyFill="1" applyBorder="1" applyAlignment="1">
      <alignment horizontal="center" vertical="center" wrapText="1"/>
    </xf>
    <xf numFmtId="0" fontId="2" fillId="2" borderId="0" xfId="0" applyFont="1" applyFill="1"/>
    <xf numFmtId="0" fontId="2" fillId="2" borderId="18" xfId="0" applyFont="1" applyFill="1" applyBorder="1" applyAlignment="1"/>
    <xf numFmtId="0" fontId="2" fillId="2" borderId="0" xfId="0" applyFont="1" applyFill="1" applyAlignment="1">
      <alignment horizontal="left"/>
    </xf>
    <xf numFmtId="0" fontId="2" fillId="2" borderId="7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49" fontId="11" fillId="2" borderId="7" xfId="0" applyNumberFormat="1" applyFont="1" applyFill="1" applyBorder="1" applyAlignment="1">
      <alignment vertical="center"/>
    </xf>
    <xf numFmtId="0" fontId="10" fillId="2" borderId="0" xfId="0" applyFont="1" applyFill="1" applyAlignment="1">
      <alignment horizontal="left"/>
    </xf>
    <xf numFmtId="0" fontId="2" fillId="2" borderId="7" xfId="0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0" xfId="0" applyFont="1" applyFill="1"/>
    <xf numFmtId="0" fontId="1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left" vertical="center"/>
    </xf>
    <xf numFmtId="49" fontId="11" fillId="2" borderId="7" xfId="0" applyNumberFormat="1" applyFont="1" applyFill="1" applyBorder="1" applyAlignment="1">
      <alignment vertical="center"/>
    </xf>
    <xf numFmtId="0" fontId="2" fillId="2" borderId="7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justify" vertical="center" textRotation="90" wrapText="1"/>
    </xf>
    <xf numFmtId="0" fontId="2" fillId="2" borderId="22" xfId="0" applyFont="1" applyFill="1" applyBorder="1"/>
    <xf numFmtId="164" fontId="4" fillId="0" borderId="7" xfId="0" applyNumberFormat="1" applyFont="1" applyFill="1" applyBorder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right"/>
    </xf>
    <xf numFmtId="0" fontId="2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/>
    <xf numFmtId="0" fontId="2" fillId="0" borderId="0" xfId="0" applyFont="1" applyFill="1" applyAlignment="1">
      <alignment horizontal="left"/>
    </xf>
    <xf numFmtId="0" fontId="2" fillId="0" borderId="18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/>
    <xf numFmtId="0" fontId="2" fillId="2" borderId="0" xfId="0" applyFont="1" applyFill="1" applyAlignment="1">
      <alignment horizontal="left"/>
    </xf>
    <xf numFmtId="0" fontId="2" fillId="0" borderId="18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2" borderId="0" xfId="0" applyFont="1" applyFill="1" applyBorder="1" applyAlignment="1">
      <alignment horizontal="left"/>
    </xf>
    <xf numFmtId="0" fontId="8" fillId="2" borderId="0" xfId="0" applyFont="1" applyFill="1" applyAlignment="1">
      <alignment horizontal="center"/>
    </xf>
    <xf numFmtId="0" fontId="10" fillId="2" borderId="15" xfId="0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4" fillId="2" borderId="0" xfId="0" applyFont="1" applyFill="1" applyAlignment="1">
      <alignment horizontal="center" vertical="center"/>
    </xf>
    <xf numFmtId="0" fontId="2" fillId="3" borderId="23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61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3" fillId="0" borderId="0" xfId="0" applyFont="1"/>
    <xf numFmtId="0" fontId="2" fillId="0" borderId="0" xfId="0" applyFont="1"/>
    <xf numFmtId="0" fontId="2" fillId="3" borderId="31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44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29" fillId="0" borderId="0" xfId="0" applyFont="1" applyAlignment="1"/>
    <xf numFmtId="0" fontId="10" fillId="0" borderId="0" xfId="0" applyFont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" fillId="3" borderId="4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7" xfId="0" applyBorder="1" applyAlignment="1"/>
    <xf numFmtId="0" fontId="2" fillId="4" borderId="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0" fillId="2" borderId="7" xfId="0" applyFill="1" applyBorder="1" applyAlignment="1"/>
    <xf numFmtId="0" fontId="21" fillId="0" borderId="0" xfId="0" applyFont="1" applyAlignment="1">
      <alignment horizontal="left"/>
    </xf>
    <xf numFmtId="0" fontId="2" fillId="0" borderId="0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 wrapText="1"/>
    </xf>
    <xf numFmtId="0" fontId="1" fillId="3" borderId="44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47" xfId="0" applyFont="1" applyFill="1" applyBorder="1" applyAlignment="1">
      <alignment horizontal="center" vertical="center" wrapText="1"/>
    </xf>
    <xf numFmtId="0" fontId="1" fillId="3" borderId="39" xfId="0" applyFont="1" applyFill="1" applyBorder="1" applyAlignment="1">
      <alignment horizontal="center" vertical="center" wrapText="1"/>
    </xf>
    <xf numFmtId="0" fontId="1" fillId="3" borderId="46" xfId="0" applyFont="1" applyFill="1" applyBorder="1" applyAlignment="1">
      <alignment horizontal="center" vertical="center" wrapText="1"/>
    </xf>
    <xf numFmtId="0" fontId="1" fillId="3" borderId="48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0" fillId="0" borderId="15" xfId="0" applyFont="1" applyBorder="1" applyAlignment="1">
      <alignment horizontal="center"/>
    </xf>
    <xf numFmtId="0" fontId="2" fillId="3" borderId="19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 wrapText="1"/>
    </xf>
    <xf numFmtId="0" fontId="2" fillId="0" borderId="7" xfId="0" applyFont="1" applyBorder="1" applyAlignment="1">
      <alignment vertical="top"/>
    </xf>
    <xf numFmtId="0" fontId="0" fillId="0" borderId="7" xfId="0" applyBorder="1" applyAlignment="1">
      <alignment horizontal="center" vertical="center"/>
    </xf>
    <xf numFmtId="0" fontId="2" fillId="0" borderId="8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0" fillId="4" borderId="7" xfId="0" applyFill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7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0" fontId="10" fillId="0" borderId="15" xfId="0" applyFont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0" fontId="1" fillId="9" borderId="16" xfId="0" applyFont="1" applyFill="1" applyBorder="1" applyAlignment="1">
      <alignment horizontal="center"/>
    </xf>
    <xf numFmtId="0" fontId="1" fillId="9" borderId="7" xfId="0" applyFont="1" applyFill="1" applyBorder="1" applyAlignment="1">
      <alignment horizont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" fillId="0" borderId="15" xfId="0" applyFont="1" applyBorder="1" applyAlignment="1">
      <alignment horizontal="left" wrapText="1"/>
    </xf>
    <xf numFmtId="0" fontId="1" fillId="0" borderId="0" xfId="0" applyFont="1" applyBorder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 vertical="top"/>
    </xf>
    <xf numFmtId="0" fontId="2" fillId="3" borderId="8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2" borderId="7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2" borderId="11" xfId="0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0" fillId="2" borderId="12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49" fontId="6" fillId="2" borderId="11" xfId="0" applyNumberFormat="1" applyFont="1" applyFill="1" applyBorder="1" applyAlignment="1">
      <alignment horizontal="center" vertical="center" wrapText="1"/>
    </xf>
    <xf numFmtId="49" fontId="6" fillId="2" borderId="12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left" vertical="top" wrapText="1"/>
    </xf>
    <xf numFmtId="0" fontId="6" fillId="2" borderId="19" xfId="0" applyFont="1" applyFill="1" applyBorder="1" applyAlignment="1">
      <alignment horizontal="left" vertical="top" wrapText="1"/>
    </xf>
    <xf numFmtId="0" fontId="6" fillId="2" borderId="12" xfId="0" applyFont="1" applyFill="1" applyBorder="1" applyAlignment="1">
      <alignment horizontal="left" vertical="top" wrapText="1"/>
    </xf>
    <xf numFmtId="0" fontId="6" fillId="2" borderId="11" xfId="0" applyFont="1" applyFill="1" applyBorder="1" applyAlignment="1">
      <alignment horizontal="center" vertical="top" wrapText="1"/>
    </xf>
    <xf numFmtId="0" fontId="6" fillId="2" borderId="19" xfId="0" applyFont="1" applyFill="1" applyBorder="1" applyAlignment="1">
      <alignment horizontal="center" vertical="top" wrapText="1"/>
    </xf>
    <xf numFmtId="0" fontId="6" fillId="2" borderId="12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top" wrapText="1"/>
    </xf>
    <xf numFmtId="0" fontId="2" fillId="2" borderId="19" xfId="0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top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0" fillId="2" borderId="12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0" borderId="19" xfId="0" applyFont="1" applyFill="1" applyBorder="1" applyAlignment="1">
      <alignment horizontal="left" vertical="center" wrapText="1"/>
    </xf>
    <xf numFmtId="0" fontId="6" fillId="0" borderId="12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right" vertical="center"/>
    </xf>
    <xf numFmtId="0" fontId="2" fillId="0" borderId="18" xfId="0" applyFont="1" applyBorder="1" applyAlignment="1">
      <alignment horizontal="left"/>
    </xf>
    <xf numFmtId="0" fontId="1" fillId="0" borderId="7" xfId="0" applyFont="1" applyBorder="1" applyAlignment="1"/>
    <xf numFmtId="0" fontId="1" fillId="0" borderId="12" xfId="0" applyFont="1" applyBorder="1" applyAlignment="1">
      <alignment horizontal="center" vertical="center"/>
    </xf>
    <xf numFmtId="0" fontId="1" fillId="0" borderId="19" xfId="0" applyFont="1" applyBorder="1" applyAlignment="1"/>
    <xf numFmtId="0" fontId="1" fillId="0" borderId="12" xfId="0" applyFont="1" applyBorder="1" applyAlignment="1"/>
    <xf numFmtId="0" fontId="1" fillId="0" borderId="11" xfId="0" applyFont="1" applyBorder="1" applyAlignment="1">
      <alignment horizontal="center" vertical="center" wrapText="1"/>
    </xf>
    <xf numFmtId="0" fontId="0" fillId="0" borderId="19" xfId="0" applyBorder="1" applyAlignment="1"/>
    <xf numFmtId="0" fontId="0" fillId="0" borderId="12" xfId="0" applyBorder="1" applyAlignment="1"/>
    <xf numFmtId="0" fontId="11" fillId="2" borderId="11" xfId="0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49" fontId="11" fillId="2" borderId="11" xfId="0" applyNumberFormat="1" applyFont="1" applyFill="1" applyBorder="1" applyAlignment="1">
      <alignment horizontal="center" vertic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/>
    </xf>
    <xf numFmtId="49" fontId="11" fillId="2" borderId="19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 wrapText="1"/>
    </xf>
    <xf numFmtId="0" fontId="2" fillId="2" borderId="0" xfId="0" applyFont="1" applyFill="1"/>
    <xf numFmtId="0" fontId="2" fillId="3" borderId="13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1" xfId="0" applyNumberFormat="1" applyFont="1" applyFill="1" applyBorder="1" applyAlignment="1">
      <alignment horizontal="center" vertical="center" wrapText="1"/>
    </xf>
    <xf numFmtId="0" fontId="11" fillId="2" borderId="19" xfId="0" applyNumberFormat="1" applyFont="1" applyFill="1" applyBorder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11" fillId="2" borderId="8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left"/>
    </xf>
    <xf numFmtId="0" fontId="1" fillId="2" borderId="7" xfId="0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0" fillId="2" borderId="19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7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0" fontId="0" fillId="2" borderId="9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7" xfId="0" applyNumberFormat="1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top" wrapText="1"/>
    </xf>
    <xf numFmtId="0" fontId="0" fillId="0" borderId="16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1" fillId="2" borderId="0" xfId="3" applyFont="1" applyFill="1" applyAlignment="1">
      <alignment horizontal="justify" vertical="center"/>
    </xf>
    <xf numFmtId="0" fontId="1" fillId="2" borderId="0" xfId="3" applyFont="1" applyFill="1" applyAlignment="1"/>
    <xf numFmtId="0" fontId="1" fillId="2" borderId="0" xfId="4" applyFont="1" applyFill="1" applyAlignment="1">
      <alignment horizontal="justify" vertical="center" wrapText="1"/>
    </xf>
    <xf numFmtId="0" fontId="0" fillId="2" borderId="0" xfId="0" applyFill="1" applyAlignment="1">
      <alignment wrapText="1"/>
    </xf>
    <xf numFmtId="0" fontId="0" fillId="2" borderId="0" xfId="0" applyFill="1" applyAlignment="1"/>
    <xf numFmtId="0" fontId="19" fillId="2" borderId="7" xfId="3" applyFont="1" applyFill="1" applyBorder="1" applyAlignment="1">
      <alignment horizontal="left" vertical="center"/>
    </xf>
    <xf numFmtId="0" fontId="0" fillId="2" borderId="7" xfId="0" applyFill="1" applyBorder="1" applyAlignment="1">
      <alignment horizontal="left" vertical="center"/>
    </xf>
    <xf numFmtId="0" fontId="21" fillId="2" borderId="0" xfId="3" applyFont="1" applyFill="1" applyAlignment="1">
      <alignment horizontal="left"/>
    </xf>
    <xf numFmtId="0" fontId="2" fillId="2" borderId="0" xfId="3" applyFont="1" applyFill="1" applyAlignment="1">
      <alignment horizontal="left"/>
    </xf>
    <xf numFmtId="0" fontId="10" fillId="2" borderId="0" xfId="3" applyFont="1" applyFill="1" applyAlignment="1">
      <alignment horizontal="left"/>
    </xf>
    <xf numFmtId="0" fontId="10" fillId="2" borderId="0" xfId="3" applyFont="1" applyFill="1" applyAlignment="1">
      <alignment horizontal="center"/>
    </xf>
    <xf numFmtId="49" fontId="1" fillId="2" borderId="7" xfId="0" applyNumberFormat="1" applyFont="1" applyFill="1" applyBorder="1" applyAlignment="1">
      <alignment horizontal="left" vertical="center"/>
    </xf>
    <xf numFmtId="0" fontId="0" fillId="2" borderId="7" xfId="0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 vertical="center"/>
    </xf>
    <xf numFmtId="0" fontId="1" fillId="2" borderId="7" xfId="0" applyNumberFormat="1" applyFont="1" applyFill="1" applyBorder="1" applyAlignment="1">
      <alignment horizontal="left" vertical="center"/>
    </xf>
    <xf numFmtId="0" fontId="4" fillId="0" borderId="0" xfId="2" applyFont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4" fillId="2" borderId="0" xfId="2" applyFont="1" applyFill="1" applyAlignment="1">
      <alignment horizontal="center" vertical="center"/>
    </xf>
    <xf numFmtId="0" fontId="2" fillId="2" borderId="0" xfId="2" applyFont="1" applyFill="1" applyBorder="1" applyAlignment="1">
      <alignment horizontal="left" vertical="center"/>
    </xf>
    <xf numFmtId="0" fontId="2" fillId="2" borderId="0" xfId="2" applyFont="1" applyFill="1" applyBorder="1" applyAlignment="1">
      <alignment horizontal="left" vertical="center" wrapText="1"/>
    </xf>
    <xf numFmtId="0" fontId="2" fillId="10" borderId="7" xfId="2" applyFont="1" applyFill="1" applyBorder="1" applyAlignment="1">
      <alignment horizontal="center" vertical="center" wrapText="1"/>
    </xf>
    <xf numFmtId="0" fontId="16" fillId="10" borderId="7" xfId="3" applyFill="1" applyBorder="1" applyAlignment="1"/>
    <xf numFmtId="0" fontId="2" fillId="9" borderId="7" xfId="2" applyFont="1" applyFill="1" applyBorder="1" applyAlignment="1">
      <alignment horizontal="center" vertical="center" wrapText="1"/>
    </xf>
    <xf numFmtId="0" fontId="16" fillId="9" borderId="7" xfId="3" applyFill="1" applyBorder="1" applyAlignment="1"/>
    <xf numFmtId="0" fontId="21" fillId="0" borderId="0" xfId="3" applyFont="1" applyAlignment="1">
      <alignment horizontal="left"/>
    </xf>
    <xf numFmtId="0" fontId="2" fillId="0" borderId="0" xfId="3" applyFont="1" applyAlignment="1">
      <alignment horizontal="left"/>
    </xf>
    <xf numFmtId="0" fontId="10" fillId="0" borderId="0" xfId="3" applyFont="1" applyAlignment="1">
      <alignment horizontal="left"/>
    </xf>
    <xf numFmtId="0" fontId="2" fillId="0" borderId="0" xfId="2" applyFont="1" applyBorder="1" applyAlignment="1">
      <alignment horizontal="left" vertical="center"/>
    </xf>
    <xf numFmtId="0" fontId="2" fillId="0" borderId="0" xfId="2" applyFont="1" applyBorder="1" applyAlignment="1">
      <alignment horizontal="left" vertical="center" wrapText="1"/>
    </xf>
    <xf numFmtId="0" fontId="10" fillId="0" borderId="0" xfId="3" applyFont="1" applyAlignment="1">
      <alignment horizontal="center"/>
    </xf>
    <xf numFmtId="0" fontId="2" fillId="3" borderId="7" xfId="2" applyFont="1" applyFill="1" applyBorder="1" applyAlignment="1">
      <alignment horizontal="center" vertical="center" wrapText="1"/>
    </xf>
    <xf numFmtId="0" fontId="16" fillId="0" borderId="7" xfId="3" applyBorder="1" applyAlignment="1"/>
    <xf numFmtId="0" fontId="2" fillId="4" borderId="7" xfId="2" applyFont="1" applyFill="1" applyBorder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1" fillId="0" borderId="0" xfId="4" applyFont="1" applyAlignment="1">
      <alignment horizontal="justify" vertical="center" wrapText="1"/>
    </xf>
    <xf numFmtId="0" fontId="0" fillId="0" borderId="0" xfId="0" applyAlignment="1">
      <alignment wrapText="1"/>
    </xf>
    <xf numFmtId="0" fontId="1" fillId="0" borderId="0" xfId="3" applyFont="1" applyAlignment="1">
      <alignment horizontal="justify" vertical="center"/>
    </xf>
    <xf numFmtId="0" fontId="1" fillId="0" borderId="0" xfId="3" applyFont="1" applyAlignment="1"/>
    <xf numFmtId="0" fontId="19" fillId="0" borderId="7" xfId="3" applyFont="1" applyFill="1" applyBorder="1" applyAlignment="1">
      <alignment horizontal="left" vertical="center"/>
    </xf>
    <xf numFmtId="0" fontId="16" fillId="0" borderId="0" xfId="3" applyAlignment="1">
      <alignment horizontal="left"/>
    </xf>
    <xf numFmtId="0" fontId="1" fillId="0" borderId="0" xfId="4" applyFont="1" applyAlignment="1">
      <alignment horizontal="justify" vertical="center"/>
    </xf>
    <xf numFmtId="0" fontId="1" fillId="2" borderId="19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49" fontId="1" fillId="2" borderId="11" xfId="0" applyNumberFormat="1" applyFont="1" applyFill="1" applyBorder="1" applyAlignment="1">
      <alignment horizontal="left" vertical="center"/>
    </xf>
    <xf numFmtId="49" fontId="1" fillId="2" borderId="19" xfId="0" applyNumberFormat="1" applyFont="1" applyFill="1" applyBorder="1" applyAlignment="1">
      <alignment horizontal="left" vertical="center"/>
    </xf>
    <xf numFmtId="49" fontId="1" fillId="2" borderId="12" xfId="0" applyNumberFormat="1" applyFont="1" applyFill="1" applyBorder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49" fontId="11" fillId="2" borderId="7" xfId="0" applyNumberFormat="1" applyFont="1" applyFill="1" applyBorder="1" applyAlignment="1">
      <alignment horizontal="left" vertical="center"/>
    </xf>
    <xf numFmtId="49" fontId="11" fillId="2" borderId="7" xfId="0" applyNumberFormat="1" applyFont="1" applyFill="1" applyBorder="1" applyAlignment="1">
      <alignment vertical="center"/>
    </xf>
    <xf numFmtId="0" fontId="0" fillId="0" borderId="7" xfId="0" applyBorder="1" applyAlignment="1">
      <alignment vertical="center"/>
    </xf>
    <xf numFmtId="0" fontId="11" fillId="0" borderId="7" xfId="0" applyFont="1" applyBorder="1" applyAlignment="1">
      <alignment horizontal="center" vertical="center" wrapText="1"/>
    </xf>
    <xf numFmtId="0" fontId="11" fillId="2" borderId="7" xfId="0" applyNumberFormat="1" applyFont="1" applyFill="1" applyBorder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4" fillId="6" borderId="0" xfId="2" applyFont="1" applyFill="1" applyAlignment="1">
      <alignment horizontal="center" vertical="center"/>
    </xf>
    <xf numFmtId="0" fontId="0" fillId="2" borderId="7" xfId="0" applyFill="1" applyBorder="1" applyAlignment="1">
      <alignment vertical="center"/>
    </xf>
    <xf numFmtId="49" fontId="11" fillId="2" borderId="7" xfId="0" applyNumberFormat="1" applyFont="1" applyFill="1" applyBorder="1" applyAlignment="1">
      <alignment horizontal="left" vertical="center" wrapText="1"/>
    </xf>
    <xf numFmtId="0" fontId="26" fillId="2" borderId="0" xfId="2" applyFont="1" applyFill="1" applyAlignment="1">
      <alignment horizontal="center" vertical="center"/>
    </xf>
    <xf numFmtId="0" fontId="26" fillId="2" borderId="0" xfId="2" applyFont="1" applyFill="1" applyAlignment="1">
      <alignment horizontal="center" vertical="center" wrapText="1"/>
    </xf>
    <xf numFmtId="0" fontId="6" fillId="2" borderId="0" xfId="2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10" fillId="0" borderId="0" xfId="0" applyFont="1" applyAlignment="1">
      <alignment horizontal="center" vertical="top"/>
    </xf>
    <xf numFmtId="0" fontId="2" fillId="2" borderId="0" xfId="0" applyFont="1" applyFill="1" applyAlignment="1">
      <alignment horizontal="left" vertical="center"/>
    </xf>
    <xf numFmtId="0" fontId="1" fillId="2" borderId="7" xfId="0" applyFont="1" applyFill="1" applyBorder="1" applyAlignment="1"/>
    <xf numFmtId="0" fontId="21" fillId="2" borderId="0" xfId="0" applyFont="1" applyFill="1" applyAlignment="1">
      <alignment horizontal="left"/>
    </xf>
    <xf numFmtId="0" fontId="10" fillId="2" borderId="0" xfId="0" applyFont="1" applyFill="1" applyAlignment="1">
      <alignment horizontal="left"/>
    </xf>
    <xf numFmtId="0" fontId="0" fillId="2" borderId="12" xfId="0" applyFill="1" applyBorder="1" applyAlignment="1">
      <alignment horizontal="center" vertical="center"/>
    </xf>
    <xf numFmtId="49" fontId="11" fillId="2" borderId="11" xfId="0" applyNumberFormat="1" applyFon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1" fillId="3" borderId="16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/>
    </xf>
    <xf numFmtId="49" fontId="11" fillId="2" borderId="11" xfId="0" applyNumberFormat="1" applyFont="1" applyFill="1" applyBorder="1" applyAlignment="1">
      <alignment horizontal="left" vertical="center"/>
    </xf>
    <xf numFmtId="0" fontId="0" fillId="2" borderId="19" xfId="0" applyFill="1" applyBorder="1" applyAlignment="1">
      <alignment horizontal="left" vertical="center"/>
    </xf>
    <xf numFmtId="0" fontId="0" fillId="2" borderId="12" xfId="0" applyFill="1" applyBorder="1" applyAlignment="1">
      <alignment horizontal="left" vertical="center"/>
    </xf>
    <xf numFmtId="0" fontId="11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1" fillId="0" borderId="16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11" fillId="0" borderId="11" xfId="0" applyFont="1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49" fontId="11" fillId="2" borderId="11" xfId="0" applyNumberFormat="1" applyFont="1" applyFill="1" applyBorder="1" applyAlignment="1">
      <alignment vertical="top"/>
    </xf>
    <xf numFmtId="0" fontId="0" fillId="2" borderId="12" xfId="0" applyFill="1" applyBorder="1" applyAlignment="1">
      <alignment vertical="top"/>
    </xf>
    <xf numFmtId="0" fontId="5" fillId="0" borderId="0" xfId="0" applyFont="1"/>
    <xf numFmtId="0" fontId="1" fillId="3" borderId="7" xfId="0" applyFont="1" applyFill="1" applyBorder="1" applyAlignment="1">
      <alignment horizontal="center"/>
    </xf>
    <xf numFmtId="0" fontId="1" fillId="0" borderId="7" xfId="3" applyFont="1" applyBorder="1" applyAlignment="1"/>
    <xf numFmtId="49" fontId="1" fillId="2" borderId="7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0" fontId="1" fillId="0" borderId="8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2" borderId="7" xfId="0" applyFont="1" applyFill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" fillId="0" borderId="58" xfId="0" applyFont="1" applyBorder="1" applyAlignment="1">
      <alignment horizontal="center" vertical="top" wrapText="1"/>
    </xf>
    <xf numFmtId="0" fontId="2" fillId="2" borderId="20" xfId="0" applyFont="1" applyFill="1" applyBorder="1" applyAlignment="1">
      <alignment horizontal="center" vertical="top" wrapText="1"/>
    </xf>
    <xf numFmtId="0" fontId="2" fillId="2" borderId="21" xfId="0" applyFont="1" applyFill="1" applyBorder="1" applyAlignment="1">
      <alignment horizontal="center" vertical="top" wrapText="1"/>
    </xf>
    <xf numFmtId="0" fontId="2" fillId="4" borderId="4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2" fillId="3" borderId="62" xfId="0" applyFont="1" applyFill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49" fontId="2" fillId="2" borderId="11" xfId="0" applyNumberFormat="1" applyFont="1" applyFill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left" vertical="center"/>
    </xf>
    <xf numFmtId="0" fontId="2" fillId="0" borderId="35" xfId="0" applyFont="1" applyBorder="1" applyAlignment="1">
      <alignment horizontal="left" vertical="top" wrapText="1"/>
    </xf>
    <xf numFmtId="0" fontId="13" fillId="0" borderId="35" xfId="0" applyFont="1" applyBorder="1" applyAlignment="1"/>
    <xf numFmtId="0" fontId="2" fillId="2" borderId="7" xfId="0" applyFont="1" applyFill="1" applyBorder="1" applyAlignment="1">
      <alignment horizontal="left" vertical="center"/>
    </xf>
    <xf numFmtId="0" fontId="2" fillId="2" borderId="7" xfId="0" applyNumberFormat="1" applyFont="1" applyFill="1" applyBorder="1" applyAlignment="1">
      <alignment horizontal="left" vertical="center"/>
    </xf>
    <xf numFmtId="0" fontId="6" fillId="0" borderId="28" xfId="1" applyFont="1" applyFill="1" applyBorder="1" applyAlignment="1">
      <alignment horizontal="left"/>
    </xf>
    <xf numFmtId="0" fontId="6" fillId="0" borderId="29" xfId="1" applyFont="1" applyFill="1" applyBorder="1" applyAlignment="1">
      <alignment horizontal="left"/>
    </xf>
    <xf numFmtId="0" fontId="13" fillId="0" borderId="29" xfId="0" applyFont="1" applyBorder="1" applyAlignment="1">
      <alignment horizontal="left"/>
    </xf>
    <xf numFmtId="0" fontId="2" fillId="2" borderId="0" xfId="0" applyFont="1" applyFill="1" applyBorder="1" applyAlignment="1">
      <alignment horizontal="center" vertical="top" wrapText="1"/>
    </xf>
    <xf numFmtId="0" fontId="13" fillId="2" borderId="0" xfId="0" applyFont="1" applyFill="1" applyBorder="1" applyAlignment="1">
      <alignment horizontal="center"/>
    </xf>
    <xf numFmtId="0" fontId="13" fillId="0" borderId="27" xfId="0" applyFont="1" applyBorder="1" applyAlignment="1">
      <alignment horizontal="center" vertical="center"/>
    </xf>
    <xf numFmtId="0" fontId="13" fillId="0" borderId="19" xfId="0" applyFont="1" applyBorder="1" applyAlignment="1">
      <alignment horizontal="left" vertical="center"/>
    </xf>
    <xf numFmtId="0" fontId="2" fillId="2" borderId="27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2" borderId="25" xfId="0" applyFont="1" applyFill="1" applyBorder="1" applyAlignment="1">
      <alignment horizontal="center" vertical="top" wrapText="1"/>
    </xf>
    <xf numFmtId="49" fontId="2" fillId="2" borderId="7" xfId="0" applyNumberFormat="1" applyFont="1" applyFill="1" applyBorder="1" applyAlignment="1">
      <alignment horizontal="left" vertical="top"/>
    </xf>
    <xf numFmtId="0" fontId="2" fillId="2" borderId="35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13" fillId="0" borderId="50" xfId="0" applyFont="1" applyBorder="1" applyAlignment="1">
      <alignment horizontal="left"/>
    </xf>
    <xf numFmtId="0" fontId="2" fillId="2" borderId="1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left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left" vertical="center"/>
    </xf>
    <xf numFmtId="0" fontId="2" fillId="2" borderId="37" xfId="0" applyFont="1" applyFill="1" applyBorder="1" applyAlignment="1">
      <alignment horizontal="left" vertical="center"/>
    </xf>
    <xf numFmtId="0" fontId="1" fillId="2" borderId="41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2" fillId="2" borderId="52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0" borderId="34" xfId="0" applyFont="1" applyBorder="1" applyAlignment="1">
      <alignment horizontal="center" vertical="top" wrapText="1"/>
    </xf>
    <xf numFmtId="0" fontId="2" fillId="0" borderId="38" xfId="0" applyFont="1" applyBorder="1" applyAlignment="1">
      <alignment horizontal="center" vertical="top" wrapText="1"/>
    </xf>
    <xf numFmtId="0" fontId="2" fillId="2" borderId="62" xfId="0" applyFont="1" applyFill="1" applyBorder="1" applyAlignment="1">
      <alignment horizontal="left" vertical="center"/>
    </xf>
    <xf numFmtId="0" fontId="2" fillId="2" borderId="17" xfId="0" applyFont="1" applyFill="1" applyBorder="1" applyAlignment="1">
      <alignment horizontal="left" vertical="center"/>
    </xf>
    <xf numFmtId="0" fontId="1" fillId="2" borderId="33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left" vertical="center"/>
    </xf>
    <xf numFmtId="0" fontId="1" fillId="2" borderId="31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 wrapText="1"/>
    </xf>
    <xf numFmtId="0" fontId="2" fillId="2" borderId="58" xfId="0" applyFont="1" applyFill="1" applyBorder="1" applyAlignment="1">
      <alignment horizontal="center" vertical="top" wrapText="1"/>
    </xf>
    <xf numFmtId="0" fontId="2" fillId="2" borderId="57" xfId="0" applyFont="1" applyFill="1" applyBorder="1" applyAlignment="1">
      <alignment horizontal="center" vertical="top"/>
    </xf>
    <xf numFmtId="0" fontId="2" fillId="2" borderId="58" xfId="0" applyFont="1" applyFill="1" applyBorder="1" applyAlignment="1">
      <alignment horizontal="center" vertical="top"/>
    </xf>
    <xf numFmtId="0" fontId="2" fillId="2" borderId="56" xfId="0" applyFont="1" applyFill="1" applyBorder="1" applyAlignment="1">
      <alignment horizontal="center" vertical="top"/>
    </xf>
    <xf numFmtId="0" fontId="2" fillId="2" borderId="59" xfId="0" applyFont="1" applyFill="1" applyBorder="1" applyAlignment="1">
      <alignment horizontal="center" vertical="top" wrapText="1"/>
    </xf>
    <xf numFmtId="0" fontId="2" fillId="2" borderId="34" xfId="0" applyFont="1" applyFill="1" applyBorder="1" applyAlignment="1">
      <alignment horizontal="center" vertical="top" wrapText="1"/>
    </xf>
    <xf numFmtId="0" fontId="2" fillId="2" borderId="38" xfId="0" applyFont="1" applyFill="1" applyBorder="1" applyAlignment="1">
      <alignment horizontal="center" vertical="top" wrapText="1"/>
    </xf>
    <xf numFmtId="0" fontId="2" fillId="2" borderId="33" xfId="0" applyFont="1" applyFill="1" applyBorder="1" applyAlignment="1">
      <alignment horizontal="left" vertical="center" wrapText="1"/>
    </xf>
    <xf numFmtId="0" fontId="2" fillId="2" borderId="41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top" wrapText="1"/>
    </xf>
    <xf numFmtId="0" fontId="2" fillId="0" borderId="51" xfId="0" applyFont="1" applyBorder="1" applyAlignment="1">
      <alignment horizontal="center" vertical="top" wrapText="1"/>
    </xf>
    <xf numFmtId="0" fontId="2" fillId="0" borderId="65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2" borderId="65" xfId="0" applyFont="1" applyFill="1" applyBorder="1" applyAlignment="1">
      <alignment horizontal="center" vertical="top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" fillId="4" borderId="67" xfId="0" applyFont="1" applyFill="1" applyBorder="1" applyAlignment="1">
      <alignment horizontal="center" vertical="center" wrapText="1"/>
    </xf>
    <xf numFmtId="0" fontId="6" fillId="2" borderId="5" xfId="1" applyFont="1" applyFill="1" applyBorder="1" applyAlignment="1">
      <alignment horizontal="left"/>
    </xf>
    <xf numFmtId="0" fontId="6" fillId="2" borderId="3" xfId="1" applyFont="1" applyFill="1" applyBorder="1" applyAlignment="1">
      <alignment horizontal="left"/>
    </xf>
    <xf numFmtId="0" fontId="21" fillId="0" borderId="15" xfId="0" applyFont="1" applyBorder="1" applyAlignment="1">
      <alignment horizontal="left"/>
    </xf>
    <xf numFmtId="0" fontId="2" fillId="3" borderId="7" xfId="0" applyFont="1" applyFill="1" applyBorder="1" applyAlignment="1">
      <alignment horizontal="center" vertical="top" wrapText="1"/>
    </xf>
    <xf numFmtId="0" fontId="2" fillId="2" borderId="51" xfId="0" applyFont="1" applyFill="1" applyBorder="1" applyAlignment="1">
      <alignment horizontal="center" vertical="top" wrapText="1"/>
    </xf>
    <xf numFmtId="0" fontId="2" fillId="0" borderId="53" xfId="0" applyFont="1" applyBorder="1" applyAlignment="1">
      <alignment horizontal="center" vertical="top" wrapText="1"/>
    </xf>
    <xf numFmtId="0" fontId="2" fillId="0" borderId="49" xfId="0" applyFont="1" applyBorder="1" applyAlignment="1">
      <alignment horizontal="center" vertical="top" wrapText="1"/>
    </xf>
    <xf numFmtId="0" fontId="2" fillId="0" borderId="55" xfId="0" applyFont="1" applyBorder="1" applyAlignment="1">
      <alignment horizontal="center" vertical="top" wrapText="1"/>
    </xf>
    <xf numFmtId="0" fontId="2" fillId="0" borderId="22" xfId="0" applyFont="1" applyBorder="1" applyAlignment="1">
      <alignment horizontal="center" vertical="top" wrapText="1"/>
    </xf>
    <xf numFmtId="0" fontId="2" fillId="2" borderId="14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0" fontId="22" fillId="2" borderId="27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left" vertical="center"/>
    </xf>
    <xf numFmtId="0" fontId="6" fillId="2" borderId="12" xfId="0" applyFont="1" applyFill="1" applyBorder="1" applyAlignment="1">
      <alignment horizontal="left" vertical="center"/>
    </xf>
    <xf numFmtId="0" fontId="6" fillId="2" borderId="62" xfId="1" applyFont="1" applyFill="1" applyBorder="1" applyAlignment="1">
      <alignment horizontal="left" vertical="center" wrapText="1"/>
    </xf>
    <xf numFmtId="0" fontId="6" fillId="2" borderId="13" xfId="1" applyFont="1" applyFill="1" applyBorder="1" applyAlignment="1">
      <alignment horizontal="left" vertical="center" wrapText="1"/>
    </xf>
    <xf numFmtId="0" fontId="6" fillId="2" borderId="54" xfId="1" applyFont="1" applyFill="1" applyBorder="1" applyAlignment="1">
      <alignment horizontal="left" vertical="center" wrapText="1"/>
    </xf>
    <xf numFmtId="0" fontId="6" fillId="2" borderId="33" xfId="0" applyFont="1" applyFill="1" applyBorder="1" applyAlignment="1">
      <alignment horizontal="left" vertical="center"/>
    </xf>
    <xf numFmtId="0" fontId="6" fillId="2" borderId="19" xfId="0" applyFont="1" applyFill="1" applyBorder="1" applyAlignment="1">
      <alignment horizontal="left" vertical="center"/>
    </xf>
    <xf numFmtId="0" fontId="6" fillId="2" borderId="37" xfId="0" applyFont="1" applyFill="1" applyBorder="1" applyAlignment="1">
      <alignment horizontal="left" vertical="center"/>
    </xf>
    <xf numFmtId="0" fontId="22" fillId="2" borderId="41" xfId="0" applyFont="1" applyFill="1" applyBorder="1" applyAlignment="1">
      <alignment horizontal="center" vertical="center" wrapText="1"/>
    </xf>
    <xf numFmtId="0" fontId="22" fillId="2" borderId="36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0" borderId="34" xfId="0" applyFont="1" applyBorder="1" applyAlignment="1">
      <alignment horizontal="center" vertical="top" wrapText="1"/>
    </xf>
    <xf numFmtId="0" fontId="6" fillId="0" borderId="35" xfId="0" applyFont="1" applyBorder="1" applyAlignment="1">
      <alignment horizontal="center" vertical="top" wrapText="1"/>
    </xf>
    <xf numFmtId="0" fontId="6" fillId="0" borderId="38" xfId="0" applyFont="1" applyBorder="1" applyAlignment="1">
      <alignment horizontal="center" vertical="top" wrapText="1"/>
    </xf>
    <xf numFmtId="0" fontId="6" fillId="2" borderId="52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2" fillId="0" borderId="29" xfId="0" applyFont="1" applyBorder="1" applyAlignment="1">
      <alignment horizontal="left"/>
    </xf>
    <xf numFmtId="0" fontId="2" fillId="0" borderId="52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top" wrapText="1"/>
    </xf>
    <xf numFmtId="0" fontId="2" fillId="2" borderId="37" xfId="0" applyFont="1" applyFill="1" applyBorder="1" applyAlignment="1">
      <alignment horizontal="left" vertical="center" wrapText="1"/>
    </xf>
    <xf numFmtId="0" fontId="2" fillId="2" borderId="57" xfId="0" applyFont="1" applyFill="1" applyBorder="1" applyAlignment="1">
      <alignment horizontal="center" vertical="center" wrapText="1"/>
    </xf>
    <xf numFmtId="0" fontId="2" fillId="2" borderId="58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43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2" borderId="41" xfId="0" applyFont="1" applyFill="1" applyBorder="1" applyAlignment="1">
      <alignment horizontal="left" vertical="center" wrapText="1"/>
    </xf>
    <xf numFmtId="0" fontId="2" fillId="2" borderId="36" xfId="0" applyFont="1" applyFill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top" wrapText="1"/>
    </xf>
    <xf numFmtId="0" fontId="2" fillId="2" borderId="31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left" vertical="center" wrapText="1"/>
    </xf>
    <xf numFmtId="0" fontId="2" fillId="0" borderId="39" xfId="0" applyFont="1" applyBorder="1" applyAlignment="1">
      <alignment horizontal="center" vertical="top" wrapText="1"/>
    </xf>
    <xf numFmtId="0" fontId="2" fillId="0" borderId="63" xfId="0" applyFont="1" applyBorder="1" applyAlignment="1">
      <alignment horizontal="center" vertical="top" wrapText="1"/>
    </xf>
    <xf numFmtId="0" fontId="2" fillId="0" borderId="64" xfId="0" applyFont="1" applyBorder="1" applyAlignment="1">
      <alignment horizontal="center" vertical="top" wrapText="1"/>
    </xf>
    <xf numFmtId="0" fontId="2" fillId="0" borderId="57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6" fillId="0" borderId="5" xfId="1" applyFont="1" applyFill="1" applyBorder="1" applyAlignment="1">
      <alignment horizontal="left"/>
    </xf>
    <xf numFmtId="0" fontId="6" fillId="0" borderId="3" xfId="1" applyFont="1" applyFill="1" applyBorder="1" applyAlignment="1">
      <alignment horizontal="left"/>
    </xf>
    <xf numFmtId="0" fontId="2" fillId="2" borderId="0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left" wrapText="1"/>
    </xf>
    <xf numFmtId="0" fontId="4" fillId="0" borderId="0" xfId="0" applyFont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3" fontId="2" fillId="2" borderId="7" xfId="0" applyNumberFormat="1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3" borderId="7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right"/>
    </xf>
    <xf numFmtId="0" fontId="2" fillId="0" borderId="5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top"/>
    </xf>
    <xf numFmtId="0" fontId="0" fillId="0" borderId="0" xfId="0" applyAlignment="1">
      <alignment vertical="top"/>
    </xf>
  </cellXfs>
  <cellStyles count="5">
    <cellStyle name="Гиперссылка" xfId="4" builtinId="8"/>
    <cellStyle name="Обычный" xfId="0" builtinId="0"/>
    <cellStyle name="Обычный 2" xfId="1"/>
    <cellStyle name="Обычный 2 2" xfId="2"/>
    <cellStyle name="Обычный 3" xfId="3"/>
  </cellStyles>
  <dxfs count="0"/>
  <tableStyles count="0" defaultTableStyle="TableStyleMedium2" defaultPivotStyle="PivotStyleLight16"/>
  <colors>
    <mruColors>
      <color rgb="FFFF3399"/>
      <color rgb="FFCCCC00"/>
      <color rgb="FFFFCCFF"/>
      <color rgb="FFCC0099"/>
      <color rgb="FFB0E6E5"/>
      <color rgb="FF99FFCC"/>
      <color rgb="FF00FFFF"/>
      <color rgb="FFCCCCFF"/>
      <color rgb="FF94EEFA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10.%20&#1059;&#1055;&#1056;&#1040;&#1042;&#1051;&#1045;&#1053;&#1048;&#1045;%20&#1054;&#1061;&#1056;&#1040;&#1053;&#1067;%20&#1046;&#1080;&#1056;&#1052;\&#1054;&#1058;&#1044;&#1045;&#1051;%20&#1052;&#1086;&#1085;&#1080;&#1090;&#1086;&#1088;&#1080;&#1085;&#1075;&#1072;\&#1040;&#1053;&#1053;&#1040;\&#1085;&#1086;&#1074;&#1099;&#1077;%20&#1092;&#1086;&#1088;&#1084;&#1099;\1.9%20&#1057;&#1069;&#1057;&#105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10.%20&#1059;&#1055;&#1056;&#1040;&#1042;&#1051;&#1045;&#1053;&#1048;&#1045;%20&#1054;&#1061;&#1056;&#1040;&#1053;&#1067;%20&#1046;&#1080;&#1056;&#1052;\&#1054;&#1058;&#1044;&#1045;&#1051;%20&#1052;&#1086;&#1085;&#1080;&#1090;&#1086;&#1088;&#1080;&#1085;&#1075;&#1072;\&#1043;&#1059;&#1047;&#1045;&#1051;&#1068;\&#1052;&#1060;&#1062;\2021%20&#1087;&#1090;&#1080;&#1094;&#1099;%20&#1086;&#1089;&#1077;&#1085;&#1100;\&#1043;&#1086;&#1089;&#1088;&#1077;&#1077;&#1089;&#1090;&#1088;%202022%20&#1103;&#1085;&#1074;&#1072;&#1088;&#11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_3"/>
      <sheetName val="стр.4"/>
      <sheetName val="стр.5"/>
    </sheetNames>
    <sheetDataSet>
      <sheetData sheetId="0" refreshError="1"/>
      <sheetData sheetId="1" refreshError="1"/>
      <sheetData sheetId="2" refreshError="1">
        <row r="5">
          <cell r="F5" t="str">
            <v>Наименование охотничьего 
угодья и иной 
территории, являющейся средой обитания охотничьих ресурсов, 
субъекта Российской Федерации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 (ЧМ) "/>
      <sheetName val="1.2 (ЧП) "/>
      <sheetName val="1.3 (ПЛ)"/>
      <sheetName val="1.4 (ГР)"/>
      <sheetName val="1.6 (КВР)"/>
      <sheetName val="1.7 (ДЧ)"/>
      <sheetName val="1.8 (ЗОХР)"/>
      <sheetName val="1.9 (СЭСО)"/>
      <sheetName val="1.9 (СЭСО) (2)"/>
      <sheetName val="1.9 (СЭСО) (3)"/>
      <sheetName val="2.1 (ОУ) "/>
      <sheetName val="3.1 (ЮЛ.ИП)"/>
      <sheetName val="3.1 (ЮЛ. ИП2)"/>
      <sheetName val="3.2 (СО)"/>
      <sheetName val="4.1(ДК) лось  (2)"/>
      <sheetName val="4.1(ДК) кабан"/>
      <sheetName val="4.1(ДК) косуля "/>
      <sheetName val="4.2 бобр"/>
      <sheetName val="4.2 куница"/>
      <sheetName val="4.2 заяц-русак"/>
      <sheetName val="4.2 лисица"/>
      <sheetName val="4.2 корсак"/>
      <sheetName val="4.2 ондатра"/>
      <sheetName val="4.2сурок"/>
      <sheetName val="4.2 рысь"/>
      <sheetName val="4.2 барсук"/>
      <sheetName val="4.3 глухарь"/>
      <sheetName val="4.3 тетерев"/>
      <sheetName val="4.3 вальдшнеп"/>
      <sheetName val="4.3 кряква"/>
      <sheetName val="4.3 чирок свист"/>
      <sheetName val="4.3 чирок треск"/>
      <sheetName val="4.3 нырок бв"/>
      <sheetName val="4.3 широконоска"/>
      <sheetName val="4.3 шилохвость"/>
      <sheetName val="4.3 свиязь"/>
      <sheetName val="4.3 чернеть"/>
      <sheetName val="чирок sp"/>
      <sheetName val="4.3 лысуха"/>
      <sheetName val="4.3 гуменник"/>
      <sheetName val="4.3 гусь белолобый"/>
      <sheetName val="4.3 бекас"/>
      <sheetName val="4.3 дупель"/>
      <sheetName val="4.3 гаршнеп"/>
      <sheetName val="4.3 вяхирь"/>
      <sheetName val="4.3 голубь сизый"/>
      <sheetName val="4.3 перепел"/>
      <sheetName val="4.3 куропатка серая"/>
      <sheetName val="4.3 ворона серая"/>
      <sheetName val="4.4 гр птиц утки"/>
      <sheetName val="4.4 гр птиц гуси"/>
      <sheetName val="4.4 гр птиц кулики"/>
      <sheetName val="4.4 гр птиц голуби"/>
      <sheetName val="4.4 гр птиц горлицы"/>
      <sheetName val="4.5. (ДВ)"/>
      <sheetName val="4.6 (ДМ)"/>
      <sheetName val="4.7 (НД)"/>
      <sheetName val="5.1 (ВР)"/>
      <sheetName val="5.2 (РЧ) лисица"/>
      <sheetName val="5.2 (РЧ) волк"/>
      <sheetName val="5.2 (РЧ) кабан"/>
      <sheetName val="5.2 (РЧ) рысь"/>
      <sheetName val="5.2 (РЧ) бобр"/>
      <sheetName val="5.2 (РЧ) куницы"/>
      <sheetName val="5.2 (РЧ) лося"/>
      <sheetName val="5.2 (РЧ) сурок"/>
      <sheetName val="5.2 (РЧ) птицы"/>
      <sheetName val="5.3 (ВО)"/>
      <sheetName val="6.1 (ОУХ)"/>
      <sheetName val="7.1 (ОХ)"/>
      <sheetName val="8.1 (ИО)"/>
      <sheetName val="8.2 (Д-НИО)"/>
      <sheetName val="8.3 (НОР)"/>
      <sheetName val="8.4 (НТБ)"/>
      <sheetName val="8.5 (ВВ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17">
          <cell r="G17">
            <v>100</v>
          </cell>
          <cell r="H17">
            <v>94</v>
          </cell>
        </row>
        <row r="19">
          <cell r="G19">
            <v>278</v>
          </cell>
          <cell r="H19">
            <v>267</v>
          </cell>
        </row>
        <row r="23">
          <cell r="G23">
            <v>58</v>
          </cell>
          <cell r="H23">
            <v>54</v>
          </cell>
        </row>
        <row r="31">
          <cell r="G31">
            <v>438</v>
          </cell>
          <cell r="H31">
            <v>376</v>
          </cell>
        </row>
        <row r="33">
          <cell r="G33">
            <v>218</v>
          </cell>
          <cell r="H33">
            <v>189</v>
          </cell>
        </row>
        <row r="38">
          <cell r="G38">
            <v>242</v>
          </cell>
          <cell r="H38">
            <v>237</v>
          </cell>
        </row>
        <row r="39">
          <cell r="G39">
            <v>51</v>
          </cell>
          <cell r="H39">
            <v>45</v>
          </cell>
        </row>
        <row r="45">
          <cell r="G45">
            <v>161</v>
          </cell>
          <cell r="H45">
            <v>140</v>
          </cell>
        </row>
        <row r="48">
          <cell r="G48">
            <v>130</v>
          </cell>
          <cell r="H48">
            <v>120</v>
          </cell>
        </row>
        <row r="49">
          <cell r="G49">
            <v>141</v>
          </cell>
          <cell r="H49">
            <v>137</v>
          </cell>
        </row>
        <row r="55">
          <cell r="G55">
            <v>37</v>
          </cell>
          <cell r="H55">
            <v>35</v>
          </cell>
        </row>
        <row r="67">
          <cell r="G67">
            <v>135</v>
          </cell>
          <cell r="H67">
            <v>115</v>
          </cell>
        </row>
        <row r="69">
          <cell r="G69">
            <v>93</v>
          </cell>
          <cell r="H69">
            <v>81</v>
          </cell>
        </row>
        <row r="72">
          <cell r="G72">
            <v>149</v>
          </cell>
          <cell r="H72">
            <v>135</v>
          </cell>
        </row>
        <row r="84">
          <cell r="G84">
            <v>173</v>
          </cell>
          <cell r="H84">
            <v>143</v>
          </cell>
        </row>
        <row r="87">
          <cell r="G87">
            <v>57</v>
          </cell>
          <cell r="H87">
            <v>47</v>
          </cell>
        </row>
        <row r="100">
          <cell r="G100">
            <v>44</v>
          </cell>
          <cell r="H100">
            <v>38</v>
          </cell>
        </row>
        <row r="102">
          <cell r="G102">
            <v>72</v>
          </cell>
          <cell r="H102">
            <v>63</v>
          </cell>
        </row>
        <row r="112">
          <cell r="G112">
            <v>205</v>
          </cell>
          <cell r="H112">
            <v>190</v>
          </cell>
        </row>
        <row r="113">
          <cell r="G113">
            <v>231</v>
          </cell>
          <cell r="H113">
            <v>213</v>
          </cell>
        </row>
        <row r="121">
          <cell r="G121">
            <v>97</v>
          </cell>
          <cell r="H121">
            <v>86</v>
          </cell>
        </row>
        <row r="126">
          <cell r="G126">
            <v>153</v>
          </cell>
          <cell r="H126">
            <v>146</v>
          </cell>
        </row>
        <row r="129">
          <cell r="G129">
            <v>74</v>
          </cell>
          <cell r="H129">
            <v>70</v>
          </cell>
        </row>
        <row r="133">
          <cell r="G133">
            <v>273</v>
          </cell>
          <cell r="H133">
            <v>251</v>
          </cell>
        </row>
        <row r="145">
          <cell r="G145">
            <v>296</v>
          </cell>
          <cell r="H145">
            <v>254</v>
          </cell>
        </row>
        <row r="150">
          <cell r="G150">
            <v>176</v>
          </cell>
          <cell r="H150">
            <v>159</v>
          </cell>
        </row>
        <row r="152">
          <cell r="G152">
            <v>111</v>
          </cell>
          <cell r="H152">
            <v>95</v>
          </cell>
        </row>
        <row r="156">
          <cell r="G156">
            <v>107</v>
          </cell>
          <cell r="H156">
            <v>100</v>
          </cell>
        </row>
        <row r="159">
          <cell r="G159">
            <v>544</v>
          </cell>
          <cell r="H159">
            <v>490</v>
          </cell>
        </row>
        <row r="164">
          <cell r="G164">
            <v>80</v>
          </cell>
          <cell r="H164">
            <v>77</v>
          </cell>
        </row>
        <row r="166">
          <cell r="G166">
            <v>447</v>
          </cell>
          <cell r="H166">
            <v>388</v>
          </cell>
        </row>
        <row r="167">
          <cell r="G167">
            <v>121</v>
          </cell>
          <cell r="H167">
            <v>116</v>
          </cell>
        </row>
      </sheetData>
      <sheetData sheetId="42" refreshError="1"/>
      <sheetData sheetId="43" refreshError="1"/>
      <sheetData sheetId="44" refreshError="1">
        <row r="17">
          <cell r="G17">
            <v>91</v>
          </cell>
          <cell r="H17">
            <v>85</v>
          </cell>
        </row>
        <row r="19">
          <cell r="G19">
            <v>276</v>
          </cell>
          <cell r="H19">
            <v>266</v>
          </cell>
        </row>
        <row r="23">
          <cell r="G23">
            <v>56</v>
          </cell>
          <cell r="H23">
            <v>52</v>
          </cell>
        </row>
        <row r="31">
          <cell r="G31">
            <v>408</v>
          </cell>
          <cell r="H31">
            <v>366</v>
          </cell>
        </row>
        <row r="33">
          <cell r="G33">
            <v>212</v>
          </cell>
          <cell r="H33">
            <v>183</v>
          </cell>
        </row>
        <row r="38">
          <cell r="G38">
            <v>255</v>
          </cell>
          <cell r="H38">
            <v>235</v>
          </cell>
        </row>
        <row r="45">
          <cell r="G45">
            <v>154</v>
          </cell>
          <cell r="H45">
            <v>139</v>
          </cell>
        </row>
        <row r="48">
          <cell r="G48">
            <v>123</v>
          </cell>
          <cell r="H48">
            <v>114</v>
          </cell>
        </row>
        <row r="49">
          <cell r="G49">
            <v>138</v>
          </cell>
          <cell r="H49">
            <v>136</v>
          </cell>
        </row>
        <row r="55">
          <cell r="G55">
            <v>37</v>
          </cell>
          <cell r="H55">
            <v>35</v>
          </cell>
        </row>
        <row r="67">
          <cell r="G67">
            <v>134</v>
          </cell>
          <cell r="H67">
            <v>111</v>
          </cell>
        </row>
        <row r="69">
          <cell r="G69">
            <v>90</v>
          </cell>
          <cell r="H69">
            <v>79</v>
          </cell>
        </row>
        <row r="72">
          <cell r="G72">
            <v>145</v>
          </cell>
          <cell r="H72">
            <v>132</v>
          </cell>
        </row>
        <row r="84">
          <cell r="G84">
            <v>188</v>
          </cell>
          <cell r="H84">
            <v>157</v>
          </cell>
        </row>
        <row r="87">
          <cell r="G87">
            <v>50</v>
          </cell>
          <cell r="H87">
            <v>40</v>
          </cell>
        </row>
        <row r="100">
          <cell r="G100">
            <v>59</v>
          </cell>
          <cell r="H100">
            <v>50</v>
          </cell>
        </row>
        <row r="102">
          <cell r="G102">
            <v>69</v>
          </cell>
          <cell r="H102">
            <v>60</v>
          </cell>
        </row>
        <row r="112">
          <cell r="G112">
            <v>191</v>
          </cell>
          <cell r="H112">
            <v>179</v>
          </cell>
        </row>
        <row r="113">
          <cell r="G113">
            <v>226</v>
          </cell>
          <cell r="H113">
            <v>209</v>
          </cell>
        </row>
        <row r="121">
          <cell r="G121">
            <v>97</v>
          </cell>
          <cell r="H121">
            <v>86</v>
          </cell>
        </row>
        <row r="126">
          <cell r="G126">
            <v>290</v>
          </cell>
          <cell r="H126">
            <v>264</v>
          </cell>
        </row>
        <row r="129">
          <cell r="G129">
            <v>74</v>
          </cell>
          <cell r="H129">
            <v>69</v>
          </cell>
        </row>
        <row r="133">
          <cell r="G133">
            <v>269</v>
          </cell>
          <cell r="H133">
            <v>247</v>
          </cell>
        </row>
        <row r="145">
          <cell r="G145">
            <v>296</v>
          </cell>
          <cell r="H145">
            <v>240</v>
          </cell>
        </row>
        <row r="150">
          <cell r="G150">
            <v>176</v>
          </cell>
          <cell r="H150">
            <v>148</v>
          </cell>
        </row>
        <row r="152">
          <cell r="G152">
            <v>95</v>
          </cell>
          <cell r="H152">
            <v>80</v>
          </cell>
        </row>
        <row r="156">
          <cell r="G156">
            <v>56</v>
          </cell>
          <cell r="H156">
            <v>51</v>
          </cell>
        </row>
        <row r="159">
          <cell r="G159">
            <v>636</v>
          </cell>
          <cell r="H159">
            <v>574</v>
          </cell>
        </row>
        <row r="164">
          <cell r="G164">
            <v>66</v>
          </cell>
          <cell r="H164">
            <v>64</v>
          </cell>
        </row>
        <row r="166">
          <cell r="G166">
            <v>429</v>
          </cell>
          <cell r="H166">
            <v>367</v>
          </cell>
        </row>
        <row r="167">
          <cell r="G167">
            <v>123</v>
          </cell>
          <cell r="H167">
            <v>118</v>
          </cell>
        </row>
      </sheetData>
      <sheetData sheetId="45" refreshError="1"/>
      <sheetData sheetId="46" refreshError="1"/>
      <sheetData sheetId="47" refreshError="1"/>
      <sheetData sheetId="48" refreshError="1"/>
      <sheetData sheetId="49">
        <row r="15">
          <cell r="G15">
            <v>429</v>
          </cell>
        </row>
        <row r="17">
          <cell r="G17">
            <v>120</v>
          </cell>
          <cell r="H17">
            <v>113</v>
          </cell>
        </row>
        <row r="18">
          <cell r="G18">
            <v>26</v>
          </cell>
          <cell r="H18">
            <v>26</v>
          </cell>
        </row>
        <row r="19">
          <cell r="G19">
            <v>282</v>
          </cell>
          <cell r="H19">
            <v>271</v>
          </cell>
        </row>
        <row r="20">
          <cell r="G20">
            <v>67</v>
          </cell>
          <cell r="H20">
            <v>67</v>
          </cell>
        </row>
        <row r="21">
          <cell r="G21">
            <v>22</v>
          </cell>
          <cell r="H21">
            <v>18</v>
          </cell>
        </row>
        <row r="22">
          <cell r="G22">
            <v>0</v>
          </cell>
          <cell r="H22">
            <v>0</v>
          </cell>
        </row>
        <row r="23">
          <cell r="G23">
            <v>59</v>
          </cell>
          <cell r="H23">
            <v>55</v>
          </cell>
        </row>
        <row r="24">
          <cell r="G24">
            <v>493</v>
          </cell>
          <cell r="H24">
            <v>489</v>
          </cell>
        </row>
        <row r="25">
          <cell r="G25">
            <v>0</v>
          </cell>
          <cell r="H25">
            <v>0</v>
          </cell>
        </row>
        <row r="26">
          <cell r="G26">
            <v>45</v>
          </cell>
          <cell r="H26">
            <v>44</v>
          </cell>
        </row>
        <row r="27">
          <cell r="G27">
            <v>2</v>
          </cell>
          <cell r="H27">
            <v>2</v>
          </cell>
        </row>
        <row r="28">
          <cell r="G28">
            <v>20</v>
          </cell>
          <cell r="H28">
            <v>20</v>
          </cell>
        </row>
        <row r="29">
          <cell r="G29">
            <v>0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G31">
            <v>428</v>
          </cell>
          <cell r="H31">
            <v>388</v>
          </cell>
        </row>
        <row r="32">
          <cell r="G32">
            <v>3</v>
          </cell>
          <cell r="H32">
            <v>3</v>
          </cell>
        </row>
        <row r="33">
          <cell r="G33">
            <v>224</v>
          </cell>
          <cell r="H33">
            <v>195</v>
          </cell>
        </row>
        <row r="34">
          <cell r="G34">
            <v>17</v>
          </cell>
          <cell r="H34">
            <v>17</v>
          </cell>
        </row>
        <row r="35">
          <cell r="G35">
            <v>12</v>
          </cell>
          <cell r="H35">
            <v>12</v>
          </cell>
        </row>
        <row r="36">
          <cell r="G36">
            <v>45</v>
          </cell>
          <cell r="H36">
            <v>45</v>
          </cell>
        </row>
        <row r="37">
          <cell r="G37">
            <v>16</v>
          </cell>
          <cell r="H37">
            <v>16</v>
          </cell>
        </row>
        <row r="38">
          <cell r="G38">
            <v>224</v>
          </cell>
          <cell r="H38">
            <v>220</v>
          </cell>
        </row>
        <row r="39">
          <cell r="G39">
            <v>111</v>
          </cell>
          <cell r="H39">
            <v>107</v>
          </cell>
        </row>
        <row r="40">
          <cell r="G40">
            <v>56</v>
          </cell>
          <cell r="H40">
            <v>54</v>
          </cell>
        </row>
        <row r="41">
          <cell r="G41">
            <v>44</v>
          </cell>
          <cell r="H41">
            <v>44</v>
          </cell>
        </row>
        <row r="42">
          <cell r="G42">
            <v>0</v>
          </cell>
          <cell r="H42">
            <v>0</v>
          </cell>
        </row>
        <row r="43">
          <cell r="G43">
            <v>48</v>
          </cell>
          <cell r="H43">
            <v>48</v>
          </cell>
        </row>
        <row r="44">
          <cell r="G44">
            <v>0</v>
          </cell>
          <cell r="H44">
            <v>0</v>
          </cell>
        </row>
        <row r="45">
          <cell r="G45">
            <v>160</v>
          </cell>
          <cell r="H45">
            <v>143</v>
          </cell>
        </row>
        <row r="46">
          <cell r="G46">
            <v>43</v>
          </cell>
          <cell r="H46">
            <v>39</v>
          </cell>
        </row>
        <row r="47">
          <cell r="G47">
            <v>0</v>
          </cell>
          <cell r="H47">
            <v>0</v>
          </cell>
        </row>
        <row r="48">
          <cell r="G48">
            <v>139</v>
          </cell>
          <cell r="H48">
            <v>129</v>
          </cell>
        </row>
        <row r="49">
          <cell r="G49">
            <v>147</v>
          </cell>
          <cell r="H49">
            <v>142</v>
          </cell>
        </row>
        <row r="50">
          <cell r="G50">
            <v>0</v>
          </cell>
          <cell r="H50">
            <v>0</v>
          </cell>
        </row>
        <row r="51">
          <cell r="G51">
            <v>3</v>
          </cell>
          <cell r="H51">
            <v>3</v>
          </cell>
        </row>
        <row r="52">
          <cell r="G52">
            <v>0</v>
          </cell>
          <cell r="H52">
            <v>0</v>
          </cell>
        </row>
        <row r="53">
          <cell r="G53">
            <v>89</v>
          </cell>
          <cell r="H53">
            <v>89</v>
          </cell>
        </row>
        <row r="54">
          <cell r="G54">
            <v>10</v>
          </cell>
          <cell r="H54">
            <v>10</v>
          </cell>
        </row>
        <row r="55">
          <cell r="G55">
            <v>39</v>
          </cell>
          <cell r="H55">
            <v>36</v>
          </cell>
        </row>
        <row r="56">
          <cell r="G56">
            <v>92</v>
          </cell>
          <cell r="H56">
            <v>87</v>
          </cell>
        </row>
        <row r="57">
          <cell r="G57">
            <v>0</v>
          </cell>
          <cell r="H57">
            <v>0</v>
          </cell>
        </row>
        <row r="58">
          <cell r="G58">
            <v>204</v>
          </cell>
          <cell r="H58">
            <v>195</v>
          </cell>
        </row>
        <row r="59">
          <cell r="G59">
            <v>0</v>
          </cell>
          <cell r="H59">
            <v>0</v>
          </cell>
        </row>
        <row r="60">
          <cell r="G60">
            <v>0</v>
          </cell>
          <cell r="H60">
            <v>0</v>
          </cell>
        </row>
        <row r="61">
          <cell r="G61">
            <v>62</v>
          </cell>
          <cell r="H61">
            <v>37</v>
          </cell>
        </row>
        <row r="62">
          <cell r="G62">
            <v>35</v>
          </cell>
          <cell r="H62">
            <v>30</v>
          </cell>
        </row>
        <row r="63">
          <cell r="G63">
            <v>35</v>
          </cell>
          <cell r="H63">
            <v>30</v>
          </cell>
        </row>
        <row r="64">
          <cell r="G64">
            <v>0</v>
          </cell>
          <cell r="H64">
            <v>0</v>
          </cell>
        </row>
        <row r="65">
          <cell r="G65">
            <v>17</v>
          </cell>
          <cell r="H65">
            <v>17</v>
          </cell>
        </row>
        <row r="66">
          <cell r="G66">
            <v>85</v>
          </cell>
          <cell r="H66">
            <v>85</v>
          </cell>
        </row>
        <row r="67">
          <cell r="G67">
            <v>135</v>
          </cell>
          <cell r="H67">
            <v>114</v>
          </cell>
        </row>
        <row r="68">
          <cell r="G68">
            <v>7</v>
          </cell>
          <cell r="H68">
            <v>7</v>
          </cell>
        </row>
        <row r="69">
          <cell r="G69">
            <v>92</v>
          </cell>
          <cell r="H69">
            <v>80</v>
          </cell>
        </row>
        <row r="70">
          <cell r="G70">
            <v>34</v>
          </cell>
          <cell r="H70">
            <v>34</v>
          </cell>
        </row>
        <row r="71">
          <cell r="G71">
            <v>51</v>
          </cell>
          <cell r="H71">
            <v>50</v>
          </cell>
        </row>
        <row r="72">
          <cell r="G72">
            <v>142</v>
          </cell>
          <cell r="H72">
            <v>128</v>
          </cell>
        </row>
        <row r="73">
          <cell r="G73">
            <v>27</v>
          </cell>
          <cell r="H73">
            <v>27</v>
          </cell>
        </row>
        <row r="75">
          <cell r="G75">
            <v>39</v>
          </cell>
          <cell r="H75">
            <v>39</v>
          </cell>
        </row>
        <row r="76">
          <cell r="G76">
            <v>0</v>
          </cell>
          <cell r="H76">
            <v>0</v>
          </cell>
        </row>
        <row r="77">
          <cell r="G77">
            <v>47</v>
          </cell>
          <cell r="H77">
            <v>46</v>
          </cell>
        </row>
        <row r="78">
          <cell r="G78">
            <v>12</v>
          </cell>
          <cell r="H78">
            <v>12</v>
          </cell>
        </row>
        <row r="79">
          <cell r="G79">
            <v>46</v>
          </cell>
          <cell r="H79">
            <v>42</v>
          </cell>
        </row>
        <row r="80">
          <cell r="G80">
            <v>83</v>
          </cell>
          <cell r="H80">
            <v>79</v>
          </cell>
        </row>
        <row r="81">
          <cell r="G81">
            <v>4</v>
          </cell>
          <cell r="H81">
            <v>4</v>
          </cell>
        </row>
        <row r="82">
          <cell r="G82">
            <v>351</v>
          </cell>
          <cell r="H82">
            <v>314</v>
          </cell>
        </row>
        <row r="83">
          <cell r="G83">
            <v>384</v>
          </cell>
          <cell r="H83">
            <v>207</v>
          </cell>
        </row>
        <row r="84">
          <cell r="G84">
            <v>189</v>
          </cell>
          <cell r="H84">
            <v>167</v>
          </cell>
        </row>
        <row r="85">
          <cell r="G85">
            <v>7</v>
          </cell>
          <cell r="H85">
            <v>7</v>
          </cell>
        </row>
        <row r="87">
          <cell r="G87">
            <v>60</v>
          </cell>
          <cell r="H87">
            <v>50</v>
          </cell>
        </row>
        <row r="88">
          <cell r="G88">
            <v>3</v>
          </cell>
          <cell r="H88">
            <v>3</v>
          </cell>
        </row>
        <row r="89">
          <cell r="G89">
            <v>10</v>
          </cell>
          <cell r="H89">
            <v>10</v>
          </cell>
        </row>
        <row r="90">
          <cell r="G90">
            <v>41</v>
          </cell>
          <cell r="H90">
            <v>41</v>
          </cell>
        </row>
        <row r="91">
          <cell r="G91">
            <v>13</v>
          </cell>
          <cell r="H91">
            <v>13</v>
          </cell>
        </row>
        <row r="92">
          <cell r="G92">
            <v>2</v>
          </cell>
          <cell r="H92">
            <v>2</v>
          </cell>
        </row>
        <row r="93">
          <cell r="G93">
            <v>0</v>
          </cell>
          <cell r="H93">
            <v>0</v>
          </cell>
        </row>
        <row r="94">
          <cell r="G94">
            <v>66</v>
          </cell>
          <cell r="H94">
            <v>43</v>
          </cell>
        </row>
        <row r="95">
          <cell r="G95">
            <v>231</v>
          </cell>
          <cell r="H95">
            <v>193</v>
          </cell>
        </row>
        <row r="96">
          <cell r="G96">
            <v>163</v>
          </cell>
          <cell r="H96">
            <v>156</v>
          </cell>
        </row>
        <row r="97">
          <cell r="G97">
            <v>32</v>
          </cell>
          <cell r="H97">
            <v>32</v>
          </cell>
        </row>
        <row r="98">
          <cell r="G98">
            <v>35</v>
          </cell>
          <cell r="H98">
            <v>34</v>
          </cell>
        </row>
        <row r="99">
          <cell r="G99">
            <v>89</v>
          </cell>
          <cell r="H99">
            <v>89</v>
          </cell>
        </row>
        <row r="100">
          <cell r="G100">
            <v>38</v>
          </cell>
          <cell r="H100">
            <v>33</v>
          </cell>
        </row>
        <row r="101">
          <cell r="G101">
            <v>71</v>
          </cell>
          <cell r="H101">
            <v>71</v>
          </cell>
        </row>
        <row r="102">
          <cell r="G102">
            <v>75</v>
          </cell>
          <cell r="H102">
            <v>64</v>
          </cell>
        </row>
        <row r="103">
          <cell r="G103">
            <v>26</v>
          </cell>
          <cell r="H103">
            <v>26</v>
          </cell>
        </row>
        <row r="104">
          <cell r="G104">
            <v>16</v>
          </cell>
          <cell r="H104">
            <v>16</v>
          </cell>
        </row>
        <row r="105">
          <cell r="G105">
            <v>18</v>
          </cell>
          <cell r="H105">
            <v>18</v>
          </cell>
        </row>
        <row r="106">
          <cell r="G106">
            <v>145</v>
          </cell>
          <cell r="H106">
            <v>142</v>
          </cell>
        </row>
        <row r="107">
          <cell r="G107">
            <v>0</v>
          </cell>
          <cell r="H107">
            <v>0</v>
          </cell>
        </row>
        <row r="108">
          <cell r="G108">
            <v>0</v>
          </cell>
          <cell r="H108">
            <v>0</v>
          </cell>
        </row>
        <row r="109">
          <cell r="G109">
            <v>6</v>
          </cell>
          <cell r="H109">
            <v>6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215</v>
          </cell>
          <cell r="H112">
            <v>198</v>
          </cell>
        </row>
        <row r="113">
          <cell r="G113">
            <v>230</v>
          </cell>
          <cell r="H113">
            <v>214</v>
          </cell>
        </row>
        <row r="114">
          <cell r="G114">
            <v>200</v>
          </cell>
          <cell r="H114">
            <v>200</v>
          </cell>
        </row>
        <row r="115">
          <cell r="G115">
            <v>448</v>
          </cell>
          <cell r="H115">
            <v>421</v>
          </cell>
        </row>
        <row r="116">
          <cell r="G116">
            <v>49</v>
          </cell>
          <cell r="H116">
            <v>47</v>
          </cell>
        </row>
        <row r="117">
          <cell r="G117">
            <v>68</v>
          </cell>
          <cell r="H117">
            <v>68</v>
          </cell>
        </row>
        <row r="118">
          <cell r="G118">
            <v>3</v>
          </cell>
          <cell r="H118">
            <v>3</v>
          </cell>
        </row>
        <row r="119">
          <cell r="G119">
            <v>12</v>
          </cell>
          <cell r="H119">
            <v>12</v>
          </cell>
        </row>
        <row r="120">
          <cell r="G120">
            <v>0</v>
          </cell>
          <cell r="H120">
            <v>0</v>
          </cell>
        </row>
        <row r="121">
          <cell r="G121">
            <v>97</v>
          </cell>
          <cell r="H121">
            <v>86</v>
          </cell>
        </row>
        <row r="122">
          <cell r="G122">
            <v>209</v>
          </cell>
          <cell r="H122">
            <v>209</v>
          </cell>
        </row>
        <row r="123">
          <cell r="G123">
            <v>21</v>
          </cell>
          <cell r="H123">
            <v>21</v>
          </cell>
        </row>
        <row r="124">
          <cell r="G124">
            <v>73</v>
          </cell>
          <cell r="H124">
            <v>73</v>
          </cell>
        </row>
        <row r="125">
          <cell r="G125">
            <v>15</v>
          </cell>
          <cell r="H125">
            <v>15</v>
          </cell>
        </row>
        <row r="126">
          <cell r="G126">
            <v>127</v>
          </cell>
          <cell r="H126">
            <v>120</v>
          </cell>
        </row>
        <row r="127">
          <cell r="G127">
            <v>73</v>
          </cell>
          <cell r="H127">
            <v>73</v>
          </cell>
        </row>
        <row r="128">
          <cell r="G128">
            <v>15</v>
          </cell>
          <cell r="H128">
            <v>15</v>
          </cell>
        </row>
        <row r="129">
          <cell r="G129">
            <v>77</v>
          </cell>
          <cell r="H129">
            <v>73</v>
          </cell>
        </row>
        <row r="130">
          <cell r="G130">
            <v>6</v>
          </cell>
          <cell r="H130">
            <v>6</v>
          </cell>
        </row>
        <row r="131">
          <cell r="G131">
            <v>0</v>
          </cell>
          <cell r="H131">
            <v>0</v>
          </cell>
        </row>
        <row r="132">
          <cell r="G132">
            <v>0</v>
          </cell>
          <cell r="H132">
            <v>0</v>
          </cell>
        </row>
        <row r="133">
          <cell r="G133">
            <v>274</v>
          </cell>
          <cell r="H133">
            <v>251</v>
          </cell>
        </row>
        <row r="134">
          <cell r="G134">
            <v>0</v>
          </cell>
          <cell r="H134">
            <v>0</v>
          </cell>
        </row>
        <row r="135">
          <cell r="G135">
            <v>35</v>
          </cell>
          <cell r="H135">
            <v>34</v>
          </cell>
        </row>
        <row r="136">
          <cell r="G136">
            <v>8</v>
          </cell>
          <cell r="H136">
            <v>8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0</v>
          </cell>
          <cell r="H140">
            <v>0</v>
          </cell>
        </row>
        <row r="141">
          <cell r="G141">
            <v>0</v>
          </cell>
          <cell r="H141">
            <v>0</v>
          </cell>
        </row>
        <row r="142">
          <cell r="G142">
            <v>0</v>
          </cell>
          <cell r="H142">
            <v>0</v>
          </cell>
        </row>
        <row r="143">
          <cell r="G143">
            <v>0</v>
          </cell>
          <cell r="H143">
            <v>0</v>
          </cell>
        </row>
        <row r="144">
          <cell r="G144">
            <v>0</v>
          </cell>
          <cell r="H144">
            <v>0</v>
          </cell>
        </row>
        <row r="145">
          <cell r="G145">
            <v>305</v>
          </cell>
          <cell r="H145">
            <v>263</v>
          </cell>
        </row>
        <row r="146">
          <cell r="G146">
            <v>63</v>
          </cell>
          <cell r="H146">
            <v>59</v>
          </cell>
        </row>
        <row r="147">
          <cell r="G147">
            <v>0</v>
          </cell>
          <cell r="H147">
            <v>0</v>
          </cell>
        </row>
        <row r="148">
          <cell r="G148">
            <v>0</v>
          </cell>
          <cell r="H148">
            <v>0</v>
          </cell>
        </row>
        <row r="149">
          <cell r="G149">
            <v>29</v>
          </cell>
          <cell r="H149">
            <v>29</v>
          </cell>
        </row>
        <row r="150">
          <cell r="G150">
            <v>182</v>
          </cell>
          <cell r="H150">
            <v>165</v>
          </cell>
        </row>
        <row r="151">
          <cell r="G151">
            <v>174</v>
          </cell>
          <cell r="H151">
            <v>166</v>
          </cell>
        </row>
        <row r="152">
          <cell r="G152">
            <v>103</v>
          </cell>
          <cell r="H152">
            <v>88</v>
          </cell>
        </row>
        <row r="153">
          <cell r="G153">
            <v>81</v>
          </cell>
          <cell r="H153">
            <v>81</v>
          </cell>
        </row>
        <row r="154">
          <cell r="G154">
            <v>0</v>
          </cell>
          <cell r="H154">
            <v>0</v>
          </cell>
        </row>
        <row r="155">
          <cell r="G155">
            <v>0</v>
          </cell>
          <cell r="H155">
            <v>0</v>
          </cell>
        </row>
        <row r="156">
          <cell r="G156">
            <v>109</v>
          </cell>
          <cell r="H156">
            <v>102</v>
          </cell>
        </row>
        <row r="157">
          <cell r="G157">
            <v>250</v>
          </cell>
          <cell r="H157">
            <v>250</v>
          </cell>
        </row>
        <row r="158">
          <cell r="G158">
            <v>10</v>
          </cell>
          <cell r="H158">
            <v>10</v>
          </cell>
        </row>
        <row r="159">
          <cell r="G159">
            <v>571</v>
          </cell>
          <cell r="H159">
            <v>510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18</v>
          </cell>
          <cell r="H162">
            <v>18</v>
          </cell>
        </row>
        <row r="163">
          <cell r="G163">
            <v>0</v>
          </cell>
          <cell r="H163">
            <v>0</v>
          </cell>
        </row>
        <row r="164">
          <cell r="G164">
            <v>104</v>
          </cell>
          <cell r="H164">
            <v>99</v>
          </cell>
        </row>
        <row r="165">
          <cell r="G165">
            <v>57</v>
          </cell>
          <cell r="H165">
            <v>57</v>
          </cell>
        </row>
        <row r="166">
          <cell r="G166">
            <v>452</v>
          </cell>
          <cell r="H166">
            <v>391</v>
          </cell>
        </row>
        <row r="167">
          <cell r="G167">
            <v>134</v>
          </cell>
          <cell r="H167">
            <v>126</v>
          </cell>
        </row>
      </sheetData>
      <sheetData sheetId="50" refreshError="1">
        <row r="17">
          <cell r="G17">
            <v>117</v>
          </cell>
          <cell r="H17">
            <v>110</v>
          </cell>
        </row>
        <row r="18">
          <cell r="G18">
            <v>26</v>
          </cell>
          <cell r="H18">
            <v>26</v>
          </cell>
        </row>
        <row r="19">
          <cell r="G19">
            <v>283</v>
          </cell>
          <cell r="H19">
            <v>272</v>
          </cell>
        </row>
        <row r="20">
          <cell r="G20">
            <v>0</v>
          </cell>
          <cell r="H20">
            <v>0</v>
          </cell>
        </row>
        <row r="21">
          <cell r="G21">
            <v>0</v>
          </cell>
          <cell r="H21">
            <v>0</v>
          </cell>
        </row>
        <row r="22">
          <cell r="G22">
            <v>0</v>
          </cell>
          <cell r="H22">
            <v>0</v>
          </cell>
        </row>
        <row r="23">
          <cell r="G23">
            <v>59</v>
          </cell>
          <cell r="H23">
            <v>55</v>
          </cell>
        </row>
        <row r="24">
          <cell r="G24">
            <v>493</v>
          </cell>
          <cell r="H24">
            <v>489</v>
          </cell>
        </row>
        <row r="25">
          <cell r="G25">
            <v>0</v>
          </cell>
          <cell r="H25">
            <v>0</v>
          </cell>
        </row>
        <row r="26">
          <cell r="G26">
            <v>45</v>
          </cell>
          <cell r="H26">
            <v>44</v>
          </cell>
        </row>
        <row r="27">
          <cell r="G27">
            <v>2</v>
          </cell>
          <cell r="H27">
            <v>2</v>
          </cell>
        </row>
        <row r="28">
          <cell r="G28">
            <v>20</v>
          </cell>
          <cell r="H28">
            <v>20</v>
          </cell>
        </row>
        <row r="29">
          <cell r="G29">
            <v>0</v>
          </cell>
          <cell r="H29">
            <v>0</v>
          </cell>
        </row>
        <row r="30">
          <cell r="G30">
            <v>0</v>
          </cell>
          <cell r="H30">
            <v>0</v>
          </cell>
        </row>
        <row r="31">
          <cell r="G31">
            <v>442</v>
          </cell>
          <cell r="H31">
            <v>394</v>
          </cell>
        </row>
        <row r="32">
          <cell r="G32">
            <v>0</v>
          </cell>
          <cell r="H32">
            <v>0</v>
          </cell>
        </row>
        <row r="33">
          <cell r="G33">
            <v>212</v>
          </cell>
          <cell r="H33">
            <v>184</v>
          </cell>
        </row>
        <row r="34">
          <cell r="G34">
            <v>17</v>
          </cell>
          <cell r="H34">
            <v>17</v>
          </cell>
        </row>
        <row r="35">
          <cell r="G35">
            <v>12</v>
          </cell>
          <cell r="H35">
            <v>12</v>
          </cell>
        </row>
        <row r="36">
          <cell r="G36">
            <v>0</v>
          </cell>
          <cell r="H36">
            <v>0</v>
          </cell>
        </row>
        <row r="37">
          <cell r="G37">
            <v>16</v>
          </cell>
          <cell r="H37">
            <v>16</v>
          </cell>
        </row>
        <row r="38">
          <cell r="G38">
            <v>218</v>
          </cell>
          <cell r="H38">
            <v>214</v>
          </cell>
        </row>
        <row r="39">
          <cell r="G39">
            <v>111</v>
          </cell>
          <cell r="H39">
            <v>107</v>
          </cell>
        </row>
        <row r="40">
          <cell r="G40">
            <v>56</v>
          </cell>
          <cell r="H40">
            <v>54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48</v>
          </cell>
          <cell r="H43">
            <v>48</v>
          </cell>
        </row>
        <row r="44">
          <cell r="G44">
            <v>0</v>
          </cell>
          <cell r="H44">
            <v>0</v>
          </cell>
        </row>
        <row r="45">
          <cell r="G45">
            <v>160</v>
          </cell>
          <cell r="H45">
            <v>143</v>
          </cell>
        </row>
        <row r="46">
          <cell r="G46">
            <v>452</v>
          </cell>
          <cell r="H46">
            <v>438</v>
          </cell>
        </row>
        <row r="47">
          <cell r="G47">
            <v>0</v>
          </cell>
          <cell r="H47">
            <v>0</v>
          </cell>
        </row>
        <row r="48">
          <cell r="G48">
            <v>139</v>
          </cell>
          <cell r="H48">
            <v>129</v>
          </cell>
        </row>
        <row r="49">
          <cell r="G49">
            <v>144</v>
          </cell>
          <cell r="H49">
            <v>139</v>
          </cell>
        </row>
        <row r="50">
          <cell r="G50">
            <v>0</v>
          </cell>
          <cell r="H50">
            <v>0</v>
          </cell>
        </row>
        <row r="51">
          <cell r="G51">
            <v>3</v>
          </cell>
          <cell r="H51">
            <v>3</v>
          </cell>
        </row>
        <row r="52">
          <cell r="G52">
            <v>0</v>
          </cell>
          <cell r="H52">
            <v>0</v>
          </cell>
        </row>
        <row r="53">
          <cell r="G53">
            <v>89</v>
          </cell>
          <cell r="H53">
            <v>89</v>
          </cell>
        </row>
        <row r="54">
          <cell r="G54">
            <v>0</v>
          </cell>
          <cell r="H54">
            <v>0</v>
          </cell>
        </row>
        <row r="55">
          <cell r="G55">
            <v>39</v>
          </cell>
          <cell r="H55">
            <v>36</v>
          </cell>
        </row>
        <row r="56">
          <cell r="G56">
            <v>92</v>
          </cell>
          <cell r="H56">
            <v>87</v>
          </cell>
        </row>
        <row r="57">
          <cell r="G57">
            <v>0</v>
          </cell>
          <cell r="H57">
            <v>0</v>
          </cell>
        </row>
        <row r="58">
          <cell r="G58">
            <v>0</v>
          </cell>
          <cell r="H58">
            <v>0</v>
          </cell>
        </row>
        <row r="59">
          <cell r="G59">
            <v>0</v>
          </cell>
          <cell r="H59">
            <v>0</v>
          </cell>
        </row>
        <row r="60">
          <cell r="G60">
            <v>0</v>
          </cell>
          <cell r="H60">
            <v>0</v>
          </cell>
        </row>
        <row r="61">
          <cell r="G61">
            <v>62</v>
          </cell>
          <cell r="H61">
            <v>37</v>
          </cell>
        </row>
        <row r="62">
          <cell r="G62">
            <v>35</v>
          </cell>
          <cell r="H62">
            <v>30</v>
          </cell>
        </row>
        <row r="63">
          <cell r="G63">
            <v>35</v>
          </cell>
          <cell r="H63">
            <v>30</v>
          </cell>
        </row>
        <row r="64">
          <cell r="G64">
            <v>0</v>
          </cell>
          <cell r="H64">
            <v>0</v>
          </cell>
        </row>
        <row r="65">
          <cell r="G65">
            <v>3</v>
          </cell>
          <cell r="H65">
            <v>3</v>
          </cell>
        </row>
        <row r="66">
          <cell r="G66">
            <v>0</v>
          </cell>
          <cell r="H66">
            <v>0</v>
          </cell>
        </row>
        <row r="67">
          <cell r="G67">
            <v>134</v>
          </cell>
          <cell r="H67">
            <v>113</v>
          </cell>
        </row>
        <row r="68">
          <cell r="G68">
            <v>7</v>
          </cell>
          <cell r="H68">
            <v>7</v>
          </cell>
        </row>
        <row r="69">
          <cell r="G69">
            <v>92</v>
          </cell>
          <cell r="H69">
            <v>80</v>
          </cell>
        </row>
        <row r="70">
          <cell r="G70">
            <v>34</v>
          </cell>
          <cell r="H70">
            <v>34</v>
          </cell>
        </row>
        <row r="71">
          <cell r="G71">
            <v>51</v>
          </cell>
          <cell r="H71">
            <v>50</v>
          </cell>
        </row>
        <row r="72">
          <cell r="G72">
            <v>151</v>
          </cell>
          <cell r="H72">
            <v>137</v>
          </cell>
        </row>
        <row r="73">
          <cell r="G73">
            <v>0</v>
          </cell>
          <cell r="H73">
            <v>0</v>
          </cell>
        </row>
        <row r="75">
          <cell r="G75">
            <v>39</v>
          </cell>
          <cell r="H75">
            <v>39</v>
          </cell>
        </row>
        <row r="76">
          <cell r="G76">
            <v>0</v>
          </cell>
          <cell r="H76">
            <v>0</v>
          </cell>
        </row>
        <row r="77">
          <cell r="G77">
            <v>22</v>
          </cell>
          <cell r="H77">
            <v>21</v>
          </cell>
        </row>
        <row r="78">
          <cell r="G78">
            <v>0</v>
          </cell>
          <cell r="H78">
            <v>0</v>
          </cell>
        </row>
        <row r="79">
          <cell r="G79">
            <v>36</v>
          </cell>
          <cell r="H79">
            <v>35</v>
          </cell>
        </row>
        <row r="80">
          <cell r="G80">
            <v>83</v>
          </cell>
          <cell r="H80">
            <v>79</v>
          </cell>
        </row>
        <row r="81">
          <cell r="G81">
            <v>4</v>
          </cell>
          <cell r="H81">
            <v>4</v>
          </cell>
        </row>
        <row r="82">
          <cell r="G82">
            <v>324</v>
          </cell>
        </row>
        <row r="83">
          <cell r="G83">
            <v>384</v>
          </cell>
          <cell r="H83">
            <v>207</v>
          </cell>
        </row>
        <row r="84">
          <cell r="G84">
            <v>179</v>
          </cell>
          <cell r="H84">
            <v>158</v>
          </cell>
        </row>
        <row r="85">
          <cell r="G85">
            <v>7</v>
          </cell>
          <cell r="H85">
            <v>7</v>
          </cell>
        </row>
        <row r="87">
          <cell r="G87">
            <v>59</v>
          </cell>
          <cell r="H87">
            <v>49</v>
          </cell>
        </row>
        <row r="88">
          <cell r="G88">
            <v>0</v>
          </cell>
          <cell r="H88">
            <v>0</v>
          </cell>
        </row>
        <row r="89">
          <cell r="G89">
            <v>10</v>
          </cell>
          <cell r="H89">
            <v>10</v>
          </cell>
        </row>
        <row r="90">
          <cell r="G90">
            <v>41</v>
          </cell>
          <cell r="H90">
            <v>41</v>
          </cell>
        </row>
        <row r="91">
          <cell r="G91">
            <v>0</v>
          </cell>
          <cell r="H91">
            <v>0</v>
          </cell>
        </row>
        <row r="92">
          <cell r="G92">
            <v>2</v>
          </cell>
          <cell r="H92">
            <v>2</v>
          </cell>
        </row>
        <row r="93">
          <cell r="G93">
            <v>0</v>
          </cell>
          <cell r="H93">
            <v>0</v>
          </cell>
        </row>
        <row r="94">
          <cell r="G94">
            <v>66</v>
          </cell>
          <cell r="H94">
            <v>43</v>
          </cell>
        </row>
        <row r="95">
          <cell r="G95">
            <v>231</v>
          </cell>
          <cell r="H95">
            <v>193</v>
          </cell>
        </row>
        <row r="96">
          <cell r="G96">
            <v>146</v>
          </cell>
          <cell r="H96">
            <v>146</v>
          </cell>
        </row>
        <row r="97">
          <cell r="G97">
            <v>32</v>
          </cell>
          <cell r="H97">
            <v>32</v>
          </cell>
        </row>
        <row r="98">
          <cell r="G98">
            <v>0</v>
          </cell>
          <cell r="H98">
            <v>0</v>
          </cell>
        </row>
        <row r="99">
          <cell r="G99">
            <v>0</v>
          </cell>
          <cell r="H99">
            <v>0</v>
          </cell>
        </row>
        <row r="100">
          <cell r="G100">
            <v>38</v>
          </cell>
          <cell r="H100">
            <v>33</v>
          </cell>
        </row>
        <row r="101">
          <cell r="G101">
            <v>0</v>
          </cell>
          <cell r="H101">
            <v>0</v>
          </cell>
        </row>
        <row r="102">
          <cell r="G102">
            <v>74</v>
          </cell>
          <cell r="H102">
            <v>63</v>
          </cell>
        </row>
        <row r="103">
          <cell r="G103">
            <v>26</v>
          </cell>
          <cell r="H103">
            <v>26</v>
          </cell>
        </row>
        <row r="104">
          <cell r="G104">
            <v>16</v>
          </cell>
          <cell r="H104">
            <v>16</v>
          </cell>
        </row>
        <row r="105">
          <cell r="G105">
            <v>0</v>
          </cell>
          <cell r="H105">
            <v>0</v>
          </cell>
        </row>
        <row r="106">
          <cell r="G106">
            <v>145</v>
          </cell>
          <cell r="H106">
            <v>142</v>
          </cell>
        </row>
        <row r="107">
          <cell r="G107">
            <v>0</v>
          </cell>
          <cell r="H107">
            <v>0</v>
          </cell>
        </row>
        <row r="108">
          <cell r="G108">
            <v>0</v>
          </cell>
          <cell r="H108">
            <v>0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212</v>
          </cell>
          <cell r="H112">
            <v>195</v>
          </cell>
        </row>
        <row r="113">
          <cell r="G113">
            <v>229</v>
          </cell>
          <cell r="H113">
            <v>213</v>
          </cell>
        </row>
        <row r="114">
          <cell r="G114">
            <v>200</v>
          </cell>
          <cell r="H114">
            <v>200</v>
          </cell>
        </row>
        <row r="115">
          <cell r="G115">
            <v>448</v>
          </cell>
          <cell r="H115">
            <v>421</v>
          </cell>
        </row>
        <row r="116">
          <cell r="G116">
            <v>49</v>
          </cell>
          <cell r="H116">
            <v>47</v>
          </cell>
        </row>
        <row r="117">
          <cell r="G117">
            <v>68</v>
          </cell>
          <cell r="H117">
            <v>68</v>
          </cell>
        </row>
        <row r="118">
          <cell r="G118">
            <v>3</v>
          </cell>
          <cell r="H118">
            <v>3</v>
          </cell>
        </row>
        <row r="119">
          <cell r="G119">
            <v>12</v>
          </cell>
          <cell r="H119">
            <v>12</v>
          </cell>
        </row>
        <row r="120">
          <cell r="G120">
            <v>0</v>
          </cell>
          <cell r="H120">
            <v>0</v>
          </cell>
        </row>
        <row r="121">
          <cell r="G121">
            <v>97</v>
          </cell>
          <cell r="H121">
            <v>86</v>
          </cell>
        </row>
        <row r="122">
          <cell r="G122">
            <v>209</v>
          </cell>
          <cell r="H122">
            <v>209</v>
          </cell>
        </row>
        <row r="123">
          <cell r="G123">
            <v>21</v>
          </cell>
          <cell r="H123">
            <v>21</v>
          </cell>
        </row>
        <row r="124">
          <cell r="G124">
            <v>73</v>
          </cell>
          <cell r="H124">
            <v>73</v>
          </cell>
        </row>
        <row r="125">
          <cell r="G125">
            <v>15</v>
          </cell>
          <cell r="H125">
            <v>15</v>
          </cell>
        </row>
        <row r="126">
          <cell r="G126">
            <v>127</v>
          </cell>
          <cell r="H126">
            <v>120</v>
          </cell>
        </row>
        <row r="127">
          <cell r="G127">
            <v>73</v>
          </cell>
          <cell r="H127">
            <v>73</v>
          </cell>
        </row>
        <row r="128">
          <cell r="G128">
            <v>15</v>
          </cell>
          <cell r="H128">
            <v>15</v>
          </cell>
        </row>
        <row r="129">
          <cell r="G129">
            <v>77</v>
          </cell>
          <cell r="H129">
            <v>73</v>
          </cell>
        </row>
        <row r="130">
          <cell r="G130">
            <v>0</v>
          </cell>
          <cell r="H130">
            <v>0</v>
          </cell>
        </row>
        <row r="131">
          <cell r="G131">
            <v>0</v>
          </cell>
          <cell r="H131">
            <v>0</v>
          </cell>
        </row>
        <row r="132">
          <cell r="G132">
            <v>0</v>
          </cell>
          <cell r="H132">
            <v>0</v>
          </cell>
        </row>
        <row r="133">
          <cell r="G133">
            <v>271</v>
          </cell>
          <cell r="H133">
            <v>249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</row>
        <row r="140">
          <cell r="G140">
            <v>67</v>
          </cell>
          <cell r="H140">
            <v>67</v>
          </cell>
        </row>
        <row r="141">
          <cell r="G141">
            <v>0</v>
          </cell>
          <cell r="H141">
            <v>0</v>
          </cell>
        </row>
        <row r="142">
          <cell r="G142">
            <v>0</v>
          </cell>
          <cell r="H142">
            <v>0</v>
          </cell>
        </row>
        <row r="143">
          <cell r="G143">
            <v>0</v>
          </cell>
          <cell r="H143">
            <v>0</v>
          </cell>
        </row>
        <row r="144">
          <cell r="G144">
            <v>0</v>
          </cell>
          <cell r="H144">
            <v>0</v>
          </cell>
        </row>
        <row r="145">
          <cell r="G145">
            <v>302</v>
          </cell>
          <cell r="H145">
            <v>258</v>
          </cell>
        </row>
        <row r="146">
          <cell r="G146">
            <v>63</v>
          </cell>
          <cell r="H146">
            <v>59</v>
          </cell>
        </row>
        <row r="147">
          <cell r="G147">
            <v>0</v>
          </cell>
          <cell r="H147">
            <v>0</v>
          </cell>
        </row>
        <row r="148">
          <cell r="G148">
            <v>0</v>
          </cell>
          <cell r="H148">
            <v>0</v>
          </cell>
        </row>
        <row r="149">
          <cell r="G149">
            <v>29</v>
          </cell>
          <cell r="H149">
            <v>29</v>
          </cell>
        </row>
        <row r="150">
          <cell r="G150">
            <v>182</v>
          </cell>
          <cell r="H150">
            <v>165</v>
          </cell>
        </row>
        <row r="151">
          <cell r="G151">
            <v>164</v>
          </cell>
          <cell r="H151">
            <v>157</v>
          </cell>
        </row>
        <row r="152">
          <cell r="G152">
            <v>102</v>
          </cell>
          <cell r="H152">
            <v>87</v>
          </cell>
        </row>
        <row r="153">
          <cell r="G153">
            <v>80</v>
          </cell>
          <cell r="H153">
            <v>80</v>
          </cell>
        </row>
        <row r="154">
          <cell r="G154">
            <v>0</v>
          </cell>
          <cell r="H154">
            <v>0</v>
          </cell>
        </row>
        <row r="155">
          <cell r="G155">
            <v>0</v>
          </cell>
          <cell r="H155">
            <v>0</v>
          </cell>
        </row>
        <row r="156">
          <cell r="G156">
            <v>109</v>
          </cell>
          <cell r="H156">
            <v>102</v>
          </cell>
        </row>
        <row r="157">
          <cell r="G157">
            <v>250</v>
          </cell>
          <cell r="H157">
            <v>250</v>
          </cell>
        </row>
        <row r="158">
          <cell r="G158">
            <v>0</v>
          </cell>
          <cell r="H158">
            <v>0</v>
          </cell>
        </row>
        <row r="159">
          <cell r="G159">
            <v>542</v>
          </cell>
          <cell r="H159">
            <v>486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18</v>
          </cell>
          <cell r="H162">
            <v>18</v>
          </cell>
        </row>
        <row r="163">
          <cell r="G163">
            <v>0</v>
          </cell>
          <cell r="H163">
            <v>0</v>
          </cell>
        </row>
        <row r="164">
          <cell r="G164">
            <v>103</v>
          </cell>
          <cell r="H164">
            <v>100</v>
          </cell>
        </row>
        <row r="165">
          <cell r="G165">
            <v>57</v>
          </cell>
          <cell r="H165">
            <v>57</v>
          </cell>
        </row>
        <row r="166">
          <cell r="G166">
            <v>445</v>
          </cell>
          <cell r="H166">
            <v>384</v>
          </cell>
        </row>
        <row r="167">
          <cell r="G167">
            <v>132</v>
          </cell>
          <cell r="H167">
            <v>124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B672"/>
  <sheetViews>
    <sheetView view="pageBreakPreview" zoomScale="89" zoomScaleNormal="100" zoomScaleSheetLayoutView="89" workbookViewId="0">
      <pane xSplit="2" ySplit="10" topLeftCell="C652" activePane="bottomRight" state="frozen"/>
      <selection pane="topRight" activeCell="B1" sqref="B1"/>
      <selection pane="bottomLeft" activeCell="A11" sqref="A11"/>
      <selection pane="bottomRight" activeCell="C673" sqref="C673"/>
    </sheetView>
  </sheetViews>
  <sheetFormatPr defaultColWidth="8.85546875" defaultRowHeight="12.75" x14ac:dyDescent="0.2"/>
  <cols>
    <col min="1" max="1" width="5.28515625" style="952" customWidth="1"/>
    <col min="2" max="2" width="18.140625" style="952" customWidth="1"/>
    <col min="3" max="3" width="46.85546875" style="952" customWidth="1"/>
    <col min="4" max="4" width="7.42578125" style="952" customWidth="1"/>
    <col min="5" max="5" width="7.28515625" style="952" customWidth="1"/>
    <col min="6" max="6" width="6.140625" style="950" customWidth="1"/>
    <col min="7" max="7" width="7.85546875" style="950" customWidth="1"/>
    <col min="8" max="8" width="9" style="950" customWidth="1"/>
    <col min="9" max="9" width="6.42578125" style="950" customWidth="1"/>
    <col min="10" max="10" width="7.7109375" style="950" customWidth="1"/>
    <col min="11" max="11" width="5.7109375" style="952" customWidth="1"/>
    <col min="12" max="12" width="6.42578125" style="952" customWidth="1"/>
    <col min="13" max="13" width="5.28515625" style="952" customWidth="1"/>
    <col min="14" max="18" width="6.28515625" style="952" customWidth="1"/>
    <col min="19" max="19" width="7.42578125" style="952" customWidth="1"/>
    <col min="20" max="22" width="6.28515625" style="952" customWidth="1"/>
    <col min="23" max="23" width="8.140625" style="952" customWidth="1"/>
    <col min="24" max="24" width="9.5703125" style="952" customWidth="1"/>
    <col min="25" max="26" width="6.28515625" style="952" customWidth="1"/>
    <col min="27" max="27" width="6.28515625" style="258" customWidth="1"/>
    <col min="28" max="28" width="15" style="952" customWidth="1"/>
    <col min="29" max="30" width="6.28515625" style="952" customWidth="1"/>
    <col min="31" max="16384" width="8.85546875" style="952"/>
  </cols>
  <sheetData>
    <row r="1" spans="1:28" ht="15" customHeight="1" x14ac:dyDescent="0.2">
      <c r="B1" s="352"/>
      <c r="C1" s="626"/>
      <c r="D1" s="626"/>
      <c r="E1" s="626"/>
      <c r="F1" s="1202" t="s">
        <v>1745</v>
      </c>
      <c r="G1" s="1202"/>
      <c r="H1" s="1202"/>
      <c r="I1" s="1202"/>
      <c r="J1" s="1202"/>
      <c r="K1" s="1202"/>
      <c r="L1" s="1202"/>
      <c r="M1" s="1202"/>
      <c r="N1" s="1202"/>
      <c r="O1" s="1202"/>
      <c r="P1" s="1202"/>
      <c r="Q1" s="626"/>
      <c r="R1" s="626"/>
      <c r="S1" s="626"/>
      <c r="T1" s="626"/>
      <c r="U1" s="626"/>
      <c r="V1" s="626"/>
      <c r="W1" s="1203" t="s">
        <v>1746</v>
      </c>
      <c r="X1" s="1203"/>
      <c r="Y1" s="1203"/>
      <c r="Z1" s="1203"/>
      <c r="AA1" s="1203"/>
      <c r="AB1" s="21"/>
    </row>
    <row r="2" spans="1:28" x14ac:dyDescent="0.2">
      <c r="B2" s="1199" t="s">
        <v>1747</v>
      </c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</row>
    <row r="3" spans="1:28" s="963" customFormat="1" x14ac:dyDescent="0.2">
      <c r="B3" s="1200" t="s">
        <v>1748</v>
      </c>
      <c r="C3" s="1200"/>
      <c r="D3" s="1200"/>
      <c r="E3" s="1200"/>
      <c r="F3" s="1200"/>
      <c r="G3" s="1200"/>
      <c r="H3" s="1200"/>
      <c r="I3" s="1200"/>
      <c r="J3" s="1200"/>
      <c r="K3" s="1200"/>
      <c r="L3" s="1200"/>
      <c r="M3" s="1200"/>
      <c r="N3" s="1200"/>
      <c r="O3" s="1200"/>
      <c r="P3" s="1200"/>
      <c r="Q3" s="1200"/>
      <c r="R3" s="1200"/>
      <c r="S3" s="1200"/>
      <c r="T3" s="1200"/>
      <c r="U3" s="1200"/>
      <c r="V3" s="1200"/>
      <c r="W3" s="1200"/>
      <c r="X3" s="1200"/>
      <c r="Y3" s="1200"/>
      <c r="Z3" s="1200"/>
      <c r="AA3" s="1200"/>
    </row>
    <row r="4" spans="1:28" x14ac:dyDescent="0.2">
      <c r="B4" s="5"/>
      <c r="C4" s="5"/>
      <c r="D4" s="5"/>
      <c r="E4" s="960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 spans="1:28" s="5" customFormat="1" x14ac:dyDescent="0.2">
      <c r="B5" s="4" t="s">
        <v>358</v>
      </c>
      <c r="C5" s="4"/>
      <c r="D5" s="352" t="s">
        <v>360</v>
      </c>
      <c r="E5" s="957"/>
      <c r="F5" s="4"/>
      <c r="G5" s="4"/>
      <c r="H5" s="4"/>
      <c r="I5" s="4"/>
      <c r="J5" s="4"/>
      <c r="K5" s="4"/>
      <c r="L5" s="4"/>
      <c r="M5" s="4"/>
      <c r="N5" s="4"/>
      <c r="O5" s="352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8" s="5" customFormat="1" x14ac:dyDescent="0.2">
      <c r="B6" s="4" t="s">
        <v>359</v>
      </c>
      <c r="C6" s="4"/>
      <c r="D6" s="352" t="s">
        <v>822</v>
      </c>
      <c r="E6" s="957"/>
      <c r="F6" s="4"/>
      <c r="G6" s="4"/>
      <c r="H6" s="4"/>
      <c r="I6" s="4"/>
      <c r="J6" s="4"/>
      <c r="K6" s="4"/>
      <c r="L6" s="4"/>
      <c r="M6" s="4"/>
      <c r="N6" s="4"/>
      <c r="O6" s="352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8" x14ac:dyDescent="0.2">
      <c r="E7" s="950"/>
      <c r="F7" s="952"/>
      <c r="G7" s="952"/>
      <c r="H7" s="952"/>
      <c r="I7" s="952"/>
      <c r="J7" s="952"/>
      <c r="AA7" s="952"/>
    </row>
    <row r="8" spans="1:28" ht="32.25" customHeight="1" x14ac:dyDescent="0.2">
      <c r="A8" s="1204" t="s">
        <v>361</v>
      </c>
      <c r="B8" s="1195" t="s">
        <v>1102</v>
      </c>
      <c r="C8" s="1196"/>
      <c r="D8" s="1194" t="s">
        <v>3</v>
      </c>
      <c r="E8" s="1194"/>
      <c r="F8" s="1194"/>
      <c r="G8" s="1194"/>
      <c r="H8" s="1194"/>
      <c r="I8" s="1194"/>
      <c r="J8" s="1194"/>
      <c r="K8" s="1194"/>
      <c r="L8" s="1194"/>
      <c r="M8" s="1194"/>
      <c r="N8" s="1194"/>
      <c r="O8" s="1194"/>
      <c r="P8" s="1194"/>
      <c r="Q8" s="1194"/>
      <c r="R8" s="1194"/>
      <c r="S8" s="1194"/>
      <c r="T8" s="1194"/>
      <c r="AA8" s="136"/>
      <c r="AB8" s="136"/>
    </row>
    <row r="9" spans="1:28" ht="86.25" customHeight="1" x14ac:dyDescent="0.2">
      <c r="A9" s="1205"/>
      <c r="B9" s="1197"/>
      <c r="C9" s="1198"/>
      <c r="D9" s="134" t="s">
        <v>4</v>
      </c>
      <c r="E9" s="134" t="s">
        <v>5</v>
      </c>
      <c r="F9" s="134" t="s">
        <v>22</v>
      </c>
      <c r="G9" s="134" t="s">
        <v>6</v>
      </c>
      <c r="H9" s="134" t="s">
        <v>7</v>
      </c>
      <c r="I9" s="134" t="s">
        <v>8</v>
      </c>
      <c r="J9" s="134" t="s">
        <v>9</v>
      </c>
      <c r="K9" s="134" t="s">
        <v>10</v>
      </c>
      <c r="L9" s="134" t="s">
        <v>11</v>
      </c>
      <c r="M9" s="134" t="s">
        <v>12</v>
      </c>
      <c r="N9" s="134" t="s">
        <v>13</v>
      </c>
      <c r="O9" s="134" t="s">
        <v>14</v>
      </c>
      <c r="P9" s="134" t="s">
        <v>15</v>
      </c>
      <c r="Q9" s="134" t="s">
        <v>16</v>
      </c>
      <c r="R9" s="134" t="s">
        <v>17</v>
      </c>
      <c r="S9" s="134" t="s">
        <v>18</v>
      </c>
      <c r="T9" s="134" t="s">
        <v>19</v>
      </c>
      <c r="AA9" s="963"/>
    </row>
    <row r="10" spans="1:28" ht="15" customHeight="1" x14ac:dyDescent="0.2">
      <c r="A10" s="614">
        <v>1</v>
      </c>
      <c r="B10" s="1206">
        <v>2</v>
      </c>
      <c r="C10" s="1207"/>
      <c r="D10" s="9">
        <v>3</v>
      </c>
      <c r="E10" s="9">
        <v>4</v>
      </c>
      <c r="F10" s="9">
        <v>5</v>
      </c>
      <c r="G10" s="954">
        <v>6</v>
      </c>
      <c r="H10" s="954">
        <v>7</v>
      </c>
      <c r="I10" s="9">
        <v>8</v>
      </c>
      <c r="J10" s="9">
        <v>9</v>
      </c>
      <c r="K10" s="9">
        <v>10</v>
      </c>
      <c r="L10" s="9">
        <v>11</v>
      </c>
      <c r="M10" s="9">
        <v>12</v>
      </c>
      <c r="N10" s="9">
        <v>13</v>
      </c>
      <c r="O10" s="9">
        <v>14</v>
      </c>
      <c r="P10" s="9">
        <v>15</v>
      </c>
      <c r="Q10" s="9">
        <v>16</v>
      </c>
      <c r="R10" s="9">
        <v>17</v>
      </c>
      <c r="S10" s="9">
        <v>18</v>
      </c>
      <c r="T10" s="9">
        <v>19</v>
      </c>
      <c r="AA10" s="963"/>
    </row>
    <row r="11" spans="1:28" ht="15" customHeight="1" x14ac:dyDescent="0.2">
      <c r="A11" s="1190">
        <v>1</v>
      </c>
      <c r="B11" s="1201" t="s">
        <v>287</v>
      </c>
      <c r="C11" s="224" t="s">
        <v>695</v>
      </c>
      <c r="D11" s="968">
        <v>25</v>
      </c>
      <c r="E11" s="955" t="s">
        <v>1424</v>
      </c>
      <c r="F11" s="955" t="s">
        <v>1424</v>
      </c>
      <c r="G11" s="411" t="s">
        <v>362</v>
      </c>
      <c r="H11" s="514">
        <v>28</v>
      </c>
      <c r="I11" s="514">
        <v>432</v>
      </c>
      <c r="J11" s="428">
        <v>0</v>
      </c>
      <c r="K11" s="624">
        <v>0</v>
      </c>
      <c r="L11" s="955" t="s">
        <v>1424</v>
      </c>
      <c r="M11" s="955" t="s">
        <v>1424</v>
      </c>
      <c r="N11" s="955" t="s">
        <v>1424</v>
      </c>
      <c r="O11" s="955" t="s">
        <v>1424</v>
      </c>
      <c r="P11" s="955" t="s">
        <v>1424</v>
      </c>
      <c r="Q11" s="955" t="s">
        <v>1424</v>
      </c>
      <c r="R11" s="955" t="s">
        <v>1424</v>
      </c>
      <c r="S11" s="955" t="s">
        <v>1424</v>
      </c>
      <c r="T11" s="955" t="s">
        <v>1424</v>
      </c>
      <c r="AA11" s="963"/>
    </row>
    <row r="12" spans="1:28" ht="15" customHeight="1" x14ac:dyDescent="0.2">
      <c r="A12" s="1190"/>
      <c r="B12" s="1201"/>
      <c r="C12" s="224" t="s">
        <v>826</v>
      </c>
      <c r="D12" s="968">
        <v>7</v>
      </c>
      <c r="E12" s="955" t="s">
        <v>1424</v>
      </c>
      <c r="F12" s="955" t="s">
        <v>1424</v>
      </c>
      <c r="G12" s="411" t="s">
        <v>362</v>
      </c>
      <c r="H12" s="189">
        <v>0</v>
      </c>
      <c r="I12" s="189">
        <v>120</v>
      </c>
      <c r="J12" s="428">
        <v>0</v>
      </c>
      <c r="K12" s="624">
        <v>0</v>
      </c>
      <c r="L12" s="955" t="s">
        <v>1424</v>
      </c>
      <c r="M12" s="955" t="s">
        <v>1424</v>
      </c>
      <c r="N12" s="955" t="s">
        <v>1424</v>
      </c>
      <c r="O12" s="955" t="s">
        <v>1424</v>
      </c>
      <c r="P12" s="955" t="s">
        <v>1424</v>
      </c>
      <c r="Q12" s="955" t="s">
        <v>1424</v>
      </c>
      <c r="R12" s="955" t="s">
        <v>1424</v>
      </c>
      <c r="S12" s="955" t="s">
        <v>1424</v>
      </c>
      <c r="T12" s="955" t="s">
        <v>1424</v>
      </c>
      <c r="AA12" s="963"/>
    </row>
    <row r="13" spans="1:28" ht="15" customHeight="1" x14ac:dyDescent="0.2">
      <c r="A13" s="1190"/>
      <c r="B13" s="1201"/>
      <c r="C13" s="224" t="s">
        <v>598</v>
      </c>
      <c r="D13" s="968">
        <v>10</v>
      </c>
      <c r="E13" s="955" t="s">
        <v>1424</v>
      </c>
      <c r="F13" s="955" t="s">
        <v>1424</v>
      </c>
      <c r="G13" s="411" t="s">
        <v>362</v>
      </c>
      <c r="H13" s="189">
        <v>24</v>
      </c>
      <c r="I13" s="189">
        <v>118</v>
      </c>
      <c r="J13" s="428">
        <v>0</v>
      </c>
      <c r="K13" s="624">
        <v>0</v>
      </c>
      <c r="L13" s="955" t="s">
        <v>1424</v>
      </c>
      <c r="M13" s="955" t="s">
        <v>1424</v>
      </c>
      <c r="N13" s="955" t="s">
        <v>1424</v>
      </c>
      <c r="O13" s="955" t="s">
        <v>1424</v>
      </c>
      <c r="P13" s="955" t="s">
        <v>1424</v>
      </c>
      <c r="Q13" s="955" t="s">
        <v>1424</v>
      </c>
      <c r="R13" s="955" t="s">
        <v>1424</v>
      </c>
      <c r="S13" s="955" t="s">
        <v>1424</v>
      </c>
      <c r="T13" s="955" t="s">
        <v>1424</v>
      </c>
      <c r="AA13" s="963"/>
    </row>
    <row r="14" spans="1:28" ht="15" customHeight="1" x14ac:dyDescent="0.2">
      <c r="A14" s="1190">
        <v>2</v>
      </c>
      <c r="B14" s="1190" t="s">
        <v>288</v>
      </c>
      <c r="C14" s="224" t="s">
        <v>757</v>
      </c>
      <c r="D14" s="968">
        <v>0</v>
      </c>
      <c r="E14" s="955" t="s">
        <v>1424</v>
      </c>
      <c r="F14" s="955" t="s">
        <v>1424</v>
      </c>
      <c r="G14" s="411" t="s">
        <v>362</v>
      </c>
      <c r="H14" s="189">
        <v>271</v>
      </c>
      <c r="I14" s="189">
        <v>7</v>
      </c>
      <c r="J14" s="428">
        <v>0</v>
      </c>
      <c r="K14" s="624">
        <v>0</v>
      </c>
      <c r="L14" s="955" t="s">
        <v>1424</v>
      </c>
      <c r="M14" s="955" t="s">
        <v>1424</v>
      </c>
      <c r="N14" s="955" t="s">
        <v>1424</v>
      </c>
      <c r="O14" s="955" t="s">
        <v>1424</v>
      </c>
      <c r="P14" s="955" t="s">
        <v>1424</v>
      </c>
      <c r="Q14" s="955" t="s">
        <v>1424</v>
      </c>
      <c r="R14" s="955" t="s">
        <v>1424</v>
      </c>
      <c r="S14" s="955" t="s">
        <v>1424</v>
      </c>
      <c r="T14" s="955" t="s">
        <v>1424</v>
      </c>
      <c r="AA14" s="963"/>
    </row>
    <row r="15" spans="1:28" ht="15" customHeight="1" x14ac:dyDescent="0.2">
      <c r="A15" s="1190"/>
      <c r="B15" s="1190"/>
      <c r="C15" s="224" t="s">
        <v>598</v>
      </c>
      <c r="D15" s="968">
        <v>5</v>
      </c>
      <c r="E15" s="955" t="s">
        <v>1424</v>
      </c>
      <c r="F15" s="955" t="s">
        <v>1424</v>
      </c>
      <c r="G15" s="411" t="s">
        <v>362</v>
      </c>
      <c r="H15" s="189">
        <v>709</v>
      </c>
      <c r="I15" s="189">
        <v>234</v>
      </c>
      <c r="J15" s="428">
        <v>0</v>
      </c>
      <c r="K15" s="624">
        <v>0</v>
      </c>
      <c r="L15" s="955" t="s">
        <v>1424</v>
      </c>
      <c r="M15" s="955" t="s">
        <v>1424</v>
      </c>
      <c r="N15" s="955" t="s">
        <v>1424</v>
      </c>
      <c r="O15" s="955" t="s">
        <v>1424</v>
      </c>
      <c r="P15" s="955" t="s">
        <v>1424</v>
      </c>
      <c r="Q15" s="955" t="s">
        <v>1424</v>
      </c>
      <c r="R15" s="955" t="s">
        <v>1424</v>
      </c>
      <c r="S15" s="955" t="s">
        <v>1424</v>
      </c>
      <c r="T15" s="955" t="s">
        <v>1424</v>
      </c>
      <c r="AA15" s="963"/>
    </row>
    <row r="16" spans="1:28" ht="15" customHeight="1" x14ac:dyDescent="0.2">
      <c r="A16" s="1190">
        <v>3</v>
      </c>
      <c r="B16" s="1201" t="s">
        <v>289</v>
      </c>
      <c r="C16" s="224" t="s">
        <v>696</v>
      </c>
      <c r="D16" s="968">
        <v>14</v>
      </c>
      <c r="E16" s="955" t="s">
        <v>1424</v>
      </c>
      <c r="F16" s="955" t="s">
        <v>1424</v>
      </c>
      <c r="G16" s="411" t="s">
        <v>362</v>
      </c>
      <c r="H16" s="189">
        <v>46</v>
      </c>
      <c r="I16" s="189">
        <v>100</v>
      </c>
      <c r="J16" s="428">
        <v>0</v>
      </c>
      <c r="K16" s="624">
        <v>0</v>
      </c>
      <c r="L16" s="955" t="s">
        <v>1424</v>
      </c>
      <c r="M16" s="955" t="s">
        <v>1424</v>
      </c>
      <c r="N16" s="955" t="s">
        <v>1424</v>
      </c>
      <c r="O16" s="955" t="s">
        <v>1424</v>
      </c>
      <c r="P16" s="955" t="s">
        <v>1424</v>
      </c>
      <c r="Q16" s="955" t="s">
        <v>1424</v>
      </c>
      <c r="R16" s="955" t="s">
        <v>1424</v>
      </c>
      <c r="S16" s="955" t="s">
        <v>1424</v>
      </c>
      <c r="T16" s="955" t="s">
        <v>1424</v>
      </c>
      <c r="AA16" s="963"/>
    </row>
    <row r="17" spans="1:27" ht="15" customHeight="1" x14ac:dyDescent="0.2">
      <c r="A17" s="1190"/>
      <c r="B17" s="1201"/>
      <c r="C17" s="224" t="s">
        <v>407</v>
      </c>
      <c r="D17" s="968">
        <v>14</v>
      </c>
      <c r="E17" s="955" t="s">
        <v>1424</v>
      </c>
      <c r="F17" s="955" t="s">
        <v>1424</v>
      </c>
      <c r="G17" s="411" t="s">
        <v>362</v>
      </c>
      <c r="H17" s="189">
        <v>200</v>
      </c>
      <c r="I17" s="189">
        <v>235</v>
      </c>
      <c r="J17" s="428">
        <v>0</v>
      </c>
      <c r="K17" s="624">
        <v>0</v>
      </c>
      <c r="L17" s="955" t="s">
        <v>1424</v>
      </c>
      <c r="M17" s="955" t="s">
        <v>1424</v>
      </c>
      <c r="N17" s="955" t="s">
        <v>1424</v>
      </c>
      <c r="O17" s="955" t="s">
        <v>1424</v>
      </c>
      <c r="P17" s="955" t="s">
        <v>1424</v>
      </c>
      <c r="Q17" s="955" t="s">
        <v>1424</v>
      </c>
      <c r="R17" s="955" t="s">
        <v>1424</v>
      </c>
      <c r="S17" s="955" t="s">
        <v>1424</v>
      </c>
      <c r="T17" s="955" t="s">
        <v>1424</v>
      </c>
      <c r="AA17" s="963"/>
    </row>
    <row r="18" spans="1:27" ht="15" customHeight="1" x14ac:dyDescent="0.2">
      <c r="A18" s="1190"/>
      <c r="B18" s="1201"/>
      <c r="C18" s="224" t="s">
        <v>764</v>
      </c>
      <c r="D18" s="968">
        <v>2</v>
      </c>
      <c r="E18" s="955" t="s">
        <v>1424</v>
      </c>
      <c r="F18" s="955" t="s">
        <v>1424</v>
      </c>
      <c r="G18" s="411" t="s">
        <v>362</v>
      </c>
      <c r="H18" s="189">
        <v>44</v>
      </c>
      <c r="I18" s="189">
        <v>75</v>
      </c>
      <c r="J18" s="428">
        <v>0</v>
      </c>
      <c r="K18" s="624">
        <v>0</v>
      </c>
      <c r="L18" s="955" t="s">
        <v>1424</v>
      </c>
      <c r="M18" s="955" t="s">
        <v>1424</v>
      </c>
      <c r="N18" s="955" t="s">
        <v>1424</v>
      </c>
      <c r="O18" s="955" t="s">
        <v>1424</v>
      </c>
      <c r="P18" s="955" t="s">
        <v>1424</v>
      </c>
      <c r="Q18" s="955" t="s">
        <v>1424</v>
      </c>
      <c r="R18" s="955" t="s">
        <v>1424</v>
      </c>
      <c r="S18" s="955" t="s">
        <v>1424</v>
      </c>
      <c r="T18" s="955" t="s">
        <v>1424</v>
      </c>
      <c r="AA18" s="963"/>
    </row>
    <row r="19" spans="1:27" ht="15" customHeight="1" x14ac:dyDescent="0.2">
      <c r="A19" s="1190"/>
      <c r="B19" s="1201"/>
      <c r="C19" s="224" t="s">
        <v>598</v>
      </c>
      <c r="D19" s="968">
        <v>3</v>
      </c>
      <c r="E19" s="955" t="s">
        <v>1424</v>
      </c>
      <c r="F19" s="955" t="s">
        <v>1424</v>
      </c>
      <c r="G19" s="411" t="s">
        <v>362</v>
      </c>
      <c r="H19" s="189">
        <v>56</v>
      </c>
      <c r="I19" s="189">
        <v>32</v>
      </c>
      <c r="J19" s="428">
        <v>0</v>
      </c>
      <c r="K19" s="624">
        <v>0</v>
      </c>
      <c r="L19" s="955" t="s">
        <v>1424</v>
      </c>
      <c r="M19" s="955" t="s">
        <v>1424</v>
      </c>
      <c r="N19" s="955" t="s">
        <v>1424</v>
      </c>
      <c r="O19" s="955" t="s">
        <v>1424</v>
      </c>
      <c r="P19" s="955" t="s">
        <v>1424</v>
      </c>
      <c r="Q19" s="955" t="s">
        <v>1424</v>
      </c>
      <c r="R19" s="955" t="s">
        <v>1424</v>
      </c>
      <c r="S19" s="955" t="s">
        <v>1424</v>
      </c>
      <c r="T19" s="955" t="s">
        <v>1424</v>
      </c>
      <c r="AA19" s="963"/>
    </row>
    <row r="20" spans="1:27" ht="15" customHeight="1" x14ac:dyDescent="0.2">
      <c r="A20" s="1191">
        <v>4</v>
      </c>
      <c r="B20" s="1191" t="s">
        <v>290</v>
      </c>
      <c r="C20" s="156" t="s">
        <v>697</v>
      </c>
      <c r="D20" s="968">
        <v>46</v>
      </c>
      <c r="E20" s="955" t="s">
        <v>1424</v>
      </c>
      <c r="F20" s="955" t="s">
        <v>1424</v>
      </c>
      <c r="G20" s="411" t="s">
        <v>362</v>
      </c>
      <c r="H20" s="189">
        <v>489</v>
      </c>
      <c r="I20" s="189">
        <v>542</v>
      </c>
      <c r="J20" s="428">
        <v>0</v>
      </c>
      <c r="K20" s="624">
        <v>0</v>
      </c>
      <c r="L20" s="955" t="s">
        <v>1424</v>
      </c>
      <c r="M20" s="955" t="s">
        <v>1424</v>
      </c>
      <c r="N20" s="955" t="s">
        <v>1424</v>
      </c>
      <c r="O20" s="955" t="s">
        <v>1424</v>
      </c>
      <c r="P20" s="955" t="s">
        <v>1424</v>
      </c>
      <c r="Q20" s="955" t="s">
        <v>1424</v>
      </c>
      <c r="R20" s="955" t="s">
        <v>1424</v>
      </c>
      <c r="S20" s="955" t="s">
        <v>1424</v>
      </c>
      <c r="T20" s="955" t="s">
        <v>1424</v>
      </c>
      <c r="AA20" s="963"/>
    </row>
    <row r="21" spans="1:27" ht="14.25" customHeight="1" x14ac:dyDescent="0.2">
      <c r="A21" s="1193"/>
      <c r="B21" s="1193"/>
      <c r="C21" s="156" t="s">
        <v>820</v>
      </c>
      <c r="D21" s="968">
        <v>0</v>
      </c>
      <c r="E21" s="955" t="s">
        <v>1424</v>
      </c>
      <c r="F21" s="955" t="s">
        <v>1424</v>
      </c>
      <c r="G21" s="411" t="s">
        <v>362</v>
      </c>
      <c r="H21" s="189">
        <v>0</v>
      </c>
      <c r="I21" s="189">
        <v>0</v>
      </c>
      <c r="J21" s="428">
        <v>0</v>
      </c>
      <c r="K21" s="624">
        <v>0</v>
      </c>
      <c r="L21" s="955" t="s">
        <v>1424</v>
      </c>
      <c r="M21" s="955" t="s">
        <v>1424</v>
      </c>
      <c r="N21" s="955" t="s">
        <v>1424</v>
      </c>
      <c r="O21" s="955" t="s">
        <v>1424</v>
      </c>
      <c r="P21" s="955" t="s">
        <v>1424</v>
      </c>
      <c r="Q21" s="955" t="s">
        <v>1424</v>
      </c>
      <c r="R21" s="955" t="s">
        <v>1424</v>
      </c>
      <c r="S21" s="955" t="s">
        <v>1424</v>
      </c>
      <c r="T21" s="955" t="s">
        <v>1424</v>
      </c>
      <c r="AA21" s="963"/>
    </row>
    <row r="22" spans="1:27" ht="15" customHeight="1" x14ac:dyDescent="0.2">
      <c r="A22" s="1190">
        <v>5</v>
      </c>
      <c r="B22" s="1201" t="s">
        <v>291</v>
      </c>
      <c r="C22" s="156" t="s">
        <v>756</v>
      </c>
      <c r="D22" s="968">
        <v>9</v>
      </c>
      <c r="E22" s="955" t="s">
        <v>1424</v>
      </c>
      <c r="F22" s="955" t="s">
        <v>1424</v>
      </c>
      <c r="G22" s="411" t="s">
        <v>362</v>
      </c>
      <c r="H22" s="189">
        <v>229</v>
      </c>
      <c r="I22" s="189">
        <v>55</v>
      </c>
      <c r="J22" s="428">
        <v>0</v>
      </c>
      <c r="K22" s="624">
        <v>0</v>
      </c>
      <c r="L22" s="955" t="s">
        <v>1424</v>
      </c>
      <c r="M22" s="955" t="s">
        <v>1424</v>
      </c>
      <c r="N22" s="955" t="s">
        <v>1424</v>
      </c>
      <c r="O22" s="955" t="s">
        <v>1424</v>
      </c>
      <c r="P22" s="955" t="s">
        <v>1424</v>
      </c>
      <c r="Q22" s="955" t="s">
        <v>1424</v>
      </c>
      <c r="R22" s="955" t="s">
        <v>1424</v>
      </c>
      <c r="S22" s="955" t="s">
        <v>1424</v>
      </c>
      <c r="T22" s="955" t="s">
        <v>1424</v>
      </c>
      <c r="AA22" s="963"/>
    </row>
    <row r="23" spans="1:27" ht="15" customHeight="1" x14ac:dyDescent="0.2">
      <c r="A23" s="1190"/>
      <c r="B23" s="1201"/>
      <c r="C23" s="156" t="s">
        <v>815</v>
      </c>
      <c r="D23" s="968">
        <v>12</v>
      </c>
      <c r="E23" s="955" t="s">
        <v>1424</v>
      </c>
      <c r="F23" s="955" t="s">
        <v>1424</v>
      </c>
      <c r="G23" s="411" t="s">
        <v>362</v>
      </c>
      <c r="H23" s="189">
        <v>298</v>
      </c>
      <c r="I23" s="189">
        <v>111</v>
      </c>
      <c r="J23" s="428">
        <v>0</v>
      </c>
      <c r="K23" s="624">
        <v>0</v>
      </c>
      <c r="L23" s="955" t="s">
        <v>1424</v>
      </c>
      <c r="M23" s="955" t="s">
        <v>1424</v>
      </c>
      <c r="N23" s="955" t="s">
        <v>1424</v>
      </c>
      <c r="O23" s="955" t="s">
        <v>1424</v>
      </c>
      <c r="P23" s="955" t="s">
        <v>1424</v>
      </c>
      <c r="Q23" s="955" t="s">
        <v>1424</v>
      </c>
      <c r="R23" s="955" t="s">
        <v>1424</v>
      </c>
      <c r="S23" s="955" t="s">
        <v>1424</v>
      </c>
      <c r="T23" s="955" t="s">
        <v>1424</v>
      </c>
      <c r="AA23" s="963"/>
    </row>
    <row r="24" spans="1:27" ht="15" customHeight="1" x14ac:dyDescent="0.2">
      <c r="A24" s="1190"/>
      <c r="B24" s="1201"/>
      <c r="C24" s="156" t="s">
        <v>1089</v>
      </c>
      <c r="D24" s="968">
        <v>0</v>
      </c>
      <c r="E24" s="955" t="s">
        <v>1424</v>
      </c>
      <c r="F24" s="955" t="s">
        <v>1424</v>
      </c>
      <c r="G24" s="411" t="s">
        <v>362</v>
      </c>
      <c r="H24" s="971" t="s">
        <v>362</v>
      </c>
      <c r="I24" s="971" t="s">
        <v>362</v>
      </c>
      <c r="J24" s="428" t="s">
        <v>362</v>
      </c>
      <c r="K24" s="624">
        <v>0</v>
      </c>
      <c r="L24" s="955" t="s">
        <v>1424</v>
      </c>
      <c r="M24" s="955" t="s">
        <v>1424</v>
      </c>
      <c r="N24" s="955" t="s">
        <v>1424</v>
      </c>
      <c r="O24" s="955" t="s">
        <v>1424</v>
      </c>
      <c r="P24" s="955" t="s">
        <v>1424</v>
      </c>
      <c r="Q24" s="955" t="s">
        <v>1424</v>
      </c>
      <c r="R24" s="955" t="s">
        <v>1424</v>
      </c>
      <c r="S24" s="955" t="s">
        <v>1424</v>
      </c>
      <c r="T24" s="955" t="s">
        <v>1424</v>
      </c>
      <c r="AA24" s="963"/>
    </row>
    <row r="25" spans="1:27" ht="15" customHeight="1" x14ac:dyDescent="0.2">
      <c r="A25" s="1190"/>
      <c r="B25" s="1201"/>
      <c r="C25" s="156" t="s">
        <v>698</v>
      </c>
      <c r="D25" s="968">
        <v>8</v>
      </c>
      <c r="E25" s="955" t="s">
        <v>1424</v>
      </c>
      <c r="F25" s="955" t="s">
        <v>1424</v>
      </c>
      <c r="G25" s="411" t="s">
        <v>362</v>
      </c>
      <c r="H25" s="189">
        <v>0</v>
      </c>
      <c r="I25" s="189">
        <v>0</v>
      </c>
      <c r="J25" s="428">
        <v>0</v>
      </c>
      <c r="K25" s="624">
        <v>0</v>
      </c>
      <c r="L25" s="955" t="s">
        <v>1424</v>
      </c>
      <c r="M25" s="955" t="s">
        <v>1424</v>
      </c>
      <c r="N25" s="955" t="s">
        <v>1424</v>
      </c>
      <c r="O25" s="955" t="s">
        <v>1424</v>
      </c>
      <c r="P25" s="955" t="s">
        <v>1424</v>
      </c>
      <c r="Q25" s="955" t="s">
        <v>1424</v>
      </c>
      <c r="R25" s="955" t="s">
        <v>1424</v>
      </c>
      <c r="S25" s="955" t="s">
        <v>1424</v>
      </c>
      <c r="T25" s="955" t="s">
        <v>1424</v>
      </c>
      <c r="AA25" s="963"/>
    </row>
    <row r="26" spans="1:27" ht="15" customHeight="1" x14ac:dyDescent="0.2">
      <c r="A26" s="1190"/>
      <c r="B26" s="1201"/>
      <c r="C26" s="156" t="s">
        <v>764</v>
      </c>
      <c r="D26" s="968">
        <v>1</v>
      </c>
      <c r="E26" s="955" t="s">
        <v>1424</v>
      </c>
      <c r="F26" s="955" t="s">
        <v>1424</v>
      </c>
      <c r="G26" s="411" t="s">
        <v>362</v>
      </c>
      <c r="H26" s="189">
        <v>0</v>
      </c>
      <c r="I26" s="189">
        <v>0</v>
      </c>
      <c r="J26" s="428">
        <v>0</v>
      </c>
      <c r="K26" s="624">
        <v>0</v>
      </c>
      <c r="L26" s="955" t="s">
        <v>1424</v>
      </c>
      <c r="M26" s="955" t="s">
        <v>1424</v>
      </c>
      <c r="N26" s="955" t="s">
        <v>1424</v>
      </c>
      <c r="O26" s="955" t="s">
        <v>1424</v>
      </c>
      <c r="P26" s="955" t="s">
        <v>1424</v>
      </c>
      <c r="Q26" s="955" t="s">
        <v>1424</v>
      </c>
      <c r="R26" s="955" t="s">
        <v>1424</v>
      </c>
      <c r="S26" s="955" t="s">
        <v>1424</v>
      </c>
      <c r="T26" s="955" t="s">
        <v>1424</v>
      </c>
      <c r="AA26" s="963"/>
    </row>
    <row r="27" spans="1:27" ht="15" customHeight="1" x14ac:dyDescent="0.2">
      <c r="A27" s="1190"/>
      <c r="B27" s="1201"/>
      <c r="C27" s="156" t="s">
        <v>598</v>
      </c>
      <c r="D27" s="968">
        <v>19</v>
      </c>
      <c r="E27" s="955" t="s">
        <v>1424</v>
      </c>
      <c r="F27" s="955" t="s">
        <v>1424</v>
      </c>
      <c r="G27" s="411" t="s">
        <v>362</v>
      </c>
      <c r="H27" s="189">
        <v>309</v>
      </c>
      <c r="I27" s="189">
        <v>74</v>
      </c>
      <c r="J27" s="428">
        <v>0</v>
      </c>
      <c r="K27" s="624">
        <v>0</v>
      </c>
      <c r="L27" s="955" t="s">
        <v>1424</v>
      </c>
      <c r="M27" s="955" t="s">
        <v>1424</v>
      </c>
      <c r="N27" s="955" t="s">
        <v>1424</v>
      </c>
      <c r="O27" s="955" t="s">
        <v>1424</v>
      </c>
      <c r="P27" s="955" t="s">
        <v>1424</v>
      </c>
      <c r="Q27" s="955" t="s">
        <v>1424</v>
      </c>
      <c r="R27" s="955" t="s">
        <v>1424</v>
      </c>
      <c r="S27" s="955" t="s">
        <v>1424</v>
      </c>
      <c r="T27" s="955" t="s">
        <v>1424</v>
      </c>
      <c r="AA27" s="963"/>
    </row>
    <row r="28" spans="1:27" ht="15" customHeight="1" x14ac:dyDescent="0.2">
      <c r="A28" s="1190">
        <v>6</v>
      </c>
      <c r="B28" s="1201" t="s">
        <v>292</v>
      </c>
      <c r="C28" s="156" t="s">
        <v>699</v>
      </c>
      <c r="D28" s="968">
        <v>9</v>
      </c>
      <c r="E28" s="955" t="s">
        <v>1424</v>
      </c>
      <c r="F28" s="955" t="s">
        <v>1424</v>
      </c>
      <c r="G28" s="411" t="s">
        <v>362</v>
      </c>
      <c r="H28" s="189">
        <v>228</v>
      </c>
      <c r="I28" s="189">
        <v>217</v>
      </c>
      <c r="J28" s="428">
        <v>1</v>
      </c>
      <c r="K28" s="624">
        <v>0</v>
      </c>
      <c r="L28" s="955" t="s">
        <v>1424</v>
      </c>
      <c r="M28" s="955" t="s">
        <v>1424</v>
      </c>
      <c r="N28" s="955" t="s">
        <v>1424</v>
      </c>
      <c r="O28" s="955" t="s">
        <v>1424</v>
      </c>
      <c r="P28" s="955" t="s">
        <v>1424</v>
      </c>
      <c r="Q28" s="955" t="s">
        <v>1424</v>
      </c>
      <c r="R28" s="955" t="s">
        <v>1424</v>
      </c>
      <c r="S28" s="955" t="s">
        <v>1424</v>
      </c>
      <c r="T28" s="955" t="s">
        <v>1424</v>
      </c>
      <c r="AA28" s="963"/>
    </row>
    <row r="29" spans="1:27" ht="15" customHeight="1" x14ac:dyDescent="0.2">
      <c r="A29" s="1190"/>
      <c r="B29" s="1201"/>
      <c r="C29" s="156" t="s">
        <v>598</v>
      </c>
      <c r="D29" s="968">
        <v>28</v>
      </c>
      <c r="E29" s="955" t="s">
        <v>1424</v>
      </c>
      <c r="F29" s="955" t="s">
        <v>1424</v>
      </c>
      <c r="G29" s="411" t="s">
        <v>362</v>
      </c>
      <c r="H29" s="189">
        <v>353</v>
      </c>
      <c r="I29" s="189">
        <v>131</v>
      </c>
      <c r="J29" s="428">
        <v>0</v>
      </c>
      <c r="K29" s="624">
        <v>0</v>
      </c>
      <c r="L29" s="955" t="s">
        <v>1424</v>
      </c>
      <c r="M29" s="955" t="s">
        <v>1424</v>
      </c>
      <c r="N29" s="955" t="s">
        <v>1424</v>
      </c>
      <c r="O29" s="955" t="s">
        <v>1424</v>
      </c>
      <c r="P29" s="955" t="s">
        <v>1424</v>
      </c>
      <c r="Q29" s="955" t="s">
        <v>1424</v>
      </c>
      <c r="R29" s="955" t="s">
        <v>1424</v>
      </c>
      <c r="S29" s="955" t="s">
        <v>1424</v>
      </c>
      <c r="T29" s="955" t="s">
        <v>1424</v>
      </c>
      <c r="AA29" s="963"/>
    </row>
    <row r="30" spans="1:27" ht="15" customHeight="1" x14ac:dyDescent="0.2">
      <c r="A30" s="1190">
        <v>7</v>
      </c>
      <c r="B30" s="1190" t="s">
        <v>293</v>
      </c>
      <c r="C30" s="156" t="s">
        <v>759</v>
      </c>
      <c r="D30" s="968">
        <v>23</v>
      </c>
      <c r="E30" s="955" t="s">
        <v>1424</v>
      </c>
      <c r="F30" s="955" t="s">
        <v>1424</v>
      </c>
      <c r="G30" s="411" t="s">
        <v>362</v>
      </c>
      <c r="H30" s="189">
        <v>93</v>
      </c>
      <c r="I30" s="189">
        <v>156</v>
      </c>
      <c r="J30" s="428">
        <v>0</v>
      </c>
      <c r="K30" s="624">
        <v>0</v>
      </c>
      <c r="L30" s="955" t="s">
        <v>1424</v>
      </c>
      <c r="M30" s="955" t="s">
        <v>1424</v>
      </c>
      <c r="N30" s="955" t="s">
        <v>1424</v>
      </c>
      <c r="O30" s="955" t="s">
        <v>1424</v>
      </c>
      <c r="P30" s="955" t="s">
        <v>1424</v>
      </c>
      <c r="Q30" s="955" t="s">
        <v>1424</v>
      </c>
      <c r="R30" s="955" t="s">
        <v>1424</v>
      </c>
      <c r="S30" s="955" t="s">
        <v>1424</v>
      </c>
      <c r="T30" s="955" t="s">
        <v>1424</v>
      </c>
      <c r="AA30" s="963"/>
    </row>
    <row r="31" spans="1:27" ht="15" customHeight="1" x14ac:dyDescent="0.2">
      <c r="A31" s="1190"/>
      <c r="B31" s="1190"/>
      <c r="C31" s="156" t="s">
        <v>816</v>
      </c>
      <c r="D31" s="968">
        <v>9</v>
      </c>
      <c r="E31" s="955" t="s">
        <v>1424</v>
      </c>
      <c r="F31" s="955" t="s">
        <v>1424</v>
      </c>
      <c r="G31" s="411" t="s">
        <v>362</v>
      </c>
      <c r="H31" s="189">
        <v>126</v>
      </c>
      <c r="I31" s="189">
        <v>59</v>
      </c>
      <c r="J31" s="428">
        <v>0</v>
      </c>
      <c r="K31" s="624">
        <v>0</v>
      </c>
      <c r="L31" s="955" t="s">
        <v>1424</v>
      </c>
      <c r="M31" s="955" t="s">
        <v>1424</v>
      </c>
      <c r="N31" s="955" t="s">
        <v>1424</v>
      </c>
      <c r="O31" s="955" t="s">
        <v>1424</v>
      </c>
      <c r="P31" s="955" t="s">
        <v>1424</v>
      </c>
      <c r="Q31" s="955" t="s">
        <v>1424</v>
      </c>
      <c r="R31" s="955" t="s">
        <v>1424</v>
      </c>
      <c r="S31" s="955" t="s">
        <v>1424</v>
      </c>
      <c r="T31" s="955" t="s">
        <v>1424</v>
      </c>
      <c r="AA31" s="963"/>
    </row>
    <row r="32" spans="1:27" ht="15" customHeight="1" x14ac:dyDescent="0.2">
      <c r="A32" s="1190"/>
      <c r="B32" s="1190"/>
      <c r="C32" s="156" t="s">
        <v>599</v>
      </c>
      <c r="D32" s="968">
        <v>26</v>
      </c>
      <c r="E32" s="955" t="s">
        <v>1424</v>
      </c>
      <c r="F32" s="955" t="s">
        <v>1424</v>
      </c>
      <c r="G32" s="411" t="s">
        <v>362</v>
      </c>
      <c r="H32" s="189">
        <v>241</v>
      </c>
      <c r="I32" s="189">
        <v>94</v>
      </c>
      <c r="J32" s="428">
        <v>0</v>
      </c>
      <c r="K32" s="624">
        <v>0</v>
      </c>
      <c r="L32" s="955" t="s">
        <v>1424</v>
      </c>
      <c r="M32" s="955" t="s">
        <v>1424</v>
      </c>
      <c r="N32" s="955" t="s">
        <v>1424</v>
      </c>
      <c r="O32" s="955" t="s">
        <v>1424</v>
      </c>
      <c r="P32" s="955" t="s">
        <v>1424</v>
      </c>
      <c r="Q32" s="955" t="s">
        <v>1424</v>
      </c>
      <c r="R32" s="955" t="s">
        <v>1424</v>
      </c>
      <c r="S32" s="955" t="s">
        <v>1424</v>
      </c>
      <c r="T32" s="955" t="s">
        <v>1424</v>
      </c>
      <c r="AA32" s="963"/>
    </row>
    <row r="33" spans="1:27" ht="15" customHeight="1" x14ac:dyDescent="0.2">
      <c r="A33" s="1190"/>
      <c r="B33" s="1190"/>
      <c r="C33" s="156" t="s">
        <v>700</v>
      </c>
      <c r="D33" s="968">
        <v>0</v>
      </c>
      <c r="E33" s="955" t="s">
        <v>1424</v>
      </c>
      <c r="F33" s="955" t="s">
        <v>1424</v>
      </c>
      <c r="G33" s="411" t="s">
        <v>362</v>
      </c>
      <c r="H33" s="189">
        <v>43</v>
      </c>
      <c r="I33" s="189">
        <v>109</v>
      </c>
      <c r="J33" s="428">
        <v>0</v>
      </c>
      <c r="K33" s="624">
        <v>0</v>
      </c>
      <c r="L33" s="955" t="s">
        <v>1424</v>
      </c>
      <c r="M33" s="955" t="s">
        <v>1424</v>
      </c>
      <c r="N33" s="955" t="s">
        <v>1424</v>
      </c>
      <c r="O33" s="955" t="s">
        <v>1424</v>
      </c>
      <c r="P33" s="955" t="s">
        <v>1424</v>
      </c>
      <c r="Q33" s="955" t="s">
        <v>1424</v>
      </c>
      <c r="R33" s="955" t="s">
        <v>1424</v>
      </c>
      <c r="S33" s="955" t="s">
        <v>1424</v>
      </c>
      <c r="T33" s="955" t="s">
        <v>1424</v>
      </c>
      <c r="AA33" s="963"/>
    </row>
    <row r="34" spans="1:27" ht="15" customHeight="1" x14ac:dyDescent="0.2">
      <c r="A34" s="1190"/>
      <c r="B34" s="1190"/>
      <c r="C34" s="156" t="s">
        <v>598</v>
      </c>
      <c r="D34" s="968">
        <v>3</v>
      </c>
      <c r="E34" s="955" t="s">
        <v>1424</v>
      </c>
      <c r="F34" s="955" t="s">
        <v>1424</v>
      </c>
      <c r="G34" s="411" t="s">
        <v>362</v>
      </c>
      <c r="H34" s="189">
        <v>103</v>
      </c>
      <c r="I34" s="189">
        <v>119</v>
      </c>
      <c r="J34" s="428">
        <v>0</v>
      </c>
      <c r="K34" s="624">
        <v>0</v>
      </c>
      <c r="L34" s="955" t="s">
        <v>1424</v>
      </c>
      <c r="M34" s="955" t="s">
        <v>1424</v>
      </c>
      <c r="N34" s="955" t="s">
        <v>1424</v>
      </c>
      <c r="O34" s="955" t="s">
        <v>1424</v>
      </c>
      <c r="P34" s="955" t="s">
        <v>1424</v>
      </c>
      <c r="Q34" s="955" t="s">
        <v>1424</v>
      </c>
      <c r="R34" s="955" t="s">
        <v>1424</v>
      </c>
      <c r="S34" s="955" t="s">
        <v>1424</v>
      </c>
      <c r="T34" s="955" t="s">
        <v>1424</v>
      </c>
      <c r="AA34" s="963"/>
    </row>
    <row r="35" spans="1:27" ht="15" customHeight="1" x14ac:dyDescent="0.2">
      <c r="A35" s="945">
        <v>8</v>
      </c>
      <c r="B35" s="959" t="s">
        <v>294</v>
      </c>
      <c r="C35" s="156" t="s">
        <v>760</v>
      </c>
      <c r="D35" s="968">
        <v>26</v>
      </c>
      <c r="E35" s="955" t="s">
        <v>1424</v>
      </c>
      <c r="F35" s="955" t="s">
        <v>1424</v>
      </c>
      <c r="G35" s="411" t="s">
        <v>362</v>
      </c>
      <c r="H35" s="189">
        <v>60</v>
      </c>
      <c r="I35" s="189">
        <v>57</v>
      </c>
      <c r="J35" s="428">
        <v>0</v>
      </c>
      <c r="K35" s="624">
        <v>0</v>
      </c>
      <c r="L35" s="955" t="s">
        <v>1424</v>
      </c>
      <c r="M35" s="955" t="s">
        <v>1424</v>
      </c>
      <c r="N35" s="955" t="s">
        <v>1424</v>
      </c>
      <c r="O35" s="955" t="s">
        <v>1424</v>
      </c>
      <c r="P35" s="955" t="s">
        <v>1424</v>
      </c>
      <c r="Q35" s="955" t="s">
        <v>1424</v>
      </c>
      <c r="R35" s="955" t="s">
        <v>1424</v>
      </c>
      <c r="S35" s="955" t="s">
        <v>1424</v>
      </c>
      <c r="T35" s="955" t="s">
        <v>1424</v>
      </c>
      <c r="AA35" s="963"/>
    </row>
    <row r="36" spans="1:27" ht="15" customHeight="1" x14ac:dyDescent="0.2">
      <c r="A36" s="1190">
        <v>9</v>
      </c>
      <c r="B36" s="1190" t="s">
        <v>295</v>
      </c>
      <c r="C36" s="156" t="s">
        <v>761</v>
      </c>
      <c r="D36" s="968">
        <v>0</v>
      </c>
      <c r="E36" s="955" t="s">
        <v>1424</v>
      </c>
      <c r="F36" s="955" t="s">
        <v>1424</v>
      </c>
      <c r="G36" s="411" t="s">
        <v>362</v>
      </c>
      <c r="H36" s="189">
        <v>0</v>
      </c>
      <c r="I36" s="189">
        <v>0</v>
      </c>
      <c r="J36" s="428">
        <v>0</v>
      </c>
      <c r="K36" s="624">
        <v>0</v>
      </c>
      <c r="L36" s="955" t="s">
        <v>1424</v>
      </c>
      <c r="M36" s="955" t="s">
        <v>1424</v>
      </c>
      <c r="N36" s="955" t="s">
        <v>1424</v>
      </c>
      <c r="O36" s="955" t="s">
        <v>1424</v>
      </c>
      <c r="P36" s="955" t="s">
        <v>1424</v>
      </c>
      <c r="Q36" s="955" t="s">
        <v>1424</v>
      </c>
      <c r="R36" s="955" t="s">
        <v>1424</v>
      </c>
      <c r="S36" s="955" t="s">
        <v>1424</v>
      </c>
      <c r="T36" s="955" t="s">
        <v>1424</v>
      </c>
      <c r="AA36" s="963"/>
    </row>
    <row r="37" spans="1:27" ht="14.25" customHeight="1" x14ac:dyDescent="0.2">
      <c r="A37" s="1190"/>
      <c r="B37" s="1190"/>
      <c r="C37" s="156" t="s">
        <v>701</v>
      </c>
      <c r="D37" s="968">
        <v>10</v>
      </c>
      <c r="E37" s="955" t="s">
        <v>1424</v>
      </c>
      <c r="F37" s="955" t="s">
        <v>1424</v>
      </c>
      <c r="G37" s="411" t="s">
        <v>362</v>
      </c>
      <c r="H37" s="189">
        <v>0</v>
      </c>
      <c r="I37" s="189">
        <v>194</v>
      </c>
      <c r="J37" s="428">
        <v>0</v>
      </c>
      <c r="K37" s="624">
        <v>0</v>
      </c>
      <c r="L37" s="955" t="s">
        <v>1424</v>
      </c>
      <c r="M37" s="955" t="s">
        <v>1424</v>
      </c>
      <c r="N37" s="955" t="s">
        <v>1424</v>
      </c>
      <c r="O37" s="955" t="s">
        <v>1424</v>
      </c>
      <c r="P37" s="955" t="s">
        <v>1424</v>
      </c>
      <c r="Q37" s="955" t="s">
        <v>1424</v>
      </c>
      <c r="R37" s="955" t="s">
        <v>1424</v>
      </c>
      <c r="S37" s="955" t="s">
        <v>1424</v>
      </c>
      <c r="T37" s="955" t="s">
        <v>1424</v>
      </c>
      <c r="AA37" s="963"/>
    </row>
    <row r="38" spans="1:27" ht="15" customHeight="1" x14ac:dyDescent="0.2">
      <c r="A38" s="1190"/>
      <c r="B38" s="1190"/>
      <c r="C38" s="156" t="s">
        <v>1083</v>
      </c>
      <c r="D38" s="968">
        <v>13</v>
      </c>
      <c r="E38" s="955" t="s">
        <v>1424</v>
      </c>
      <c r="F38" s="955" t="s">
        <v>1424</v>
      </c>
      <c r="G38" s="411" t="s">
        <v>362</v>
      </c>
      <c r="H38" s="189">
        <v>0</v>
      </c>
      <c r="I38" s="189">
        <v>115</v>
      </c>
      <c r="J38" s="428">
        <v>0</v>
      </c>
      <c r="K38" s="624">
        <v>0</v>
      </c>
      <c r="L38" s="955" t="s">
        <v>1424</v>
      </c>
      <c r="M38" s="955" t="s">
        <v>1424</v>
      </c>
      <c r="N38" s="955" t="s">
        <v>1424</v>
      </c>
      <c r="O38" s="955" t="s">
        <v>1424</v>
      </c>
      <c r="P38" s="955" t="s">
        <v>1424</v>
      </c>
      <c r="Q38" s="955" t="s">
        <v>1424</v>
      </c>
      <c r="R38" s="955" t="s">
        <v>1424</v>
      </c>
      <c r="S38" s="955" t="s">
        <v>1424</v>
      </c>
      <c r="T38" s="955" t="s">
        <v>1424</v>
      </c>
      <c r="AA38" s="963"/>
    </row>
    <row r="39" spans="1:27" ht="15" customHeight="1" x14ac:dyDescent="0.2">
      <c r="A39" s="1190"/>
      <c r="B39" s="1190"/>
      <c r="C39" s="156" t="s">
        <v>817</v>
      </c>
      <c r="D39" s="968">
        <v>7</v>
      </c>
      <c r="E39" s="955" t="s">
        <v>1424</v>
      </c>
      <c r="F39" s="955" t="s">
        <v>1424</v>
      </c>
      <c r="G39" s="411" t="s">
        <v>362</v>
      </c>
      <c r="H39" s="189">
        <v>0</v>
      </c>
      <c r="I39" s="189">
        <v>0</v>
      </c>
      <c r="J39" s="428">
        <v>0</v>
      </c>
      <c r="K39" s="624">
        <v>0</v>
      </c>
      <c r="L39" s="955" t="s">
        <v>1424</v>
      </c>
      <c r="M39" s="955" t="s">
        <v>1424</v>
      </c>
      <c r="N39" s="955" t="s">
        <v>1424</v>
      </c>
      <c r="O39" s="955" t="s">
        <v>1424</v>
      </c>
      <c r="P39" s="955" t="s">
        <v>1424</v>
      </c>
      <c r="Q39" s="955" t="s">
        <v>1424</v>
      </c>
      <c r="R39" s="955" t="s">
        <v>1424</v>
      </c>
      <c r="S39" s="955" t="s">
        <v>1424</v>
      </c>
      <c r="T39" s="955" t="s">
        <v>1424</v>
      </c>
      <c r="AA39" s="963"/>
    </row>
    <row r="40" spans="1:27" ht="15" customHeight="1" x14ac:dyDescent="0.2">
      <c r="A40" s="1190"/>
      <c r="B40" s="1190"/>
      <c r="C40" s="156" t="s">
        <v>601</v>
      </c>
      <c r="D40" s="968">
        <v>0</v>
      </c>
      <c r="E40" s="955" t="s">
        <v>1424</v>
      </c>
      <c r="F40" s="955" t="s">
        <v>1424</v>
      </c>
      <c r="G40" s="411" t="s">
        <v>362</v>
      </c>
      <c r="H40" s="189">
        <v>0</v>
      </c>
      <c r="I40" s="189">
        <v>0</v>
      </c>
      <c r="J40" s="428">
        <v>0</v>
      </c>
      <c r="K40" s="624">
        <v>0</v>
      </c>
      <c r="L40" s="955" t="s">
        <v>1424</v>
      </c>
      <c r="M40" s="955" t="s">
        <v>1424</v>
      </c>
      <c r="N40" s="955" t="s">
        <v>1424</v>
      </c>
      <c r="O40" s="955" t="s">
        <v>1424</v>
      </c>
      <c r="P40" s="955" t="s">
        <v>1424</v>
      </c>
      <c r="Q40" s="955" t="s">
        <v>1424</v>
      </c>
      <c r="R40" s="955" t="s">
        <v>1424</v>
      </c>
      <c r="S40" s="955" t="s">
        <v>1424</v>
      </c>
      <c r="T40" s="955" t="s">
        <v>1424</v>
      </c>
      <c r="AA40" s="963"/>
    </row>
    <row r="41" spans="1:27" ht="15" customHeight="1" x14ac:dyDescent="0.2">
      <c r="A41" s="1190"/>
      <c r="B41" s="1190"/>
      <c r="C41" s="156" t="s">
        <v>598</v>
      </c>
      <c r="D41" s="968">
        <v>5</v>
      </c>
      <c r="E41" s="955" t="s">
        <v>1424</v>
      </c>
      <c r="F41" s="955" t="s">
        <v>1424</v>
      </c>
      <c r="G41" s="411" t="s">
        <v>362</v>
      </c>
      <c r="H41" s="189">
        <v>0</v>
      </c>
      <c r="I41" s="189">
        <v>7</v>
      </c>
      <c r="J41" s="428">
        <v>0</v>
      </c>
      <c r="K41" s="624">
        <v>0</v>
      </c>
      <c r="L41" s="955" t="s">
        <v>1424</v>
      </c>
      <c r="M41" s="955" t="s">
        <v>1424</v>
      </c>
      <c r="N41" s="955" t="s">
        <v>1424</v>
      </c>
      <c r="O41" s="955" t="s">
        <v>1424</v>
      </c>
      <c r="P41" s="955" t="s">
        <v>1424</v>
      </c>
      <c r="Q41" s="955" t="s">
        <v>1424</v>
      </c>
      <c r="R41" s="955" t="s">
        <v>1424</v>
      </c>
      <c r="S41" s="955" t="s">
        <v>1424</v>
      </c>
      <c r="T41" s="955" t="s">
        <v>1424</v>
      </c>
      <c r="AA41" s="963"/>
    </row>
    <row r="42" spans="1:27" ht="15" customHeight="1" x14ac:dyDescent="0.2">
      <c r="A42" s="1190"/>
      <c r="B42" s="1190"/>
      <c r="C42" s="156" t="s">
        <v>1749</v>
      </c>
      <c r="D42" s="968">
        <v>0</v>
      </c>
      <c r="E42" s="955" t="s">
        <v>1424</v>
      </c>
      <c r="F42" s="955" t="s">
        <v>1424</v>
      </c>
      <c r="G42" s="411" t="s">
        <v>362</v>
      </c>
      <c r="H42" s="189">
        <v>0</v>
      </c>
      <c r="I42" s="189">
        <v>54</v>
      </c>
      <c r="J42" s="428">
        <v>0</v>
      </c>
      <c r="K42" s="624">
        <v>0</v>
      </c>
      <c r="L42" s="955" t="s">
        <v>1424</v>
      </c>
      <c r="M42" s="955" t="s">
        <v>1424</v>
      </c>
      <c r="N42" s="955" t="s">
        <v>1424</v>
      </c>
      <c r="O42" s="955" t="s">
        <v>1424</v>
      </c>
      <c r="P42" s="955" t="s">
        <v>1424</v>
      </c>
      <c r="Q42" s="955" t="s">
        <v>1424</v>
      </c>
      <c r="R42" s="955" t="s">
        <v>1424</v>
      </c>
      <c r="S42" s="955" t="s">
        <v>1424</v>
      </c>
      <c r="T42" s="955" t="s">
        <v>1424</v>
      </c>
      <c r="AA42" s="963"/>
    </row>
    <row r="43" spans="1:27" ht="15" customHeight="1" x14ac:dyDescent="0.2">
      <c r="A43" s="945">
        <v>10</v>
      </c>
      <c r="B43" s="945" t="s">
        <v>296</v>
      </c>
      <c r="C43" s="156" t="s">
        <v>762</v>
      </c>
      <c r="D43" s="968">
        <v>8</v>
      </c>
      <c r="E43" s="955" t="s">
        <v>1424</v>
      </c>
      <c r="F43" s="955" t="s">
        <v>1424</v>
      </c>
      <c r="G43" s="411" t="s">
        <v>362</v>
      </c>
      <c r="H43" s="189">
        <v>0</v>
      </c>
      <c r="I43" s="189">
        <v>117</v>
      </c>
      <c r="J43" s="428">
        <v>0</v>
      </c>
      <c r="K43" s="624">
        <v>0</v>
      </c>
      <c r="L43" s="955" t="s">
        <v>1424</v>
      </c>
      <c r="M43" s="955" t="s">
        <v>1424</v>
      </c>
      <c r="N43" s="955" t="s">
        <v>1424</v>
      </c>
      <c r="O43" s="955" t="s">
        <v>1424</v>
      </c>
      <c r="P43" s="955" t="s">
        <v>1424</v>
      </c>
      <c r="Q43" s="955" t="s">
        <v>1424</v>
      </c>
      <c r="R43" s="955" t="s">
        <v>1424</v>
      </c>
      <c r="S43" s="955" t="s">
        <v>1424</v>
      </c>
      <c r="T43" s="955" t="s">
        <v>1424</v>
      </c>
      <c r="AA43" s="963"/>
    </row>
    <row r="44" spans="1:27" ht="15" customHeight="1" x14ac:dyDescent="0.2">
      <c r="A44" s="1190">
        <v>11</v>
      </c>
      <c r="B44" s="1201" t="s">
        <v>297</v>
      </c>
      <c r="C44" s="156" t="s">
        <v>763</v>
      </c>
      <c r="D44" s="968">
        <v>4</v>
      </c>
      <c r="E44" s="955" t="s">
        <v>1424</v>
      </c>
      <c r="F44" s="955" t="s">
        <v>1424</v>
      </c>
      <c r="G44" s="411" t="s">
        <v>362</v>
      </c>
      <c r="H44" s="189">
        <v>104</v>
      </c>
      <c r="I44" s="189">
        <v>54</v>
      </c>
      <c r="J44" s="428">
        <v>0</v>
      </c>
      <c r="K44" s="624">
        <v>0</v>
      </c>
      <c r="L44" s="955" t="s">
        <v>1424</v>
      </c>
      <c r="M44" s="955" t="s">
        <v>1424</v>
      </c>
      <c r="N44" s="955" t="s">
        <v>1424</v>
      </c>
      <c r="O44" s="955" t="s">
        <v>1424</v>
      </c>
      <c r="P44" s="955" t="s">
        <v>1424</v>
      </c>
      <c r="Q44" s="955" t="s">
        <v>1424</v>
      </c>
      <c r="R44" s="955" t="s">
        <v>1424</v>
      </c>
      <c r="S44" s="955" t="s">
        <v>1424</v>
      </c>
      <c r="T44" s="955" t="s">
        <v>1424</v>
      </c>
      <c r="AA44" s="963"/>
    </row>
    <row r="45" spans="1:27" ht="15" customHeight="1" x14ac:dyDescent="0.2">
      <c r="A45" s="1190"/>
      <c r="B45" s="1201"/>
      <c r="C45" s="156" t="s">
        <v>598</v>
      </c>
      <c r="D45" s="968">
        <v>0</v>
      </c>
      <c r="E45" s="955" t="s">
        <v>1424</v>
      </c>
      <c r="F45" s="955" t="s">
        <v>1424</v>
      </c>
      <c r="G45" s="411" t="s">
        <v>362</v>
      </c>
      <c r="H45" s="189">
        <v>400</v>
      </c>
      <c r="I45" s="189">
        <v>51</v>
      </c>
      <c r="J45" s="428">
        <v>0</v>
      </c>
      <c r="K45" s="624">
        <v>0</v>
      </c>
      <c r="L45" s="955" t="s">
        <v>1424</v>
      </c>
      <c r="M45" s="955" t="s">
        <v>1424</v>
      </c>
      <c r="N45" s="955" t="s">
        <v>1424</v>
      </c>
      <c r="O45" s="955" t="s">
        <v>1424</v>
      </c>
      <c r="P45" s="955" t="s">
        <v>1424</v>
      </c>
      <c r="Q45" s="955" t="s">
        <v>1424</v>
      </c>
      <c r="R45" s="955" t="s">
        <v>1424</v>
      </c>
      <c r="S45" s="955" t="s">
        <v>1424</v>
      </c>
      <c r="T45" s="955" t="s">
        <v>1424</v>
      </c>
      <c r="AA45" s="963"/>
    </row>
    <row r="46" spans="1:27" ht="15" customHeight="1" x14ac:dyDescent="0.2">
      <c r="A46" s="1190">
        <v>12</v>
      </c>
      <c r="B46" s="1190" t="s">
        <v>298</v>
      </c>
      <c r="C46" s="156" t="s">
        <v>598</v>
      </c>
      <c r="D46" s="968">
        <v>0</v>
      </c>
      <c r="E46" s="955" t="s">
        <v>1424</v>
      </c>
      <c r="F46" s="955" t="s">
        <v>1424</v>
      </c>
      <c r="G46" s="411" t="s">
        <v>362</v>
      </c>
      <c r="H46" s="189">
        <v>0</v>
      </c>
      <c r="I46" s="189">
        <v>19</v>
      </c>
      <c r="J46" s="428">
        <v>0</v>
      </c>
      <c r="K46" s="624">
        <v>0</v>
      </c>
      <c r="L46" s="955" t="s">
        <v>1424</v>
      </c>
      <c r="M46" s="955" t="s">
        <v>1424</v>
      </c>
      <c r="N46" s="955" t="s">
        <v>1424</v>
      </c>
      <c r="O46" s="955" t="s">
        <v>1424</v>
      </c>
      <c r="P46" s="955" t="s">
        <v>1424</v>
      </c>
      <c r="Q46" s="955" t="s">
        <v>1424</v>
      </c>
      <c r="R46" s="955" t="s">
        <v>1424</v>
      </c>
      <c r="S46" s="955" t="s">
        <v>1424</v>
      </c>
      <c r="T46" s="955" t="s">
        <v>1424</v>
      </c>
      <c r="AA46" s="963"/>
    </row>
    <row r="47" spans="1:27" ht="14.25" customHeight="1" x14ac:dyDescent="0.2">
      <c r="A47" s="1190"/>
      <c r="B47" s="1190"/>
      <c r="C47" s="156" t="s">
        <v>600</v>
      </c>
      <c r="D47" s="968">
        <v>0</v>
      </c>
      <c r="E47" s="955" t="s">
        <v>1424</v>
      </c>
      <c r="F47" s="955" t="s">
        <v>1424</v>
      </c>
      <c r="G47" s="411" t="s">
        <v>362</v>
      </c>
      <c r="H47" s="189">
        <v>0</v>
      </c>
      <c r="I47" s="189">
        <v>0</v>
      </c>
      <c r="J47" s="428">
        <v>0</v>
      </c>
      <c r="K47" s="624">
        <v>0</v>
      </c>
      <c r="L47" s="955" t="s">
        <v>1424</v>
      </c>
      <c r="M47" s="955" t="s">
        <v>1424</v>
      </c>
      <c r="N47" s="955" t="s">
        <v>1424</v>
      </c>
      <c r="O47" s="955" t="s">
        <v>1424</v>
      </c>
      <c r="P47" s="955" t="s">
        <v>1424</v>
      </c>
      <c r="Q47" s="955" t="s">
        <v>1424</v>
      </c>
      <c r="R47" s="955" t="s">
        <v>1424</v>
      </c>
      <c r="S47" s="955" t="s">
        <v>1424</v>
      </c>
      <c r="T47" s="955" t="s">
        <v>1424</v>
      </c>
      <c r="AA47" s="963"/>
    </row>
    <row r="48" spans="1:27" ht="15" customHeight="1" x14ac:dyDescent="0.2">
      <c r="A48" s="1190"/>
      <c r="B48" s="1190"/>
      <c r="C48" s="156" t="s">
        <v>601</v>
      </c>
      <c r="D48" s="968">
        <v>5</v>
      </c>
      <c r="E48" s="955" t="s">
        <v>1424</v>
      </c>
      <c r="F48" s="955" t="s">
        <v>1424</v>
      </c>
      <c r="G48" s="411" t="s">
        <v>362</v>
      </c>
      <c r="H48" s="189">
        <v>0</v>
      </c>
      <c r="I48" s="189">
        <v>84</v>
      </c>
      <c r="J48" s="428">
        <v>0</v>
      </c>
      <c r="K48" s="624">
        <v>0</v>
      </c>
      <c r="L48" s="955" t="s">
        <v>1424</v>
      </c>
      <c r="M48" s="955" t="s">
        <v>1424</v>
      </c>
      <c r="N48" s="955" t="s">
        <v>1424</v>
      </c>
      <c r="O48" s="955" t="s">
        <v>1424</v>
      </c>
      <c r="P48" s="955" t="s">
        <v>1424</v>
      </c>
      <c r="Q48" s="955" t="s">
        <v>1424</v>
      </c>
      <c r="R48" s="955" t="s">
        <v>1424</v>
      </c>
      <c r="S48" s="955" t="s">
        <v>1424</v>
      </c>
      <c r="T48" s="955" t="s">
        <v>1424</v>
      </c>
      <c r="AA48" s="963"/>
    </row>
    <row r="49" spans="1:27" ht="15" customHeight="1" x14ac:dyDescent="0.2">
      <c r="A49" s="1190"/>
      <c r="B49" s="1190"/>
      <c r="C49" s="156" t="s">
        <v>817</v>
      </c>
      <c r="D49" s="968">
        <v>2</v>
      </c>
      <c r="E49" s="955" t="s">
        <v>1424</v>
      </c>
      <c r="F49" s="955" t="s">
        <v>1424</v>
      </c>
      <c r="G49" s="411" t="s">
        <v>362</v>
      </c>
      <c r="H49" s="189">
        <v>0</v>
      </c>
      <c r="I49" s="189">
        <v>0</v>
      </c>
      <c r="J49" s="428">
        <v>0</v>
      </c>
      <c r="K49" s="624">
        <v>0</v>
      </c>
      <c r="L49" s="955" t="s">
        <v>1424</v>
      </c>
      <c r="M49" s="955" t="s">
        <v>1424</v>
      </c>
      <c r="N49" s="955" t="s">
        <v>1424</v>
      </c>
      <c r="O49" s="955" t="s">
        <v>1424</v>
      </c>
      <c r="P49" s="955" t="s">
        <v>1424</v>
      </c>
      <c r="Q49" s="955" t="s">
        <v>1424</v>
      </c>
      <c r="R49" s="955" t="s">
        <v>1424</v>
      </c>
      <c r="S49" s="955" t="s">
        <v>1424</v>
      </c>
      <c r="T49" s="955" t="s">
        <v>1424</v>
      </c>
      <c r="AA49" s="963"/>
    </row>
    <row r="50" spans="1:27" ht="15" customHeight="1" x14ac:dyDescent="0.2">
      <c r="A50" s="1190">
        <v>13</v>
      </c>
      <c r="B50" s="1190" t="s">
        <v>299</v>
      </c>
      <c r="C50" s="156" t="s">
        <v>765</v>
      </c>
      <c r="D50" s="968">
        <v>11</v>
      </c>
      <c r="E50" s="955" t="s">
        <v>1424</v>
      </c>
      <c r="F50" s="955" t="s">
        <v>1424</v>
      </c>
      <c r="G50" s="411" t="s">
        <v>362</v>
      </c>
      <c r="H50" s="189">
        <v>258</v>
      </c>
      <c r="I50" s="189">
        <v>177</v>
      </c>
      <c r="J50" s="428">
        <v>0</v>
      </c>
      <c r="K50" s="624">
        <v>0</v>
      </c>
      <c r="L50" s="955" t="s">
        <v>1424</v>
      </c>
      <c r="M50" s="955" t="s">
        <v>1424</v>
      </c>
      <c r="N50" s="955" t="s">
        <v>1424</v>
      </c>
      <c r="O50" s="955" t="s">
        <v>1424</v>
      </c>
      <c r="P50" s="955" t="s">
        <v>1424</v>
      </c>
      <c r="Q50" s="955" t="s">
        <v>1424</v>
      </c>
      <c r="R50" s="955" t="s">
        <v>1424</v>
      </c>
      <c r="S50" s="955" t="s">
        <v>1424</v>
      </c>
      <c r="T50" s="955" t="s">
        <v>1424</v>
      </c>
      <c r="AA50" s="963"/>
    </row>
    <row r="51" spans="1:27" ht="15" customHeight="1" x14ac:dyDescent="0.2">
      <c r="A51" s="1190"/>
      <c r="B51" s="1190"/>
      <c r="C51" s="156" t="s">
        <v>418</v>
      </c>
      <c r="D51" s="968">
        <v>3</v>
      </c>
      <c r="E51" s="955" t="s">
        <v>1424</v>
      </c>
      <c r="F51" s="955" t="s">
        <v>1424</v>
      </c>
      <c r="G51" s="411" t="s">
        <v>362</v>
      </c>
      <c r="H51" s="189">
        <v>72</v>
      </c>
      <c r="I51" s="189">
        <v>35</v>
      </c>
      <c r="J51" s="428">
        <v>0</v>
      </c>
      <c r="K51" s="624">
        <v>0</v>
      </c>
      <c r="L51" s="955" t="s">
        <v>1424</v>
      </c>
      <c r="M51" s="955" t="s">
        <v>1424</v>
      </c>
      <c r="N51" s="955" t="s">
        <v>1424</v>
      </c>
      <c r="O51" s="955" t="s">
        <v>1424</v>
      </c>
      <c r="P51" s="955" t="s">
        <v>1424</v>
      </c>
      <c r="Q51" s="955" t="s">
        <v>1424</v>
      </c>
      <c r="R51" s="955" t="s">
        <v>1424</v>
      </c>
      <c r="S51" s="955" t="s">
        <v>1424</v>
      </c>
      <c r="T51" s="955" t="s">
        <v>1424</v>
      </c>
      <c r="AA51" s="963"/>
    </row>
    <row r="52" spans="1:27" ht="15" customHeight="1" x14ac:dyDescent="0.2">
      <c r="A52" s="1190"/>
      <c r="B52" s="1190"/>
      <c r="C52" s="156" t="s">
        <v>598</v>
      </c>
      <c r="D52" s="968">
        <v>0</v>
      </c>
      <c r="E52" s="955" t="s">
        <v>1424</v>
      </c>
      <c r="F52" s="955" t="s">
        <v>1424</v>
      </c>
      <c r="G52" s="411" t="s">
        <v>362</v>
      </c>
      <c r="H52" s="189">
        <v>96</v>
      </c>
      <c r="I52" s="189">
        <v>7</v>
      </c>
      <c r="J52" s="428">
        <v>0</v>
      </c>
      <c r="K52" s="624">
        <v>0</v>
      </c>
      <c r="L52" s="955" t="s">
        <v>1424</v>
      </c>
      <c r="M52" s="955" t="s">
        <v>1424</v>
      </c>
      <c r="N52" s="955" t="s">
        <v>1424</v>
      </c>
      <c r="O52" s="955" t="s">
        <v>1424</v>
      </c>
      <c r="P52" s="955" t="s">
        <v>1424</v>
      </c>
      <c r="Q52" s="955" t="s">
        <v>1424</v>
      </c>
      <c r="R52" s="955" t="s">
        <v>1424</v>
      </c>
      <c r="S52" s="955" t="s">
        <v>1424</v>
      </c>
      <c r="T52" s="955" t="s">
        <v>1424</v>
      </c>
      <c r="AA52" s="963"/>
    </row>
    <row r="53" spans="1:27" ht="15" customHeight="1" x14ac:dyDescent="0.2">
      <c r="A53" s="1190">
        <v>14</v>
      </c>
      <c r="B53" s="1190" t="s">
        <v>300</v>
      </c>
      <c r="C53" s="156" t="s">
        <v>766</v>
      </c>
      <c r="D53" s="968">
        <v>36</v>
      </c>
      <c r="E53" s="955" t="s">
        <v>1424</v>
      </c>
      <c r="F53" s="955" t="s">
        <v>1424</v>
      </c>
      <c r="G53" s="411" t="s">
        <v>362</v>
      </c>
      <c r="H53" s="189">
        <v>129</v>
      </c>
      <c r="I53" s="189">
        <v>102</v>
      </c>
      <c r="J53" s="428">
        <v>0</v>
      </c>
      <c r="K53" s="624">
        <v>0</v>
      </c>
      <c r="L53" s="955" t="s">
        <v>1424</v>
      </c>
      <c r="M53" s="955" t="s">
        <v>1424</v>
      </c>
      <c r="N53" s="955" t="s">
        <v>1424</v>
      </c>
      <c r="O53" s="955" t="s">
        <v>1424</v>
      </c>
      <c r="P53" s="955" t="s">
        <v>1424</v>
      </c>
      <c r="Q53" s="955" t="s">
        <v>1424</v>
      </c>
      <c r="R53" s="955" t="s">
        <v>1424</v>
      </c>
      <c r="S53" s="955" t="s">
        <v>1424</v>
      </c>
      <c r="T53" s="955" t="s">
        <v>1424</v>
      </c>
      <c r="AA53" s="963"/>
    </row>
    <row r="54" spans="1:27" ht="15" customHeight="1" x14ac:dyDescent="0.2">
      <c r="A54" s="1190"/>
      <c r="B54" s="1190"/>
      <c r="C54" s="156" t="s">
        <v>409</v>
      </c>
      <c r="D54" s="968">
        <v>3</v>
      </c>
      <c r="E54" s="955" t="s">
        <v>1424</v>
      </c>
      <c r="F54" s="955" t="s">
        <v>1424</v>
      </c>
      <c r="G54" s="411" t="s">
        <v>362</v>
      </c>
      <c r="H54" s="971">
        <v>44</v>
      </c>
      <c r="I54" s="971" t="s">
        <v>362</v>
      </c>
      <c r="J54" s="428" t="s">
        <v>362</v>
      </c>
      <c r="K54" s="624">
        <v>0</v>
      </c>
      <c r="L54" s="955" t="s">
        <v>1424</v>
      </c>
      <c r="M54" s="955" t="s">
        <v>1424</v>
      </c>
      <c r="N54" s="955" t="s">
        <v>1424</v>
      </c>
      <c r="O54" s="955" t="s">
        <v>1424</v>
      </c>
      <c r="P54" s="955" t="s">
        <v>1424</v>
      </c>
      <c r="Q54" s="955" t="s">
        <v>1424</v>
      </c>
      <c r="R54" s="955" t="s">
        <v>1424</v>
      </c>
      <c r="S54" s="955" t="s">
        <v>1424</v>
      </c>
      <c r="T54" s="955" t="s">
        <v>1424</v>
      </c>
      <c r="AA54" s="963"/>
    </row>
    <row r="55" spans="1:27" ht="15" customHeight="1" x14ac:dyDescent="0.2">
      <c r="A55" s="1190">
        <v>15</v>
      </c>
      <c r="B55" s="1190" t="s">
        <v>367</v>
      </c>
      <c r="C55" s="156" t="s">
        <v>703</v>
      </c>
      <c r="D55" s="968">
        <v>5</v>
      </c>
      <c r="E55" s="955" t="s">
        <v>1424</v>
      </c>
      <c r="F55" s="955" t="s">
        <v>1424</v>
      </c>
      <c r="G55" s="411" t="s">
        <v>362</v>
      </c>
      <c r="H55" s="189">
        <v>83</v>
      </c>
      <c r="I55" s="189">
        <v>72</v>
      </c>
      <c r="J55" s="428">
        <v>0</v>
      </c>
      <c r="K55" s="624">
        <v>0</v>
      </c>
      <c r="L55" s="955" t="s">
        <v>1424</v>
      </c>
      <c r="M55" s="955" t="s">
        <v>1424</v>
      </c>
      <c r="N55" s="955" t="s">
        <v>1424</v>
      </c>
      <c r="O55" s="955" t="s">
        <v>1424</v>
      </c>
      <c r="P55" s="955" t="s">
        <v>1424</v>
      </c>
      <c r="Q55" s="955" t="s">
        <v>1424</v>
      </c>
      <c r="R55" s="955" t="s">
        <v>1424</v>
      </c>
      <c r="S55" s="955" t="s">
        <v>1424</v>
      </c>
      <c r="T55" s="955" t="s">
        <v>1424</v>
      </c>
      <c r="AA55" s="963"/>
    </row>
    <row r="56" spans="1:27" ht="15" customHeight="1" x14ac:dyDescent="0.2">
      <c r="A56" s="1190"/>
      <c r="B56" s="1190"/>
      <c r="C56" s="156" t="s">
        <v>767</v>
      </c>
      <c r="D56" s="968">
        <v>23</v>
      </c>
      <c r="E56" s="955" t="s">
        <v>1424</v>
      </c>
      <c r="F56" s="955" t="s">
        <v>1424</v>
      </c>
      <c r="G56" s="411" t="s">
        <v>362</v>
      </c>
      <c r="H56" s="189">
        <v>206</v>
      </c>
      <c r="I56" s="189">
        <v>155</v>
      </c>
      <c r="J56" s="428">
        <v>0</v>
      </c>
      <c r="K56" s="624">
        <v>0</v>
      </c>
      <c r="L56" s="955" t="s">
        <v>1424</v>
      </c>
      <c r="M56" s="955" t="s">
        <v>1424</v>
      </c>
      <c r="N56" s="955" t="s">
        <v>1424</v>
      </c>
      <c r="O56" s="955" t="s">
        <v>1424</v>
      </c>
      <c r="P56" s="955" t="s">
        <v>1424</v>
      </c>
      <c r="Q56" s="955" t="s">
        <v>1424</v>
      </c>
      <c r="R56" s="955" t="s">
        <v>1424</v>
      </c>
      <c r="S56" s="955" t="s">
        <v>1424</v>
      </c>
      <c r="T56" s="955" t="s">
        <v>1424</v>
      </c>
      <c r="AA56" s="963"/>
    </row>
    <row r="57" spans="1:27" ht="15" customHeight="1" x14ac:dyDescent="0.2">
      <c r="A57" s="1190"/>
      <c r="B57" s="1190"/>
      <c r="C57" s="156" t="s">
        <v>602</v>
      </c>
      <c r="D57" s="968">
        <v>3</v>
      </c>
      <c r="E57" s="955" t="s">
        <v>1424</v>
      </c>
      <c r="F57" s="955" t="s">
        <v>1424</v>
      </c>
      <c r="G57" s="411" t="s">
        <v>362</v>
      </c>
      <c r="H57" s="189">
        <v>59</v>
      </c>
      <c r="I57" s="189">
        <v>75</v>
      </c>
      <c r="J57" s="428">
        <v>54</v>
      </c>
      <c r="K57" s="624">
        <v>0</v>
      </c>
      <c r="L57" s="955" t="s">
        <v>1424</v>
      </c>
      <c r="M57" s="955" t="s">
        <v>1424</v>
      </c>
      <c r="N57" s="955" t="s">
        <v>1424</v>
      </c>
      <c r="O57" s="955" t="s">
        <v>1424</v>
      </c>
      <c r="P57" s="955" t="s">
        <v>1424</v>
      </c>
      <c r="Q57" s="955" t="s">
        <v>1424</v>
      </c>
      <c r="R57" s="955" t="s">
        <v>1424</v>
      </c>
      <c r="S57" s="955" t="s">
        <v>1424</v>
      </c>
      <c r="T57" s="955" t="s">
        <v>1424</v>
      </c>
      <c r="AA57" s="963"/>
    </row>
    <row r="58" spans="1:27" ht="15" customHeight="1" x14ac:dyDescent="0.2">
      <c r="A58" s="1190">
        <v>16</v>
      </c>
      <c r="B58" s="1190" t="s">
        <v>302</v>
      </c>
      <c r="C58" s="156" t="s">
        <v>416</v>
      </c>
      <c r="D58" s="968">
        <v>13</v>
      </c>
      <c r="E58" s="955" t="s">
        <v>1424</v>
      </c>
      <c r="F58" s="955" t="s">
        <v>1424</v>
      </c>
      <c r="G58" s="411" t="s">
        <v>362</v>
      </c>
      <c r="H58" s="189">
        <v>0</v>
      </c>
      <c r="I58" s="189">
        <v>234</v>
      </c>
      <c r="J58" s="428">
        <v>0</v>
      </c>
      <c r="K58" s="624">
        <v>0</v>
      </c>
      <c r="L58" s="955" t="s">
        <v>1424</v>
      </c>
      <c r="M58" s="955" t="s">
        <v>1424</v>
      </c>
      <c r="N58" s="955" t="s">
        <v>1424</v>
      </c>
      <c r="O58" s="955" t="s">
        <v>1424</v>
      </c>
      <c r="P58" s="955" t="s">
        <v>1424</v>
      </c>
      <c r="Q58" s="955" t="s">
        <v>1424</v>
      </c>
      <c r="R58" s="955" t="s">
        <v>1424</v>
      </c>
      <c r="S58" s="955" t="s">
        <v>1424</v>
      </c>
      <c r="T58" s="955" t="s">
        <v>1424</v>
      </c>
      <c r="AA58" s="963"/>
    </row>
    <row r="59" spans="1:27" ht="15" customHeight="1" x14ac:dyDescent="0.2">
      <c r="A59" s="1190"/>
      <c r="B59" s="1190"/>
      <c r="C59" s="156" t="s">
        <v>417</v>
      </c>
      <c r="D59" s="968">
        <v>9</v>
      </c>
      <c r="E59" s="955" t="s">
        <v>1424</v>
      </c>
      <c r="F59" s="955" t="s">
        <v>1424</v>
      </c>
      <c r="G59" s="411" t="s">
        <v>362</v>
      </c>
      <c r="H59" s="189">
        <v>0</v>
      </c>
      <c r="I59" s="189">
        <v>109</v>
      </c>
      <c r="J59" s="428">
        <v>0</v>
      </c>
      <c r="K59" s="624">
        <v>0</v>
      </c>
      <c r="L59" s="955" t="s">
        <v>1424</v>
      </c>
      <c r="M59" s="955" t="s">
        <v>1424</v>
      </c>
      <c r="N59" s="955" t="s">
        <v>1424</v>
      </c>
      <c r="O59" s="955" t="s">
        <v>1424</v>
      </c>
      <c r="P59" s="955" t="s">
        <v>1424</v>
      </c>
      <c r="Q59" s="955" t="s">
        <v>1424</v>
      </c>
      <c r="R59" s="955" t="s">
        <v>1424</v>
      </c>
      <c r="S59" s="955" t="s">
        <v>1424</v>
      </c>
      <c r="T59" s="955" t="s">
        <v>1424</v>
      </c>
      <c r="AA59" s="963"/>
    </row>
    <row r="60" spans="1:27" ht="14.25" customHeight="1" x14ac:dyDescent="0.2">
      <c r="A60" s="1190"/>
      <c r="B60" s="1190"/>
      <c r="C60" s="156" t="s">
        <v>971</v>
      </c>
      <c r="D60" s="968">
        <v>5</v>
      </c>
      <c r="E60" s="955" t="s">
        <v>1424</v>
      </c>
      <c r="F60" s="955" t="s">
        <v>1424</v>
      </c>
      <c r="G60" s="411" t="s">
        <v>362</v>
      </c>
      <c r="H60" s="189">
        <v>0</v>
      </c>
      <c r="I60" s="189">
        <v>17</v>
      </c>
      <c r="J60" s="428">
        <v>0</v>
      </c>
      <c r="K60" s="624">
        <v>0</v>
      </c>
      <c r="L60" s="955" t="s">
        <v>1424</v>
      </c>
      <c r="M60" s="955" t="s">
        <v>1424</v>
      </c>
      <c r="N60" s="955" t="s">
        <v>1424</v>
      </c>
      <c r="O60" s="955" t="s">
        <v>1424</v>
      </c>
      <c r="P60" s="955" t="s">
        <v>1424</v>
      </c>
      <c r="Q60" s="955" t="s">
        <v>1424</v>
      </c>
      <c r="R60" s="955" t="s">
        <v>1424</v>
      </c>
      <c r="S60" s="955" t="s">
        <v>1424</v>
      </c>
      <c r="T60" s="955" t="s">
        <v>1424</v>
      </c>
      <c r="AA60" s="963"/>
    </row>
    <row r="61" spans="1:27" ht="15" customHeight="1" x14ac:dyDescent="0.2">
      <c r="A61" s="1190"/>
      <c r="B61" s="1190"/>
      <c r="C61" s="156" t="s">
        <v>972</v>
      </c>
      <c r="D61" s="968">
        <v>4</v>
      </c>
      <c r="E61" s="955" t="s">
        <v>1424</v>
      </c>
      <c r="F61" s="955" t="s">
        <v>1424</v>
      </c>
      <c r="G61" s="411" t="s">
        <v>362</v>
      </c>
      <c r="H61" s="189">
        <v>0</v>
      </c>
      <c r="I61" s="189">
        <v>78</v>
      </c>
      <c r="J61" s="428">
        <v>0</v>
      </c>
      <c r="K61" s="624">
        <v>0</v>
      </c>
      <c r="L61" s="955" t="s">
        <v>1424</v>
      </c>
      <c r="M61" s="955" t="s">
        <v>1424</v>
      </c>
      <c r="N61" s="955" t="s">
        <v>1424</v>
      </c>
      <c r="O61" s="955" t="s">
        <v>1424</v>
      </c>
      <c r="P61" s="955" t="s">
        <v>1424</v>
      </c>
      <c r="Q61" s="955" t="s">
        <v>1424</v>
      </c>
      <c r="R61" s="955" t="s">
        <v>1424</v>
      </c>
      <c r="S61" s="955" t="s">
        <v>1424</v>
      </c>
      <c r="T61" s="955" t="s">
        <v>1424</v>
      </c>
      <c r="AA61" s="963"/>
    </row>
    <row r="62" spans="1:27" ht="15" customHeight="1" x14ac:dyDescent="0.2">
      <c r="A62" s="1190"/>
      <c r="B62" s="1190"/>
      <c r="C62" s="156" t="s">
        <v>817</v>
      </c>
      <c r="D62" s="968">
        <v>0</v>
      </c>
      <c r="E62" s="955" t="s">
        <v>1424</v>
      </c>
      <c r="F62" s="955" t="s">
        <v>1424</v>
      </c>
      <c r="G62" s="411" t="s">
        <v>362</v>
      </c>
      <c r="H62" s="189">
        <v>0</v>
      </c>
      <c r="I62" s="189">
        <v>0</v>
      </c>
      <c r="J62" s="428">
        <v>0</v>
      </c>
      <c r="K62" s="624">
        <v>0</v>
      </c>
      <c r="L62" s="955" t="s">
        <v>1424</v>
      </c>
      <c r="M62" s="955" t="s">
        <v>1424</v>
      </c>
      <c r="N62" s="955" t="s">
        <v>1424</v>
      </c>
      <c r="O62" s="955" t="s">
        <v>1424</v>
      </c>
      <c r="P62" s="955" t="s">
        <v>1424</v>
      </c>
      <c r="Q62" s="955" t="s">
        <v>1424</v>
      </c>
      <c r="R62" s="955" t="s">
        <v>1424</v>
      </c>
      <c r="S62" s="955" t="s">
        <v>1424</v>
      </c>
      <c r="T62" s="955" t="s">
        <v>1424</v>
      </c>
      <c r="AA62" s="963"/>
    </row>
    <row r="63" spans="1:27" ht="15" customHeight="1" x14ac:dyDescent="0.2">
      <c r="A63" s="1190"/>
      <c r="B63" s="1190"/>
      <c r="C63" s="156" t="s">
        <v>704</v>
      </c>
      <c r="D63" s="968">
        <v>4</v>
      </c>
      <c r="E63" s="955" t="s">
        <v>1424</v>
      </c>
      <c r="F63" s="955" t="s">
        <v>1424</v>
      </c>
      <c r="G63" s="411" t="s">
        <v>362</v>
      </c>
      <c r="H63" s="189">
        <v>0</v>
      </c>
      <c r="I63" s="189">
        <v>0</v>
      </c>
      <c r="J63" s="428">
        <v>0</v>
      </c>
      <c r="K63" s="624">
        <v>0</v>
      </c>
      <c r="L63" s="955" t="s">
        <v>1424</v>
      </c>
      <c r="M63" s="955" t="s">
        <v>1424</v>
      </c>
      <c r="N63" s="955" t="s">
        <v>1424</v>
      </c>
      <c r="O63" s="955" t="s">
        <v>1424</v>
      </c>
      <c r="P63" s="955" t="s">
        <v>1424</v>
      </c>
      <c r="Q63" s="955" t="s">
        <v>1424</v>
      </c>
      <c r="R63" s="955" t="s">
        <v>1424</v>
      </c>
      <c r="S63" s="955" t="s">
        <v>1424</v>
      </c>
      <c r="T63" s="955" t="s">
        <v>1424</v>
      </c>
      <c r="AA63" s="963"/>
    </row>
    <row r="64" spans="1:27" ht="15" customHeight="1" x14ac:dyDescent="0.2">
      <c r="A64" s="1190"/>
      <c r="B64" s="1190"/>
      <c r="C64" s="156" t="s">
        <v>598</v>
      </c>
      <c r="D64" s="968">
        <v>0</v>
      </c>
      <c r="E64" s="955" t="s">
        <v>1424</v>
      </c>
      <c r="F64" s="955" t="s">
        <v>1424</v>
      </c>
      <c r="G64" s="411" t="s">
        <v>362</v>
      </c>
      <c r="H64" s="189">
        <v>0</v>
      </c>
      <c r="I64" s="189">
        <v>4</v>
      </c>
      <c r="J64" s="428">
        <v>0</v>
      </c>
      <c r="K64" s="624">
        <v>0</v>
      </c>
      <c r="L64" s="955" t="s">
        <v>1424</v>
      </c>
      <c r="M64" s="955" t="s">
        <v>1424</v>
      </c>
      <c r="N64" s="955" t="s">
        <v>1424</v>
      </c>
      <c r="O64" s="955" t="s">
        <v>1424</v>
      </c>
      <c r="P64" s="955" t="s">
        <v>1424</v>
      </c>
      <c r="Q64" s="955" t="s">
        <v>1424</v>
      </c>
      <c r="R64" s="955" t="s">
        <v>1424</v>
      </c>
      <c r="S64" s="955" t="s">
        <v>1424</v>
      </c>
      <c r="T64" s="955" t="s">
        <v>1424</v>
      </c>
      <c r="AA64" s="963"/>
    </row>
    <row r="65" spans="1:27" ht="15" customHeight="1" x14ac:dyDescent="0.2">
      <c r="A65" s="1190">
        <v>17</v>
      </c>
      <c r="B65" s="1190" t="s">
        <v>303</v>
      </c>
      <c r="C65" s="156" t="s">
        <v>420</v>
      </c>
      <c r="D65" s="968">
        <v>1</v>
      </c>
      <c r="E65" s="955" t="s">
        <v>1424</v>
      </c>
      <c r="F65" s="955" t="s">
        <v>1424</v>
      </c>
      <c r="G65" s="411" t="s">
        <v>362</v>
      </c>
      <c r="H65" s="189">
        <v>36</v>
      </c>
      <c r="I65" s="189">
        <v>5</v>
      </c>
      <c r="J65" s="428">
        <v>0</v>
      </c>
      <c r="K65" s="624">
        <v>0</v>
      </c>
      <c r="L65" s="955" t="s">
        <v>1424</v>
      </c>
      <c r="M65" s="955" t="s">
        <v>1424</v>
      </c>
      <c r="N65" s="955" t="s">
        <v>1424</v>
      </c>
      <c r="O65" s="955" t="s">
        <v>1424</v>
      </c>
      <c r="P65" s="955" t="s">
        <v>1424</v>
      </c>
      <c r="Q65" s="955" t="s">
        <v>1424</v>
      </c>
      <c r="R65" s="955" t="s">
        <v>1424</v>
      </c>
      <c r="S65" s="955" t="s">
        <v>1424</v>
      </c>
      <c r="T65" s="955" t="s">
        <v>1424</v>
      </c>
      <c r="AA65" s="963"/>
    </row>
    <row r="66" spans="1:27" ht="15" customHeight="1" x14ac:dyDescent="0.2">
      <c r="A66" s="1190"/>
      <c r="B66" s="1190"/>
      <c r="C66" s="156" t="s">
        <v>598</v>
      </c>
      <c r="D66" s="968">
        <v>0</v>
      </c>
      <c r="E66" s="955" t="s">
        <v>1424</v>
      </c>
      <c r="F66" s="955" t="s">
        <v>1424</v>
      </c>
      <c r="G66" s="411" t="s">
        <v>362</v>
      </c>
      <c r="H66" s="189">
        <v>76</v>
      </c>
      <c r="I66" s="189">
        <v>7</v>
      </c>
      <c r="J66" s="428">
        <v>0</v>
      </c>
      <c r="K66" s="624">
        <v>0</v>
      </c>
      <c r="L66" s="955" t="s">
        <v>1424</v>
      </c>
      <c r="M66" s="955" t="s">
        <v>1424</v>
      </c>
      <c r="N66" s="955" t="s">
        <v>1424</v>
      </c>
      <c r="O66" s="955" t="s">
        <v>1424</v>
      </c>
      <c r="P66" s="955" t="s">
        <v>1424</v>
      </c>
      <c r="Q66" s="955" t="s">
        <v>1424</v>
      </c>
      <c r="R66" s="955" t="s">
        <v>1424</v>
      </c>
      <c r="S66" s="955" t="s">
        <v>1424</v>
      </c>
      <c r="T66" s="955" t="s">
        <v>1424</v>
      </c>
      <c r="AA66" s="963"/>
    </row>
    <row r="67" spans="1:27" ht="15" customHeight="1" x14ac:dyDescent="0.2">
      <c r="A67" s="1190">
        <v>18</v>
      </c>
      <c r="B67" s="1190" t="s">
        <v>304</v>
      </c>
      <c r="C67" s="156" t="s">
        <v>768</v>
      </c>
      <c r="D67" s="968">
        <v>7</v>
      </c>
      <c r="E67" s="955" t="s">
        <v>1424</v>
      </c>
      <c r="F67" s="955" t="s">
        <v>1424</v>
      </c>
      <c r="G67" s="411" t="s">
        <v>362</v>
      </c>
      <c r="H67" s="189">
        <v>32</v>
      </c>
      <c r="I67" s="189">
        <v>30</v>
      </c>
      <c r="J67" s="428">
        <v>0</v>
      </c>
      <c r="K67" s="624">
        <v>0</v>
      </c>
      <c r="L67" s="955" t="s">
        <v>1424</v>
      </c>
      <c r="M67" s="955" t="s">
        <v>1424</v>
      </c>
      <c r="N67" s="955" t="s">
        <v>1424</v>
      </c>
      <c r="O67" s="955" t="s">
        <v>1424</v>
      </c>
      <c r="P67" s="955" t="s">
        <v>1424</v>
      </c>
      <c r="Q67" s="955" t="s">
        <v>1424</v>
      </c>
      <c r="R67" s="955" t="s">
        <v>1424</v>
      </c>
      <c r="S67" s="955" t="s">
        <v>1424</v>
      </c>
      <c r="T67" s="955" t="s">
        <v>1424</v>
      </c>
      <c r="AA67" s="963"/>
    </row>
    <row r="68" spans="1:27" ht="15" customHeight="1" x14ac:dyDescent="0.2">
      <c r="A68" s="1190"/>
      <c r="B68" s="1190"/>
      <c r="C68" s="156" t="s">
        <v>604</v>
      </c>
      <c r="D68" s="968">
        <v>17</v>
      </c>
      <c r="E68" s="955" t="s">
        <v>1424</v>
      </c>
      <c r="F68" s="955" t="s">
        <v>1424</v>
      </c>
      <c r="G68" s="411" t="s">
        <v>362</v>
      </c>
      <c r="H68" s="189">
        <v>192</v>
      </c>
      <c r="I68" s="189">
        <v>144</v>
      </c>
      <c r="J68" s="428">
        <v>0</v>
      </c>
      <c r="K68" s="624">
        <v>0</v>
      </c>
      <c r="L68" s="955" t="s">
        <v>1424</v>
      </c>
      <c r="M68" s="955" t="s">
        <v>1424</v>
      </c>
      <c r="N68" s="955" t="s">
        <v>1424</v>
      </c>
      <c r="O68" s="955" t="s">
        <v>1424</v>
      </c>
      <c r="P68" s="955" t="s">
        <v>1424</v>
      </c>
      <c r="Q68" s="955" t="s">
        <v>1424</v>
      </c>
      <c r="R68" s="955" t="s">
        <v>1424</v>
      </c>
      <c r="S68" s="955" t="s">
        <v>1424</v>
      </c>
      <c r="T68" s="955" t="s">
        <v>1424</v>
      </c>
      <c r="AA68" s="963"/>
    </row>
    <row r="69" spans="1:27" ht="15" customHeight="1" x14ac:dyDescent="0.2">
      <c r="A69" s="1190"/>
      <c r="B69" s="1190"/>
      <c r="C69" s="156" t="s">
        <v>598</v>
      </c>
      <c r="D69" s="968">
        <v>0</v>
      </c>
      <c r="E69" s="955" t="s">
        <v>1424</v>
      </c>
      <c r="F69" s="955" t="s">
        <v>1424</v>
      </c>
      <c r="G69" s="411" t="s">
        <v>362</v>
      </c>
      <c r="H69" s="189">
        <v>20</v>
      </c>
      <c r="I69" s="189">
        <v>7</v>
      </c>
      <c r="J69" s="428">
        <v>0</v>
      </c>
      <c r="K69" s="624">
        <v>0</v>
      </c>
      <c r="L69" s="955" t="s">
        <v>1424</v>
      </c>
      <c r="M69" s="955" t="s">
        <v>1424</v>
      </c>
      <c r="N69" s="955" t="s">
        <v>1424</v>
      </c>
      <c r="O69" s="955" t="s">
        <v>1424</v>
      </c>
      <c r="P69" s="955" t="s">
        <v>1424</v>
      </c>
      <c r="Q69" s="955" t="s">
        <v>1424</v>
      </c>
      <c r="R69" s="955" t="s">
        <v>1424</v>
      </c>
      <c r="S69" s="955" t="s">
        <v>1424</v>
      </c>
      <c r="T69" s="955" t="s">
        <v>1424</v>
      </c>
      <c r="AA69" s="963"/>
    </row>
    <row r="70" spans="1:27" ht="15" customHeight="1" x14ac:dyDescent="0.2">
      <c r="A70" s="1190">
        <v>19</v>
      </c>
      <c r="B70" s="1190" t="s">
        <v>305</v>
      </c>
      <c r="C70" s="156" t="s">
        <v>706</v>
      </c>
      <c r="D70" s="968">
        <v>6</v>
      </c>
      <c r="E70" s="955" t="s">
        <v>1424</v>
      </c>
      <c r="F70" s="955" t="s">
        <v>1424</v>
      </c>
      <c r="G70" s="411" t="s">
        <v>362</v>
      </c>
      <c r="H70" s="189">
        <v>161</v>
      </c>
      <c r="I70" s="189">
        <v>242</v>
      </c>
      <c r="J70" s="428">
        <v>0</v>
      </c>
      <c r="K70" s="624">
        <v>0</v>
      </c>
      <c r="L70" s="955" t="s">
        <v>1424</v>
      </c>
      <c r="M70" s="955" t="s">
        <v>1424</v>
      </c>
      <c r="N70" s="955" t="s">
        <v>1424</v>
      </c>
      <c r="O70" s="955" t="s">
        <v>1424</v>
      </c>
      <c r="P70" s="955" t="s">
        <v>1424</v>
      </c>
      <c r="Q70" s="955" t="s">
        <v>1424</v>
      </c>
      <c r="R70" s="955" t="s">
        <v>1424</v>
      </c>
      <c r="S70" s="955" t="s">
        <v>1424</v>
      </c>
      <c r="T70" s="955" t="s">
        <v>1424</v>
      </c>
      <c r="AA70" s="963"/>
    </row>
    <row r="71" spans="1:27" ht="15" customHeight="1" x14ac:dyDescent="0.2">
      <c r="A71" s="1190"/>
      <c r="B71" s="1190"/>
      <c r="C71" s="156" t="s">
        <v>707</v>
      </c>
      <c r="D71" s="968">
        <v>11</v>
      </c>
      <c r="E71" s="955" t="s">
        <v>1424</v>
      </c>
      <c r="F71" s="955" t="s">
        <v>1424</v>
      </c>
      <c r="G71" s="411" t="s">
        <v>362</v>
      </c>
      <c r="H71" s="189">
        <v>129</v>
      </c>
      <c r="I71" s="189">
        <v>224</v>
      </c>
      <c r="J71" s="428">
        <v>0</v>
      </c>
      <c r="K71" s="624">
        <v>0</v>
      </c>
      <c r="L71" s="955" t="s">
        <v>1424</v>
      </c>
      <c r="M71" s="955" t="s">
        <v>1424</v>
      </c>
      <c r="N71" s="955" t="s">
        <v>1424</v>
      </c>
      <c r="O71" s="955" t="s">
        <v>1424</v>
      </c>
      <c r="P71" s="955" t="s">
        <v>1424</v>
      </c>
      <c r="Q71" s="955" t="s">
        <v>1424</v>
      </c>
      <c r="R71" s="955" t="s">
        <v>1424</v>
      </c>
      <c r="S71" s="955" t="s">
        <v>1424</v>
      </c>
      <c r="T71" s="955" t="s">
        <v>1424</v>
      </c>
      <c r="AA71" s="963"/>
    </row>
    <row r="72" spans="1:27" ht="15" customHeight="1" x14ac:dyDescent="0.2">
      <c r="A72" s="1190"/>
      <c r="B72" s="1190"/>
      <c r="C72" s="156" t="s">
        <v>723</v>
      </c>
      <c r="D72" s="968">
        <v>4</v>
      </c>
      <c r="E72" s="955" t="s">
        <v>1424</v>
      </c>
      <c r="F72" s="955" t="s">
        <v>1424</v>
      </c>
      <c r="G72" s="411" t="s">
        <v>362</v>
      </c>
      <c r="H72" s="189">
        <v>55</v>
      </c>
      <c r="I72" s="189">
        <v>64</v>
      </c>
      <c r="J72" s="428">
        <v>0</v>
      </c>
      <c r="K72" s="624">
        <v>0</v>
      </c>
      <c r="L72" s="955" t="s">
        <v>1424</v>
      </c>
      <c r="M72" s="955" t="s">
        <v>1424</v>
      </c>
      <c r="N72" s="955" t="s">
        <v>1424</v>
      </c>
      <c r="O72" s="955" t="s">
        <v>1424</v>
      </c>
      <c r="P72" s="955" t="s">
        <v>1424</v>
      </c>
      <c r="Q72" s="955" t="s">
        <v>1424</v>
      </c>
      <c r="R72" s="955" t="s">
        <v>1424</v>
      </c>
      <c r="S72" s="955" t="s">
        <v>1424</v>
      </c>
      <c r="T72" s="955" t="s">
        <v>1424</v>
      </c>
      <c r="AA72" s="963"/>
    </row>
    <row r="73" spans="1:27" ht="15" customHeight="1" x14ac:dyDescent="0.2">
      <c r="A73" s="1190"/>
      <c r="B73" s="1190"/>
      <c r="C73" s="156" t="s">
        <v>408</v>
      </c>
      <c r="D73" s="968">
        <v>3</v>
      </c>
      <c r="E73" s="955" t="s">
        <v>1424</v>
      </c>
      <c r="F73" s="955" t="s">
        <v>1424</v>
      </c>
      <c r="G73" s="411" t="s">
        <v>362</v>
      </c>
      <c r="H73" s="189">
        <v>42</v>
      </c>
      <c r="I73" s="189">
        <v>61</v>
      </c>
      <c r="J73" s="428">
        <v>0</v>
      </c>
      <c r="K73" s="624">
        <v>0</v>
      </c>
      <c r="L73" s="955" t="s">
        <v>1424</v>
      </c>
      <c r="M73" s="955" t="s">
        <v>1424</v>
      </c>
      <c r="N73" s="955" t="s">
        <v>1424</v>
      </c>
      <c r="O73" s="955" t="s">
        <v>1424</v>
      </c>
      <c r="P73" s="955" t="s">
        <v>1424</v>
      </c>
      <c r="Q73" s="955" t="s">
        <v>1424</v>
      </c>
      <c r="R73" s="955" t="s">
        <v>1424</v>
      </c>
      <c r="S73" s="955" t="s">
        <v>1424</v>
      </c>
      <c r="T73" s="955" t="s">
        <v>1424</v>
      </c>
      <c r="AA73" s="963"/>
    </row>
    <row r="74" spans="1:27" ht="15" customHeight="1" x14ac:dyDescent="0.2">
      <c r="A74" s="1190"/>
      <c r="B74" s="1190"/>
      <c r="C74" s="156" t="s">
        <v>705</v>
      </c>
      <c r="D74" s="968">
        <v>9</v>
      </c>
      <c r="E74" s="955" t="s">
        <v>1424</v>
      </c>
      <c r="F74" s="955" t="s">
        <v>1424</v>
      </c>
      <c r="G74" s="411" t="s">
        <v>362</v>
      </c>
      <c r="H74" s="189">
        <v>233</v>
      </c>
      <c r="I74" s="189">
        <v>148</v>
      </c>
      <c r="J74" s="428">
        <v>0</v>
      </c>
      <c r="K74" s="624">
        <v>0</v>
      </c>
      <c r="L74" s="955" t="s">
        <v>1424</v>
      </c>
      <c r="M74" s="955" t="s">
        <v>1424</v>
      </c>
      <c r="N74" s="955" t="s">
        <v>1424</v>
      </c>
      <c r="O74" s="955" t="s">
        <v>1424</v>
      </c>
      <c r="P74" s="955" t="s">
        <v>1424</v>
      </c>
      <c r="Q74" s="955" t="s">
        <v>1424</v>
      </c>
      <c r="R74" s="955" t="s">
        <v>1424</v>
      </c>
      <c r="S74" s="955" t="s">
        <v>1424</v>
      </c>
      <c r="T74" s="955" t="s">
        <v>1424</v>
      </c>
      <c r="AA74" s="963"/>
    </row>
    <row r="75" spans="1:27" ht="15" customHeight="1" x14ac:dyDescent="0.2">
      <c r="A75" s="1190"/>
      <c r="B75" s="1190"/>
      <c r="C75" s="156" t="s">
        <v>1051</v>
      </c>
      <c r="D75" s="968">
        <v>8</v>
      </c>
      <c r="E75" s="955" t="s">
        <v>1424</v>
      </c>
      <c r="F75" s="955" t="s">
        <v>1424</v>
      </c>
      <c r="G75" s="411" t="s">
        <v>362</v>
      </c>
      <c r="H75" s="189">
        <v>178</v>
      </c>
      <c r="I75" s="189">
        <v>128</v>
      </c>
      <c r="J75" s="428">
        <v>0</v>
      </c>
      <c r="K75" s="624">
        <v>0</v>
      </c>
      <c r="L75" s="955" t="s">
        <v>1424</v>
      </c>
      <c r="M75" s="955" t="s">
        <v>1424</v>
      </c>
      <c r="N75" s="955" t="s">
        <v>1424</v>
      </c>
      <c r="O75" s="955" t="s">
        <v>1424</v>
      </c>
      <c r="P75" s="955" t="s">
        <v>1424</v>
      </c>
      <c r="Q75" s="955" t="s">
        <v>1424</v>
      </c>
      <c r="R75" s="955" t="s">
        <v>1424</v>
      </c>
      <c r="S75" s="955" t="s">
        <v>1424</v>
      </c>
      <c r="T75" s="955" t="s">
        <v>1424</v>
      </c>
      <c r="AA75" s="963"/>
    </row>
    <row r="76" spans="1:27" ht="15" customHeight="1" x14ac:dyDescent="0.2">
      <c r="A76" s="1190">
        <v>20</v>
      </c>
      <c r="B76" s="1190" t="s">
        <v>306</v>
      </c>
      <c r="C76" s="156" t="s">
        <v>818</v>
      </c>
      <c r="D76" s="968">
        <v>9</v>
      </c>
      <c r="E76" s="955" t="s">
        <v>1424</v>
      </c>
      <c r="F76" s="955" t="s">
        <v>1424</v>
      </c>
      <c r="G76" s="411" t="s">
        <v>362</v>
      </c>
      <c r="H76" s="189">
        <v>0</v>
      </c>
      <c r="I76" s="189">
        <v>53</v>
      </c>
      <c r="J76" s="428">
        <v>0</v>
      </c>
      <c r="K76" s="624">
        <v>0</v>
      </c>
      <c r="L76" s="955" t="s">
        <v>1424</v>
      </c>
      <c r="M76" s="955" t="s">
        <v>1424</v>
      </c>
      <c r="N76" s="955" t="s">
        <v>1424</v>
      </c>
      <c r="O76" s="955" t="s">
        <v>1424</v>
      </c>
      <c r="P76" s="955" t="s">
        <v>1424</v>
      </c>
      <c r="Q76" s="955" t="s">
        <v>1424</v>
      </c>
      <c r="R76" s="955" t="s">
        <v>1424</v>
      </c>
      <c r="S76" s="955" t="s">
        <v>1424</v>
      </c>
      <c r="T76" s="955" t="s">
        <v>1424</v>
      </c>
      <c r="AA76" s="963"/>
    </row>
    <row r="77" spans="1:27" ht="15" customHeight="1" x14ac:dyDescent="0.2">
      <c r="A77" s="1190"/>
      <c r="B77" s="1190"/>
      <c r="C77" s="156" t="s">
        <v>769</v>
      </c>
      <c r="D77" s="968">
        <v>8</v>
      </c>
      <c r="E77" s="955" t="s">
        <v>1424</v>
      </c>
      <c r="F77" s="955" t="s">
        <v>1424</v>
      </c>
      <c r="G77" s="411" t="s">
        <v>362</v>
      </c>
      <c r="H77" s="189">
        <v>0</v>
      </c>
      <c r="I77" s="189">
        <v>126</v>
      </c>
      <c r="J77" s="428">
        <v>0</v>
      </c>
      <c r="K77" s="624">
        <v>0</v>
      </c>
      <c r="L77" s="955" t="s">
        <v>1424</v>
      </c>
      <c r="M77" s="955" t="s">
        <v>1424</v>
      </c>
      <c r="N77" s="955" t="s">
        <v>1424</v>
      </c>
      <c r="O77" s="955" t="s">
        <v>1424</v>
      </c>
      <c r="P77" s="955" t="s">
        <v>1424</v>
      </c>
      <c r="Q77" s="955" t="s">
        <v>1424</v>
      </c>
      <c r="R77" s="955" t="s">
        <v>1424</v>
      </c>
      <c r="S77" s="955" t="s">
        <v>1424</v>
      </c>
      <c r="T77" s="955" t="s">
        <v>1424</v>
      </c>
      <c r="AA77" s="963"/>
    </row>
    <row r="78" spans="1:27" ht="15" customHeight="1" x14ac:dyDescent="0.2">
      <c r="A78" s="1190"/>
      <c r="B78" s="1190"/>
      <c r="C78" s="156" t="s">
        <v>819</v>
      </c>
      <c r="D78" s="968">
        <v>5</v>
      </c>
      <c r="E78" s="955" t="s">
        <v>1424</v>
      </c>
      <c r="F78" s="955" t="s">
        <v>1424</v>
      </c>
      <c r="G78" s="411" t="s">
        <v>362</v>
      </c>
      <c r="H78" s="189">
        <v>0</v>
      </c>
      <c r="I78" s="189">
        <v>74</v>
      </c>
      <c r="J78" s="428">
        <v>0</v>
      </c>
      <c r="K78" s="624">
        <v>0</v>
      </c>
      <c r="L78" s="955" t="s">
        <v>1424</v>
      </c>
      <c r="M78" s="955" t="s">
        <v>1424</v>
      </c>
      <c r="N78" s="955" t="s">
        <v>1424</v>
      </c>
      <c r="O78" s="955" t="s">
        <v>1424</v>
      </c>
      <c r="P78" s="955" t="s">
        <v>1424</v>
      </c>
      <c r="Q78" s="955" t="s">
        <v>1424</v>
      </c>
      <c r="R78" s="955" t="s">
        <v>1424</v>
      </c>
      <c r="S78" s="955" t="s">
        <v>1424</v>
      </c>
      <c r="T78" s="955" t="s">
        <v>1424</v>
      </c>
      <c r="AA78" s="963"/>
    </row>
    <row r="79" spans="1:27" ht="15" customHeight="1" x14ac:dyDescent="0.2">
      <c r="A79" s="1190"/>
      <c r="B79" s="1190"/>
      <c r="C79" s="156" t="s">
        <v>770</v>
      </c>
      <c r="D79" s="968">
        <v>1</v>
      </c>
      <c r="E79" s="955" t="s">
        <v>1424</v>
      </c>
      <c r="F79" s="955" t="s">
        <v>1424</v>
      </c>
      <c r="G79" s="411" t="s">
        <v>362</v>
      </c>
      <c r="H79" s="189">
        <v>0</v>
      </c>
      <c r="I79" s="189">
        <v>0</v>
      </c>
      <c r="J79" s="428">
        <v>0</v>
      </c>
      <c r="K79" s="624">
        <v>0</v>
      </c>
      <c r="L79" s="955" t="s">
        <v>1424</v>
      </c>
      <c r="M79" s="955" t="s">
        <v>1424</v>
      </c>
      <c r="N79" s="955" t="s">
        <v>1424</v>
      </c>
      <c r="O79" s="955" t="s">
        <v>1424</v>
      </c>
      <c r="P79" s="955" t="s">
        <v>1424</v>
      </c>
      <c r="Q79" s="955" t="s">
        <v>1424</v>
      </c>
      <c r="R79" s="955" t="s">
        <v>1424</v>
      </c>
      <c r="S79" s="955" t="s">
        <v>1424</v>
      </c>
      <c r="T79" s="955" t="s">
        <v>1424</v>
      </c>
      <c r="AA79" s="963"/>
    </row>
    <row r="80" spans="1:27" ht="15" customHeight="1" x14ac:dyDescent="0.2">
      <c r="A80" s="1190"/>
      <c r="B80" s="1190"/>
      <c r="C80" s="156" t="s">
        <v>771</v>
      </c>
      <c r="D80" s="968">
        <v>13</v>
      </c>
      <c r="E80" s="955" t="s">
        <v>1424</v>
      </c>
      <c r="F80" s="955" t="s">
        <v>1424</v>
      </c>
      <c r="G80" s="411" t="s">
        <v>362</v>
      </c>
      <c r="H80" s="189">
        <v>132</v>
      </c>
      <c r="I80" s="189">
        <v>138</v>
      </c>
      <c r="J80" s="428">
        <v>0</v>
      </c>
      <c r="K80" s="624">
        <v>0</v>
      </c>
      <c r="L80" s="955" t="s">
        <v>1424</v>
      </c>
      <c r="M80" s="955" t="s">
        <v>1424</v>
      </c>
      <c r="N80" s="955" t="s">
        <v>1424</v>
      </c>
      <c r="O80" s="955" t="s">
        <v>1424</v>
      </c>
      <c r="P80" s="955" t="s">
        <v>1424</v>
      </c>
      <c r="Q80" s="955" t="s">
        <v>1424</v>
      </c>
      <c r="R80" s="955" t="s">
        <v>1424</v>
      </c>
      <c r="S80" s="955" t="s">
        <v>1424</v>
      </c>
      <c r="T80" s="955" t="s">
        <v>1424</v>
      </c>
      <c r="AA80" s="963"/>
    </row>
    <row r="81" spans="1:27" ht="15" customHeight="1" x14ac:dyDescent="0.2">
      <c r="A81" s="1190"/>
      <c r="B81" s="1190"/>
      <c r="C81" s="156" t="s">
        <v>598</v>
      </c>
      <c r="D81" s="968">
        <v>0</v>
      </c>
      <c r="E81" s="955" t="s">
        <v>1424</v>
      </c>
      <c r="F81" s="955" t="s">
        <v>1424</v>
      </c>
      <c r="G81" s="411" t="s">
        <v>362</v>
      </c>
      <c r="H81" s="971" t="s">
        <v>362</v>
      </c>
      <c r="I81" s="971" t="s">
        <v>362</v>
      </c>
      <c r="J81" s="428" t="s">
        <v>362</v>
      </c>
      <c r="K81" s="624">
        <v>0</v>
      </c>
      <c r="L81" s="955" t="s">
        <v>1424</v>
      </c>
      <c r="M81" s="955" t="s">
        <v>1424</v>
      </c>
      <c r="N81" s="955" t="s">
        <v>1424</v>
      </c>
      <c r="O81" s="955" t="s">
        <v>1424</v>
      </c>
      <c r="P81" s="955" t="s">
        <v>1424</v>
      </c>
      <c r="Q81" s="955" t="s">
        <v>1424</v>
      </c>
      <c r="R81" s="955" t="s">
        <v>1424</v>
      </c>
      <c r="S81" s="955" t="s">
        <v>1424</v>
      </c>
      <c r="T81" s="955" t="s">
        <v>1424</v>
      </c>
      <c r="AA81" s="963"/>
    </row>
    <row r="82" spans="1:27" ht="15" customHeight="1" x14ac:dyDescent="0.2">
      <c r="A82" s="1190">
        <v>21</v>
      </c>
      <c r="B82" s="1190" t="s">
        <v>307</v>
      </c>
      <c r="C82" s="156" t="s">
        <v>708</v>
      </c>
      <c r="D82" s="968">
        <v>10</v>
      </c>
      <c r="E82" s="955" t="s">
        <v>1424</v>
      </c>
      <c r="F82" s="955" t="s">
        <v>1424</v>
      </c>
      <c r="G82" s="411" t="s">
        <v>362</v>
      </c>
      <c r="H82" s="189">
        <v>62</v>
      </c>
      <c r="I82" s="189">
        <v>121</v>
      </c>
      <c r="J82" s="428">
        <v>0</v>
      </c>
      <c r="K82" s="624">
        <v>0</v>
      </c>
      <c r="L82" s="955" t="s">
        <v>1424</v>
      </c>
      <c r="M82" s="955" t="s">
        <v>1424</v>
      </c>
      <c r="N82" s="955" t="s">
        <v>1424</v>
      </c>
      <c r="O82" s="955" t="s">
        <v>1424</v>
      </c>
      <c r="P82" s="955" t="s">
        <v>1424</v>
      </c>
      <c r="Q82" s="955" t="s">
        <v>1424</v>
      </c>
      <c r="R82" s="955" t="s">
        <v>1424</v>
      </c>
      <c r="S82" s="955" t="s">
        <v>1424</v>
      </c>
      <c r="T82" s="955" t="s">
        <v>1424</v>
      </c>
      <c r="AA82" s="963"/>
    </row>
    <row r="83" spans="1:27" ht="14.25" x14ac:dyDescent="0.2">
      <c r="A83" s="1190"/>
      <c r="B83" s="1190"/>
      <c r="C83" s="156" t="s">
        <v>772</v>
      </c>
      <c r="D83" s="968">
        <v>8</v>
      </c>
      <c r="E83" s="955" t="s">
        <v>1424</v>
      </c>
      <c r="F83" s="955" t="s">
        <v>1424</v>
      </c>
      <c r="G83" s="411" t="s">
        <v>362</v>
      </c>
      <c r="H83" s="189">
        <v>39</v>
      </c>
      <c r="I83" s="189">
        <v>46</v>
      </c>
      <c r="J83" s="428">
        <v>0</v>
      </c>
      <c r="K83" s="624">
        <v>0</v>
      </c>
      <c r="L83" s="955" t="s">
        <v>1424</v>
      </c>
      <c r="M83" s="955" t="s">
        <v>1424</v>
      </c>
      <c r="N83" s="955" t="s">
        <v>1424</v>
      </c>
      <c r="O83" s="955" t="s">
        <v>1424</v>
      </c>
      <c r="P83" s="955" t="s">
        <v>1424</v>
      </c>
      <c r="Q83" s="955" t="s">
        <v>1424</v>
      </c>
      <c r="R83" s="955" t="s">
        <v>1424</v>
      </c>
      <c r="S83" s="955" t="s">
        <v>1424</v>
      </c>
      <c r="T83" s="955" t="s">
        <v>1424</v>
      </c>
      <c r="AA83" s="963"/>
    </row>
    <row r="84" spans="1:27" ht="15" customHeight="1" x14ac:dyDescent="0.2">
      <c r="A84" s="1190"/>
      <c r="B84" s="1190"/>
      <c r="C84" s="156" t="s">
        <v>598</v>
      </c>
      <c r="D84" s="968">
        <v>4</v>
      </c>
      <c r="E84" s="955" t="s">
        <v>1424</v>
      </c>
      <c r="F84" s="955" t="s">
        <v>1424</v>
      </c>
      <c r="G84" s="411" t="s">
        <v>362</v>
      </c>
      <c r="H84" s="189">
        <v>8</v>
      </c>
      <c r="I84" s="189">
        <v>3</v>
      </c>
      <c r="J84" s="428">
        <v>0</v>
      </c>
      <c r="K84" s="624">
        <v>0</v>
      </c>
      <c r="L84" s="955" t="s">
        <v>1424</v>
      </c>
      <c r="M84" s="955" t="s">
        <v>1424</v>
      </c>
      <c r="N84" s="955" t="s">
        <v>1424</v>
      </c>
      <c r="O84" s="955" t="s">
        <v>1424</v>
      </c>
      <c r="P84" s="955" t="s">
        <v>1424</v>
      </c>
      <c r="Q84" s="955" t="s">
        <v>1424</v>
      </c>
      <c r="R84" s="955" t="s">
        <v>1424</v>
      </c>
      <c r="S84" s="955" t="s">
        <v>1424</v>
      </c>
      <c r="T84" s="955" t="s">
        <v>1424</v>
      </c>
      <c r="AA84" s="963"/>
    </row>
    <row r="85" spans="1:27" ht="14.25" x14ac:dyDescent="0.2">
      <c r="A85" s="1190">
        <v>22</v>
      </c>
      <c r="B85" s="1190" t="s">
        <v>308</v>
      </c>
      <c r="C85" s="156" t="s">
        <v>773</v>
      </c>
      <c r="D85" s="968">
        <v>5</v>
      </c>
      <c r="E85" s="955" t="s">
        <v>1424</v>
      </c>
      <c r="F85" s="955" t="s">
        <v>1424</v>
      </c>
      <c r="G85" s="411" t="s">
        <v>362</v>
      </c>
      <c r="H85" s="189">
        <v>8</v>
      </c>
      <c r="I85" s="189">
        <v>33</v>
      </c>
      <c r="J85" s="428">
        <v>0</v>
      </c>
      <c r="K85" s="624">
        <v>0</v>
      </c>
      <c r="L85" s="955" t="s">
        <v>1424</v>
      </c>
      <c r="M85" s="955" t="s">
        <v>1424</v>
      </c>
      <c r="N85" s="955" t="s">
        <v>1424</v>
      </c>
      <c r="O85" s="955" t="s">
        <v>1424</v>
      </c>
      <c r="P85" s="955" t="s">
        <v>1424</v>
      </c>
      <c r="Q85" s="955" t="s">
        <v>1424</v>
      </c>
      <c r="R85" s="955" t="s">
        <v>1424</v>
      </c>
      <c r="S85" s="955" t="s">
        <v>1424</v>
      </c>
      <c r="T85" s="955" t="s">
        <v>1424</v>
      </c>
      <c r="AA85" s="963"/>
    </row>
    <row r="86" spans="1:27" ht="15" customHeight="1" x14ac:dyDescent="0.2">
      <c r="A86" s="1190"/>
      <c r="B86" s="1190"/>
      <c r="C86" s="156" t="s">
        <v>703</v>
      </c>
      <c r="D86" s="968">
        <v>15</v>
      </c>
      <c r="E86" s="955" t="s">
        <v>1424</v>
      </c>
      <c r="F86" s="955" t="s">
        <v>1424</v>
      </c>
      <c r="G86" s="411" t="s">
        <v>362</v>
      </c>
      <c r="H86" s="189">
        <v>120</v>
      </c>
      <c r="I86" s="189">
        <v>48</v>
      </c>
      <c r="J86" s="428">
        <v>0</v>
      </c>
      <c r="K86" s="624">
        <v>0</v>
      </c>
      <c r="L86" s="955" t="s">
        <v>1424</v>
      </c>
      <c r="M86" s="955" t="s">
        <v>1424</v>
      </c>
      <c r="N86" s="955" t="s">
        <v>1424</v>
      </c>
      <c r="O86" s="955" t="s">
        <v>1424</v>
      </c>
      <c r="P86" s="955" t="s">
        <v>1424</v>
      </c>
      <c r="Q86" s="955" t="s">
        <v>1424</v>
      </c>
      <c r="R86" s="955" t="s">
        <v>1424</v>
      </c>
      <c r="S86" s="955" t="s">
        <v>1424</v>
      </c>
      <c r="T86" s="955" t="s">
        <v>1424</v>
      </c>
      <c r="AA86" s="963"/>
    </row>
    <row r="87" spans="1:27" ht="15" customHeight="1" x14ac:dyDescent="0.2">
      <c r="A87" s="1190"/>
      <c r="B87" s="1190"/>
      <c r="C87" s="156" t="s">
        <v>1750</v>
      </c>
      <c r="D87" s="968">
        <v>8</v>
      </c>
      <c r="E87" s="955" t="s">
        <v>1424</v>
      </c>
      <c r="F87" s="955" t="s">
        <v>1424</v>
      </c>
      <c r="G87" s="411" t="s">
        <v>362</v>
      </c>
      <c r="H87" s="189">
        <v>124</v>
      </c>
      <c r="I87" s="189">
        <v>55</v>
      </c>
      <c r="J87" s="428">
        <v>0</v>
      </c>
      <c r="K87" s="624">
        <v>0</v>
      </c>
      <c r="L87" s="955" t="s">
        <v>1424</v>
      </c>
      <c r="M87" s="955" t="s">
        <v>1424</v>
      </c>
      <c r="N87" s="955" t="s">
        <v>1424</v>
      </c>
      <c r="O87" s="955" t="s">
        <v>1424</v>
      </c>
      <c r="P87" s="955" t="s">
        <v>1424</v>
      </c>
      <c r="Q87" s="955" t="s">
        <v>1424</v>
      </c>
      <c r="R87" s="955" t="s">
        <v>1424</v>
      </c>
      <c r="S87" s="955" t="s">
        <v>1424</v>
      </c>
      <c r="T87" s="955" t="s">
        <v>1424</v>
      </c>
      <c r="AA87" s="963"/>
    </row>
    <row r="88" spans="1:27" ht="14.25" customHeight="1" x14ac:dyDescent="0.2">
      <c r="A88" s="1190">
        <v>23</v>
      </c>
      <c r="B88" s="1190" t="s">
        <v>309</v>
      </c>
      <c r="C88" s="156" t="s">
        <v>709</v>
      </c>
      <c r="D88" s="968">
        <v>4</v>
      </c>
      <c r="E88" s="955" t="s">
        <v>1424</v>
      </c>
      <c r="F88" s="955" t="s">
        <v>1424</v>
      </c>
      <c r="G88" s="411" t="s">
        <v>362</v>
      </c>
      <c r="H88" s="189">
        <v>0</v>
      </c>
      <c r="I88" s="189">
        <v>29</v>
      </c>
      <c r="J88" s="428">
        <v>0</v>
      </c>
      <c r="K88" s="624">
        <v>0</v>
      </c>
      <c r="L88" s="955" t="s">
        <v>1424</v>
      </c>
      <c r="M88" s="955" t="s">
        <v>1424</v>
      </c>
      <c r="N88" s="955" t="s">
        <v>1424</v>
      </c>
      <c r="O88" s="955" t="s">
        <v>1424</v>
      </c>
      <c r="P88" s="955" t="s">
        <v>1424</v>
      </c>
      <c r="Q88" s="955" t="s">
        <v>1424</v>
      </c>
      <c r="R88" s="955" t="s">
        <v>1424</v>
      </c>
      <c r="S88" s="955" t="s">
        <v>1424</v>
      </c>
      <c r="T88" s="955" t="s">
        <v>1424</v>
      </c>
      <c r="AA88" s="963"/>
    </row>
    <row r="89" spans="1:27" ht="15" customHeight="1" x14ac:dyDescent="0.2">
      <c r="A89" s="1190"/>
      <c r="B89" s="1190"/>
      <c r="C89" s="156" t="s">
        <v>775</v>
      </c>
      <c r="D89" s="968">
        <v>5</v>
      </c>
      <c r="E89" s="955" t="s">
        <v>1424</v>
      </c>
      <c r="F89" s="955" t="s">
        <v>1424</v>
      </c>
      <c r="G89" s="411" t="s">
        <v>362</v>
      </c>
      <c r="H89" s="189">
        <v>1</v>
      </c>
      <c r="I89" s="189">
        <v>7</v>
      </c>
      <c r="J89" s="428">
        <v>0</v>
      </c>
      <c r="K89" s="624">
        <v>0</v>
      </c>
      <c r="L89" s="955" t="s">
        <v>1424</v>
      </c>
      <c r="M89" s="955" t="s">
        <v>1424</v>
      </c>
      <c r="N89" s="955" t="s">
        <v>1424</v>
      </c>
      <c r="O89" s="955" t="s">
        <v>1424</v>
      </c>
      <c r="P89" s="955" t="s">
        <v>1424</v>
      </c>
      <c r="Q89" s="955" t="s">
        <v>1424</v>
      </c>
      <c r="R89" s="955" t="s">
        <v>1424</v>
      </c>
      <c r="S89" s="955" t="s">
        <v>1424</v>
      </c>
      <c r="T89" s="955" t="s">
        <v>1424</v>
      </c>
      <c r="AA89" s="963"/>
    </row>
    <row r="90" spans="1:27" ht="15" customHeight="1" x14ac:dyDescent="0.2">
      <c r="A90" s="1190"/>
      <c r="B90" s="1190"/>
      <c r="C90" s="156" t="s">
        <v>817</v>
      </c>
      <c r="D90" s="968">
        <v>24</v>
      </c>
      <c r="E90" s="955" t="s">
        <v>1424</v>
      </c>
      <c r="F90" s="955" t="s">
        <v>1424</v>
      </c>
      <c r="G90" s="411" t="s">
        <v>362</v>
      </c>
      <c r="H90" s="189">
        <v>0</v>
      </c>
      <c r="I90" s="189">
        <v>0</v>
      </c>
      <c r="J90" s="428">
        <v>0</v>
      </c>
      <c r="K90" s="624">
        <v>0</v>
      </c>
      <c r="L90" s="955" t="s">
        <v>1424</v>
      </c>
      <c r="M90" s="955" t="s">
        <v>1424</v>
      </c>
      <c r="N90" s="955" t="s">
        <v>1424</v>
      </c>
      <c r="O90" s="955" t="s">
        <v>1424</v>
      </c>
      <c r="P90" s="955" t="s">
        <v>1424</v>
      </c>
      <c r="Q90" s="955" t="s">
        <v>1424</v>
      </c>
      <c r="R90" s="955" t="s">
        <v>1424</v>
      </c>
      <c r="S90" s="955" t="s">
        <v>1424</v>
      </c>
      <c r="T90" s="955" t="s">
        <v>1424</v>
      </c>
      <c r="AA90" s="963"/>
    </row>
    <row r="91" spans="1:27" ht="15" customHeight="1" x14ac:dyDescent="0.2">
      <c r="A91" s="1190">
        <v>24</v>
      </c>
      <c r="B91" s="1190" t="s">
        <v>310</v>
      </c>
      <c r="C91" s="156" t="s">
        <v>712</v>
      </c>
      <c r="D91" s="968">
        <v>16</v>
      </c>
      <c r="E91" s="955" t="s">
        <v>1424</v>
      </c>
      <c r="F91" s="955" t="s">
        <v>1424</v>
      </c>
      <c r="G91" s="411" t="s">
        <v>362</v>
      </c>
      <c r="H91" s="189">
        <v>11</v>
      </c>
      <c r="I91" s="189">
        <v>159</v>
      </c>
      <c r="J91" s="428">
        <v>0</v>
      </c>
      <c r="K91" s="624">
        <v>0</v>
      </c>
      <c r="L91" s="955" t="s">
        <v>1424</v>
      </c>
      <c r="M91" s="955" t="s">
        <v>1424</v>
      </c>
      <c r="N91" s="955" t="s">
        <v>1424</v>
      </c>
      <c r="O91" s="955" t="s">
        <v>1424</v>
      </c>
      <c r="P91" s="955" t="s">
        <v>1424</v>
      </c>
      <c r="Q91" s="955" t="s">
        <v>1424</v>
      </c>
      <c r="R91" s="955" t="s">
        <v>1424</v>
      </c>
      <c r="S91" s="955" t="s">
        <v>1424</v>
      </c>
      <c r="T91" s="955" t="s">
        <v>1424</v>
      </c>
      <c r="AA91" s="963"/>
    </row>
    <row r="92" spans="1:27" ht="15" customHeight="1" x14ac:dyDescent="0.2">
      <c r="A92" s="1190"/>
      <c r="B92" s="1190"/>
      <c r="C92" s="156" t="s">
        <v>710</v>
      </c>
      <c r="D92" s="968">
        <v>7</v>
      </c>
      <c r="E92" s="955" t="s">
        <v>1424</v>
      </c>
      <c r="F92" s="955" t="s">
        <v>1424</v>
      </c>
      <c r="G92" s="411" t="s">
        <v>362</v>
      </c>
      <c r="H92" s="189">
        <v>62</v>
      </c>
      <c r="I92" s="189">
        <v>69</v>
      </c>
      <c r="J92" s="428">
        <v>0</v>
      </c>
      <c r="K92" s="624">
        <v>0</v>
      </c>
      <c r="L92" s="955" t="s">
        <v>1424</v>
      </c>
      <c r="M92" s="955" t="s">
        <v>1424</v>
      </c>
      <c r="N92" s="955" t="s">
        <v>1424</v>
      </c>
      <c r="O92" s="955" t="s">
        <v>1424</v>
      </c>
      <c r="P92" s="955" t="s">
        <v>1424</v>
      </c>
      <c r="Q92" s="955" t="s">
        <v>1424</v>
      </c>
      <c r="R92" s="955" t="s">
        <v>1424</v>
      </c>
      <c r="S92" s="955" t="s">
        <v>1424</v>
      </c>
      <c r="T92" s="955" t="s">
        <v>1424</v>
      </c>
      <c r="AA92" s="963"/>
    </row>
    <row r="93" spans="1:27" ht="15" customHeight="1" x14ac:dyDescent="0.2">
      <c r="A93" s="1190"/>
      <c r="B93" s="1190"/>
      <c r="C93" s="156" t="s">
        <v>776</v>
      </c>
      <c r="D93" s="968">
        <v>7</v>
      </c>
      <c r="E93" s="955" t="s">
        <v>1424</v>
      </c>
      <c r="F93" s="955" t="s">
        <v>1424</v>
      </c>
      <c r="G93" s="411" t="s">
        <v>362</v>
      </c>
      <c r="H93" s="189">
        <v>86</v>
      </c>
      <c r="I93" s="189">
        <v>88</v>
      </c>
      <c r="J93" s="428">
        <v>0</v>
      </c>
      <c r="K93" s="624">
        <v>0</v>
      </c>
      <c r="L93" s="955" t="s">
        <v>1424</v>
      </c>
      <c r="M93" s="955" t="s">
        <v>1424</v>
      </c>
      <c r="N93" s="955" t="s">
        <v>1424</v>
      </c>
      <c r="O93" s="955" t="s">
        <v>1424</v>
      </c>
      <c r="P93" s="955" t="s">
        <v>1424</v>
      </c>
      <c r="Q93" s="955" t="s">
        <v>1424</v>
      </c>
      <c r="R93" s="955" t="s">
        <v>1424</v>
      </c>
      <c r="S93" s="955" t="s">
        <v>1424</v>
      </c>
      <c r="T93" s="955" t="s">
        <v>1424</v>
      </c>
      <c r="AA93" s="963"/>
    </row>
    <row r="94" spans="1:27" ht="15" customHeight="1" x14ac:dyDescent="0.2">
      <c r="A94" s="1190"/>
      <c r="B94" s="1190"/>
      <c r="C94" s="156" t="s">
        <v>414</v>
      </c>
      <c r="D94" s="968">
        <v>4</v>
      </c>
      <c r="E94" s="955" t="s">
        <v>1424</v>
      </c>
      <c r="F94" s="955" t="s">
        <v>1424</v>
      </c>
      <c r="G94" s="411" t="s">
        <v>362</v>
      </c>
      <c r="H94" s="189">
        <v>53</v>
      </c>
      <c r="I94" s="189">
        <v>58</v>
      </c>
      <c r="J94" s="428">
        <v>0</v>
      </c>
      <c r="K94" s="624">
        <v>0</v>
      </c>
      <c r="L94" s="955" t="s">
        <v>1424</v>
      </c>
      <c r="M94" s="955" t="s">
        <v>1424</v>
      </c>
      <c r="N94" s="955" t="s">
        <v>1424</v>
      </c>
      <c r="O94" s="955" t="s">
        <v>1424</v>
      </c>
      <c r="P94" s="955" t="s">
        <v>1424</v>
      </c>
      <c r="Q94" s="955" t="s">
        <v>1424</v>
      </c>
      <c r="R94" s="955" t="s">
        <v>1424</v>
      </c>
      <c r="S94" s="955" t="s">
        <v>1424</v>
      </c>
      <c r="T94" s="955" t="s">
        <v>1424</v>
      </c>
      <c r="AA94" s="963"/>
    </row>
    <row r="95" spans="1:27" ht="15" customHeight="1" x14ac:dyDescent="0.2">
      <c r="A95" s="1190"/>
      <c r="B95" s="1190"/>
      <c r="C95" s="156" t="s">
        <v>332</v>
      </c>
      <c r="D95" s="968">
        <v>0</v>
      </c>
      <c r="E95" s="955" t="s">
        <v>1424</v>
      </c>
      <c r="F95" s="955" t="s">
        <v>1424</v>
      </c>
      <c r="G95" s="411" t="s">
        <v>362</v>
      </c>
      <c r="H95" s="189">
        <v>0</v>
      </c>
      <c r="I95" s="189">
        <v>0</v>
      </c>
      <c r="J95" s="428">
        <v>0</v>
      </c>
      <c r="K95" s="624">
        <v>0</v>
      </c>
      <c r="L95" s="955" t="s">
        <v>1424</v>
      </c>
      <c r="M95" s="955" t="s">
        <v>1424</v>
      </c>
      <c r="N95" s="955" t="s">
        <v>1424</v>
      </c>
      <c r="O95" s="955" t="s">
        <v>1424</v>
      </c>
      <c r="P95" s="955" t="s">
        <v>1424</v>
      </c>
      <c r="Q95" s="955" t="s">
        <v>1424</v>
      </c>
      <c r="R95" s="955" t="s">
        <v>1424</v>
      </c>
      <c r="S95" s="955" t="s">
        <v>1424</v>
      </c>
      <c r="T95" s="955" t="s">
        <v>1424</v>
      </c>
      <c r="AA95" s="963"/>
    </row>
    <row r="96" spans="1:27" ht="15" customHeight="1" x14ac:dyDescent="0.2">
      <c r="A96" s="1190"/>
      <c r="B96" s="1190"/>
      <c r="C96" s="156" t="s">
        <v>711</v>
      </c>
      <c r="D96" s="968">
        <v>7</v>
      </c>
      <c r="E96" s="955" t="s">
        <v>1424</v>
      </c>
      <c r="F96" s="955" t="s">
        <v>1424</v>
      </c>
      <c r="G96" s="411" t="s">
        <v>362</v>
      </c>
      <c r="H96" s="189">
        <v>87</v>
      </c>
      <c r="I96" s="189">
        <v>27</v>
      </c>
      <c r="J96" s="428">
        <v>0</v>
      </c>
      <c r="K96" s="624">
        <v>0</v>
      </c>
      <c r="L96" s="955" t="s">
        <v>1424</v>
      </c>
      <c r="M96" s="955" t="s">
        <v>1424</v>
      </c>
      <c r="N96" s="955" t="s">
        <v>1424</v>
      </c>
      <c r="O96" s="955" t="s">
        <v>1424</v>
      </c>
      <c r="P96" s="955" t="s">
        <v>1424</v>
      </c>
      <c r="Q96" s="955" t="s">
        <v>1424</v>
      </c>
      <c r="R96" s="955" t="s">
        <v>1424</v>
      </c>
      <c r="S96" s="955" t="s">
        <v>1424</v>
      </c>
      <c r="T96" s="955" t="s">
        <v>1424</v>
      </c>
      <c r="AA96" s="963"/>
    </row>
    <row r="97" spans="1:27" ht="15" customHeight="1" x14ac:dyDescent="0.2">
      <c r="A97" s="1190"/>
      <c r="B97" s="1190"/>
      <c r="C97" s="156" t="s">
        <v>598</v>
      </c>
      <c r="D97" s="92">
        <v>0</v>
      </c>
      <c r="E97" s="955" t="s">
        <v>1424</v>
      </c>
      <c r="F97" s="955" t="s">
        <v>1424</v>
      </c>
      <c r="G97" s="411" t="s">
        <v>362</v>
      </c>
      <c r="H97" s="971" t="s">
        <v>362</v>
      </c>
      <c r="I97" s="971" t="s">
        <v>362</v>
      </c>
      <c r="J97" s="428" t="s">
        <v>362</v>
      </c>
      <c r="K97" s="624">
        <v>0</v>
      </c>
      <c r="L97" s="955" t="s">
        <v>1424</v>
      </c>
      <c r="M97" s="955" t="s">
        <v>1424</v>
      </c>
      <c r="N97" s="955" t="s">
        <v>1424</v>
      </c>
      <c r="O97" s="955" t="s">
        <v>1424</v>
      </c>
      <c r="P97" s="955" t="s">
        <v>1424</v>
      </c>
      <c r="Q97" s="955" t="s">
        <v>1424</v>
      </c>
      <c r="R97" s="955" t="s">
        <v>1424</v>
      </c>
      <c r="S97" s="955" t="s">
        <v>1424</v>
      </c>
      <c r="T97" s="955" t="s">
        <v>1424</v>
      </c>
      <c r="AA97" s="963"/>
    </row>
    <row r="98" spans="1:27" ht="15" customHeight="1" x14ac:dyDescent="0.2">
      <c r="A98" s="1190">
        <v>25</v>
      </c>
      <c r="B98" s="1190" t="s">
        <v>311</v>
      </c>
      <c r="C98" s="156" t="s">
        <v>410</v>
      </c>
      <c r="D98" s="968">
        <v>39</v>
      </c>
      <c r="E98" s="955" t="s">
        <v>1424</v>
      </c>
      <c r="F98" s="955" t="s">
        <v>1424</v>
      </c>
      <c r="G98" s="411" t="s">
        <v>362</v>
      </c>
      <c r="H98" s="189">
        <v>398</v>
      </c>
      <c r="I98" s="189">
        <v>282</v>
      </c>
      <c r="J98" s="428">
        <v>0</v>
      </c>
      <c r="K98" s="624">
        <v>0</v>
      </c>
      <c r="L98" s="955" t="s">
        <v>1424</v>
      </c>
      <c r="M98" s="955" t="s">
        <v>1424</v>
      </c>
      <c r="N98" s="955" t="s">
        <v>1424</v>
      </c>
      <c r="O98" s="955" t="s">
        <v>1424</v>
      </c>
      <c r="P98" s="955" t="s">
        <v>1424</v>
      </c>
      <c r="Q98" s="955" t="s">
        <v>1424</v>
      </c>
      <c r="R98" s="955" t="s">
        <v>1424</v>
      </c>
      <c r="S98" s="955" t="s">
        <v>1424</v>
      </c>
      <c r="T98" s="955" t="s">
        <v>1424</v>
      </c>
      <c r="AA98" s="963"/>
    </row>
    <row r="99" spans="1:27" ht="15" customHeight="1" x14ac:dyDescent="0.2">
      <c r="A99" s="1190"/>
      <c r="B99" s="1190"/>
      <c r="C99" s="156" t="s">
        <v>598</v>
      </c>
      <c r="D99" s="968">
        <v>4</v>
      </c>
      <c r="E99" s="955" t="s">
        <v>1424</v>
      </c>
      <c r="F99" s="955" t="s">
        <v>1424</v>
      </c>
      <c r="G99" s="411" t="s">
        <v>362</v>
      </c>
      <c r="H99" s="189">
        <v>198</v>
      </c>
      <c r="I99" s="189">
        <v>123</v>
      </c>
      <c r="J99" s="428">
        <v>0</v>
      </c>
      <c r="K99" s="624">
        <v>0</v>
      </c>
      <c r="L99" s="955" t="s">
        <v>1424</v>
      </c>
      <c r="M99" s="955" t="s">
        <v>1424</v>
      </c>
      <c r="N99" s="955" t="s">
        <v>1424</v>
      </c>
      <c r="O99" s="955" t="s">
        <v>1424</v>
      </c>
      <c r="P99" s="955" t="s">
        <v>1424</v>
      </c>
      <c r="Q99" s="955" t="s">
        <v>1424</v>
      </c>
      <c r="R99" s="955" t="s">
        <v>1424</v>
      </c>
      <c r="S99" s="955" t="s">
        <v>1424</v>
      </c>
      <c r="T99" s="955" t="s">
        <v>1424</v>
      </c>
      <c r="AA99" s="963"/>
    </row>
    <row r="100" spans="1:27" ht="15" customHeight="1" x14ac:dyDescent="0.2">
      <c r="A100" s="1190">
        <v>26</v>
      </c>
      <c r="B100" s="1190" t="s">
        <v>312</v>
      </c>
      <c r="C100" s="156" t="s">
        <v>821</v>
      </c>
      <c r="D100" s="968">
        <v>0</v>
      </c>
      <c r="E100" s="955" t="s">
        <v>1424</v>
      </c>
      <c r="F100" s="955" t="s">
        <v>1424</v>
      </c>
      <c r="G100" s="411" t="s">
        <v>362</v>
      </c>
      <c r="H100" s="189">
        <v>85</v>
      </c>
      <c r="I100" s="189">
        <v>74</v>
      </c>
      <c r="J100" s="428">
        <v>0</v>
      </c>
      <c r="K100" s="624">
        <v>0</v>
      </c>
      <c r="L100" s="955" t="s">
        <v>1424</v>
      </c>
      <c r="M100" s="955" t="s">
        <v>1424</v>
      </c>
      <c r="N100" s="955" t="s">
        <v>1424</v>
      </c>
      <c r="O100" s="955" t="s">
        <v>1424</v>
      </c>
      <c r="P100" s="955" t="s">
        <v>1424</v>
      </c>
      <c r="Q100" s="955" t="s">
        <v>1424</v>
      </c>
      <c r="R100" s="955" t="s">
        <v>1424</v>
      </c>
      <c r="S100" s="955" t="s">
        <v>1424</v>
      </c>
      <c r="T100" s="955" t="s">
        <v>1424</v>
      </c>
      <c r="AA100" s="963"/>
    </row>
    <row r="101" spans="1:27" ht="15" customHeight="1" x14ac:dyDescent="0.2">
      <c r="A101" s="1190"/>
      <c r="B101" s="1190"/>
      <c r="C101" s="156" t="s">
        <v>605</v>
      </c>
      <c r="D101" s="968">
        <v>0</v>
      </c>
      <c r="E101" s="955" t="s">
        <v>1424</v>
      </c>
      <c r="F101" s="955" t="s">
        <v>1424</v>
      </c>
      <c r="G101" s="411" t="s">
        <v>362</v>
      </c>
      <c r="H101" s="189">
        <v>40</v>
      </c>
      <c r="I101" s="189">
        <v>83</v>
      </c>
      <c r="J101" s="428">
        <v>0</v>
      </c>
      <c r="K101" s="624">
        <v>0</v>
      </c>
      <c r="L101" s="955" t="s">
        <v>1424</v>
      </c>
      <c r="M101" s="955" t="s">
        <v>1424</v>
      </c>
      <c r="N101" s="955" t="s">
        <v>1424</v>
      </c>
      <c r="O101" s="955" t="s">
        <v>1424</v>
      </c>
      <c r="P101" s="955" t="s">
        <v>1424</v>
      </c>
      <c r="Q101" s="955" t="s">
        <v>1424</v>
      </c>
      <c r="R101" s="955" t="s">
        <v>1424</v>
      </c>
      <c r="S101" s="955" t="s">
        <v>1424</v>
      </c>
      <c r="T101" s="955" t="s">
        <v>1424</v>
      </c>
      <c r="AA101" s="963"/>
    </row>
    <row r="102" spans="1:27" ht="14.25" customHeight="1" x14ac:dyDescent="0.2">
      <c r="A102" s="1190"/>
      <c r="B102" s="1190"/>
      <c r="C102" s="156" t="s">
        <v>413</v>
      </c>
      <c r="D102" s="968">
        <v>2</v>
      </c>
      <c r="E102" s="955" t="s">
        <v>1424</v>
      </c>
      <c r="F102" s="955" t="s">
        <v>1424</v>
      </c>
      <c r="G102" s="411" t="s">
        <v>362</v>
      </c>
      <c r="H102" s="189">
        <v>0</v>
      </c>
      <c r="I102" s="189">
        <v>36</v>
      </c>
      <c r="J102" s="428">
        <v>0</v>
      </c>
      <c r="K102" s="624">
        <v>0</v>
      </c>
      <c r="L102" s="955" t="s">
        <v>1424</v>
      </c>
      <c r="M102" s="955" t="s">
        <v>1424</v>
      </c>
      <c r="N102" s="955" t="s">
        <v>1424</v>
      </c>
      <c r="O102" s="955" t="s">
        <v>1424</v>
      </c>
      <c r="P102" s="955" t="s">
        <v>1424</v>
      </c>
      <c r="Q102" s="955" t="s">
        <v>1424</v>
      </c>
      <c r="R102" s="955" t="s">
        <v>1424</v>
      </c>
      <c r="S102" s="955" t="s">
        <v>1424</v>
      </c>
      <c r="T102" s="955" t="s">
        <v>1424</v>
      </c>
      <c r="AA102" s="963"/>
    </row>
    <row r="103" spans="1:27" ht="15" customHeight="1" x14ac:dyDescent="0.2">
      <c r="A103" s="1190"/>
      <c r="B103" s="1190"/>
      <c r="C103" s="156" t="s">
        <v>606</v>
      </c>
      <c r="D103" s="968">
        <v>19</v>
      </c>
      <c r="E103" s="955" t="s">
        <v>1424</v>
      </c>
      <c r="F103" s="955" t="s">
        <v>1424</v>
      </c>
      <c r="G103" s="411" t="s">
        <v>362</v>
      </c>
      <c r="H103" s="189">
        <v>175</v>
      </c>
      <c r="I103" s="189">
        <v>329</v>
      </c>
      <c r="J103" s="428">
        <v>0</v>
      </c>
      <c r="K103" s="624">
        <v>0</v>
      </c>
      <c r="L103" s="955" t="s">
        <v>1424</v>
      </c>
      <c r="M103" s="955" t="s">
        <v>1424</v>
      </c>
      <c r="N103" s="955" t="s">
        <v>1424</v>
      </c>
      <c r="O103" s="955" t="s">
        <v>1424</v>
      </c>
      <c r="P103" s="955" t="s">
        <v>1424</v>
      </c>
      <c r="Q103" s="955" t="s">
        <v>1424</v>
      </c>
      <c r="R103" s="955" t="s">
        <v>1424</v>
      </c>
      <c r="S103" s="955" t="s">
        <v>1424</v>
      </c>
      <c r="T103" s="955" t="s">
        <v>1424</v>
      </c>
      <c r="AA103" s="963"/>
    </row>
    <row r="104" spans="1:27" s="20" customFormat="1" ht="15" customHeight="1" x14ac:dyDescent="0.2">
      <c r="A104" s="1190"/>
      <c r="B104" s="1190"/>
      <c r="C104" s="616" t="s">
        <v>817</v>
      </c>
      <c r="D104" s="92">
        <v>0</v>
      </c>
      <c r="E104" s="428" t="s">
        <v>1424</v>
      </c>
      <c r="F104" s="428" t="s">
        <v>1424</v>
      </c>
      <c r="G104" s="972" t="s">
        <v>362</v>
      </c>
      <c r="H104" s="971">
        <v>0</v>
      </c>
      <c r="I104" s="971">
        <v>0</v>
      </c>
      <c r="J104" s="428">
        <v>0</v>
      </c>
      <c r="K104" s="624">
        <v>0</v>
      </c>
      <c r="L104" s="428" t="s">
        <v>1424</v>
      </c>
      <c r="M104" s="428" t="s">
        <v>1424</v>
      </c>
      <c r="N104" s="428" t="s">
        <v>1424</v>
      </c>
      <c r="O104" s="428" t="s">
        <v>1424</v>
      </c>
      <c r="P104" s="428" t="s">
        <v>1424</v>
      </c>
      <c r="Q104" s="428" t="s">
        <v>1424</v>
      </c>
      <c r="R104" s="428" t="s">
        <v>1424</v>
      </c>
      <c r="S104" s="428" t="s">
        <v>1424</v>
      </c>
      <c r="T104" s="428" t="s">
        <v>1424</v>
      </c>
    </row>
    <row r="105" spans="1:27" ht="15" customHeight="1" x14ac:dyDescent="0.2">
      <c r="A105" s="1190"/>
      <c r="B105" s="1190"/>
      <c r="C105" s="156" t="s">
        <v>713</v>
      </c>
      <c r="D105" s="968">
        <v>6</v>
      </c>
      <c r="E105" s="955" t="s">
        <v>1424</v>
      </c>
      <c r="F105" s="955" t="s">
        <v>1424</v>
      </c>
      <c r="G105" s="411" t="s">
        <v>362</v>
      </c>
      <c r="H105" s="189">
        <v>0</v>
      </c>
      <c r="I105" s="189">
        <v>116</v>
      </c>
      <c r="J105" s="428">
        <v>0</v>
      </c>
      <c r="K105" s="624">
        <v>0</v>
      </c>
      <c r="L105" s="955" t="s">
        <v>1424</v>
      </c>
      <c r="M105" s="955" t="s">
        <v>1424</v>
      </c>
      <c r="N105" s="955" t="s">
        <v>1424</v>
      </c>
      <c r="O105" s="955" t="s">
        <v>1424</v>
      </c>
      <c r="P105" s="955" t="s">
        <v>1424</v>
      </c>
      <c r="Q105" s="955" t="s">
        <v>1424</v>
      </c>
      <c r="R105" s="955" t="s">
        <v>1424</v>
      </c>
      <c r="S105" s="955" t="s">
        <v>1424</v>
      </c>
      <c r="T105" s="955" t="s">
        <v>1424</v>
      </c>
      <c r="AA105" s="963"/>
    </row>
    <row r="106" spans="1:27" ht="15" customHeight="1" x14ac:dyDescent="0.2">
      <c r="A106" s="1190"/>
      <c r="B106" s="1190"/>
      <c r="C106" s="156" t="s">
        <v>777</v>
      </c>
      <c r="D106" s="968">
        <v>0</v>
      </c>
      <c r="E106" s="955" t="s">
        <v>1424</v>
      </c>
      <c r="F106" s="955" t="s">
        <v>1424</v>
      </c>
      <c r="G106" s="411" t="s">
        <v>362</v>
      </c>
      <c r="H106" s="971" t="s">
        <v>362</v>
      </c>
      <c r="I106" s="971" t="s">
        <v>362</v>
      </c>
      <c r="J106" s="428" t="s">
        <v>362</v>
      </c>
      <c r="K106" s="624">
        <v>0</v>
      </c>
      <c r="L106" s="955" t="s">
        <v>1424</v>
      </c>
      <c r="M106" s="955" t="s">
        <v>1424</v>
      </c>
      <c r="N106" s="955" t="s">
        <v>1424</v>
      </c>
      <c r="O106" s="955" t="s">
        <v>1424</v>
      </c>
      <c r="P106" s="955" t="s">
        <v>1424</v>
      </c>
      <c r="Q106" s="955" t="s">
        <v>1424</v>
      </c>
      <c r="R106" s="955" t="s">
        <v>1424</v>
      </c>
      <c r="S106" s="955" t="s">
        <v>1424</v>
      </c>
      <c r="T106" s="955" t="s">
        <v>1424</v>
      </c>
      <c r="AA106" s="963"/>
    </row>
    <row r="107" spans="1:27" ht="15" customHeight="1" x14ac:dyDescent="0.2">
      <c r="A107" s="1190"/>
      <c r="B107" s="1190"/>
      <c r="C107" s="156" t="s">
        <v>973</v>
      </c>
      <c r="D107" s="968">
        <v>7</v>
      </c>
      <c r="E107" s="955" t="s">
        <v>1424</v>
      </c>
      <c r="F107" s="955" t="s">
        <v>1424</v>
      </c>
      <c r="G107" s="411" t="s">
        <v>362</v>
      </c>
      <c r="H107" s="189">
        <v>34</v>
      </c>
      <c r="I107" s="189">
        <v>50</v>
      </c>
      <c r="J107" s="428">
        <v>0</v>
      </c>
      <c r="K107" s="624">
        <v>0</v>
      </c>
      <c r="L107" s="955" t="s">
        <v>1424</v>
      </c>
      <c r="M107" s="955" t="s">
        <v>1424</v>
      </c>
      <c r="N107" s="955" t="s">
        <v>1424</v>
      </c>
      <c r="O107" s="955" t="s">
        <v>1424</v>
      </c>
      <c r="P107" s="955" t="s">
        <v>1424</v>
      </c>
      <c r="Q107" s="955" t="s">
        <v>1424</v>
      </c>
      <c r="R107" s="955" t="s">
        <v>1424</v>
      </c>
      <c r="S107" s="955" t="s">
        <v>1424</v>
      </c>
      <c r="T107" s="955" t="s">
        <v>1424</v>
      </c>
      <c r="AA107" s="963"/>
    </row>
    <row r="108" spans="1:27" ht="15" customHeight="1" x14ac:dyDescent="0.2">
      <c r="A108" s="1190"/>
      <c r="B108" s="1190"/>
      <c r="C108" s="156" t="s">
        <v>784</v>
      </c>
      <c r="D108" s="968">
        <v>2</v>
      </c>
      <c r="E108" s="955" t="s">
        <v>1424</v>
      </c>
      <c r="F108" s="955" t="s">
        <v>1424</v>
      </c>
      <c r="G108" s="411" t="s">
        <v>362</v>
      </c>
      <c r="H108" s="189">
        <v>0</v>
      </c>
      <c r="I108" s="189">
        <v>0</v>
      </c>
      <c r="J108" s="428">
        <v>0</v>
      </c>
      <c r="K108" s="624">
        <v>0</v>
      </c>
      <c r="L108" s="955" t="s">
        <v>1424</v>
      </c>
      <c r="M108" s="955" t="s">
        <v>1424</v>
      </c>
      <c r="N108" s="955" t="s">
        <v>1424</v>
      </c>
      <c r="O108" s="955" t="s">
        <v>1424</v>
      </c>
      <c r="P108" s="955" t="s">
        <v>1424</v>
      </c>
      <c r="Q108" s="955" t="s">
        <v>1424</v>
      </c>
      <c r="R108" s="955" t="s">
        <v>1424</v>
      </c>
      <c r="S108" s="955" t="s">
        <v>1424</v>
      </c>
      <c r="T108" s="955" t="s">
        <v>1424</v>
      </c>
      <c r="AA108" s="963"/>
    </row>
    <row r="109" spans="1:27" ht="15" customHeight="1" x14ac:dyDescent="0.2">
      <c r="A109" s="1190"/>
      <c r="B109" s="1190"/>
      <c r="C109" s="156" t="s">
        <v>598</v>
      </c>
      <c r="D109" s="968">
        <v>0</v>
      </c>
      <c r="E109" s="955" t="s">
        <v>1424</v>
      </c>
      <c r="F109" s="955" t="s">
        <v>1424</v>
      </c>
      <c r="G109" s="411" t="s">
        <v>362</v>
      </c>
      <c r="H109" s="189">
        <v>0</v>
      </c>
      <c r="I109" s="189">
        <v>23</v>
      </c>
      <c r="J109" s="428">
        <v>0</v>
      </c>
      <c r="K109" s="624">
        <v>0</v>
      </c>
      <c r="L109" s="955" t="s">
        <v>1424</v>
      </c>
      <c r="M109" s="955" t="s">
        <v>1424</v>
      </c>
      <c r="N109" s="955" t="s">
        <v>1424</v>
      </c>
      <c r="O109" s="955" t="s">
        <v>1424</v>
      </c>
      <c r="P109" s="955" t="s">
        <v>1424</v>
      </c>
      <c r="Q109" s="955" t="s">
        <v>1424</v>
      </c>
      <c r="R109" s="955" t="s">
        <v>1424</v>
      </c>
      <c r="S109" s="955" t="s">
        <v>1424</v>
      </c>
      <c r="T109" s="955" t="s">
        <v>1424</v>
      </c>
      <c r="AA109" s="963"/>
    </row>
    <row r="110" spans="1:27" ht="15" customHeight="1" x14ac:dyDescent="0.2">
      <c r="A110" s="945">
        <v>27</v>
      </c>
      <c r="B110" s="945" t="s">
        <v>313</v>
      </c>
      <c r="C110" s="156" t="s">
        <v>598</v>
      </c>
      <c r="D110" s="968">
        <v>3</v>
      </c>
      <c r="E110" s="955" t="s">
        <v>1424</v>
      </c>
      <c r="F110" s="955" t="s">
        <v>1424</v>
      </c>
      <c r="G110" s="411" t="s">
        <v>362</v>
      </c>
      <c r="H110" s="189">
        <v>0</v>
      </c>
      <c r="I110" s="189">
        <v>42</v>
      </c>
      <c r="J110" s="428">
        <v>0</v>
      </c>
      <c r="K110" s="624">
        <v>0</v>
      </c>
      <c r="L110" s="955" t="s">
        <v>1424</v>
      </c>
      <c r="M110" s="955" t="s">
        <v>1424</v>
      </c>
      <c r="N110" s="955" t="s">
        <v>1424</v>
      </c>
      <c r="O110" s="955" t="s">
        <v>1424</v>
      </c>
      <c r="P110" s="955" t="s">
        <v>1424</v>
      </c>
      <c r="Q110" s="955" t="s">
        <v>1424</v>
      </c>
      <c r="R110" s="955" t="s">
        <v>1424</v>
      </c>
      <c r="S110" s="955" t="s">
        <v>1424</v>
      </c>
      <c r="T110" s="955" t="s">
        <v>1424</v>
      </c>
      <c r="AA110" s="963"/>
    </row>
    <row r="111" spans="1:27" ht="15" customHeight="1" x14ac:dyDescent="0.2">
      <c r="A111" s="1190">
        <v>28</v>
      </c>
      <c r="B111" s="1190" t="s">
        <v>314</v>
      </c>
      <c r="C111" s="156" t="s">
        <v>714</v>
      </c>
      <c r="D111" s="968">
        <v>25</v>
      </c>
      <c r="E111" s="955" t="s">
        <v>1424</v>
      </c>
      <c r="F111" s="955" t="s">
        <v>1424</v>
      </c>
      <c r="G111" s="411" t="s">
        <v>362</v>
      </c>
      <c r="H111" s="189">
        <v>121</v>
      </c>
      <c r="I111" s="189">
        <v>310</v>
      </c>
      <c r="J111" s="428">
        <v>0</v>
      </c>
      <c r="K111" s="624">
        <v>0</v>
      </c>
      <c r="L111" s="955" t="s">
        <v>1424</v>
      </c>
      <c r="M111" s="955" t="s">
        <v>1424</v>
      </c>
      <c r="N111" s="955" t="s">
        <v>1424</v>
      </c>
      <c r="O111" s="955" t="s">
        <v>1424</v>
      </c>
      <c r="P111" s="955" t="s">
        <v>1424</v>
      </c>
      <c r="Q111" s="955" t="s">
        <v>1424</v>
      </c>
      <c r="R111" s="955" t="s">
        <v>1424</v>
      </c>
      <c r="S111" s="955" t="s">
        <v>1424</v>
      </c>
      <c r="T111" s="955" t="s">
        <v>1424</v>
      </c>
      <c r="AA111" s="963"/>
    </row>
    <row r="112" spans="1:27" ht="15" customHeight="1" x14ac:dyDescent="0.2">
      <c r="A112" s="1190"/>
      <c r="B112" s="1190"/>
      <c r="C112" s="156" t="s">
        <v>607</v>
      </c>
      <c r="D112" s="968">
        <v>10</v>
      </c>
      <c r="E112" s="955" t="s">
        <v>1424</v>
      </c>
      <c r="F112" s="955" t="s">
        <v>1424</v>
      </c>
      <c r="G112" s="411" t="s">
        <v>362</v>
      </c>
      <c r="H112" s="189">
        <v>53</v>
      </c>
      <c r="I112" s="189">
        <v>90</v>
      </c>
      <c r="J112" s="428">
        <v>0</v>
      </c>
      <c r="K112" s="624">
        <v>0</v>
      </c>
      <c r="L112" s="955" t="s">
        <v>1424</v>
      </c>
      <c r="M112" s="955" t="s">
        <v>1424</v>
      </c>
      <c r="N112" s="955" t="s">
        <v>1424</v>
      </c>
      <c r="O112" s="955" t="s">
        <v>1424</v>
      </c>
      <c r="P112" s="955" t="s">
        <v>1424</v>
      </c>
      <c r="Q112" s="955" t="s">
        <v>1424</v>
      </c>
      <c r="R112" s="955" t="s">
        <v>1424</v>
      </c>
      <c r="S112" s="955" t="s">
        <v>1424</v>
      </c>
      <c r="T112" s="955" t="s">
        <v>1424</v>
      </c>
      <c r="AA112" s="963"/>
    </row>
    <row r="113" spans="1:27" ht="15" customHeight="1" x14ac:dyDescent="0.2">
      <c r="A113" s="1190"/>
      <c r="B113" s="1190"/>
      <c r="C113" s="156" t="s">
        <v>778</v>
      </c>
      <c r="D113" s="968">
        <v>5</v>
      </c>
      <c r="E113" s="955" t="s">
        <v>1424</v>
      </c>
      <c r="F113" s="955" t="s">
        <v>1424</v>
      </c>
      <c r="G113" s="411" t="s">
        <v>362</v>
      </c>
      <c r="H113" s="189">
        <v>105</v>
      </c>
      <c r="I113" s="189">
        <v>63</v>
      </c>
      <c r="J113" s="428">
        <v>0</v>
      </c>
      <c r="K113" s="624">
        <v>0</v>
      </c>
      <c r="L113" s="955" t="s">
        <v>1424</v>
      </c>
      <c r="M113" s="955" t="s">
        <v>1424</v>
      </c>
      <c r="N113" s="955" t="s">
        <v>1424</v>
      </c>
      <c r="O113" s="955" t="s">
        <v>1424</v>
      </c>
      <c r="P113" s="955" t="s">
        <v>1424</v>
      </c>
      <c r="Q113" s="955" t="s">
        <v>1424</v>
      </c>
      <c r="R113" s="955" t="s">
        <v>1424</v>
      </c>
      <c r="S113" s="955" t="s">
        <v>1424</v>
      </c>
      <c r="T113" s="955" t="s">
        <v>1424</v>
      </c>
      <c r="AA113" s="963"/>
    </row>
    <row r="114" spans="1:27" ht="15" customHeight="1" x14ac:dyDescent="0.2">
      <c r="A114" s="1190"/>
      <c r="B114" s="1190"/>
      <c r="C114" s="156" t="s">
        <v>820</v>
      </c>
      <c r="D114" s="968">
        <v>4</v>
      </c>
      <c r="E114" s="955" t="s">
        <v>1424</v>
      </c>
      <c r="F114" s="955" t="s">
        <v>1424</v>
      </c>
      <c r="G114" s="411" t="s">
        <v>362</v>
      </c>
      <c r="H114" s="189">
        <v>36</v>
      </c>
      <c r="I114" s="189">
        <v>62</v>
      </c>
      <c r="J114" s="428">
        <v>0</v>
      </c>
      <c r="K114" s="624">
        <v>0</v>
      </c>
      <c r="L114" s="955" t="s">
        <v>1424</v>
      </c>
      <c r="M114" s="955" t="s">
        <v>1424</v>
      </c>
      <c r="N114" s="955" t="s">
        <v>1424</v>
      </c>
      <c r="O114" s="955" t="s">
        <v>1424</v>
      </c>
      <c r="P114" s="955" t="s">
        <v>1424</v>
      </c>
      <c r="Q114" s="955" t="s">
        <v>1424</v>
      </c>
      <c r="R114" s="955" t="s">
        <v>1424</v>
      </c>
      <c r="S114" s="955" t="s">
        <v>1424</v>
      </c>
      <c r="T114" s="955" t="s">
        <v>1424</v>
      </c>
      <c r="AA114" s="963"/>
    </row>
    <row r="115" spans="1:27" ht="15" customHeight="1" x14ac:dyDescent="0.2">
      <c r="A115" s="1190">
        <v>29</v>
      </c>
      <c r="B115" s="1190" t="s">
        <v>315</v>
      </c>
      <c r="C115" s="156" t="s">
        <v>779</v>
      </c>
      <c r="D115" s="968">
        <v>6</v>
      </c>
      <c r="E115" s="955" t="s">
        <v>1424</v>
      </c>
      <c r="F115" s="955" t="s">
        <v>1424</v>
      </c>
      <c r="G115" s="411" t="s">
        <v>362</v>
      </c>
      <c r="H115" s="189">
        <v>67</v>
      </c>
      <c r="I115" s="189">
        <v>64</v>
      </c>
      <c r="J115" s="428">
        <v>0</v>
      </c>
      <c r="K115" s="624">
        <v>0</v>
      </c>
      <c r="L115" s="955" t="s">
        <v>1424</v>
      </c>
      <c r="M115" s="955" t="s">
        <v>1424</v>
      </c>
      <c r="N115" s="955" t="s">
        <v>1424</v>
      </c>
      <c r="O115" s="955" t="s">
        <v>1424</v>
      </c>
      <c r="P115" s="955" t="s">
        <v>1424</v>
      </c>
      <c r="Q115" s="955" t="s">
        <v>1424</v>
      </c>
      <c r="R115" s="955" t="s">
        <v>1424</v>
      </c>
      <c r="S115" s="955" t="s">
        <v>1424</v>
      </c>
      <c r="T115" s="955" t="s">
        <v>1424</v>
      </c>
      <c r="AA115" s="963"/>
    </row>
    <row r="116" spans="1:27" ht="15" customHeight="1" x14ac:dyDescent="0.2">
      <c r="A116" s="1190"/>
      <c r="B116" s="1190"/>
      <c r="C116" s="156" t="s">
        <v>780</v>
      </c>
      <c r="D116" s="968">
        <v>18</v>
      </c>
      <c r="E116" s="955" t="s">
        <v>1424</v>
      </c>
      <c r="F116" s="955" t="s">
        <v>1424</v>
      </c>
      <c r="G116" s="411" t="s">
        <v>362</v>
      </c>
      <c r="H116" s="189">
        <v>297</v>
      </c>
      <c r="I116" s="189">
        <v>202</v>
      </c>
      <c r="J116" s="428">
        <v>0</v>
      </c>
      <c r="K116" s="624">
        <v>0</v>
      </c>
      <c r="L116" s="955" t="s">
        <v>1424</v>
      </c>
      <c r="M116" s="955" t="s">
        <v>1424</v>
      </c>
      <c r="N116" s="955" t="s">
        <v>1424</v>
      </c>
      <c r="O116" s="955" t="s">
        <v>1424</v>
      </c>
      <c r="P116" s="955" t="s">
        <v>1424</v>
      </c>
      <c r="Q116" s="955" t="s">
        <v>1424</v>
      </c>
      <c r="R116" s="955" t="s">
        <v>1424</v>
      </c>
      <c r="S116" s="955" t="s">
        <v>1424</v>
      </c>
      <c r="T116" s="955" t="s">
        <v>1424</v>
      </c>
      <c r="AA116" s="963"/>
    </row>
    <row r="117" spans="1:27" ht="15" customHeight="1" x14ac:dyDescent="0.2">
      <c r="A117" s="1190"/>
      <c r="B117" s="1190"/>
      <c r="C117" s="156" t="s">
        <v>715</v>
      </c>
      <c r="D117" s="968">
        <v>3</v>
      </c>
      <c r="E117" s="955" t="s">
        <v>1424</v>
      </c>
      <c r="F117" s="955" t="s">
        <v>1424</v>
      </c>
      <c r="G117" s="411" t="s">
        <v>362</v>
      </c>
      <c r="H117" s="189">
        <v>115</v>
      </c>
      <c r="I117" s="189">
        <v>79</v>
      </c>
      <c r="J117" s="428">
        <v>0</v>
      </c>
      <c r="K117" s="624">
        <v>0</v>
      </c>
      <c r="L117" s="955" t="s">
        <v>1424</v>
      </c>
      <c r="M117" s="955" t="s">
        <v>1424</v>
      </c>
      <c r="N117" s="955" t="s">
        <v>1424</v>
      </c>
      <c r="O117" s="955" t="s">
        <v>1424</v>
      </c>
      <c r="P117" s="955" t="s">
        <v>1424</v>
      </c>
      <c r="Q117" s="955" t="s">
        <v>1424</v>
      </c>
      <c r="R117" s="955" t="s">
        <v>1424</v>
      </c>
      <c r="S117" s="955" t="s">
        <v>1424</v>
      </c>
      <c r="T117" s="955" t="s">
        <v>1424</v>
      </c>
      <c r="AA117" s="963"/>
    </row>
    <row r="118" spans="1:27" ht="15" customHeight="1" x14ac:dyDescent="0.2">
      <c r="A118" s="1190"/>
      <c r="B118" s="1190"/>
      <c r="C118" s="156" t="s">
        <v>598</v>
      </c>
      <c r="D118" s="968">
        <v>0</v>
      </c>
      <c r="E118" s="955" t="s">
        <v>1424</v>
      </c>
      <c r="F118" s="955" t="s">
        <v>1424</v>
      </c>
      <c r="G118" s="411" t="s">
        <v>362</v>
      </c>
      <c r="H118" s="189">
        <v>21</v>
      </c>
      <c r="I118" s="189">
        <v>11</v>
      </c>
      <c r="J118" s="428">
        <v>0</v>
      </c>
      <c r="K118" s="624">
        <v>0</v>
      </c>
      <c r="L118" s="955" t="s">
        <v>1424</v>
      </c>
      <c r="M118" s="955" t="s">
        <v>1424</v>
      </c>
      <c r="N118" s="955" t="s">
        <v>1424</v>
      </c>
      <c r="O118" s="955" t="s">
        <v>1424</v>
      </c>
      <c r="P118" s="955" t="s">
        <v>1424</v>
      </c>
      <c r="Q118" s="955" t="s">
        <v>1424</v>
      </c>
      <c r="R118" s="955" t="s">
        <v>1424</v>
      </c>
      <c r="S118" s="955" t="s">
        <v>1424</v>
      </c>
      <c r="T118" s="955" t="s">
        <v>1424</v>
      </c>
      <c r="AA118" s="963"/>
    </row>
    <row r="119" spans="1:27" ht="15" customHeight="1" x14ac:dyDescent="0.2">
      <c r="A119" s="1190">
        <v>30</v>
      </c>
      <c r="B119" s="1190" t="s">
        <v>316</v>
      </c>
      <c r="C119" s="156" t="s">
        <v>781</v>
      </c>
      <c r="D119" s="968">
        <v>13</v>
      </c>
      <c r="E119" s="955" t="s">
        <v>1424</v>
      </c>
      <c r="F119" s="955" t="s">
        <v>1424</v>
      </c>
      <c r="G119" s="411" t="s">
        <v>362</v>
      </c>
      <c r="H119" s="189">
        <v>205</v>
      </c>
      <c r="I119" s="189">
        <v>160</v>
      </c>
      <c r="J119" s="428">
        <v>0</v>
      </c>
      <c r="K119" s="624">
        <v>0</v>
      </c>
      <c r="L119" s="955" t="s">
        <v>1424</v>
      </c>
      <c r="M119" s="955" t="s">
        <v>1424</v>
      </c>
      <c r="N119" s="955" t="s">
        <v>1424</v>
      </c>
      <c r="O119" s="955" t="s">
        <v>1424</v>
      </c>
      <c r="P119" s="955" t="s">
        <v>1424</v>
      </c>
      <c r="Q119" s="955" t="s">
        <v>1424</v>
      </c>
      <c r="R119" s="955" t="s">
        <v>1424</v>
      </c>
      <c r="S119" s="955" t="s">
        <v>1424</v>
      </c>
      <c r="T119" s="955" t="s">
        <v>1424</v>
      </c>
      <c r="AA119" s="963"/>
    </row>
    <row r="120" spans="1:27" ht="15" customHeight="1" x14ac:dyDescent="0.2">
      <c r="A120" s="1190"/>
      <c r="B120" s="1190"/>
      <c r="C120" s="156" t="s">
        <v>717</v>
      </c>
      <c r="D120" s="968">
        <v>12</v>
      </c>
      <c r="E120" s="955" t="s">
        <v>1424</v>
      </c>
      <c r="F120" s="955" t="s">
        <v>1424</v>
      </c>
      <c r="G120" s="411" t="s">
        <v>362</v>
      </c>
      <c r="H120" s="189">
        <v>105</v>
      </c>
      <c r="I120" s="189">
        <v>131</v>
      </c>
      <c r="J120" s="428">
        <v>0</v>
      </c>
      <c r="K120" s="624">
        <v>0</v>
      </c>
      <c r="L120" s="955" t="s">
        <v>1424</v>
      </c>
      <c r="M120" s="955" t="s">
        <v>1424</v>
      </c>
      <c r="N120" s="955" t="s">
        <v>1424</v>
      </c>
      <c r="O120" s="955" t="s">
        <v>1424</v>
      </c>
      <c r="P120" s="955" t="s">
        <v>1424</v>
      </c>
      <c r="Q120" s="955" t="s">
        <v>1424</v>
      </c>
      <c r="R120" s="955" t="s">
        <v>1424</v>
      </c>
      <c r="S120" s="955" t="s">
        <v>1424</v>
      </c>
      <c r="T120" s="955" t="s">
        <v>1424</v>
      </c>
      <c r="AA120" s="963"/>
    </row>
    <row r="121" spans="1:27" ht="15" customHeight="1" x14ac:dyDescent="0.2">
      <c r="A121" s="1190"/>
      <c r="B121" s="1190"/>
      <c r="C121" s="156" t="s">
        <v>716</v>
      </c>
      <c r="D121" s="968">
        <v>4</v>
      </c>
      <c r="E121" s="955" t="s">
        <v>1424</v>
      </c>
      <c r="F121" s="955" t="s">
        <v>1424</v>
      </c>
      <c r="G121" s="411" t="s">
        <v>362</v>
      </c>
      <c r="H121" s="189">
        <v>96</v>
      </c>
      <c r="I121" s="189">
        <v>165</v>
      </c>
      <c r="J121" s="428">
        <v>0</v>
      </c>
      <c r="K121" s="624">
        <v>0</v>
      </c>
      <c r="L121" s="955" t="s">
        <v>1424</v>
      </c>
      <c r="M121" s="955" t="s">
        <v>1424</v>
      </c>
      <c r="N121" s="955" t="s">
        <v>1424</v>
      </c>
      <c r="O121" s="955" t="s">
        <v>1424</v>
      </c>
      <c r="P121" s="955" t="s">
        <v>1424</v>
      </c>
      <c r="Q121" s="955" t="s">
        <v>1424</v>
      </c>
      <c r="R121" s="955" t="s">
        <v>1424</v>
      </c>
      <c r="S121" s="955" t="s">
        <v>1424</v>
      </c>
      <c r="T121" s="955" t="s">
        <v>1424</v>
      </c>
      <c r="AA121" s="963"/>
    </row>
    <row r="122" spans="1:27" ht="15" customHeight="1" x14ac:dyDescent="0.2">
      <c r="A122" s="1190"/>
      <c r="B122" s="1190"/>
      <c r="C122" s="156" t="s">
        <v>667</v>
      </c>
      <c r="D122" s="968">
        <v>2</v>
      </c>
      <c r="E122" s="955" t="s">
        <v>1424</v>
      </c>
      <c r="F122" s="955" t="s">
        <v>1424</v>
      </c>
      <c r="G122" s="411" t="s">
        <v>362</v>
      </c>
      <c r="H122" s="971">
        <v>55</v>
      </c>
      <c r="I122" s="971" t="s">
        <v>362</v>
      </c>
      <c r="J122" s="428" t="s">
        <v>362</v>
      </c>
      <c r="K122" s="624">
        <v>0</v>
      </c>
      <c r="L122" s="955" t="s">
        <v>1424</v>
      </c>
      <c r="M122" s="955" t="s">
        <v>1424</v>
      </c>
      <c r="N122" s="955" t="s">
        <v>1424</v>
      </c>
      <c r="O122" s="955" t="s">
        <v>1424</v>
      </c>
      <c r="P122" s="955" t="s">
        <v>1424</v>
      </c>
      <c r="Q122" s="955" t="s">
        <v>1424</v>
      </c>
      <c r="R122" s="955" t="s">
        <v>1424</v>
      </c>
      <c r="S122" s="955" t="s">
        <v>1424</v>
      </c>
      <c r="T122" s="955" t="s">
        <v>1424</v>
      </c>
      <c r="AA122" s="963"/>
    </row>
    <row r="123" spans="1:27" ht="15" customHeight="1" x14ac:dyDescent="0.2">
      <c r="A123" s="1190"/>
      <c r="B123" s="1190"/>
      <c r="C123" s="156" t="s">
        <v>598</v>
      </c>
      <c r="D123" s="189">
        <v>2</v>
      </c>
      <c r="E123" s="955" t="s">
        <v>1424</v>
      </c>
      <c r="F123" s="955" t="s">
        <v>1424</v>
      </c>
      <c r="G123" s="411" t="s">
        <v>362</v>
      </c>
      <c r="H123" s="189">
        <v>214</v>
      </c>
      <c r="I123" s="189">
        <v>51</v>
      </c>
      <c r="J123" s="428">
        <v>0</v>
      </c>
      <c r="K123" s="624">
        <v>0</v>
      </c>
      <c r="L123" s="955" t="s">
        <v>1424</v>
      </c>
      <c r="M123" s="955" t="s">
        <v>1424</v>
      </c>
      <c r="N123" s="955" t="s">
        <v>1424</v>
      </c>
      <c r="O123" s="955" t="s">
        <v>1424</v>
      </c>
      <c r="P123" s="955" t="s">
        <v>1424</v>
      </c>
      <c r="Q123" s="955" t="s">
        <v>1424</v>
      </c>
      <c r="R123" s="955" t="s">
        <v>1424</v>
      </c>
      <c r="S123" s="955" t="s">
        <v>1424</v>
      </c>
      <c r="T123" s="955" t="s">
        <v>1424</v>
      </c>
      <c r="AA123" s="963"/>
    </row>
    <row r="124" spans="1:27" ht="15" customHeight="1" x14ac:dyDescent="0.2">
      <c r="A124" s="1190">
        <v>31</v>
      </c>
      <c r="B124" s="1190" t="s">
        <v>317</v>
      </c>
      <c r="C124" s="156" t="s">
        <v>976</v>
      </c>
      <c r="D124" s="968">
        <v>2</v>
      </c>
      <c r="E124" s="955" t="s">
        <v>1424</v>
      </c>
      <c r="F124" s="955" t="s">
        <v>1424</v>
      </c>
      <c r="G124" s="411" t="s">
        <v>362</v>
      </c>
      <c r="H124" s="189">
        <v>0</v>
      </c>
      <c r="I124" s="189">
        <v>0</v>
      </c>
      <c r="J124" s="428">
        <v>0</v>
      </c>
      <c r="K124" s="624">
        <v>0</v>
      </c>
      <c r="L124" s="955" t="s">
        <v>1424</v>
      </c>
      <c r="M124" s="955" t="s">
        <v>1424</v>
      </c>
      <c r="N124" s="955" t="s">
        <v>1424</v>
      </c>
      <c r="O124" s="955" t="s">
        <v>1424</v>
      </c>
      <c r="P124" s="955" t="s">
        <v>1424</v>
      </c>
      <c r="Q124" s="955" t="s">
        <v>1424</v>
      </c>
      <c r="R124" s="955" t="s">
        <v>1424</v>
      </c>
      <c r="S124" s="955" t="s">
        <v>1424</v>
      </c>
      <c r="T124" s="955" t="s">
        <v>1424</v>
      </c>
      <c r="AA124" s="963"/>
    </row>
    <row r="125" spans="1:27" ht="15" customHeight="1" x14ac:dyDescent="0.2">
      <c r="A125" s="1190"/>
      <c r="B125" s="1190"/>
      <c r="C125" s="156" t="s">
        <v>1549</v>
      </c>
      <c r="D125" s="968">
        <v>0</v>
      </c>
      <c r="E125" s="955" t="s">
        <v>1424</v>
      </c>
      <c r="F125" s="955" t="s">
        <v>1424</v>
      </c>
      <c r="G125" s="411" t="s">
        <v>362</v>
      </c>
      <c r="H125" s="189">
        <v>165</v>
      </c>
      <c r="I125" s="189">
        <v>151</v>
      </c>
      <c r="J125" s="428">
        <v>0</v>
      </c>
      <c r="K125" s="624">
        <v>0</v>
      </c>
      <c r="L125" s="955" t="s">
        <v>1424</v>
      </c>
      <c r="M125" s="955" t="s">
        <v>1424</v>
      </c>
      <c r="N125" s="955" t="s">
        <v>1424</v>
      </c>
      <c r="O125" s="955" t="s">
        <v>1424</v>
      </c>
      <c r="P125" s="955" t="s">
        <v>1424</v>
      </c>
      <c r="Q125" s="955" t="s">
        <v>1424</v>
      </c>
      <c r="R125" s="955" t="s">
        <v>1424</v>
      </c>
      <c r="S125" s="955" t="s">
        <v>1424</v>
      </c>
      <c r="T125" s="955" t="s">
        <v>1424</v>
      </c>
      <c r="AA125" s="963"/>
    </row>
    <row r="126" spans="1:27" ht="15" customHeight="1" x14ac:dyDescent="0.2">
      <c r="A126" s="1190"/>
      <c r="B126" s="1190"/>
      <c r="C126" s="156" t="s">
        <v>716</v>
      </c>
      <c r="D126" s="968">
        <v>2</v>
      </c>
      <c r="E126" s="955" t="s">
        <v>1424</v>
      </c>
      <c r="F126" s="955" t="s">
        <v>1424</v>
      </c>
      <c r="G126" s="411" t="s">
        <v>362</v>
      </c>
      <c r="H126" s="189">
        <v>0</v>
      </c>
      <c r="I126" s="189">
        <v>0</v>
      </c>
      <c r="J126" s="428">
        <v>0</v>
      </c>
      <c r="K126" s="624">
        <v>0</v>
      </c>
      <c r="L126" s="955" t="s">
        <v>1424</v>
      </c>
      <c r="M126" s="955" t="s">
        <v>1424</v>
      </c>
      <c r="N126" s="955" t="s">
        <v>1424</v>
      </c>
      <c r="O126" s="955" t="s">
        <v>1424</v>
      </c>
      <c r="P126" s="955" t="s">
        <v>1424</v>
      </c>
      <c r="Q126" s="955" t="s">
        <v>1424</v>
      </c>
      <c r="R126" s="955" t="s">
        <v>1424</v>
      </c>
      <c r="S126" s="955" t="s">
        <v>1424</v>
      </c>
      <c r="T126" s="955" t="s">
        <v>1424</v>
      </c>
      <c r="AA126" s="963"/>
    </row>
    <row r="127" spans="1:27" ht="15" customHeight="1" x14ac:dyDescent="0.2">
      <c r="A127" s="1190"/>
      <c r="B127" s="1190"/>
      <c r="C127" s="156" t="s">
        <v>598</v>
      </c>
      <c r="D127" s="968">
        <v>0</v>
      </c>
      <c r="E127" s="955" t="s">
        <v>1424</v>
      </c>
      <c r="F127" s="955" t="s">
        <v>1424</v>
      </c>
      <c r="G127" s="411" t="s">
        <v>362</v>
      </c>
      <c r="H127" s="189">
        <v>422</v>
      </c>
      <c r="I127" s="189">
        <v>173</v>
      </c>
      <c r="J127" s="428">
        <v>0</v>
      </c>
      <c r="K127" s="624">
        <v>0</v>
      </c>
      <c r="L127" s="955" t="s">
        <v>1424</v>
      </c>
      <c r="M127" s="955" t="s">
        <v>1424</v>
      </c>
      <c r="N127" s="955" t="s">
        <v>1424</v>
      </c>
      <c r="O127" s="955" t="s">
        <v>1424</v>
      </c>
      <c r="P127" s="955" t="s">
        <v>1424</v>
      </c>
      <c r="Q127" s="955" t="s">
        <v>1424</v>
      </c>
      <c r="R127" s="955" t="s">
        <v>1424</v>
      </c>
      <c r="S127" s="955" t="s">
        <v>1424</v>
      </c>
      <c r="T127" s="955" t="s">
        <v>1424</v>
      </c>
      <c r="AA127" s="963"/>
    </row>
    <row r="128" spans="1:27" ht="15" customHeight="1" x14ac:dyDescent="0.2">
      <c r="A128" s="1190">
        <v>32</v>
      </c>
      <c r="B128" s="1190" t="s">
        <v>318</v>
      </c>
      <c r="C128" s="156" t="s">
        <v>782</v>
      </c>
      <c r="D128" s="968">
        <v>11</v>
      </c>
      <c r="E128" s="955" t="s">
        <v>1424</v>
      </c>
      <c r="F128" s="955" t="s">
        <v>1424</v>
      </c>
      <c r="G128" s="411" t="s">
        <v>362</v>
      </c>
      <c r="H128" s="189">
        <v>279</v>
      </c>
      <c r="I128" s="189">
        <v>187</v>
      </c>
      <c r="J128" s="428">
        <v>0</v>
      </c>
      <c r="K128" s="624">
        <v>0</v>
      </c>
      <c r="L128" s="955" t="s">
        <v>1424</v>
      </c>
      <c r="M128" s="955" t="s">
        <v>1424</v>
      </c>
      <c r="N128" s="955" t="s">
        <v>1424</v>
      </c>
      <c r="O128" s="955" t="s">
        <v>1424</v>
      </c>
      <c r="P128" s="955" t="s">
        <v>1424</v>
      </c>
      <c r="Q128" s="955" t="s">
        <v>1424</v>
      </c>
      <c r="R128" s="955" t="s">
        <v>1424</v>
      </c>
      <c r="S128" s="955" t="s">
        <v>1424</v>
      </c>
      <c r="T128" s="955" t="s">
        <v>1424</v>
      </c>
      <c r="AA128" s="963"/>
    </row>
    <row r="129" spans="1:27" ht="15" customHeight="1" x14ac:dyDescent="0.2">
      <c r="A129" s="1190"/>
      <c r="B129" s="1190"/>
      <c r="C129" s="156" t="s">
        <v>718</v>
      </c>
      <c r="D129" s="968">
        <v>0</v>
      </c>
      <c r="E129" s="955" t="s">
        <v>1424</v>
      </c>
      <c r="F129" s="955" t="s">
        <v>1424</v>
      </c>
      <c r="G129" s="411" t="s">
        <v>362</v>
      </c>
      <c r="H129" s="189">
        <v>146</v>
      </c>
      <c r="I129" s="189">
        <v>127</v>
      </c>
      <c r="J129" s="428">
        <v>0</v>
      </c>
      <c r="K129" s="624">
        <v>0</v>
      </c>
      <c r="L129" s="955" t="s">
        <v>1424</v>
      </c>
      <c r="M129" s="955" t="s">
        <v>1424</v>
      </c>
      <c r="N129" s="955" t="s">
        <v>1424</v>
      </c>
      <c r="O129" s="955" t="s">
        <v>1424</v>
      </c>
      <c r="P129" s="955" t="s">
        <v>1424</v>
      </c>
      <c r="Q129" s="955" t="s">
        <v>1424</v>
      </c>
      <c r="R129" s="955" t="s">
        <v>1424</v>
      </c>
      <c r="S129" s="955" t="s">
        <v>1424</v>
      </c>
      <c r="T129" s="955" t="s">
        <v>1424</v>
      </c>
      <c r="AA129" s="963"/>
    </row>
    <row r="130" spans="1:27" ht="15" customHeight="1" x14ac:dyDescent="0.2">
      <c r="A130" s="1190"/>
      <c r="B130" s="1190"/>
      <c r="C130" s="156" t="s">
        <v>764</v>
      </c>
      <c r="D130" s="968">
        <v>0</v>
      </c>
      <c r="E130" s="955" t="s">
        <v>1424</v>
      </c>
      <c r="F130" s="955" t="s">
        <v>1424</v>
      </c>
      <c r="G130" s="411" t="s">
        <v>362</v>
      </c>
      <c r="H130" s="189">
        <v>0</v>
      </c>
      <c r="I130" s="189">
        <v>0</v>
      </c>
      <c r="J130" s="428">
        <v>0</v>
      </c>
      <c r="K130" s="624">
        <v>0</v>
      </c>
      <c r="L130" s="955" t="s">
        <v>1424</v>
      </c>
      <c r="M130" s="955" t="s">
        <v>1424</v>
      </c>
      <c r="N130" s="955" t="s">
        <v>1424</v>
      </c>
      <c r="O130" s="955" t="s">
        <v>1424</v>
      </c>
      <c r="P130" s="955" t="s">
        <v>1424</v>
      </c>
      <c r="Q130" s="955" t="s">
        <v>1424</v>
      </c>
      <c r="R130" s="955" t="s">
        <v>1424</v>
      </c>
      <c r="S130" s="955" t="s">
        <v>1424</v>
      </c>
      <c r="T130" s="955" t="s">
        <v>1424</v>
      </c>
      <c r="AA130" s="963"/>
    </row>
    <row r="131" spans="1:27" ht="15" customHeight="1" x14ac:dyDescent="0.2">
      <c r="A131" s="1190"/>
      <c r="B131" s="1190"/>
      <c r="C131" s="156" t="s">
        <v>598</v>
      </c>
      <c r="D131" s="968">
        <v>31</v>
      </c>
      <c r="E131" s="955" t="s">
        <v>1424</v>
      </c>
      <c r="F131" s="955" t="s">
        <v>1424</v>
      </c>
      <c r="G131" s="411" t="s">
        <v>362</v>
      </c>
      <c r="H131" s="189">
        <v>197</v>
      </c>
      <c r="I131" s="189">
        <v>102</v>
      </c>
      <c r="J131" s="428">
        <v>0</v>
      </c>
      <c r="K131" s="624">
        <v>0</v>
      </c>
      <c r="L131" s="955" t="s">
        <v>1424</v>
      </c>
      <c r="M131" s="955" t="s">
        <v>1424</v>
      </c>
      <c r="N131" s="955" t="s">
        <v>1424</v>
      </c>
      <c r="O131" s="955" t="s">
        <v>1424</v>
      </c>
      <c r="P131" s="955" t="s">
        <v>1424</v>
      </c>
      <c r="Q131" s="955" t="s">
        <v>1424</v>
      </c>
      <c r="R131" s="955" t="s">
        <v>1424</v>
      </c>
      <c r="S131" s="955" t="s">
        <v>1424</v>
      </c>
      <c r="T131" s="955" t="s">
        <v>1424</v>
      </c>
      <c r="AA131" s="963"/>
    </row>
    <row r="132" spans="1:27" ht="15" customHeight="1" x14ac:dyDescent="0.2">
      <c r="A132" s="1190">
        <v>33</v>
      </c>
      <c r="B132" s="1190" t="s">
        <v>319</v>
      </c>
      <c r="C132" s="156" t="s">
        <v>813</v>
      </c>
      <c r="D132" s="968">
        <v>17</v>
      </c>
      <c r="E132" s="955" t="s">
        <v>1424</v>
      </c>
      <c r="F132" s="955" t="s">
        <v>1424</v>
      </c>
      <c r="G132" s="411" t="s">
        <v>362</v>
      </c>
      <c r="H132" s="189">
        <v>28</v>
      </c>
      <c r="I132" s="189">
        <v>89</v>
      </c>
      <c r="J132" s="428">
        <v>0</v>
      </c>
      <c r="K132" s="624">
        <v>0</v>
      </c>
      <c r="L132" s="955" t="s">
        <v>1424</v>
      </c>
      <c r="M132" s="955" t="s">
        <v>1424</v>
      </c>
      <c r="N132" s="955" t="s">
        <v>1424</v>
      </c>
      <c r="O132" s="955" t="s">
        <v>1424</v>
      </c>
      <c r="P132" s="955" t="s">
        <v>1424</v>
      </c>
      <c r="Q132" s="955" t="s">
        <v>1424</v>
      </c>
      <c r="R132" s="955" t="s">
        <v>1424</v>
      </c>
      <c r="S132" s="955" t="s">
        <v>1424</v>
      </c>
      <c r="T132" s="955" t="s">
        <v>1424</v>
      </c>
      <c r="AA132" s="963"/>
    </row>
    <row r="133" spans="1:27" ht="14.25" customHeight="1" x14ac:dyDescent="0.2">
      <c r="A133" s="1190"/>
      <c r="B133" s="1190"/>
      <c r="C133" s="156" t="s">
        <v>332</v>
      </c>
      <c r="D133" s="968">
        <v>7</v>
      </c>
      <c r="E133" s="955" t="s">
        <v>1424</v>
      </c>
      <c r="F133" s="955" t="s">
        <v>1424</v>
      </c>
      <c r="G133" s="411" t="s">
        <v>362</v>
      </c>
      <c r="H133" s="189">
        <v>25</v>
      </c>
      <c r="I133" s="189">
        <v>151</v>
      </c>
      <c r="J133" s="428">
        <v>0</v>
      </c>
      <c r="K133" s="624">
        <v>0</v>
      </c>
      <c r="L133" s="955" t="s">
        <v>1424</v>
      </c>
      <c r="M133" s="955" t="s">
        <v>1424</v>
      </c>
      <c r="N133" s="955" t="s">
        <v>1424</v>
      </c>
      <c r="O133" s="955" t="s">
        <v>1424</v>
      </c>
      <c r="P133" s="955" t="s">
        <v>1424</v>
      </c>
      <c r="Q133" s="955" t="s">
        <v>1424</v>
      </c>
      <c r="R133" s="955" t="s">
        <v>1424</v>
      </c>
      <c r="S133" s="955" t="s">
        <v>1424</v>
      </c>
      <c r="T133" s="955" t="s">
        <v>1424</v>
      </c>
      <c r="AA133" s="963"/>
    </row>
    <row r="134" spans="1:27" ht="15" customHeight="1" x14ac:dyDescent="0.2">
      <c r="A134" s="1190"/>
      <c r="B134" s="1190"/>
      <c r="C134" s="156" t="s">
        <v>412</v>
      </c>
      <c r="D134" s="968">
        <v>4</v>
      </c>
      <c r="E134" s="955" t="s">
        <v>1424</v>
      </c>
      <c r="F134" s="955" t="s">
        <v>1424</v>
      </c>
      <c r="G134" s="411" t="s">
        <v>362</v>
      </c>
      <c r="H134" s="971">
        <v>0</v>
      </c>
      <c r="I134" s="189">
        <v>37</v>
      </c>
      <c r="J134" s="428">
        <v>0</v>
      </c>
      <c r="K134" s="624">
        <v>0</v>
      </c>
      <c r="L134" s="955" t="s">
        <v>1424</v>
      </c>
      <c r="M134" s="955" t="s">
        <v>1424</v>
      </c>
      <c r="N134" s="955" t="s">
        <v>1424</v>
      </c>
      <c r="O134" s="955" t="s">
        <v>1424</v>
      </c>
      <c r="P134" s="955" t="s">
        <v>1424</v>
      </c>
      <c r="Q134" s="955" t="s">
        <v>1424</v>
      </c>
      <c r="R134" s="955" t="s">
        <v>1424</v>
      </c>
      <c r="S134" s="955" t="s">
        <v>1424</v>
      </c>
      <c r="T134" s="955" t="s">
        <v>1424</v>
      </c>
      <c r="AA134" s="963"/>
    </row>
    <row r="135" spans="1:27" ht="15" customHeight="1" x14ac:dyDescent="0.2">
      <c r="A135" s="1190"/>
      <c r="B135" s="1190"/>
      <c r="C135" s="156" t="s">
        <v>817</v>
      </c>
      <c r="D135" s="968">
        <v>3</v>
      </c>
      <c r="E135" s="955" t="s">
        <v>1424</v>
      </c>
      <c r="F135" s="955" t="s">
        <v>1424</v>
      </c>
      <c r="G135" s="411" t="s">
        <v>362</v>
      </c>
      <c r="H135" s="189">
        <v>0</v>
      </c>
      <c r="I135" s="189">
        <v>0</v>
      </c>
      <c r="J135" s="428">
        <v>0</v>
      </c>
      <c r="K135" s="624">
        <v>0</v>
      </c>
      <c r="L135" s="955" t="s">
        <v>1424</v>
      </c>
      <c r="M135" s="955" t="s">
        <v>1424</v>
      </c>
      <c r="N135" s="955" t="s">
        <v>1424</v>
      </c>
      <c r="O135" s="955" t="s">
        <v>1424</v>
      </c>
      <c r="P135" s="955" t="s">
        <v>1424</v>
      </c>
      <c r="Q135" s="955" t="s">
        <v>1424</v>
      </c>
      <c r="R135" s="955" t="s">
        <v>1424</v>
      </c>
      <c r="S135" s="955" t="s">
        <v>1424</v>
      </c>
      <c r="T135" s="955" t="s">
        <v>1424</v>
      </c>
      <c r="AA135" s="963"/>
    </row>
    <row r="136" spans="1:27" ht="15" customHeight="1" x14ac:dyDescent="0.2">
      <c r="A136" s="1190"/>
      <c r="B136" s="1190"/>
      <c r="C136" s="156" t="s">
        <v>784</v>
      </c>
      <c r="D136" s="968">
        <v>3</v>
      </c>
      <c r="E136" s="955" t="s">
        <v>1424</v>
      </c>
      <c r="F136" s="955" t="s">
        <v>1424</v>
      </c>
      <c r="G136" s="411" t="s">
        <v>362</v>
      </c>
      <c r="H136" s="189">
        <v>0</v>
      </c>
      <c r="I136" s="189">
        <v>0</v>
      </c>
      <c r="J136" s="428">
        <v>0</v>
      </c>
      <c r="K136" s="624">
        <v>0</v>
      </c>
      <c r="L136" s="955" t="s">
        <v>1424</v>
      </c>
      <c r="M136" s="955" t="s">
        <v>1424</v>
      </c>
      <c r="N136" s="955" t="s">
        <v>1424</v>
      </c>
      <c r="O136" s="955" t="s">
        <v>1424</v>
      </c>
      <c r="P136" s="955" t="s">
        <v>1424</v>
      </c>
      <c r="Q136" s="955" t="s">
        <v>1424</v>
      </c>
      <c r="R136" s="955" t="s">
        <v>1424</v>
      </c>
      <c r="S136" s="955" t="s">
        <v>1424</v>
      </c>
      <c r="T136" s="955" t="s">
        <v>1424</v>
      </c>
      <c r="AA136" s="963"/>
    </row>
    <row r="137" spans="1:27" ht="15" customHeight="1" x14ac:dyDescent="0.2">
      <c r="A137" s="1190">
        <v>34</v>
      </c>
      <c r="B137" s="1190" t="s">
        <v>320</v>
      </c>
      <c r="C137" s="156" t="s">
        <v>609</v>
      </c>
      <c r="D137" s="968">
        <v>0</v>
      </c>
      <c r="E137" s="955" t="s">
        <v>1424</v>
      </c>
      <c r="F137" s="955" t="s">
        <v>1424</v>
      </c>
      <c r="G137" s="411" t="s">
        <v>362</v>
      </c>
      <c r="H137" s="189">
        <v>4</v>
      </c>
      <c r="I137" s="189">
        <v>17</v>
      </c>
      <c r="J137" s="428">
        <v>0</v>
      </c>
      <c r="K137" s="624">
        <v>0</v>
      </c>
      <c r="L137" s="955" t="s">
        <v>1424</v>
      </c>
      <c r="M137" s="955" t="s">
        <v>1424</v>
      </c>
      <c r="N137" s="955" t="s">
        <v>1424</v>
      </c>
      <c r="O137" s="955" t="s">
        <v>1424</v>
      </c>
      <c r="P137" s="955" t="s">
        <v>1424</v>
      </c>
      <c r="Q137" s="955" t="s">
        <v>1424</v>
      </c>
      <c r="R137" s="955" t="s">
        <v>1424</v>
      </c>
      <c r="S137" s="955" t="s">
        <v>1424</v>
      </c>
      <c r="T137" s="955" t="s">
        <v>1424</v>
      </c>
      <c r="AA137" s="963"/>
    </row>
    <row r="138" spans="1:27" ht="15" customHeight="1" x14ac:dyDescent="0.2">
      <c r="A138" s="1190"/>
      <c r="B138" s="1190"/>
      <c r="C138" s="156" t="s">
        <v>419</v>
      </c>
      <c r="D138" s="968">
        <v>4</v>
      </c>
      <c r="E138" s="955" t="s">
        <v>1424</v>
      </c>
      <c r="F138" s="955" t="s">
        <v>1424</v>
      </c>
      <c r="G138" s="411" t="s">
        <v>362</v>
      </c>
      <c r="H138" s="189">
        <v>12</v>
      </c>
      <c r="I138" s="189">
        <v>84</v>
      </c>
      <c r="J138" s="428">
        <v>0</v>
      </c>
      <c r="K138" s="624">
        <v>0</v>
      </c>
      <c r="L138" s="955" t="s">
        <v>1424</v>
      </c>
      <c r="M138" s="955" t="s">
        <v>1424</v>
      </c>
      <c r="N138" s="955" t="s">
        <v>1424</v>
      </c>
      <c r="O138" s="955" t="s">
        <v>1424</v>
      </c>
      <c r="P138" s="955" t="s">
        <v>1424</v>
      </c>
      <c r="Q138" s="955" t="s">
        <v>1424</v>
      </c>
      <c r="R138" s="955" t="s">
        <v>1424</v>
      </c>
      <c r="S138" s="955" t="s">
        <v>1424</v>
      </c>
      <c r="T138" s="955" t="s">
        <v>1424</v>
      </c>
      <c r="AA138" s="963"/>
    </row>
    <row r="139" spans="1:27" ht="15" customHeight="1" x14ac:dyDescent="0.2">
      <c r="A139" s="1190"/>
      <c r="B139" s="1190"/>
      <c r="C139" s="156" t="s">
        <v>712</v>
      </c>
      <c r="D139" s="968">
        <v>5</v>
      </c>
      <c r="E139" s="955" t="s">
        <v>1424</v>
      </c>
      <c r="F139" s="955" t="s">
        <v>1424</v>
      </c>
      <c r="G139" s="411"/>
      <c r="H139" s="189">
        <v>0</v>
      </c>
      <c r="I139" s="189">
        <v>0</v>
      </c>
      <c r="J139" s="428">
        <v>0</v>
      </c>
      <c r="K139" s="624">
        <v>0</v>
      </c>
      <c r="L139" s="955" t="s">
        <v>1424</v>
      </c>
      <c r="M139" s="955" t="s">
        <v>1424</v>
      </c>
      <c r="N139" s="955" t="s">
        <v>1424</v>
      </c>
      <c r="O139" s="955" t="s">
        <v>1424</v>
      </c>
      <c r="P139" s="955" t="s">
        <v>1424</v>
      </c>
      <c r="Q139" s="955" t="s">
        <v>1424</v>
      </c>
      <c r="R139" s="955" t="s">
        <v>1424</v>
      </c>
      <c r="S139" s="955" t="s">
        <v>1424</v>
      </c>
      <c r="T139" s="955" t="s">
        <v>1424</v>
      </c>
      <c r="AA139" s="963"/>
    </row>
    <row r="140" spans="1:27" ht="14.25" customHeight="1" x14ac:dyDescent="0.2">
      <c r="A140" s="1190"/>
      <c r="B140" s="1190"/>
      <c r="C140" s="156" t="s">
        <v>1751</v>
      </c>
      <c r="D140" s="968" t="s">
        <v>362</v>
      </c>
      <c r="E140" s="955" t="s">
        <v>1424</v>
      </c>
      <c r="F140" s="955" t="s">
        <v>1424</v>
      </c>
      <c r="G140" s="411" t="s">
        <v>362</v>
      </c>
      <c r="H140" s="189" t="s">
        <v>362</v>
      </c>
      <c r="I140" s="189" t="s">
        <v>362</v>
      </c>
      <c r="J140" s="428">
        <v>0</v>
      </c>
      <c r="K140" s="624">
        <v>0</v>
      </c>
      <c r="L140" s="955" t="s">
        <v>1424</v>
      </c>
      <c r="M140" s="955" t="s">
        <v>1424</v>
      </c>
      <c r="N140" s="955" t="s">
        <v>1424</v>
      </c>
      <c r="O140" s="955" t="s">
        <v>1424</v>
      </c>
      <c r="P140" s="955" t="s">
        <v>1424</v>
      </c>
      <c r="Q140" s="955" t="s">
        <v>1424</v>
      </c>
      <c r="R140" s="955" t="s">
        <v>1424</v>
      </c>
      <c r="S140" s="955" t="s">
        <v>1424</v>
      </c>
      <c r="T140" s="955" t="s">
        <v>1424</v>
      </c>
      <c r="AA140" s="963"/>
    </row>
    <row r="141" spans="1:27" ht="15" customHeight="1" x14ac:dyDescent="0.2">
      <c r="A141" s="1190"/>
      <c r="B141" s="1190"/>
      <c r="C141" s="156" t="s">
        <v>784</v>
      </c>
      <c r="D141" s="968">
        <v>9</v>
      </c>
      <c r="E141" s="955" t="s">
        <v>1424</v>
      </c>
      <c r="F141" s="955" t="s">
        <v>1424</v>
      </c>
      <c r="G141" s="411" t="s">
        <v>362</v>
      </c>
      <c r="H141" s="189">
        <v>0</v>
      </c>
      <c r="I141" s="189">
        <v>477</v>
      </c>
      <c r="J141" s="428">
        <v>0</v>
      </c>
      <c r="K141" s="624">
        <v>0</v>
      </c>
      <c r="L141" s="955" t="s">
        <v>1424</v>
      </c>
      <c r="M141" s="955" t="s">
        <v>1424</v>
      </c>
      <c r="N141" s="955" t="s">
        <v>1424</v>
      </c>
      <c r="O141" s="955" t="s">
        <v>1424</v>
      </c>
      <c r="P141" s="955" t="s">
        <v>1424</v>
      </c>
      <c r="Q141" s="955" t="s">
        <v>1424</v>
      </c>
      <c r="R141" s="955" t="s">
        <v>1424</v>
      </c>
      <c r="S141" s="955" t="s">
        <v>1424</v>
      </c>
      <c r="T141" s="955" t="s">
        <v>1424</v>
      </c>
      <c r="AA141" s="963"/>
    </row>
    <row r="142" spans="1:27" ht="15" customHeight="1" x14ac:dyDescent="0.2">
      <c r="A142" s="1190"/>
      <c r="B142" s="1190"/>
      <c r="C142" s="156" t="s">
        <v>821</v>
      </c>
      <c r="D142" s="968">
        <v>0</v>
      </c>
      <c r="E142" s="955" t="s">
        <v>1424</v>
      </c>
      <c r="F142" s="955" t="s">
        <v>1424</v>
      </c>
      <c r="G142" s="411"/>
      <c r="H142" s="189">
        <v>0</v>
      </c>
      <c r="I142" s="189">
        <v>0</v>
      </c>
      <c r="J142" s="428">
        <v>0</v>
      </c>
      <c r="K142" s="624">
        <v>0</v>
      </c>
      <c r="L142" s="955" t="s">
        <v>1424</v>
      </c>
      <c r="M142" s="955" t="s">
        <v>1424</v>
      </c>
      <c r="N142" s="955" t="s">
        <v>1424</v>
      </c>
      <c r="O142" s="955" t="s">
        <v>1424</v>
      </c>
      <c r="P142" s="955" t="s">
        <v>1424</v>
      </c>
      <c r="Q142" s="955" t="s">
        <v>1424</v>
      </c>
      <c r="R142" s="955" t="s">
        <v>1424</v>
      </c>
      <c r="S142" s="955" t="s">
        <v>1424</v>
      </c>
      <c r="T142" s="955" t="s">
        <v>1424</v>
      </c>
      <c r="AA142" s="963"/>
    </row>
    <row r="143" spans="1:27" ht="15" customHeight="1" x14ac:dyDescent="0.2">
      <c r="A143" s="1190"/>
      <c r="B143" s="1190"/>
      <c r="C143" s="156" t="s">
        <v>598</v>
      </c>
      <c r="D143" s="189">
        <v>23</v>
      </c>
      <c r="E143" s="955" t="s">
        <v>1424</v>
      </c>
      <c r="F143" s="955" t="s">
        <v>1424</v>
      </c>
      <c r="G143" s="411" t="s">
        <v>362</v>
      </c>
      <c r="H143" s="189">
        <v>0</v>
      </c>
      <c r="I143" s="189">
        <v>272</v>
      </c>
      <c r="J143" s="428">
        <v>0</v>
      </c>
      <c r="K143" s="624">
        <v>0</v>
      </c>
      <c r="L143" s="955" t="s">
        <v>1424</v>
      </c>
      <c r="M143" s="955" t="s">
        <v>1424</v>
      </c>
      <c r="N143" s="955" t="s">
        <v>1424</v>
      </c>
      <c r="O143" s="955" t="s">
        <v>1424</v>
      </c>
      <c r="P143" s="955" t="s">
        <v>1424</v>
      </c>
      <c r="Q143" s="955" t="s">
        <v>1424</v>
      </c>
      <c r="R143" s="955" t="s">
        <v>1424</v>
      </c>
      <c r="S143" s="955" t="s">
        <v>1424</v>
      </c>
      <c r="T143" s="955" t="s">
        <v>1424</v>
      </c>
      <c r="AA143" s="963"/>
    </row>
    <row r="144" spans="1:27" ht="15" customHeight="1" x14ac:dyDescent="0.2">
      <c r="A144" s="1191">
        <v>35</v>
      </c>
      <c r="B144" s="1191" t="s">
        <v>321</v>
      </c>
      <c r="C144" s="156" t="s">
        <v>817</v>
      </c>
      <c r="D144" s="968">
        <v>28</v>
      </c>
      <c r="E144" s="955" t="s">
        <v>1424</v>
      </c>
      <c r="F144" s="955" t="s">
        <v>1424</v>
      </c>
      <c r="G144" s="411" t="s">
        <v>362</v>
      </c>
      <c r="H144" s="189">
        <v>0</v>
      </c>
      <c r="I144" s="189">
        <v>1016</v>
      </c>
      <c r="J144" s="428">
        <v>87</v>
      </c>
      <c r="K144" s="624">
        <v>0</v>
      </c>
      <c r="L144" s="955" t="s">
        <v>1424</v>
      </c>
      <c r="M144" s="955" t="s">
        <v>1424</v>
      </c>
      <c r="N144" s="955" t="s">
        <v>1424</v>
      </c>
      <c r="O144" s="955" t="s">
        <v>1424</v>
      </c>
      <c r="P144" s="955" t="s">
        <v>1424</v>
      </c>
      <c r="Q144" s="955" t="s">
        <v>1424</v>
      </c>
      <c r="R144" s="955" t="s">
        <v>1424</v>
      </c>
      <c r="S144" s="955" t="s">
        <v>1424</v>
      </c>
      <c r="T144" s="955" t="s">
        <v>1424</v>
      </c>
      <c r="AA144" s="963"/>
    </row>
    <row r="145" spans="1:27" ht="15" customHeight="1" x14ac:dyDescent="0.2">
      <c r="A145" s="1192"/>
      <c r="B145" s="1192"/>
      <c r="C145" s="156" t="s">
        <v>331</v>
      </c>
      <c r="D145" s="968">
        <v>0</v>
      </c>
      <c r="E145" s="955" t="s">
        <v>1424</v>
      </c>
      <c r="F145" s="955" t="s">
        <v>1424</v>
      </c>
      <c r="G145" s="411" t="s">
        <v>362</v>
      </c>
      <c r="H145" s="971" t="s">
        <v>362</v>
      </c>
      <c r="I145" s="971" t="s">
        <v>362</v>
      </c>
      <c r="J145" s="428" t="s">
        <v>362</v>
      </c>
      <c r="K145" s="624">
        <v>0</v>
      </c>
      <c r="L145" s="955" t="s">
        <v>1424</v>
      </c>
      <c r="M145" s="955" t="s">
        <v>1424</v>
      </c>
      <c r="N145" s="955" t="s">
        <v>1424</v>
      </c>
      <c r="O145" s="955" t="s">
        <v>1424</v>
      </c>
      <c r="P145" s="955" t="s">
        <v>1424</v>
      </c>
      <c r="Q145" s="955" t="s">
        <v>1424</v>
      </c>
      <c r="R145" s="955" t="s">
        <v>1424</v>
      </c>
      <c r="S145" s="955" t="s">
        <v>1424</v>
      </c>
      <c r="T145" s="955" t="s">
        <v>1424</v>
      </c>
      <c r="AA145" s="963"/>
    </row>
    <row r="146" spans="1:27" ht="15" customHeight="1" x14ac:dyDescent="0.2">
      <c r="A146" s="1193"/>
      <c r="B146" s="1193"/>
      <c r="C146" s="156" t="s">
        <v>1752</v>
      </c>
      <c r="D146" s="968">
        <v>0</v>
      </c>
      <c r="E146" s="955"/>
      <c r="F146" s="955"/>
      <c r="G146" s="411"/>
      <c r="H146" s="189">
        <v>0</v>
      </c>
      <c r="I146" s="189">
        <v>0</v>
      </c>
      <c r="J146" s="428">
        <v>0</v>
      </c>
      <c r="K146" s="624">
        <v>0</v>
      </c>
      <c r="L146" s="955" t="s">
        <v>1424</v>
      </c>
      <c r="M146" s="955" t="s">
        <v>1424</v>
      </c>
      <c r="N146" s="955" t="s">
        <v>1424</v>
      </c>
      <c r="O146" s="955" t="s">
        <v>1424</v>
      </c>
      <c r="P146" s="955" t="s">
        <v>1424</v>
      </c>
      <c r="Q146" s="955" t="s">
        <v>1424</v>
      </c>
      <c r="R146" s="955" t="s">
        <v>1424</v>
      </c>
      <c r="S146" s="955" t="s">
        <v>1424</v>
      </c>
      <c r="T146" s="955" t="s">
        <v>1424</v>
      </c>
      <c r="AA146" s="963"/>
    </row>
    <row r="147" spans="1:27" ht="15" customHeight="1" x14ac:dyDescent="0.2">
      <c r="A147" s="1190">
        <v>36</v>
      </c>
      <c r="B147" s="1190" t="s">
        <v>322</v>
      </c>
      <c r="C147" s="156" t="s">
        <v>785</v>
      </c>
      <c r="D147" s="968">
        <v>0</v>
      </c>
      <c r="E147" s="955" t="s">
        <v>1424</v>
      </c>
      <c r="F147" s="955" t="s">
        <v>1424</v>
      </c>
      <c r="G147" s="411" t="s">
        <v>362</v>
      </c>
      <c r="H147" s="189">
        <v>93</v>
      </c>
      <c r="I147" s="189">
        <v>71</v>
      </c>
      <c r="J147" s="428">
        <v>0</v>
      </c>
      <c r="K147" s="624">
        <v>0</v>
      </c>
      <c r="L147" s="955" t="s">
        <v>1424</v>
      </c>
      <c r="M147" s="955" t="s">
        <v>1424</v>
      </c>
      <c r="N147" s="955" t="s">
        <v>1424</v>
      </c>
      <c r="O147" s="955" t="s">
        <v>1424</v>
      </c>
      <c r="P147" s="955" t="s">
        <v>1424</v>
      </c>
      <c r="Q147" s="955" t="s">
        <v>1424</v>
      </c>
      <c r="R147" s="955" t="s">
        <v>1424</v>
      </c>
      <c r="S147" s="955" t="s">
        <v>1424</v>
      </c>
      <c r="T147" s="955" t="s">
        <v>1424</v>
      </c>
      <c r="AA147" s="963"/>
    </row>
    <row r="148" spans="1:27" ht="15" customHeight="1" x14ac:dyDescent="0.2">
      <c r="A148" s="1190"/>
      <c r="B148" s="1190"/>
      <c r="C148" s="156" t="s">
        <v>598</v>
      </c>
      <c r="D148" s="968">
        <v>0</v>
      </c>
      <c r="E148" s="955" t="s">
        <v>1424</v>
      </c>
      <c r="F148" s="955" t="s">
        <v>1424</v>
      </c>
      <c r="G148" s="411" t="s">
        <v>362</v>
      </c>
      <c r="H148" s="189">
        <v>163</v>
      </c>
      <c r="I148" s="189">
        <v>68</v>
      </c>
      <c r="J148" s="428">
        <v>0</v>
      </c>
      <c r="K148" s="624">
        <v>0</v>
      </c>
      <c r="L148" s="955" t="s">
        <v>1424</v>
      </c>
      <c r="M148" s="955" t="s">
        <v>1424</v>
      </c>
      <c r="N148" s="955" t="s">
        <v>1424</v>
      </c>
      <c r="O148" s="955" t="s">
        <v>1424</v>
      </c>
      <c r="P148" s="955" t="s">
        <v>1424</v>
      </c>
      <c r="Q148" s="955" t="s">
        <v>1424</v>
      </c>
      <c r="R148" s="955" t="s">
        <v>1424</v>
      </c>
      <c r="S148" s="955" t="s">
        <v>1424</v>
      </c>
      <c r="T148" s="955" t="s">
        <v>1424</v>
      </c>
      <c r="AA148" s="963"/>
    </row>
    <row r="149" spans="1:27" ht="15" customHeight="1" x14ac:dyDescent="0.2">
      <c r="A149" s="1190">
        <v>37</v>
      </c>
      <c r="B149" s="1190" t="s">
        <v>323</v>
      </c>
      <c r="C149" s="156" t="s">
        <v>786</v>
      </c>
      <c r="D149" s="968">
        <v>30</v>
      </c>
      <c r="E149" s="955" t="s">
        <v>1424</v>
      </c>
      <c r="F149" s="955" t="s">
        <v>1424</v>
      </c>
      <c r="G149" s="411" t="s">
        <v>362</v>
      </c>
      <c r="H149" s="189">
        <v>229</v>
      </c>
      <c r="I149" s="189">
        <v>71</v>
      </c>
      <c r="J149" s="428">
        <v>0</v>
      </c>
      <c r="K149" s="624">
        <v>0</v>
      </c>
      <c r="L149" s="955" t="s">
        <v>1424</v>
      </c>
      <c r="M149" s="955" t="s">
        <v>1424</v>
      </c>
      <c r="N149" s="955" t="s">
        <v>1424</v>
      </c>
      <c r="O149" s="955" t="s">
        <v>1424</v>
      </c>
      <c r="P149" s="955" t="s">
        <v>1424</v>
      </c>
      <c r="Q149" s="955" t="s">
        <v>1424</v>
      </c>
      <c r="R149" s="955" t="s">
        <v>1424</v>
      </c>
      <c r="S149" s="955" t="s">
        <v>1424</v>
      </c>
      <c r="T149" s="955" t="s">
        <v>1424</v>
      </c>
      <c r="AA149" s="963"/>
    </row>
    <row r="150" spans="1:27" ht="15" customHeight="1" x14ac:dyDescent="0.2">
      <c r="A150" s="1190"/>
      <c r="B150" s="1190"/>
      <c r="C150" s="156" t="s">
        <v>598</v>
      </c>
      <c r="D150" s="968">
        <v>18</v>
      </c>
      <c r="E150" s="955" t="s">
        <v>1424</v>
      </c>
      <c r="F150" s="955" t="s">
        <v>1424</v>
      </c>
      <c r="G150" s="411" t="s">
        <v>362</v>
      </c>
      <c r="H150" s="189">
        <v>108</v>
      </c>
      <c r="I150" s="189">
        <v>28</v>
      </c>
      <c r="J150" s="428">
        <v>0</v>
      </c>
      <c r="K150" s="624">
        <v>0</v>
      </c>
      <c r="L150" s="955" t="s">
        <v>1424</v>
      </c>
      <c r="M150" s="955" t="s">
        <v>1424</v>
      </c>
      <c r="N150" s="955" t="s">
        <v>1424</v>
      </c>
      <c r="O150" s="955" t="s">
        <v>1424</v>
      </c>
      <c r="P150" s="955" t="s">
        <v>1424</v>
      </c>
      <c r="Q150" s="955" t="s">
        <v>1424</v>
      </c>
      <c r="R150" s="955" t="s">
        <v>1424</v>
      </c>
      <c r="S150" s="955" t="s">
        <v>1424</v>
      </c>
      <c r="T150" s="955" t="s">
        <v>1424</v>
      </c>
      <c r="AA150" s="963"/>
    </row>
    <row r="151" spans="1:27" ht="15" customHeight="1" x14ac:dyDescent="0.2">
      <c r="A151" s="1190">
        <v>38</v>
      </c>
      <c r="B151" s="1190" t="s">
        <v>324</v>
      </c>
      <c r="C151" s="156" t="s">
        <v>787</v>
      </c>
      <c r="D151" s="968">
        <v>28</v>
      </c>
      <c r="E151" s="955" t="s">
        <v>1424</v>
      </c>
      <c r="F151" s="955" t="s">
        <v>1424</v>
      </c>
      <c r="G151" s="411" t="s">
        <v>362</v>
      </c>
      <c r="H151" s="189">
        <v>80</v>
      </c>
      <c r="I151" s="189">
        <v>131</v>
      </c>
      <c r="J151" s="428">
        <v>0</v>
      </c>
      <c r="K151" s="624">
        <v>0</v>
      </c>
      <c r="L151" s="955" t="s">
        <v>1424</v>
      </c>
      <c r="M151" s="955" t="s">
        <v>1424</v>
      </c>
      <c r="N151" s="955" t="s">
        <v>1424</v>
      </c>
      <c r="O151" s="955" t="s">
        <v>1424</v>
      </c>
      <c r="P151" s="955" t="s">
        <v>1424</v>
      </c>
      <c r="Q151" s="955" t="s">
        <v>1424</v>
      </c>
      <c r="R151" s="955" t="s">
        <v>1424</v>
      </c>
      <c r="S151" s="955" t="s">
        <v>1424</v>
      </c>
      <c r="T151" s="955" t="s">
        <v>1424</v>
      </c>
      <c r="AA151" s="963"/>
    </row>
    <row r="152" spans="1:27" ht="15" customHeight="1" x14ac:dyDescent="0.2">
      <c r="A152" s="1190"/>
      <c r="B152" s="1190"/>
      <c r="C152" s="156" t="s">
        <v>719</v>
      </c>
      <c r="D152" s="968">
        <v>5</v>
      </c>
      <c r="E152" s="955" t="s">
        <v>1424</v>
      </c>
      <c r="F152" s="955" t="s">
        <v>1424</v>
      </c>
      <c r="G152" s="411" t="s">
        <v>362</v>
      </c>
      <c r="H152" s="189">
        <v>25</v>
      </c>
      <c r="I152" s="189">
        <v>51</v>
      </c>
      <c r="J152" s="428">
        <v>0</v>
      </c>
      <c r="K152" s="624">
        <v>0</v>
      </c>
      <c r="L152" s="955" t="s">
        <v>1424</v>
      </c>
      <c r="M152" s="955" t="s">
        <v>1424</v>
      </c>
      <c r="N152" s="955" t="s">
        <v>1424</v>
      </c>
      <c r="O152" s="955" t="s">
        <v>1424</v>
      </c>
      <c r="P152" s="955" t="s">
        <v>1424</v>
      </c>
      <c r="Q152" s="955" t="s">
        <v>1424</v>
      </c>
      <c r="R152" s="955" t="s">
        <v>1424</v>
      </c>
      <c r="S152" s="955" t="s">
        <v>1424</v>
      </c>
      <c r="T152" s="955" t="s">
        <v>1424</v>
      </c>
      <c r="AA152" s="963"/>
    </row>
    <row r="153" spans="1:27" ht="15" customHeight="1" x14ac:dyDescent="0.2">
      <c r="A153" s="1190"/>
      <c r="B153" s="1190"/>
      <c r="C153" s="156" t="s">
        <v>681</v>
      </c>
      <c r="D153" s="968">
        <v>3</v>
      </c>
      <c r="E153" s="955" t="s">
        <v>1424</v>
      </c>
      <c r="F153" s="955" t="s">
        <v>1424</v>
      </c>
      <c r="G153" s="411" t="s">
        <v>362</v>
      </c>
      <c r="H153" s="189">
        <v>94</v>
      </c>
      <c r="I153" s="189">
        <v>65</v>
      </c>
      <c r="J153" s="428">
        <v>0</v>
      </c>
      <c r="K153" s="624">
        <v>0</v>
      </c>
      <c r="L153" s="955" t="s">
        <v>1424</v>
      </c>
      <c r="M153" s="955" t="s">
        <v>1424</v>
      </c>
      <c r="N153" s="955" t="s">
        <v>1424</v>
      </c>
      <c r="O153" s="955" t="s">
        <v>1424</v>
      </c>
      <c r="P153" s="955" t="s">
        <v>1424</v>
      </c>
      <c r="Q153" s="955" t="s">
        <v>1424</v>
      </c>
      <c r="R153" s="955" t="s">
        <v>1424</v>
      </c>
      <c r="S153" s="955" t="s">
        <v>1424</v>
      </c>
      <c r="T153" s="955" t="s">
        <v>1424</v>
      </c>
      <c r="AA153" s="963"/>
    </row>
    <row r="154" spans="1:27" ht="15" customHeight="1" x14ac:dyDescent="0.2">
      <c r="A154" s="1190"/>
      <c r="B154" s="1190"/>
      <c r="C154" s="156" t="s">
        <v>1235</v>
      </c>
      <c r="D154" s="968">
        <v>0</v>
      </c>
      <c r="E154" s="955" t="s">
        <v>1424</v>
      </c>
      <c r="F154" s="955" t="s">
        <v>1424</v>
      </c>
      <c r="G154" s="411" t="s">
        <v>362</v>
      </c>
      <c r="H154" s="971" t="s">
        <v>362</v>
      </c>
      <c r="I154" s="971" t="s">
        <v>362</v>
      </c>
      <c r="J154" s="428" t="s">
        <v>362</v>
      </c>
      <c r="K154" s="624">
        <v>0</v>
      </c>
      <c r="L154" s="955" t="s">
        <v>1424</v>
      </c>
      <c r="M154" s="955" t="s">
        <v>1424</v>
      </c>
      <c r="N154" s="955" t="s">
        <v>1424</v>
      </c>
      <c r="O154" s="955" t="s">
        <v>1424</v>
      </c>
      <c r="P154" s="955" t="s">
        <v>1424</v>
      </c>
      <c r="Q154" s="955" t="s">
        <v>1424</v>
      </c>
      <c r="R154" s="955" t="s">
        <v>1424</v>
      </c>
      <c r="S154" s="955" t="s">
        <v>1424</v>
      </c>
      <c r="T154" s="955" t="s">
        <v>1424</v>
      </c>
      <c r="AA154" s="963"/>
    </row>
    <row r="155" spans="1:27" ht="14.25" customHeight="1" x14ac:dyDescent="0.2">
      <c r="A155" s="1190"/>
      <c r="B155" s="1190"/>
      <c r="C155" s="156" t="s">
        <v>598</v>
      </c>
      <c r="D155" s="968">
        <v>0</v>
      </c>
      <c r="E155" s="955" t="s">
        <v>1424</v>
      </c>
      <c r="F155" s="955" t="s">
        <v>1424</v>
      </c>
      <c r="G155" s="411" t="s">
        <v>362</v>
      </c>
      <c r="H155" s="189">
        <v>29</v>
      </c>
      <c r="I155" s="189">
        <v>4</v>
      </c>
      <c r="J155" s="428">
        <v>0</v>
      </c>
      <c r="K155" s="624">
        <v>0</v>
      </c>
      <c r="L155" s="955" t="s">
        <v>1424</v>
      </c>
      <c r="M155" s="955" t="s">
        <v>1424</v>
      </c>
      <c r="N155" s="955" t="s">
        <v>1424</v>
      </c>
      <c r="O155" s="955" t="s">
        <v>1424</v>
      </c>
      <c r="P155" s="955" t="s">
        <v>1424</v>
      </c>
      <c r="Q155" s="955" t="s">
        <v>1424</v>
      </c>
      <c r="R155" s="955" t="s">
        <v>1424</v>
      </c>
      <c r="S155" s="955" t="s">
        <v>1424</v>
      </c>
      <c r="T155" s="955" t="s">
        <v>1424</v>
      </c>
      <c r="AA155" s="963"/>
    </row>
    <row r="156" spans="1:27" ht="15" customHeight="1" x14ac:dyDescent="0.2">
      <c r="A156" s="1190">
        <v>39</v>
      </c>
      <c r="B156" s="1190" t="s">
        <v>325</v>
      </c>
      <c r="C156" s="156" t="s">
        <v>406</v>
      </c>
      <c r="D156" s="968">
        <v>19</v>
      </c>
      <c r="E156" s="955" t="s">
        <v>1424</v>
      </c>
      <c r="F156" s="955" t="s">
        <v>1424</v>
      </c>
      <c r="G156" s="411" t="s">
        <v>362</v>
      </c>
      <c r="H156" s="189">
        <v>178</v>
      </c>
      <c r="I156" s="189">
        <v>121</v>
      </c>
      <c r="J156" s="428">
        <v>0</v>
      </c>
      <c r="K156" s="624">
        <v>0</v>
      </c>
      <c r="L156" s="955" t="s">
        <v>1424</v>
      </c>
      <c r="M156" s="955" t="s">
        <v>1424</v>
      </c>
      <c r="N156" s="955" t="s">
        <v>1424</v>
      </c>
      <c r="O156" s="955" t="s">
        <v>1424</v>
      </c>
      <c r="P156" s="955" t="s">
        <v>1424</v>
      </c>
      <c r="Q156" s="955" t="s">
        <v>1424</v>
      </c>
      <c r="R156" s="955" t="s">
        <v>1424</v>
      </c>
      <c r="S156" s="955" t="s">
        <v>1424</v>
      </c>
      <c r="T156" s="955" t="s">
        <v>1424</v>
      </c>
      <c r="AA156" s="963"/>
    </row>
    <row r="157" spans="1:27" ht="15" customHeight="1" x14ac:dyDescent="0.2">
      <c r="A157" s="1190"/>
      <c r="B157" s="1190"/>
      <c r="C157" s="156" t="s">
        <v>720</v>
      </c>
      <c r="D157" s="189">
        <v>10</v>
      </c>
      <c r="E157" s="955" t="s">
        <v>1424</v>
      </c>
      <c r="F157" s="955" t="s">
        <v>1424</v>
      </c>
      <c r="G157" s="411" t="s">
        <v>362</v>
      </c>
      <c r="H157" s="189">
        <v>57</v>
      </c>
      <c r="I157" s="189">
        <v>65</v>
      </c>
      <c r="J157" s="428">
        <v>0</v>
      </c>
      <c r="K157" s="624">
        <v>0</v>
      </c>
      <c r="L157" s="955" t="s">
        <v>1424</v>
      </c>
      <c r="M157" s="955" t="s">
        <v>1424</v>
      </c>
      <c r="N157" s="955" t="s">
        <v>1424</v>
      </c>
      <c r="O157" s="955" t="s">
        <v>1424</v>
      </c>
      <c r="P157" s="955" t="s">
        <v>1424</v>
      </c>
      <c r="Q157" s="955" t="s">
        <v>1424</v>
      </c>
      <c r="R157" s="955" t="s">
        <v>1424</v>
      </c>
      <c r="S157" s="955" t="s">
        <v>1424</v>
      </c>
      <c r="T157" s="955" t="s">
        <v>1424</v>
      </c>
      <c r="AA157" s="963"/>
    </row>
    <row r="158" spans="1:27" ht="15" customHeight="1" x14ac:dyDescent="0.2">
      <c r="A158" s="1190"/>
      <c r="B158" s="1190"/>
      <c r="C158" s="156" t="s">
        <v>598</v>
      </c>
      <c r="D158" s="968">
        <v>0</v>
      </c>
      <c r="E158" s="955" t="s">
        <v>1424</v>
      </c>
      <c r="F158" s="955" t="s">
        <v>1424</v>
      </c>
      <c r="G158" s="411" t="s">
        <v>362</v>
      </c>
      <c r="H158" s="189">
        <v>31</v>
      </c>
      <c r="I158" s="189">
        <v>18</v>
      </c>
      <c r="J158" s="428">
        <v>0</v>
      </c>
      <c r="K158" s="624">
        <v>0</v>
      </c>
      <c r="L158" s="955" t="s">
        <v>1424</v>
      </c>
      <c r="M158" s="955" t="s">
        <v>1424</v>
      </c>
      <c r="N158" s="955" t="s">
        <v>1424</v>
      </c>
      <c r="O158" s="955" t="s">
        <v>1424</v>
      </c>
      <c r="P158" s="955" t="s">
        <v>1424</v>
      </c>
      <c r="Q158" s="955" t="s">
        <v>1424</v>
      </c>
      <c r="R158" s="955" t="s">
        <v>1424</v>
      </c>
      <c r="S158" s="955" t="s">
        <v>1424</v>
      </c>
      <c r="T158" s="955" t="s">
        <v>1424</v>
      </c>
      <c r="AA158" s="963"/>
    </row>
    <row r="159" spans="1:27" ht="15" customHeight="1" x14ac:dyDescent="0.2">
      <c r="A159" s="1190">
        <v>40</v>
      </c>
      <c r="B159" s="1190" t="s">
        <v>326</v>
      </c>
      <c r="C159" s="156" t="s">
        <v>817</v>
      </c>
      <c r="D159" s="968">
        <v>10</v>
      </c>
      <c r="E159" s="955" t="s">
        <v>1424</v>
      </c>
      <c r="F159" s="955" t="s">
        <v>1424</v>
      </c>
      <c r="G159" s="411" t="s">
        <v>362</v>
      </c>
      <c r="H159" s="189">
        <v>0</v>
      </c>
      <c r="I159" s="189">
        <v>0</v>
      </c>
      <c r="J159" s="428">
        <v>0</v>
      </c>
      <c r="K159" s="624">
        <v>0</v>
      </c>
      <c r="L159" s="955" t="s">
        <v>1424</v>
      </c>
      <c r="M159" s="955" t="s">
        <v>1424</v>
      </c>
      <c r="N159" s="955" t="s">
        <v>1424</v>
      </c>
      <c r="O159" s="955" t="s">
        <v>1424</v>
      </c>
      <c r="P159" s="955" t="s">
        <v>1424</v>
      </c>
      <c r="Q159" s="955" t="s">
        <v>1424</v>
      </c>
      <c r="R159" s="955" t="s">
        <v>1424</v>
      </c>
      <c r="S159" s="955" t="s">
        <v>1424</v>
      </c>
      <c r="T159" s="955" t="s">
        <v>1424</v>
      </c>
      <c r="AA159" s="963"/>
    </row>
    <row r="160" spans="1:27" ht="15" customHeight="1" x14ac:dyDescent="0.2">
      <c r="A160" s="1190"/>
      <c r="B160" s="1190"/>
      <c r="C160" s="156" t="s">
        <v>784</v>
      </c>
      <c r="D160" s="968">
        <v>6</v>
      </c>
      <c r="E160" s="955" t="s">
        <v>1424</v>
      </c>
      <c r="F160" s="955" t="s">
        <v>1424</v>
      </c>
      <c r="G160" s="411" t="s">
        <v>362</v>
      </c>
      <c r="H160" s="189">
        <v>0</v>
      </c>
      <c r="I160" s="189">
        <v>0</v>
      </c>
      <c r="J160" s="428">
        <v>0</v>
      </c>
      <c r="K160" s="624">
        <v>0</v>
      </c>
      <c r="L160" s="955" t="s">
        <v>1424</v>
      </c>
      <c r="M160" s="955" t="s">
        <v>1424</v>
      </c>
      <c r="N160" s="955" t="s">
        <v>1424</v>
      </c>
      <c r="O160" s="955" t="s">
        <v>1424</v>
      </c>
      <c r="P160" s="955" t="s">
        <v>1424</v>
      </c>
      <c r="Q160" s="955" t="s">
        <v>1424</v>
      </c>
      <c r="R160" s="955" t="s">
        <v>1424</v>
      </c>
      <c r="S160" s="955" t="s">
        <v>1424</v>
      </c>
      <c r="T160" s="955" t="s">
        <v>1424</v>
      </c>
      <c r="AA160" s="963"/>
    </row>
    <row r="161" spans="1:28" ht="15" customHeight="1" x14ac:dyDescent="0.2">
      <c r="A161" s="1190">
        <v>41</v>
      </c>
      <c r="B161" s="1190" t="s">
        <v>327</v>
      </c>
      <c r="C161" s="156" t="s">
        <v>788</v>
      </c>
      <c r="D161" s="968">
        <v>19</v>
      </c>
      <c r="E161" s="955" t="s">
        <v>1424</v>
      </c>
      <c r="F161" s="955" t="s">
        <v>1424</v>
      </c>
      <c r="G161" s="411" t="s">
        <v>362</v>
      </c>
      <c r="H161" s="189">
        <v>119</v>
      </c>
      <c r="I161" s="189">
        <v>98</v>
      </c>
      <c r="J161" s="428">
        <v>0</v>
      </c>
      <c r="K161" s="624">
        <v>0</v>
      </c>
      <c r="L161" s="955" t="s">
        <v>1424</v>
      </c>
      <c r="M161" s="955" t="s">
        <v>1424</v>
      </c>
      <c r="N161" s="955" t="s">
        <v>1424</v>
      </c>
      <c r="O161" s="955" t="s">
        <v>1424</v>
      </c>
      <c r="P161" s="955" t="s">
        <v>1424</v>
      </c>
      <c r="Q161" s="955" t="s">
        <v>1424</v>
      </c>
      <c r="R161" s="955" t="s">
        <v>1424</v>
      </c>
      <c r="S161" s="955" t="s">
        <v>1424</v>
      </c>
      <c r="T161" s="955" t="s">
        <v>1424</v>
      </c>
      <c r="AA161" s="963"/>
    </row>
    <row r="162" spans="1:28" ht="17.25" customHeight="1" x14ac:dyDescent="0.2">
      <c r="A162" s="1190"/>
      <c r="B162" s="1190"/>
      <c r="C162" s="156" t="s">
        <v>607</v>
      </c>
      <c r="D162" s="189">
        <v>8.6</v>
      </c>
      <c r="E162" s="955" t="s">
        <v>1424</v>
      </c>
      <c r="F162" s="955" t="s">
        <v>1424</v>
      </c>
      <c r="G162" s="411" t="s">
        <v>362</v>
      </c>
      <c r="H162" s="189">
        <v>112</v>
      </c>
      <c r="I162" s="189">
        <v>107</v>
      </c>
      <c r="J162" s="428">
        <v>0</v>
      </c>
      <c r="K162" s="624">
        <v>0</v>
      </c>
      <c r="L162" s="955" t="s">
        <v>1424</v>
      </c>
      <c r="M162" s="955" t="s">
        <v>1424</v>
      </c>
      <c r="N162" s="955" t="s">
        <v>1424</v>
      </c>
      <c r="O162" s="955" t="s">
        <v>1424</v>
      </c>
      <c r="P162" s="955" t="s">
        <v>1424</v>
      </c>
      <c r="Q162" s="955" t="s">
        <v>1424</v>
      </c>
      <c r="R162" s="955" t="s">
        <v>1424</v>
      </c>
      <c r="S162" s="955" t="s">
        <v>1424</v>
      </c>
      <c r="T162" s="955" t="s">
        <v>1424</v>
      </c>
      <c r="AA162" s="963"/>
    </row>
    <row r="163" spans="1:28" ht="15.75" customHeight="1" x14ac:dyDescent="0.2">
      <c r="A163" s="1190"/>
      <c r="B163" s="1190"/>
      <c r="C163" s="156" t="s">
        <v>598</v>
      </c>
      <c r="D163" s="189">
        <v>0</v>
      </c>
      <c r="E163" s="955" t="s">
        <v>1424</v>
      </c>
      <c r="F163" s="955" t="s">
        <v>1424</v>
      </c>
      <c r="G163" s="411" t="s">
        <v>362</v>
      </c>
      <c r="H163" s="189">
        <v>33</v>
      </c>
      <c r="I163" s="189">
        <v>18</v>
      </c>
      <c r="J163" s="428">
        <v>0</v>
      </c>
      <c r="K163" s="624">
        <v>0</v>
      </c>
      <c r="L163" s="955" t="s">
        <v>1424</v>
      </c>
      <c r="M163" s="955" t="s">
        <v>1424</v>
      </c>
      <c r="N163" s="955" t="s">
        <v>1424</v>
      </c>
      <c r="O163" s="955" t="s">
        <v>1424</v>
      </c>
      <c r="P163" s="955" t="s">
        <v>1424</v>
      </c>
      <c r="Q163" s="955" t="s">
        <v>1424</v>
      </c>
      <c r="R163" s="955" t="s">
        <v>1424</v>
      </c>
      <c r="S163" s="955" t="s">
        <v>1424</v>
      </c>
      <c r="T163" s="955" t="s">
        <v>1424</v>
      </c>
      <c r="AA163" s="963"/>
    </row>
    <row r="164" spans="1:28" ht="12" customHeight="1" x14ac:dyDescent="0.2">
      <c r="A164" s="1190">
        <v>42</v>
      </c>
      <c r="B164" s="1190" t="s">
        <v>328</v>
      </c>
      <c r="C164" s="156" t="s">
        <v>698</v>
      </c>
      <c r="D164" s="189">
        <v>18</v>
      </c>
      <c r="E164" s="955" t="s">
        <v>1424</v>
      </c>
      <c r="F164" s="955" t="s">
        <v>1424</v>
      </c>
      <c r="G164" s="411" t="s">
        <v>362</v>
      </c>
      <c r="H164" s="189">
        <v>149</v>
      </c>
      <c r="I164" s="189">
        <v>136</v>
      </c>
      <c r="J164" s="428">
        <v>0</v>
      </c>
      <c r="K164" s="624">
        <v>0</v>
      </c>
      <c r="L164" s="955" t="s">
        <v>1424</v>
      </c>
      <c r="M164" s="955" t="s">
        <v>1424</v>
      </c>
      <c r="N164" s="955" t="s">
        <v>1424</v>
      </c>
      <c r="O164" s="955" t="s">
        <v>1424</v>
      </c>
      <c r="P164" s="955" t="s">
        <v>1424</v>
      </c>
      <c r="Q164" s="955" t="s">
        <v>1424</v>
      </c>
      <c r="R164" s="955" t="s">
        <v>1424</v>
      </c>
      <c r="S164" s="955" t="s">
        <v>1424</v>
      </c>
      <c r="T164" s="955" t="s">
        <v>1424</v>
      </c>
      <c r="AA164" s="963"/>
    </row>
    <row r="165" spans="1:28" ht="15" customHeight="1" x14ac:dyDescent="0.2">
      <c r="A165" s="1190"/>
      <c r="B165" s="1190"/>
      <c r="C165" s="156" t="s">
        <v>598</v>
      </c>
      <c r="D165" s="189">
        <v>11</v>
      </c>
      <c r="E165" s="955" t="s">
        <v>1424</v>
      </c>
      <c r="F165" s="955" t="s">
        <v>1424</v>
      </c>
      <c r="G165" s="411" t="s">
        <v>362</v>
      </c>
      <c r="H165" s="189">
        <v>55</v>
      </c>
      <c r="I165" s="189">
        <v>22</v>
      </c>
      <c r="J165" s="428">
        <v>0</v>
      </c>
      <c r="K165" s="624">
        <v>0</v>
      </c>
      <c r="L165" s="955" t="s">
        <v>1424</v>
      </c>
      <c r="M165" s="955" t="s">
        <v>1424</v>
      </c>
      <c r="N165" s="955" t="s">
        <v>1424</v>
      </c>
      <c r="O165" s="955" t="s">
        <v>1424</v>
      </c>
      <c r="P165" s="955" t="s">
        <v>1424</v>
      </c>
      <c r="Q165" s="955" t="s">
        <v>1424</v>
      </c>
      <c r="R165" s="955" t="s">
        <v>1424</v>
      </c>
      <c r="S165" s="955" t="s">
        <v>1424</v>
      </c>
      <c r="T165" s="955" t="s">
        <v>1424</v>
      </c>
      <c r="AA165" s="963"/>
    </row>
    <row r="166" spans="1:28" ht="16.5" customHeight="1" x14ac:dyDescent="0.2">
      <c r="A166" s="945">
        <v>43</v>
      </c>
      <c r="B166" s="945" t="s">
        <v>329</v>
      </c>
      <c r="C166" s="156" t="s">
        <v>598</v>
      </c>
      <c r="D166" s="189">
        <v>6</v>
      </c>
      <c r="E166" s="955" t="s">
        <v>1424</v>
      </c>
      <c r="F166" s="955" t="s">
        <v>1424</v>
      </c>
      <c r="G166" s="411" t="s">
        <v>362</v>
      </c>
      <c r="H166" s="515">
        <v>107</v>
      </c>
      <c r="I166" s="515">
        <v>101</v>
      </c>
      <c r="J166" s="428">
        <v>0</v>
      </c>
      <c r="K166" s="624">
        <v>0</v>
      </c>
      <c r="L166" s="955" t="s">
        <v>1424</v>
      </c>
      <c r="M166" s="955" t="s">
        <v>1424</v>
      </c>
      <c r="N166" s="955" t="s">
        <v>1424</v>
      </c>
      <c r="O166" s="955" t="s">
        <v>1424</v>
      </c>
      <c r="P166" s="955" t="s">
        <v>1424</v>
      </c>
      <c r="Q166" s="955" t="s">
        <v>1424</v>
      </c>
      <c r="R166" s="955" t="s">
        <v>1424</v>
      </c>
      <c r="S166" s="955" t="s">
        <v>1424</v>
      </c>
      <c r="T166" s="955" t="s">
        <v>1424</v>
      </c>
      <c r="AA166" s="963"/>
    </row>
    <row r="167" spans="1:28" ht="14.25" x14ac:dyDescent="0.2">
      <c r="A167" s="1201" t="s">
        <v>21</v>
      </c>
      <c r="B167" s="1201"/>
      <c r="C167" s="1201"/>
      <c r="D167" s="620">
        <f>SUM(D11:D166)</f>
        <v>1224.5999999999999</v>
      </c>
      <c r="E167" s="428" t="s">
        <v>1424</v>
      </c>
      <c r="F167" s="428" t="s">
        <v>1424</v>
      </c>
      <c r="G167" s="972" t="s">
        <v>362</v>
      </c>
      <c r="H167" s="620">
        <f>SUM(H11:H166)</f>
        <v>12708</v>
      </c>
      <c r="I167" s="620">
        <f>SUM(I11:I166)</f>
        <v>13635</v>
      </c>
      <c r="J167" s="620">
        <f>SUM(J11:J166)</f>
        <v>142</v>
      </c>
      <c r="K167" s="621">
        <f>SUM(K11:K166)</f>
        <v>0</v>
      </c>
      <c r="L167" s="428" t="s">
        <v>1424</v>
      </c>
      <c r="M167" s="955" t="s">
        <v>1424</v>
      </c>
      <c r="N167" s="955" t="s">
        <v>1424</v>
      </c>
      <c r="O167" s="955" t="s">
        <v>1424</v>
      </c>
      <c r="P167" s="955" t="s">
        <v>1424</v>
      </c>
      <c r="Q167" s="955" t="s">
        <v>1424</v>
      </c>
      <c r="R167" s="955" t="s">
        <v>1424</v>
      </c>
      <c r="S167" s="955" t="s">
        <v>1424</v>
      </c>
      <c r="T167" s="955" t="s">
        <v>1424</v>
      </c>
      <c r="AA167" s="963"/>
    </row>
    <row r="168" spans="1:28" ht="15" customHeight="1" x14ac:dyDescent="0.2">
      <c r="B168" s="956"/>
      <c r="C168" s="956"/>
      <c r="D168" s="956"/>
      <c r="E168" s="967"/>
      <c r="F168" s="967"/>
      <c r="G168" s="967"/>
      <c r="H168" s="967"/>
      <c r="I168" s="967"/>
      <c r="J168" s="967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957"/>
      <c r="Z168" s="957"/>
      <c r="AA168" s="136"/>
      <c r="AB168" s="80"/>
    </row>
    <row r="169" spans="1:28" ht="15" customHeight="1" x14ac:dyDescent="0.2">
      <c r="B169" s="956"/>
      <c r="C169" s="956"/>
      <c r="D169" s="956"/>
      <c r="E169" s="956"/>
      <c r="F169" s="956"/>
      <c r="G169" s="956"/>
      <c r="H169" s="956"/>
      <c r="I169" s="956"/>
      <c r="J169" s="956"/>
      <c r="K169" s="957"/>
      <c r="L169" s="957"/>
      <c r="M169" s="957"/>
      <c r="N169" s="957"/>
      <c r="O169" s="957"/>
      <c r="P169" s="957"/>
      <c r="Q169" s="957"/>
      <c r="R169" s="957"/>
      <c r="S169" s="957"/>
      <c r="T169" s="957"/>
      <c r="U169" s="957"/>
      <c r="V169" s="957"/>
      <c r="W169" s="957"/>
      <c r="X169" s="1203" t="s">
        <v>1753</v>
      </c>
      <c r="Y169" s="1203"/>
      <c r="Z169" s="1203"/>
      <c r="AA169" s="1203"/>
      <c r="AB169" s="80"/>
    </row>
    <row r="170" spans="1:28" ht="15" customHeight="1" x14ac:dyDescent="0.2">
      <c r="A170" s="1204" t="s">
        <v>361</v>
      </c>
      <c r="B170" s="1195" t="s">
        <v>1102</v>
      </c>
      <c r="C170" s="1208"/>
      <c r="D170" s="1210" t="s">
        <v>23</v>
      </c>
      <c r="E170" s="1210"/>
      <c r="F170" s="1211" t="s">
        <v>24</v>
      </c>
      <c r="G170" s="1212"/>
      <c r="H170" s="1212"/>
      <c r="I170" s="1212"/>
      <c r="J170" s="1212"/>
      <c r="K170" s="1212"/>
      <c r="L170" s="1212"/>
      <c r="M170" s="1212"/>
      <c r="N170" s="1212"/>
      <c r="O170" s="1212"/>
      <c r="P170" s="1212"/>
      <c r="Q170" s="1212"/>
      <c r="R170" s="1212"/>
      <c r="S170" s="1212"/>
      <c r="T170" s="1212"/>
      <c r="U170" s="1212"/>
      <c r="V170" s="1212"/>
      <c r="W170" s="1212"/>
      <c r="X170" s="1212"/>
      <c r="Y170" s="1213"/>
      <c r="Z170" s="357"/>
      <c r="AA170" s="357"/>
    </row>
    <row r="171" spans="1:28" ht="93" customHeight="1" x14ac:dyDescent="0.2">
      <c r="A171" s="1205"/>
      <c r="B171" s="1197"/>
      <c r="C171" s="1209"/>
      <c r="D171" s="134" t="s">
        <v>25</v>
      </c>
      <c r="E171" s="134" t="s">
        <v>26</v>
      </c>
      <c r="F171" s="134" t="s">
        <v>27</v>
      </c>
      <c r="G171" s="134" t="s">
        <v>28</v>
      </c>
      <c r="H171" s="134" t="s">
        <v>29</v>
      </c>
      <c r="I171" s="134" t="s">
        <v>30</v>
      </c>
      <c r="J171" s="134" t="s">
        <v>31</v>
      </c>
      <c r="K171" s="134" t="s">
        <v>32</v>
      </c>
      <c r="L171" s="134" t="s">
        <v>33</v>
      </c>
      <c r="M171" s="134" t="s">
        <v>34</v>
      </c>
      <c r="N171" s="134" t="s">
        <v>35</v>
      </c>
      <c r="O171" s="134" t="s">
        <v>36</v>
      </c>
      <c r="P171" s="134" t="s">
        <v>37</v>
      </c>
      <c r="Q171" s="134" t="s">
        <v>38</v>
      </c>
      <c r="R171" s="134" t="s">
        <v>39</v>
      </c>
      <c r="S171" s="134" t="s">
        <v>40</v>
      </c>
      <c r="T171" s="134" t="s">
        <v>41</v>
      </c>
      <c r="U171" s="134" t="s">
        <v>42</v>
      </c>
      <c r="V171" s="134" t="s">
        <v>43</v>
      </c>
      <c r="W171" s="134" t="s">
        <v>44</v>
      </c>
      <c r="X171" s="134" t="s">
        <v>45</v>
      </c>
      <c r="Y171" s="134" t="s">
        <v>46</v>
      </c>
      <c r="AA171" s="952"/>
    </row>
    <row r="172" spans="1:28" ht="15" customHeight="1" x14ac:dyDescent="0.2">
      <c r="A172" s="614">
        <v>1</v>
      </c>
      <c r="B172" s="1214">
        <v>2</v>
      </c>
      <c r="C172" s="1215"/>
      <c r="D172" s="954">
        <v>20</v>
      </c>
      <c r="E172" s="954">
        <v>21</v>
      </c>
      <c r="F172" s="954">
        <v>22</v>
      </c>
      <c r="G172" s="954">
        <v>23</v>
      </c>
      <c r="H172" s="954">
        <v>24</v>
      </c>
      <c r="I172" s="954">
        <v>25</v>
      </c>
      <c r="J172" s="954">
        <v>26</v>
      </c>
      <c r="K172" s="954">
        <v>27</v>
      </c>
      <c r="L172" s="954">
        <v>28</v>
      </c>
      <c r="M172" s="954">
        <v>29</v>
      </c>
      <c r="N172" s="954">
        <v>30</v>
      </c>
      <c r="O172" s="954">
        <v>31</v>
      </c>
      <c r="P172" s="954">
        <v>32</v>
      </c>
      <c r="Q172" s="954">
        <v>33</v>
      </c>
      <c r="R172" s="954">
        <v>34</v>
      </c>
      <c r="S172" s="954">
        <v>35</v>
      </c>
      <c r="T172" s="954">
        <v>36</v>
      </c>
      <c r="U172" s="954">
        <v>37</v>
      </c>
      <c r="V172" s="954">
        <v>38</v>
      </c>
      <c r="W172" s="954">
        <v>39</v>
      </c>
      <c r="X172" s="954">
        <v>40</v>
      </c>
      <c r="Y172" s="954">
        <v>41</v>
      </c>
      <c r="AA172" s="952"/>
    </row>
    <row r="173" spans="1:28" ht="15" customHeight="1" x14ac:dyDescent="0.2">
      <c r="A173" s="1190">
        <v>1</v>
      </c>
      <c r="B173" s="1216" t="s">
        <v>287</v>
      </c>
      <c r="C173" s="342" t="s">
        <v>695</v>
      </c>
      <c r="D173" s="968">
        <v>4</v>
      </c>
      <c r="E173" s="955" t="s">
        <v>1424</v>
      </c>
      <c r="F173" s="516">
        <v>0</v>
      </c>
      <c r="G173" s="955" t="s">
        <v>1424</v>
      </c>
      <c r="H173" s="516">
        <v>32</v>
      </c>
      <c r="I173" s="83">
        <v>0</v>
      </c>
      <c r="J173" s="955" t="s">
        <v>1424</v>
      </c>
      <c r="K173" s="83">
        <v>0</v>
      </c>
      <c r="L173" s="955" t="s">
        <v>1424</v>
      </c>
      <c r="M173" s="517">
        <v>31</v>
      </c>
      <c r="N173" s="955" t="s">
        <v>362</v>
      </c>
      <c r="O173" s="83">
        <v>108</v>
      </c>
      <c r="P173" s="955" t="s">
        <v>362</v>
      </c>
      <c r="Q173" s="83">
        <v>51</v>
      </c>
      <c r="R173" s="955" t="s">
        <v>1424</v>
      </c>
      <c r="S173" s="955" t="s">
        <v>1424</v>
      </c>
      <c r="T173" s="955" t="s">
        <v>1424</v>
      </c>
      <c r="U173" s="955" t="s">
        <v>1424</v>
      </c>
      <c r="V173" s="955" t="s">
        <v>1424</v>
      </c>
      <c r="W173" s="955">
        <v>0</v>
      </c>
      <c r="X173" s="83">
        <v>0</v>
      </c>
      <c r="Y173" s="955" t="s">
        <v>1424</v>
      </c>
      <c r="AA173" s="952"/>
    </row>
    <row r="174" spans="1:28" ht="15" customHeight="1" x14ac:dyDescent="0.2">
      <c r="A174" s="1190"/>
      <c r="B174" s="1217"/>
      <c r="C174" s="342" t="s">
        <v>974</v>
      </c>
      <c r="D174" s="968">
        <v>0</v>
      </c>
      <c r="E174" s="955" t="s">
        <v>1424</v>
      </c>
      <c r="F174" s="513">
        <v>0</v>
      </c>
      <c r="G174" s="955" t="s">
        <v>1424</v>
      </c>
      <c r="H174" s="513">
        <v>28</v>
      </c>
      <c r="I174" s="968">
        <v>0</v>
      </c>
      <c r="J174" s="955" t="s">
        <v>1424</v>
      </c>
      <c r="K174" s="968">
        <v>0</v>
      </c>
      <c r="L174" s="955" t="s">
        <v>1424</v>
      </c>
      <c r="M174" s="518">
        <v>1</v>
      </c>
      <c r="N174" s="955" t="s">
        <v>362</v>
      </c>
      <c r="O174" s="968">
        <v>18</v>
      </c>
      <c r="P174" s="955" t="s">
        <v>362</v>
      </c>
      <c r="Q174" s="968">
        <v>8</v>
      </c>
      <c r="R174" s="955" t="s">
        <v>1424</v>
      </c>
      <c r="S174" s="955" t="s">
        <v>1424</v>
      </c>
      <c r="T174" s="955" t="s">
        <v>1424</v>
      </c>
      <c r="U174" s="955" t="s">
        <v>1424</v>
      </c>
      <c r="V174" s="955" t="s">
        <v>1424</v>
      </c>
      <c r="W174" s="955">
        <v>0</v>
      </c>
      <c r="X174" s="968">
        <v>0</v>
      </c>
      <c r="Y174" s="955" t="s">
        <v>1424</v>
      </c>
      <c r="AA174" s="952"/>
    </row>
    <row r="175" spans="1:28" ht="15" customHeight="1" x14ac:dyDescent="0.2">
      <c r="A175" s="1190"/>
      <c r="B175" s="1218"/>
      <c r="C175" s="342" t="s">
        <v>598</v>
      </c>
      <c r="D175" s="968">
        <v>2</v>
      </c>
      <c r="E175" s="955" t="s">
        <v>1424</v>
      </c>
      <c r="F175" s="513">
        <v>0</v>
      </c>
      <c r="G175" s="955" t="s">
        <v>1424</v>
      </c>
      <c r="H175" s="513">
        <v>206</v>
      </c>
      <c r="I175" s="968">
        <v>0</v>
      </c>
      <c r="J175" s="955" t="s">
        <v>1424</v>
      </c>
      <c r="K175" s="968">
        <v>0</v>
      </c>
      <c r="L175" s="955" t="s">
        <v>1424</v>
      </c>
      <c r="M175" s="519">
        <v>3</v>
      </c>
      <c r="N175" s="955" t="s">
        <v>362</v>
      </c>
      <c r="O175" s="968">
        <v>56</v>
      </c>
      <c r="P175" s="955" t="s">
        <v>362</v>
      </c>
      <c r="Q175" s="968">
        <v>33</v>
      </c>
      <c r="R175" s="955" t="s">
        <v>1424</v>
      </c>
      <c r="S175" s="955" t="s">
        <v>1424</v>
      </c>
      <c r="T175" s="955" t="s">
        <v>1424</v>
      </c>
      <c r="U175" s="955" t="s">
        <v>1424</v>
      </c>
      <c r="V175" s="955" t="s">
        <v>1424</v>
      </c>
      <c r="W175" s="955">
        <v>0</v>
      </c>
      <c r="X175" s="968">
        <v>0</v>
      </c>
      <c r="Y175" s="955" t="s">
        <v>1424</v>
      </c>
      <c r="AA175" s="952"/>
    </row>
    <row r="176" spans="1:28" ht="15" customHeight="1" x14ac:dyDescent="0.2">
      <c r="A176" s="1190">
        <v>2</v>
      </c>
      <c r="B176" s="1191" t="s">
        <v>288</v>
      </c>
      <c r="C176" s="342" t="s">
        <v>757</v>
      </c>
      <c r="D176" s="968">
        <v>0</v>
      </c>
      <c r="E176" s="955" t="s">
        <v>1424</v>
      </c>
      <c r="F176" s="513">
        <v>0</v>
      </c>
      <c r="G176" s="955" t="s">
        <v>1424</v>
      </c>
      <c r="H176" s="513">
        <v>85</v>
      </c>
      <c r="I176" s="968">
        <v>31</v>
      </c>
      <c r="J176" s="955" t="s">
        <v>1424</v>
      </c>
      <c r="K176" s="968">
        <v>0</v>
      </c>
      <c r="L176" s="955" t="s">
        <v>1424</v>
      </c>
      <c r="M176" s="518">
        <v>10</v>
      </c>
      <c r="N176" s="955" t="s">
        <v>362</v>
      </c>
      <c r="O176" s="968">
        <v>69</v>
      </c>
      <c r="P176" s="955" t="s">
        <v>362</v>
      </c>
      <c r="Q176" s="968">
        <v>65</v>
      </c>
      <c r="R176" s="955" t="s">
        <v>1424</v>
      </c>
      <c r="S176" s="955" t="s">
        <v>1424</v>
      </c>
      <c r="T176" s="955" t="s">
        <v>1424</v>
      </c>
      <c r="U176" s="955" t="s">
        <v>1424</v>
      </c>
      <c r="V176" s="955" t="s">
        <v>1424</v>
      </c>
      <c r="W176" s="955">
        <v>0</v>
      </c>
      <c r="X176" s="968">
        <v>0</v>
      </c>
      <c r="Y176" s="955" t="s">
        <v>1424</v>
      </c>
      <c r="AA176" s="952"/>
    </row>
    <row r="177" spans="1:27" ht="15" customHeight="1" x14ac:dyDescent="0.2">
      <c r="A177" s="1190"/>
      <c r="B177" s="1193"/>
      <c r="C177" s="342" t="s">
        <v>598</v>
      </c>
      <c r="D177" s="968">
        <v>0</v>
      </c>
      <c r="E177" s="955" t="s">
        <v>1424</v>
      </c>
      <c r="F177" s="513">
        <v>0</v>
      </c>
      <c r="G177" s="955" t="s">
        <v>1424</v>
      </c>
      <c r="H177" s="513">
        <v>271</v>
      </c>
      <c r="I177" s="968">
        <v>0</v>
      </c>
      <c r="J177" s="955" t="s">
        <v>1424</v>
      </c>
      <c r="K177" s="968">
        <v>0</v>
      </c>
      <c r="L177" s="955" t="s">
        <v>1424</v>
      </c>
      <c r="M177" s="518">
        <v>1</v>
      </c>
      <c r="N177" s="955" t="s">
        <v>362</v>
      </c>
      <c r="O177" s="968">
        <v>51</v>
      </c>
      <c r="P177" s="955" t="s">
        <v>362</v>
      </c>
      <c r="Q177" s="968">
        <v>20</v>
      </c>
      <c r="R177" s="955" t="s">
        <v>1424</v>
      </c>
      <c r="S177" s="955" t="s">
        <v>1424</v>
      </c>
      <c r="T177" s="955" t="s">
        <v>1424</v>
      </c>
      <c r="U177" s="955" t="s">
        <v>1424</v>
      </c>
      <c r="V177" s="955" t="s">
        <v>1424</v>
      </c>
      <c r="W177" s="955">
        <v>0</v>
      </c>
      <c r="X177" s="968">
        <v>0</v>
      </c>
      <c r="Y177" s="955" t="s">
        <v>1424</v>
      </c>
      <c r="AA177" s="952"/>
    </row>
    <row r="178" spans="1:27" ht="15" customHeight="1" x14ac:dyDescent="0.2">
      <c r="A178" s="1190">
        <v>3</v>
      </c>
      <c r="B178" s="1216" t="s">
        <v>289</v>
      </c>
      <c r="C178" s="342" t="s">
        <v>696</v>
      </c>
      <c r="D178" s="968">
        <v>0</v>
      </c>
      <c r="E178" s="955" t="s">
        <v>1424</v>
      </c>
      <c r="F178" s="513">
        <v>0</v>
      </c>
      <c r="G178" s="955" t="s">
        <v>1424</v>
      </c>
      <c r="H178" s="513">
        <v>83</v>
      </c>
      <c r="I178" s="968">
        <v>0</v>
      </c>
      <c r="J178" s="955" t="s">
        <v>1424</v>
      </c>
      <c r="K178" s="968">
        <v>0</v>
      </c>
      <c r="L178" s="955" t="s">
        <v>1424</v>
      </c>
      <c r="M178" s="518">
        <v>0</v>
      </c>
      <c r="N178" s="955" t="s">
        <v>362</v>
      </c>
      <c r="O178" s="968">
        <v>65</v>
      </c>
      <c r="P178" s="955" t="s">
        <v>362</v>
      </c>
      <c r="Q178" s="968">
        <v>62</v>
      </c>
      <c r="R178" s="955" t="s">
        <v>1424</v>
      </c>
      <c r="S178" s="955" t="s">
        <v>1424</v>
      </c>
      <c r="T178" s="955" t="s">
        <v>1424</v>
      </c>
      <c r="U178" s="955" t="s">
        <v>1424</v>
      </c>
      <c r="V178" s="955" t="s">
        <v>1424</v>
      </c>
      <c r="W178" s="955">
        <v>0</v>
      </c>
      <c r="X178" s="968">
        <v>0</v>
      </c>
      <c r="Y178" s="955" t="s">
        <v>1424</v>
      </c>
      <c r="AA178" s="952"/>
    </row>
    <row r="179" spans="1:27" ht="15" customHeight="1" x14ac:dyDescent="0.2">
      <c r="A179" s="1190"/>
      <c r="B179" s="1217"/>
      <c r="C179" s="342" t="s">
        <v>407</v>
      </c>
      <c r="D179" s="968">
        <v>0</v>
      </c>
      <c r="E179" s="955" t="s">
        <v>1424</v>
      </c>
      <c r="F179" s="513">
        <v>0</v>
      </c>
      <c r="G179" s="955" t="s">
        <v>1424</v>
      </c>
      <c r="H179" s="513">
        <v>56</v>
      </c>
      <c r="I179" s="968">
        <v>0</v>
      </c>
      <c r="J179" s="955" t="s">
        <v>1424</v>
      </c>
      <c r="K179" s="968">
        <v>55</v>
      </c>
      <c r="L179" s="955" t="s">
        <v>1424</v>
      </c>
      <c r="M179" s="518">
        <v>0</v>
      </c>
      <c r="N179" s="955" t="s">
        <v>362</v>
      </c>
      <c r="O179" s="968">
        <v>65</v>
      </c>
      <c r="P179" s="955" t="s">
        <v>362</v>
      </c>
      <c r="Q179" s="968">
        <v>28</v>
      </c>
      <c r="R179" s="955" t="s">
        <v>1424</v>
      </c>
      <c r="S179" s="955" t="s">
        <v>1424</v>
      </c>
      <c r="T179" s="955" t="s">
        <v>1424</v>
      </c>
      <c r="U179" s="955" t="s">
        <v>1424</v>
      </c>
      <c r="V179" s="955" t="s">
        <v>1424</v>
      </c>
      <c r="W179" s="955">
        <v>0</v>
      </c>
      <c r="X179" s="968">
        <v>0</v>
      </c>
      <c r="Y179" s="955" t="s">
        <v>1424</v>
      </c>
      <c r="AA179" s="952"/>
    </row>
    <row r="180" spans="1:27" ht="15" customHeight="1" x14ac:dyDescent="0.2">
      <c r="A180" s="1190"/>
      <c r="B180" s="1217"/>
      <c r="C180" s="342" t="s">
        <v>764</v>
      </c>
      <c r="D180" s="968">
        <v>0</v>
      </c>
      <c r="E180" s="955" t="s">
        <v>1424</v>
      </c>
      <c r="F180" s="513">
        <v>0</v>
      </c>
      <c r="G180" s="955" t="s">
        <v>1424</v>
      </c>
      <c r="H180" s="513">
        <v>12</v>
      </c>
      <c r="I180" s="968">
        <v>0</v>
      </c>
      <c r="J180" s="955" t="s">
        <v>1424</v>
      </c>
      <c r="K180" s="968">
        <v>0</v>
      </c>
      <c r="L180" s="955" t="s">
        <v>1424</v>
      </c>
      <c r="M180" s="518">
        <v>0</v>
      </c>
      <c r="N180" s="955" t="s">
        <v>362</v>
      </c>
      <c r="O180" s="968">
        <v>9</v>
      </c>
      <c r="P180" s="955" t="s">
        <v>362</v>
      </c>
      <c r="Q180" s="968">
        <v>21</v>
      </c>
      <c r="R180" s="955" t="s">
        <v>1424</v>
      </c>
      <c r="S180" s="955" t="s">
        <v>1424</v>
      </c>
      <c r="T180" s="955" t="s">
        <v>1424</v>
      </c>
      <c r="U180" s="955" t="s">
        <v>1424</v>
      </c>
      <c r="V180" s="955" t="s">
        <v>1424</v>
      </c>
      <c r="W180" s="955">
        <v>0</v>
      </c>
      <c r="X180" s="968">
        <v>0</v>
      </c>
      <c r="Y180" s="955" t="s">
        <v>1424</v>
      </c>
      <c r="AA180" s="952"/>
    </row>
    <row r="181" spans="1:27" ht="15" customHeight="1" x14ac:dyDescent="0.2">
      <c r="A181" s="1190"/>
      <c r="B181" s="1218"/>
      <c r="C181" s="342" t="s">
        <v>598</v>
      </c>
      <c r="D181" s="968">
        <v>0</v>
      </c>
      <c r="E181" s="955" t="s">
        <v>1424</v>
      </c>
      <c r="F181" s="513">
        <v>0</v>
      </c>
      <c r="G181" s="955" t="s">
        <v>1424</v>
      </c>
      <c r="H181" s="513">
        <v>81</v>
      </c>
      <c r="I181" s="968">
        <v>0</v>
      </c>
      <c r="J181" s="955" t="s">
        <v>1424</v>
      </c>
      <c r="K181" s="968">
        <v>0</v>
      </c>
      <c r="L181" s="955" t="s">
        <v>1424</v>
      </c>
      <c r="M181" s="518">
        <v>0</v>
      </c>
      <c r="N181" s="955" t="s">
        <v>362</v>
      </c>
      <c r="O181" s="968">
        <v>1</v>
      </c>
      <c r="P181" s="955" t="s">
        <v>362</v>
      </c>
      <c r="Q181" s="968">
        <v>3</v>
      </c>
      <c r="R181" s="955" t="s">
        <v>1424</v>
      </c>
      <c r="S181" s="955" t="s">
        <v>1424</v>
      </c>
      <c r="T181" s="955" t="s">
        <v>1424</v>
      </c>
      <c r="U181" s="955" t="s">
        <v>1424</v>
      </c>
      <c r="V181" s="955" t="s">
        <v>1424</v>
      </c>
      <c r="W181" s="955">
        <v>0</v>
      </c>
      <c r="X181" s="968">
        <v>0</v>
      </c>
      <c r="Y181" s="955" t="s">
        <v>1424</v>
      </c>
      <c r="AA181" s="952"/>
    </row>
    <row r="182" spans="1:27" ht="15" customHeight="1" x14ac:dyDescent="0.2">
      <c r="A182" s="1191">
        <v>4</v>
      </c>
      <c r="B182" s="1191" t="s">
        <v>290</v>
      </c>
      <c r="C182" s="156" t="s">
        <v>697</v>
      </c>
      <c r="D182" s="968">
        <v>0</v>
      </c>
      <c r="E182" s="955" t="s">
        <v>1424</v>
      </c>
      <c r="F182" s="513">
        <v>0</v>
      </c>
      <c r="G182" s="955" t="s">
        <v>1424</v>
      </c>
      <c r="H182" s="513">
        <v>218</v>
      </c>
      <c r="I182" s="968">
        <v>41</v>
      </c>
      <c r="J182" s="955" t="s">
        <v>1424</v>
      </c>
      <c r="K182" s="968">
        <v>108</v>
      </c>
      <c r="L182" s="955" t="s">
        <v>1424</v>
      </c>
      <c r="M182" s="518">
        <v>0</v>
      </c>
      <c r="N182" s="955" t="s">
        <v>362</v>
      </c>
      <c r="O182" s="968">
        <v>89</v>
      </c>
      <c r="P182" s="955" t="s">
        <v>362</v>
      </c>
      <c r="Q182" s="968">
        <v>61</v>
      </c>
      <c r="R182" s="955" t="s">
        <v>1424</v>
      </c>
      <c r="S182" s="955" t="s">
        <v>1424</v>
      </c>
      <c r="T182" s="955" t="s">
        <v>1424</v>
      </c>
      <c r="U182" s="955" t="s">
        <v>1424</v>
      </c>
      <c r="V182" s="955" t="s">
        <v>1424</v>
      </c>
      <c r="W182" s="955">
        <v>0</v>
      </c>
      <c r="X182" s="968">
        <v>0</v>
      </c>
      <c r="Y182" s="955" t="s">
        <v>1424</v>
      </c>
      <c r="AA182" s="952"/>
    </row>
    <row r="183" spans="1:27" ht="15" customHeight="1" x14ac:dyDescent="0.2">
      <c r="A183" s="1193"/>
      <c r="B183" s="1193"/>
      <c r="C183" s="156" t="s">
        <v>820</v>
      </c>
      <c r="D183" s="968">
        <v>0</v>
      </c>
      <c r="E183" s="955" t="s">
        <v>1424</v>
      </c>
      <c r="F183" s="513">
        <v>0</v>
      </c>
      <c r="G183" s="955" t="s">
        <v>1424</v>
      </c>
      <c r="H183" s="513">
        <v>0</v>
      </c>
      <c r="I183" s="968">
        <v>0</v>
      </c>
      <c r="J183" s="955" t="s">
        <v>1424</v>
      </c>
      <c r="K183" s="968">
        <v>0</v>
      </c>
      <c r="L183" s="955" t="s">
        <v>1424</v>
      </c>
      <c r="M183" s="518">
        <v>0</v>
      </c>
      <c r="N183" s="955" t="s">
        <v>362</v>
      </c>
      <c r="O183" s="968">
        <v>0</v>
      </c>
      <c r="P183" s="955" t="s">
        <v>362</v>
      </c>
      <c r="Q183" s="968">
        <v>0</v>
      </c>
      <c r="R183" s="955" t="s">
        <v>1424</v>
      </c>
      <c r="S183" s="955" t="s">
        <v>1424</v>
      </c>
      <c r="T183" s="955" t="s">
        <v>1424</v>
      </c>
      <c r="U183" s="955" t="s">
        <v>1424</v>
      </c>
      <c r="V183" s="955" t="s">
        <v>1424</v>
      </c>
      <c r="W183" s="955">
        <v>0</v>
      </c>
      <c r="X183" s="968">
        <v>0</v>
      </c>
      <c r="Y183" s="955" t="s">
        <v>1424</v>
      </c>
      <c r="AA183" s="952"/>
    </row>
    <row r="184" spans="1:27" ht="15" customHeight="1" x14ac:dyDescent="0.2">
      <c r="A184" s="1190">
        <v>5</v>
      </c>
      <c r="B184" s="1216" t="s">
        <v>291</v>
      </c>
      <c r="C184" s="156" t="s">
        <v>756</v>
      </c>
      <c r="D184" s="968">
        <v>0</v>
      </c>
      <c r="E184" s="955" t="s">
        <v>1424</v>
      </c>
      <c r="F184" s="513">
        <v>0</v>
      </c>
      <c r="G184" s="955" t="s">
        <v>1424</v>
      </c>
      <c r="H184" s="513">
        <v>22</v>
      </c>
      <c r="I184" s="968">
        <v>0</v>
      </c>
      <c r="J184" s="955" t="s">
        <v>1424</v>
      </c>
      <c r="K184" s="968">
        <v>7</v>
      </c>
      <c r="L184" s="955" t="s">
        <v>1424</v>
      </c>
      <c r="M184" s="518">
        <v>0</v>
      </c>
      <c r="N184" s="955" t="s">
        <v>362</v>
      </c>
      <c r="O184" s="968">
        <v>25</v>
      </c>
      <c r="P184" s="955" t="s">
        <v>362</v>
      </c>
      <c r="Q184" s="968">
        <v>11</v>
      </c>
      <c r="R184" s="955" t="s">
        <v>1424</v>
      </c>
      <c r="S184" s="955" t="s">
        <v>1424</v>
      </c>
      <c r="T184" s="955" t="s">
        <v>1424</v>
      </c>
      <c r="U184" s="955" t="s">
        <v>1424</v>
      </c>
      <c r="V184" s="955" t="s">
        <v>1424</v>
      </c>
      <c r="W184" s="955">
        <v>0</v>
      </c>
      <c r="X184" s="968">
        <v>0</v>
      </c>
      <c r="Y184" s="955" t="s">
        <v>1424</v>
      </c>
      <c r="AA184" s="952"/>
    </row>
    <row r="185" spans="1:27" ht="15" customHeight="1" x14ac:dyDescent="0.2">
      <c r="A185" s="1190"/>
      <c r="B185" s="1217"/>
      <c r="C185" s="156" t="s">
        <v>815</v>
      </c>
      <c r="D185" s="968">
        <v>0</v>
      </c>
      <c r="E185" s="955" t="s">
        <v>1424</v>
      </c>
      <c r="F185" s="513">
        <v>0</v>
      </c>
      <c r="G185" s="955" t="s">
        <v>1424</v>
      </c>
      <c r="H185" s="513">
        <v>60</v>
      </c>
      <c r="I185" s="968">
        <v>2</v>
      </c>
      <c r="J185" s="955" t="s">
        <v>1424</v>
      </c>
      <c r="K185" s="968">
        <v>12</v>
      </c>
      <c r="L185" s="955" t="s">
        <v>1424</v>
      </c>
      <c r="M185" s="518">
        <v>0</v>
      </c>
      <c r="N185" s="955" t="s">
        <v>362</v>
      </c>
      <c r="O185" s="968">
        <v>66</v>
      </c>
      <c r="P185" s="955" t="s">
        <v>362</v>
      </c>
      <c r="Q185" s="968">
        <v>54</v>
      </c>
      <c r="R185" s="955" t="s">
        <v>1424</v>
      </c>
      <c r="S185" s="955" t="s">
        <v>1424</v>
      </c>
      <c r="T185" s="955" t="s">
        <v>1424</v>
      </c>
      <c r="U185" s="955" t="s">
        <v>1424</v>
      </c>
      <c r="V185" s="955" t="s">
        <v>1424</v>
      </c>
      <c r="W185" s="955">
        <v>0</v>
      </c>
      <c r="X185" s="968">
        <v>0</v>
      </c>
      <c r="Y185" s="955" t="s">
        <v>1424</v>
      </c>
      <c r="AA185" s="952"/>
    </row>
    <row r="186" spans="1:27" ht="15" customHeight="1" x14ac:dyDescent="0.2">
      <c r="A186" s="1190"/>
      <c r="B186" s="1217"/>
      <c r="C186" s="156" t="s">
        <v>1089</v>
      </c>
      <c r="D186" s="968">
        <v>0</v>
      </c>
      <c r="E186" s="955" t="s">
        <v>1424</v>
      </c>
      <c r="F186" s="513">
        <v>0</v>
      </c>
      <c r="G186" s="955" t="s">
        <v>1424</v>
      </c>
      <c r="H186" s="617">
        <v>0</v>
      </c>
      <c r="I186" s="968" t="s">
        <v>362</v>
      </c>
      <c r="J186" s="955" t="s">
        <v>1424</v>
      </c>
      <c r="K186" s="968">
        <v>0</v>
      </c>
      <c r="L186" s="955" t="s">
        <v>1424</v>
      </c>
      <c r="M186" s="518" t="s">
        <v>362</v>
      </c>
      <c r="N186" s="955" t="s">
        <v>362</v>
      </c>
      <c r="O186" s="968">
        <v>0</v>
      </c>
      <c r="P186" s="955" t="s">
        <v>362</v>
      </c>
      <c r="Q186" s="968" t="s">
        <v>362</v>
      </c>
      <c r="R186" s="955" t="s">
        <v>1424</v>
      </c>
      <c r="S186" s="955" t="s">
        <v>1424</v>
      </c>
      <c r="T186" s="955" t="s">
        <v>1424</v>
      </c>
      <c r="U186" s="955" t="s">
        <v>1424</v>
      </c>
      <c r="V186" s="955" t="s">
        <v>1424</v>
      </c>
      <c r="W186" s="955">
        <v>0</v>
      </c>
      <c r="X186" s="968" t="s">
        <v>362</v>
      </c>
      <c r="Y186" s="955" t="s">
        <v>1424</v>
      </c>
      <c r="AA186" s="952"/>
    </row>
    <row r="187" spans="1:27" ht="15" customHeight="1" x14ac:dyDescent="0.2">
      <c r="A187" s="1190"/>
      <c r="B187" s="1217"/>
      <c r="C187" s="156" t="s">
        <v>698</v>
      </c>
      <c r="D187" s="968">
        <v>0</v>
      </c>
      <c r="E187" s="955" t="s">
        <v>1424</v>
      </c>
      <c r="F187" s="513">
        <v>0</v>
      </c>
      <c r="G187" s="955" t="s">
        <v>1424</v>
      </c>
      <c r="H187" s="513">
        <v>0</v>
      </c>
      <c r="I187" s="968">
        <v>0</v>
      </c>
      <c r="J187" s="955" t="s">
        <v>1424</v>
      </c>
      <c r="K187" s="968">
        <v>0</v>
      </c>
      <c r="L187" s="955" t="s">
        <v>1424</v>
      </c>
      <c r="M187" s="518">
        <v>0</v>
      </c>
      <c r="N187" s="955" t="s">
        <v>362</v>
      </c>
      <c r="O187" s="968">
        <v>0</v>
      </c>
      <c r="P187" s="955" t="s">
        <v>362</v>
      </c>
      <c r="Q187" s="968">
        <v>0</v>
      </c>
      <c r="R187" s="955" t="s">
        <v>1424</v>
      </c>
      <c r="S187" s="955" t="s">
        <v>1424</v>
      </c>
      <c r="T187" s="955" t="s">
        <v>1424</v>
      </c>
      <c r="U187" s="955" t="s">
        <v>1424</v>
      </c>
      <c r="V187" s="955" t="s">
        <v>1424</v>
      </c>
      <c r="W187" s="955">
        <v>0</v>
      </c>
      <c r="X187" s="513">
        <v>0</v>
      </c>
      <c r="Y187" s="955" t="s">
        <v>1424</v>
      </c>
      <c r="AA187" s="952"/>
    </row>
    <row r="188" spans="1:27" ht="15" customHeight="1" x14ac:dyDescent="0.2">
      <c r="A188" s="1190"/>
      <c r="B188" s="1217"/>
      <c r="C188" s="156" t="s">
        <v>764</v>
      </c>
      <c r="D188" s="968">
        <v>0</v>
      </c>
      <c r="E188" s="955" t="s">
        <v>1424</v>
      </c>
      <c r="F188" s="513">
        <v>0</v>
      </c>
      <c r="G188" s="955" t="s">
        <v>1424</v>
      </c>
      <c r="H188" s="513">
        <v>0</v>
      </c>
      <c r="I188" s="968">
        <v>0</v>
      </c>
      <c r="J188" s="955" t="s">
        <v>1424</v>
      </c>
      <c r="K188" s="968">
        <v>0</v>
      </c>
      <c r="L188" s="955" t="s">
        <v>1424</v>
      </c>
      <c r="M188" s="518">
        <v>0</v>
      </c>
      <c r="N188" s="955" t="s">
        <v>362</v>
      </c>
      <c r="O188" s="968">
        <v>0</v>
      </c>
      <c r="P188" s="955" t="s">
        <v>362</v>
      </c>
      <c r="Q188" s="968">
        <v>0</v>
      </c>
      <c r="R188" s="955" t="s">
        <v>1424</v>
      </c>
      <c r="S188" s="955" t="s">
        <v>1424</v>
      </c>
      <c r="T188" s="955" t="s">
        <v>1424</v>
      </c>
      <c r="U188" s="955" t="s">
        <v>1424</v>
      </c>
      <c r="V188" s="955" t="s">
        <v>1424</v>
      </c>
      <c r="W188" s="955">
        <v>0</v>
      </c>
      <c r="X188" s="968">
        <v>0</v>
      </c>
      <c r="Y188" s="955" t="s">
        <v>1424</v>
      </c>
      <c r="AA188" s="952"/>
    </row>
    <row r="189" spans="1:27" ht="15" customHeight="1" x14ac:dyDescent="0.2">
      <c r="A189" s="1190"/>
      <c r="B189" s="1218"/>
      <c r="C189" s="156" t="s">
        <v>598</v>
      </c>
      <c r="D189" s="968">
        <v>0</v>
      </c>
      <c r="E189" s="955" t="s">
        <v>1424</v>
      </c>
      <c r="F189" s="513">
        <v>0</v>
      </c>
      <c r="G189" s="955" t="s">
        <v>1424</v>
      </c>
      <c r="H189" s="513">
        <v>146</v>
      </c>
      <c r="I189" s="968">
        <v>0</v>
      </c>
      <c r="J189" s="955" t="s">
        <v>1424</v>
      </c>
      <c r="K189" s="968">
        <v>16</v>
      </c>
      <c r="L189" s="955" t="s">
        <v>1424</v>
      </c>
      <c r="M189" s="518">
        <v>0</v>
      </c>
      <c r="N189" s="955" t="s">
        <v>362</v>
      </c>
      <c r="O189" s="968">
        <v>37</v>
      </c>
      <c r="P189" s="955" t="s">
        <v>362</v>
      </c>
      <c r="Q189" s="968">
        <v>15</v>
      </c>
      <c r="R189" s="955" t="s">
        <v>1424</v>
      </c>
      <c r="S189" s="955" t="s">
        <v>1424</v>
      </c>
      <c r="T189" s="955" t="s">
        <v>1424</v>
      </c>
      <c r="U189" s="955" t="s">
        <v>1424</v>
      </c>
      <c r="V189" s="955" t="s">
        <v>1424</v>
      </c>
      <c r="W189" s="955">
        <v>0</v>
      </c>
      <c r="X189" s="968">
        <v>0</v>
      </c>
      <c r="Y189" s="955" t="s">
        <v>1424</v>
      </c>
      <c r="AA189" s="952"/>
    </row>
    <row r="190" spans="1:27" ht="15" customHeight="1" x14ac:dyDescent="0.2">
      <c r="A190" s="1190">
        <v>6</v>
      </c>
      <c r="B190" s="1216" t="s">
        <v>292</v>
      </c>
      <c r="C190" s="156" t="s">
        <v>699</v>
      </c>
      <c r="D190" s="968">
        <v>0</v>
      </c>
      <c r="E190" s="955" t="s">
        <v>1424</v>
      </c>
      <c r="F190" s="513">
        <v>0</v>
      </c>
      <c r="G190" s="955" t="s">
        <v>1424</v>
      </c>
      <c r="H190" s="513">
        <v>6</v>
      </c>
      <c r="I190" s="968">
        <v>1</v>
      </c>
      <c r="J190" s="955" t="s">
        <v>1424</v>
      </c>
      <c r="K190" s="968">
        <v>0</v>
      </c>
      <c r="L190" s="955" t="s">
        <v>1424</v>
      </c>
      <c r="M190" s="518">
        <v>0</v>
      </c>
      <c r="N190" s="955" t="s">
        <v>362</v>
      </c>
      <c r="O190" s="968">
        <v>0</v>
      </c>
      <c r="P190" s="955" t="s">
        <v>362</v>
      </c>
      <c r="Q190" s="968">
        <v>9</v>
      </c>
      <c r="R190" s="955" t="s">
        <v>1424</v>
      </c>
      <c r="S190" s="955" t="s">
        <v>1424</v>
      </c>
      <c r="T190" s="955" t="s">
        <v>1424</v>
      </c>
      <c r="U190" s="955" t="s">
        <v>1424</v>
      </c>
      <c r="V190" s="955" t="s">
        <v>1424</v>
      </c>
      <c r="W190" s="955">
        <v>0</v>
      </c>
      <c r="X190" s="968">
        <v>0</v>
      </c>
      <c r="Y190" s="955" t="s">
        <v>1424</v>
      </c>
      <c r="AA190" s="952"/>
    </row>
    <row r="191" spans="1:27" ht="15" customHeight="1" x14ac:dyDescent="0.2">
      <c r="A191" s="1190"/>
      <c r="B191" s="1218"/>
      <c r="C191" s="156" t="s">
        <v>598</v>
      </c>
      <c r="D191" s="968">
        <v>0</v>
      </c>
      <c r="E191" s="955" t="s">
        <v>1424</v>
      </c>
      <c r="F191" s="513">
        <v>0</v>
      </c>
      <c r="G191" s="955" t="s">
        <v>1424</v>
      </c>
      <c r="H191" s="513">
        <v>455</v>
      </c>
      <c r="I191" s="968">
        <v>0</v>
      </c>
      <c r="J191" s="955" t="s">
        <v>1424</v>
      </c>
      <c r="K191" s="968">
        <v>0</v>
      </c>
      <c r="L191" s="955" t="s">
        <v>1424</v>
      </c>
      <c r="M191" s="518">
        <v>0</v>
      </c>
      <c r="N191" s="955" t="s">
        <v>362</v>
      </c>
      <c r="O191" s="968">
        <v>17</v>
      </c>
      <c r="P191" s="955" t="s">
        <v>362</v>
      </c>
      <c r="Q191" s="968">
        <v>44</v>
      </c>
      <c r="R191" s="955" t="s">
        <v>1424</v>
      </c>
      <c r="S191" s="955" t="s">
        <v>1424</v>
      </c>
      <c r="T191" s="955" t="s">
        <v>1424</v>
      </c>
      <c r="U191" s="955" t="s">
        <v>1424</v>
      </c>
      <c r="V191" s="955" t="s">
        <v>1424</v>
      </c>
      <c r="W191" s="955">
        <v>0</v>
      </c>
      <c r="X191" s="968">
        <v>0</v>
      </c>
      <c r="Y191" s="955" t="s">
        <v>1424</v>
      </c>
      <c r="AA191" s="952"/>
    </row>
    <row r="192" spans="1:27" ht="15" customHeight="1" x14ac:dyDescent="0.2">
      <c r="A192" s="1190">
        <v>7</v>
      </c>
      <c r="B192" s="1191" t="s">
        <v>293</v>
      </c>
      <c r="C192" s="156" t="s">
        <v>759</v>
      </c>
      <c r="D192" s="968">
        <v>0</v>
      </c>
      <c r="E192" s="955" t="s">
        <v>1424</v>
      </c>
      <c r="F192" s="513">
        <v>0</v>
      </c>
      <c r="G192" s="955" t="s">
        <v>1424</v>
      </c>
      <c r="H192" s="513">
        <v>29</v>
      </c>
      <c r="I192" s="968">
        <v>0</v>
      </c>
      <c r="J192" s="955" t="s">
        <v>1424</v>
      </c>
      <c r="K192" s="968">
        <v>0</v>
      </c>
      <c r="L192" s="955" t="s">
        <v>1424</v>
      </c>
      <c r="M192" s="519">
        <v>2</v>
      </c>
      <c r="N192" s="955" t="s">
        <v>362</v>
      </c>
      <c r="O192" s="968">
        <v>48</v>
      </c>
      <c r="P192" s="955" t="s">
        <v>362</v>
      </c>
      <c r="Q192" s="968">
        <v>44</v>
      </c>
      <c r="R192" s="955" t="s">
        <v>1424</v>
      </c>
      <c r="S192" s="955" t="s">
        <v>1424</v>
      </c>
      <c r="T192" s="955" t="s">
        <v>1424</v>
      </c>
      <c r="U192" s="955" t="s">
        <v>1424</v>
      </c>
      <c r="V192" s="955" t="s">
        <v>1424</v>
      </c>
      <c r="W192" s="955">
        <v>0</v>
      </c>
      <c r="X192" s="968">
        <v>0</v>
      </c>
      <c r="Y192" s="955" t="s">
        <v>1424</v>
      </c>
      <c r="AA192" s="952"/>
    </row>
    <row r="193" spans="1:27" ht="15" customHeight="1" x14ac:dyDescent="0.2">
      <c r="A193" s="1190"/>
      <c r="B193" s="1192"/>
      <c r="C193" s="156" t="s">
        <v>816</v>
      </c>
      <c r="D193" s="968">
        <v>0</v>
      </c>
      <c r="E193" s="955" t="s">
        <v>1424</v>
      </c>
      <c r="F193" s="513">
        <v>0</v>
      </c>
      <c r="G193" s="955" t="s">
        <v>1424</v>
      </c>
      <c r="H193" s="513">
        <v>35</v>
      </c>
      <c r="I193" s="968">
        <v>3</v>
      </c>
      <c r="J193" s="955" t="s">
        <v>1424</v>
      </c>
      <c r="K193" s="968">
        <v>0</v>
      </c>
      <c r="L193" s="955" t="s">
        <v>1424</v>
      </c>
      <c r="M193" s="518">
        <v>3</v>
      </c>
      <c r="N193" s="955" t="s">
        <v>362</v>
      </c>
      <c r="O193" s="968">
        <v>45</v>
      </c>
      <c r="P193" s="955" t="s">
        <v>362</v>
      </c>
      <c r="Q193" s="968">
        <v>8</v>
      </c>
      <c r="R193" s="955" t="s">
        <v>1424</v>
      </c>
      <c r="S193" s="955" t="s">
        <v>1424</v>
      </c>
      <c r="T193" s="955" t="s">
        <v>1424</v>
      </c>
      <c r="U193" s="955" t="s">
        <v>1424</v>
      </c>
      <c r="V193" s="955" t="s">
        <v>1424</v>
      </c>
      <c r="W193" s="955">
        <v>0</v>
      </c>
      <c r="X193" s="968">
        <v>0</v>
      </c>
      <c r="Y193" s="955" t="s">
        <v>1424</v>
      </c>
      <c r="AA193" s="952"/>
    </row>
    <row r="194" spans="1:27" ht="15" customHeight="1" x14ac:dyDescent="0.2">
      <c r="A194" s="1190"/>
      <c r="B194" s="1192"/>
      <c r="C194" s="156" t="s">
        <v>599</v>
      </c>
      <c r="D194" s="968">
        <v>0</v>
      </c>
      <c r="E194" s="955" t="s">
        <v>1424</v>
      </c>
      <c r="F194" s="513">
        <v>0</v>
      </c>
      <c r="G194" s="955" t="s">
        <v>1424</v>
      </c>
      <c r="H194" s="513">
        <v>14</v>
      </c>
      <c r="I194" s="968">
        <v>0</v>
      </c>
      <c r="J194" s="955" t="s">
        <v>1424</v>
      </c>
      <c r="K194" s="968">
        <v>0</v>
      </c>
      <c r="L194" s="955" t="s">
        <v>1424</v>
      </c>
      <c r="M194" s="518">
        <v>0</v>
      </c>
      <c r="N194" s="955" t="s">
        <v>362</v>
      </c>
      <c r="O194" s="968">
        <v>57</v>
      </c>
      <c r="P194" s="955" t="s">
        <v>362</v>
      </c>
      <c r="Q194" s="968">
        <v>2</v>
      </c>
      <c r="R194" s="955" t="s">
        <v>1424</v>
      </c>
      <c r="S194" s="955" t="s">
        <v>1424</v>
      </c>
      <c r="T194" s="955" t="s">
        <v>1424</v>
      </c>
      <c r="U194" s="955" t="s">
        <v>1424</v>
      </c>
      <c r="V194" s="955" t="s">
        <v>1424</v>
      </c>
      <c r="W194" s="955">
        <v>0</v>
      </c>
      <c r="X194" s="968">
        <v>0</v>
      </c>
      <c r="Y194" s="955" t="s">
        <v>1424</v>
      </c>
      <c r="AA194" s="952"/>
    </row>
    <row r="195" spans="1:27" ht="15" customHeight="1" x14ac:dyDescent="0.2">
      <c r="A195" s="1190"/>
      <c r="B195" s="1192"/>
      <c r="C195" s="156" t="s">
        <v>700</v>
      </c>
      <c r="D195" s="968">
        <v>0</v>
      </c>
      <c r="E195" s="955" t="s">
        <v>1424</v>
      </c>
      <c r="F195" s="513">
        <v>0</v>
      </c>
      <c r="G195" s="955" t="s">
        <v>1424</v>
      </c>
      <c r="H195" s="513">
        <v>11</v>
      </c>
      <c r="I195" s="968">
        <v>0</v>
      </c>
      <c r="J195" s="955" t="s">
        <v>1424</v>
      </c>
      <c r="K195" s="968">
        <v>0</v>
      </c>
      <c r="L195" s="955" t="s">
        <v>1424</v>
      </c>
      <c r="M195" s="518">
        <v>3</v>
      </c>
      <c r="N195" s="955" t="s">
        <v>362</v>
      </c>
      <c r="O195" s="968">
        <v>42</v>
      </c>
      <c r="P195" s="955" t="s">
        <v>362</v>
      </c>
      <c r="Q195" s="968">
        <v>6</v>
      </c>
      <c r="R195" s="955" t="s">
        <v>1424</v>
      </c>
      <c r="S195" s="955" t="s">
        <v>1424</v>
      </c>
      <c r="T195" s="955" t="s">
        <v>1424</v>
      </c>
      <c r="U195" s="955" t="s">
        <v>1424</v>
      </c>
      <c r="V195" s="955" t="s">
        <v>1424</v>
      </c>
      <c r="W195" s="955">
        <v>0</v>
      </c>
      <c r="X195" s="968">
        <v>0</v>
      </c>
      <c r="Y195" s="955" t="s">
        <v>1424</v>
      </c>
      <c r="AA195" s="952"/>
    </row>
    <row r="196" spans="1:27" ht="15" customHeight="1" x14ac:dyDescent="0.2">
      <c r="A196" s="1190"/>
      <c r="B196" s="1193"/>
      <c r="C196" s="156" t="s">
        <v>598</v>
      </c>
      <c r="D196" s="968">
        <v>0</v>
      </c>
      <c r="E196" s="955" t="s">
        <v>1424</v>
      </c>
      <c r="F196" s="513">
        <v>0</v>
      </c>
      <c r="G196" s="955" t="s">
        <v>1424</v>
      </c>
      <c r="H196" s="513">
        <v>30</v>
      </c>
      <c r="I196" s="968">
        <v>0</v>
      </c>
      <c r="J196" s="955" t="s">
        <v>1424</v>
      </c>
      <c r="K196" s="968">
        <v>0</v>
      </c>
      <c r="L196" s="955" t="s">
        <v>1424</v>
      </c>
      <c r="M196" s="518">
        <v>0</v>
      </c>
      <c r="N196" s="955" t="s">
        <v>362</v>
      </c>
      <c r="O196" s="968">
        <v>27</v>
      </c>
      <c r="P196" s="955" t="s">
        <v>362</v>
      </c>
      <c r="Q196" s="968">
        <v>21</v>
      </c>
      <c r="R196" s="955" t="s">
        <v>1424</v>
      </c>
      <c r="S196" s="955" t="s">
        <v>1424</v>
      </c>
      <c r="T196" s="955" t="s">
        <v>1424</v>
      </c>
      <c r="U196" s="955" t="s">
        <v>1424</v>
      </c>
      <c r="V196" s="955" t="s">
        <v>1424</v>
      </c>
      <c r="W196" s="955">
        <v>0</v>
      </c>
      <c r="X196" s="968">
        <v>0</v>
      </c>
      <c r="Y196" s="955" t="s">
        <v>1424</v>
      </c>
      <c r="AA196" s="952"/>
    </row>
    <row r="197" spans="1:27" ht="15" customHeight="1" x14ac:dyDescent="0.2">
      <c r="A197" s="945">
        <v>8</v>
      </c>
      <c r="B197" s="959" t="s">
        <v>294</v>
      </c>
      <c r="C197" s="156" t="s">
        <v>760</v>
      </c>
      <c r="D197" s="968">
        <v>0</v>
      </c>
      <c r="E197" s="955" t="s">
        <v>1424</v>
      </c>
      <c r="F197" s="513">
        <v>0</v>
      </c>
      <c r="G197" s="955" t="s">
        <v>1424</v>
      </c>
      <c r="H197" s="513">
        <v>86</v>
      </c>
      <c r="I197" s="968">
        <v>0</v>
      </c>
      <c r="J197" s="955" t="s">
        <v>1424</v>
      </c>
      <c r="K197" s="968">
        <v>0</v>
      </c>
      <c r="L197" s="955" t="s">
        <v>1424</v>
      </c>
      <c r="M197" s="518">
        <v>0</v>
      </c>
      <c r="N197" s="955" t="s">
        <v>362</v>
      </c>
      <c r="O197" s="968">
        <v>8</v>
      </c>
      <c r="P197" s="955" t="s">
        <v>362</v>
      </c>
      <c r="Q197" s="968">
        <v>24</v>
      </c>
      <c r="R197" s="955" t="s">
        <v>1424</v>
      </c>
      <c r="S197" s="955" t="s">
        <v>1424</v>
      </c>
      <c r="T197" s="955" t="s">
        <v>1424</v>
      </c>
      <c r="U197" s="955" t="s">
        <v>1424</v>
      </c>
      <c r="V197" s="955" t="s">
        <v>1424</v>
      </c>
      <c r="W197" s="955">
        <v>0</v>
      </c>
      <c r="X197" s="968">
        <v>0</v>
      </c>
      <c r="Y197" s="955" t="s">
        <v>1424</v>
      </c>
      <c r="AA197" s="952"/>
    </row>
    <row r="198" spans="1:27" ht="15" customHeight="1" x14ac:dyDescent="0.2">
      <c r="A198" s="1190">
        <v>9</v>
      </c>
      <c r="B198" s="1191" t="s">
        <v>295</v>
      </c>
      <c r="C198" s="156" t="s">
        <v>761</v>
      </c>
      <c r="D198" s="968">
        <v>0</v>
      </c>
      <c r="E198" s="955" t="s">
        <v>1424</v>
      </c>
      <c r="F198" s="513">
        <v>0</v>
      </c>
      <c r="G198" s="955" t="s">
        <v>1424</v>
      </c>
      <c r="H198" s="513">
        <v>22</v>
      </c>
      <c r="I198" s="968">
        <v>0</v>
      </c>
      <c r="J198" s="955" t="s">
        <v>1424</v>
      </c>
      <c r="K198" s="968">
        <v>0</v>
      </c>
      <c r="L198" s="955" t="s">
        <v>1424</v>
      </c>
      <c r="M198" s="518">
        <v>0</v>
      </c>
      <c r="N198" s="955" t="s">
        <v>362</v>
      </c>
      <c r="O198" s="968">
        <v>0</v>
      </c>
      <c r="P198" s="955" t="s">
        <v>362</v>
      </c>
      <c r="Q198" s="968">
        <v>0</v>
      </c>
      <c r="R198" s="955" t="s">
        <v>1424</v>
      </c>
      <c r="S198" s="955" t="s">
        <v>1424</v>
      </c>
      <c r="T198" s="955" t="s">
        <v>1424</v>
      </c>
      <c r="U198" s="955" t="s">
        <v>1424</v>
      </c>
      <c r="V198" s="955" t="s">
        <v>1424</v>
      </c>
      <c r="W198" s="955">
        <v>0</v>
      </c>
      <c r="X198" s="968">
        <v>0</v>
      </c>
      <c r="Y198" s="955" t="s">
        <v>1424</v>
      </c>
      <c r="AA198" s="952"/>
    </row>
    <row r="199" spans="1:27" ht="15" customHeight="1" x14ac:dyDescent="0.2">
      <c r="A199" s="1190"/>
      <c r="B199" s="1192"/>
      <c r="C199" s="156" t="s">
        <v>701</v>
      </c>
      <c r="D199" s="968">
        <v>0</v>
      </c>
      <c r="E199" s="955" t="s">
        <v>1424</v>
      </c>
      <c r="F199" s="513">
        <v>0</v>
      </c>
      <c r="G199" s="955" t="s">
        <v>1424</v>
      </c>
      <c r="H199" s="513">
        <v>15</v>
      </c>
      <c r="I199" s="968">
        <v>0</v>
      </c>
      <c r="J199" s="955" t="s">
        <v>1424</v>
      </c>
      <c r="K199" s="968">
        <v>0</v>
      </c>
      <c r="L199" s="955" t="s">
        <v>1424</v>
      </c>
      <c r="M199" s="518">
        <v>0</v>
      </c>
      <c r="N199" s="955" t="s">
        <v>362</v>
      </c>
      <c r="O199" s="968">
        <v>48</v>
      </c>
      <c r="P199" s="955" t="s">
        <v>362</v>
      </c>
      <c r="Q199" s="968">
        <v>12</v>
      </c>
      <c r="R199" s="955" t="s">
        <v>1424</v>
      </c>
      <c r="S199" s="955" t="s">
        <v>1424</v>
      </c>
      <c r="T199" s="955" t="s">
        <v>1424</v>
      </c>
      <c r="U199" s="955" t="s">
        <v>1424</v>
      </c>
      <c r="V199" s="955" t="s">
        <v>1424</v>
      </c>
      <c r="W199" s="955">
        <v>0</v>
      </c>
      <c r="X199" s="968">
        <v>0</v>
      </c>
      <c r="Y199" s="955" t="s">
        <v>1424</v>
      </c>
      <c r="AA199" s="952"/>
    </row>
    <row r="200" spans="1:27" ht="15" customHeight="1" x14ac:dyDescent="0.2">
      <c r="A200" s="1190"/>
      <c r="B200" s="1192"/>
      <c r="C200" s="156" t="s">
        <v>1083</v>
      </c>
      <c r="D200" s="968">
        <v>0</v>
      </c>
      <c r="E200" s="955" t="s">
        <v>1424</v>
      </c>
      <c r="F200" s="513">
        <v>0</v>
      </c>
      <c r="G200" s="955" t="s">
        <v>1424</v>
      </c>
      <c r="H200" s="513">
        <v>19</v>
      </c>
      <c r="I200" s="968">
        <v>0</v>
      </c>
      <c r="J200" s="955" t="s">
        <v>1424</v>
      </c>
      <c r="K200" s="968">
        <v>0</v>
      </c>
      <c r="L200" s="955" t="s">
        <v>1424</v>
      </c>
      <c r="M200" s="518">
        <v>0</v>
      </c>
      <c r="N200" s="955" t="s">
        <v>362</v>
      </c>
      <c r="O200" s="968">
        <v>9</v>
      </c>
      <c r="P200" s="955" t="s">
        <v>362</v>
      </c>
      <c r="Q200" s="968">
        <v>17</v>
      </c>
      <c r="R200" s="955" t="s">
        <v>1424</v>
      </c>
      <c r="S200" s="955" t="s">
        <v>1424</v>
      </c>
      <c r="T200" s="955" t="s">
        <v>1424</v>
      </c>
      <c r="U200" s="955" t="s">
        <v>1424</v>
      </c>
      <c r="V200" s="955" t="s">
        <v>1424</v>
      </c>
      <c r="W200" s="955">
        <v>0</v>
      </c>
      <c r="X200" s="968">
        <v>0</v>
      </c>
      <c r="Y200" s="955" t="s">
        <v>1424</v>
      </c>
      <c r="AA200" s="952"/>
    </row>
    <row r="201" spans="1:27" ht="15" customHeight="1" x14ac:dyDescent="0.2">
      <c r="A201" s="1190"/>
      <c r="B201" s="1192"/>
      <c r="C201" s="156" t="s">
        <v>817</v>
      </c>
      <c r="D201" s="968">
        <v>0</v>
      </c>
      <c r="E201" s="955" t="s">
        <v>1424</v>
      </c>
      <c r="F201" s="513">
        <v>0</v>
      </c>
      <c r="G201" s="955" t="s">
        <v>1424</v>
      </c>
      <c r="H201" s="513">
        <v>0</v>
      </c>
      <c r="I201" s="968">
        <v>0</v>
      </c>
      <c r="J201" s="955" t="s">
        <v>1424</v>
      </c>
      <c r="K201" s="968">
        <v>0</v>
      </c>
      <c r="L201" s="955" t="s">
        <v>1424</v>
      </c>
      <c r="M201" s="518">
        <v>0</v>
      </c>
      <c r="N201" s="955" t="s">
        <v>362</v>
      </c>
      <c r="O201" s="968">
        <v>0</v>
      </c>
      <c r="P201" s="955" t="s">
        <v>362</v>
      </c>
      <c r="Q201" s="968">
        <v>0</v>
      </c>
      <c r="R201" s="955" t="s">
        <v>1424</v>
      </c>
      <c r="S201" s="955" t="s">
        <v>1424</v>
      </c>
      <c r="T201" s="955" t="s">
        <v>1424</v>
      </c>
      <c r="U201" s="955" t="s">
        <v>1424</v>
      </c>
      <c r="V201" s="955" t="s">
        <v>1424</v>
      </c>
      <c r="W201" s="955">
        <v>0</v>
      </c>
      <c r="X201" s="968">
        <v>0</v>
      </c>
      <c r="Y201" s="955" t="s">
        <v>1424</v>
      </c>
      <c r="AA201" s="952"/>
    </row>
    <row r="202" spans="1:27" ht="15" customHeight="1" x14ac:dyDescent="0.2">
      <c r="A202" s="1190"/>
      <c r="B202" s="1192"/>
      <c r="C202" s="156" t="s">
        <v>601</v>
      </c>
      <c r="D202" s="968">
        <v>0</v>
      </c>
      <c r="E202" s="955" t="s">
        <v>1424</v>
      </c>
      <c r="F202" s="513">
        <v>0</v>
      </c>
      <c r="G202" s="955" t="s">
        <v>1424</v>
      </c>
      <c r="H202" s="513">
        <v>0</v>
      </c>
      <c r="I202" s="968">
        <v>0</v>
      </c>
      <c r="J202" s="955" t="s">
        <v>1424</v>
      </c>
      <c r="K202" s="968">
        <v>0</v>
      </c>
      <c r="L202" s="955" t="s">
        <v>1424</v>
      </c>
      <c r="M202" s="518">
        <v>0</v>
      </c>
      <c r="N202" s="955" t="s">
        <v>362</v>
      </c>
      <c r="O202" s="968">
        <v>16</v>
      </c>
      <c r="P202" s="955" t="s">
        <v>362</v>
      </c>
      <c r="Q202" s="968">
        <v>0</v>
      </c>
      <c r="R202" s="955" t="s">
        <v>1424</v>
      </c>
      <c r="S202" s="955" t="s">
        <v>1424</v>
      </c>
      <c r="T202" s="955" t="s">
        <v>1424</v>
      </c>
      <c r="U202" s="955" t="s">
        <v>1424</v>
      </c>
      <c r="V202" s="955" t="s">
        <v>1424</v>
      </c>
      <c r="W202" s="955">
        <v>0</v>
      </c>
      <c r="X202" s="968">
        <v>0</v>
      </c>
      <c r="Y202" s="955" t="s">
        <v>1424</v>
      </c>
      <c r="AA202" s="952"/>
    </row>
    <row r="203" spans="1:27" ht="15" customHeight="1" x14ac:dyDescent="0.2">
      <c r="A203" s="1190"/>
      <c r="B203" s="1192"/>
      <c r="C203" s="156" t="s">
        <v>598</v>
      </c>
      <c r="D203" s="968">
        <v>0</v>
      </c>
      <c r="E203" s="955" t="s">
        <v>1424</v>
      </c>
      <c r="F203" s="513">
        <v>0</v>
      </c>
      <c r="G203" s="955" t="s">
        <v>1424</v>
      </c>
      <c r="H203" s="513">
        <v>24</v>
      </c>
      <c r="I203" s="968">
        <v>0</v>
      </c>
      <c r="J203" s="955" t="s">
        <v>1424</v>
      </c>
      <c r="K203" s="968">
        <v>0</v>
      </c>
      <c r="L203" s="955" t="s">
        <v>1424</v>
      </c>
      <c r="M203" s="518">
        <v>2</v>
      </c>
      <c r="N203" s="955" t="s">
        <v>362</v>
      </c>
      <c r="O203" s="968">
        <v>5</v>
      </c>
      <c r="P203" s="955" t="s">
        <v>362</v>
      </c>
      <c r="Q203" s="968">
        <v>2</v>
      </c>
      <c r="R203" s="955" t="s">
        <v>1424</v>
      </c>
      <c r="S203" s="955" t="s">
        <v>1424</v>
      </c>
      <c r="T203" s="955" t="s">
        <v>1424</v>
      </c>
      <c r="U203" s="955" t="s">
        <v>1424</v>
      </c>
      <c r="V203" s="955" t="s">
        <v>1424</v>
      </c>
      <c r="W203" s="955">
        <v>0</v>
      </c>
      <c r="X203" s="968">
        <v>4</v>
      </c>
      <c r="Y203" s="955" t="s">
        <v>1424</v>
      </c>
      <c r="AA203" s="952"/>
    </row>
    <row r="204" spans="1:27" ht="15" customHeight="1" x14ac:dyDescent="0.2">
      <c r="A204" s="1190"/>
      <c r="B204" s="1193"/>
      <c r="C204" s="156" t="s">
        <v>994</v>
      </c>
      <c r="D204" s="968">
        <v>0</v>
      </c>
      <c r="E204" s="955" t="s">
        <v>1424</v>
      </c>
      <c r="F204" s="513">
        <v>0</v>
      </c>
      <c r="G204" s="955" t="s">
        <v>1424</v>
      </c>
      <c r="H204" s="513">
        <v>7</v>
      </c>
      <c r="I204" s="968">
        <v>0</v>
      </c>
      <c r="J204" s="955" t="s">
        <v>1424</v>
      </c>
      <c r="K204" s="968">
        <v>0</v>
      </c>
      <c r="L204" s="955" t="s">
        <v>1424</v>
      </c>
      <c r="M204" s="518">
        <v>0</v>
      </c>
      <c r="N204" s="955" t="s">
        <v>362</v>
      </c>
      <c r="O204" s="968">
        <v>0</v>
      </c>
      <c r="P204" s="955" t="s">
        <v>362</v>
      </c>
      <c r="Q204" s="968">
        <v>15</v>
      </c>
      <c r="R204" s="955" t="s">
        <v>1424</v>
      </c>
      <c r="S204" s="955" t="s">
        <v>1424</v>
      </c>
      <c r="T204" s="955" t="s">
        <v>1424</v>
      </c>
      <c r="U204" s="955" t="s">
        <v>1424</v>
      </c>
      <c r="V204" s="955" t="s">
        <v>1424</v>
      </c>
      <c r="W204" s="955">
        <v>0</v>
      </c>
      <c r="X204" s="968">
        <v>0</v>
      </c>
      <c r="Y204" s="955" t="s">
        <v>1424</v>
      </c>
      <c r="AA204" s="952"/>
    </row>
    <row r="205" spans="1:27" ht="15" customHeight="1" x14ac:dyDescent="0.2">
      <c r="A205" s="945">
        <v>10</v>
      </c>
      <c r="B205" s="945" t="s">
        <v>296</v>
      </c>
      <c r="C205" s="156" t="s">
        <v>762</v>
      </c>
      <c r="D205" s="968">
        <v>0</v>
      </c>
      <c r="E205" s="955" t="s">
        <v>1424</v>
      </c>
      <c r="F205" s="513">
        <v>0</v>
      </c>
      <c r="G205" s="955" t="s">
        <v>1424</v>
      </c>
      <c r="H205" s="513">
        <v>33</v>
      </c>
      <c r="I205" s="968">
        <v>0</v>
      </c>
      <c r="J205" s="955" t="s">
        <v>1424</v>
      </c>
      <c r="K205" s="968">
        <v>0</v>
      </c>
      <c r="L205" s="955" t="s">
        <v>1424</v>
      </c>
      <c r="M205" s="518">
        <v>0</v>
      </c>
      <c r="N205" s="955" t="s">
        <v>362</v>
      </c>
      <c r="O205" s="968">
        <v>0</v>
      </c>
      <c r="P205" s="955" t="s">
        <v>362</v>
      </c>
      <c r="Q205" s="968">
        <v>0</v>
      </c>
      <c r="R205" s="955" t="s">
        <v>1424</v>
      </c>
      <c r="S205" s="955" t="s">
        <v>1424</v>
      </c>
      <c r="T205" s="955" t="s">
        <v>1424</v>
      </c>
      <c r="U205" s="955" t="s">
        <v>1424</v>
      </c>
      <c r="V205" s="955" t="s">
        <v>1424</v>
      </c>
      <c r="W205" s="955">
        <v>0</v>
      </c>
      <c r="X205" s="968">
        <v>0</v>
      </c>
      <c r="Y205" s="955" t="s">
        <v>1424</v>
      </c>
      <c r="AA205" s="952"/>
    </row>
    <row r="206" spans="1:27" ht="15" customHeight="1" x14ac:dyDescent="0.2">
      <c r="A206" s="1190">
        <v>11</v>
      </c>
      <c r="B206" s="1216" t="s">
        <v>297</v>
      </c>
      <c r="C206" s="156" t="s">
        <v>763</v>
      </c>
      <c r="D206" s="968">
        <v>0</v>
      </c>
      <c r="E206" s="955" t="s">
        <v>1424</v>
      </c>
      <c r="F206" s="513">
        <v>0</v>
      </c>
      <c r="G206" s="955" t="s">
        <v>1424</v>
      </c>
      <c r="H206" s="513">
        <v>18</v>
      </c>
      <c r="I206" s="968">
        <v>0</v>
      </c>
      <c r="J206" s="955" t="s">
        <v>1424</v>
      </c>
      <c r="K206" s="968">
        <v>0</v>
      </c>
      <c r="L206" s="955" t="s">
        <v>1424</v>
      </c>
      <c r="M206" s="518">
        <v>0</v>
      </c>
      <c r="N206" s="955" t="s">
        <v>362</v>
      </c>
      <c r="O206" s="968">
        <v>21</v>
      </c>
      <c r="P206" s="955" t="s">
        <v>362</v>
      </c>
      <c r="Q206" s="968">
        <v>13</v>
      </c>
      <c r="R206" s="955" t="s">
        <v>1424</v>
      </c>
      <c r="S206" s="955" t="s">
        <v>1424</v>
      </c>
      <c r="T206" s="955" t="s">
        <v>1424</v>
      </c>
      <c r="U206" s="955" t="s">
        <v>1424</v>
      </c>
      <c r="V206" s="955" t="s">
        <v>1424</v>
      </c>
      <c r="W206" s="955">
        <v>0</v>
      </c>
      <c r="X206" s="968">
        <v>0</v>
      </c>
      <c r="Y206" s="955" t="s">
        <v>1424</v>
      </c>
      <c r="AA206" s="952"/>
    </row>
    <row r="207" spans="1:27" ht="15" customHeight="1" x14ac:dyDescent="0.2">
      <c r="A207" s="1190"/>
      <c r="B207" s="1218"/>
      <c r="C207" s="156" t="s">
        <v>598</v>
      </c>
      <c r="D207" s="968">
        <v>0</v>
      </c>
      <c r="E207" s="955" t="s">
        <v>1424</v>
      </c>
      <c r="F207" s="513">
        <v>0</v>
      </c>
      <c r="G207" s="955" t="s">
        <v>1424</v>
      </c>
      <c r="H207" s="513">
        <v>91</v>
      </c>
      <c r="I207" s="968">
        <v>0</v>
      </c>
      <c r="J207" s="955" t="s">
        <v>1424</v>
      </c>
      <c r="K207" s="968">
        <v>0</v>
      </c>
      <c r="L207" s="955" t="s">
        <v>1424</v>
      </c>
      <c r="M207" s="519">
        <v>0</v>
      </c>
      <c r="N207" s="955" t="s">
        <v>362</v>
      </c>
      <c r="O207" s="968">
        <v>80</v>
      </c>
      <c r="P207" s="955" t="s">
        <v>362</v>
      </c>
      <c r="Q207" s="968">
        <v>38</v>
      </c>
      <c r="R207" s="955" t="s">
        <v>1424</v>
      </c>
      <c r="S207" s="955" t="s">
        <v>1424</v>
      </c>
      <c r="T207" s="955" t="s">
        <v>1424</v>
      </c>
      <c r="U207" s="955" t="s">
        <v>1424</v>
      </c>
      <c r="V207" s="955" t="s">
        <v>1424</v>
      </c>
      <c r="W207" s="955">
        <v>0</v>
      </c>
      <c r="X207" s="968">
        <v>0</v>
      </c>
      <c r="Y207" s="955" t="s">
        <v>1424</v>
      </c>
      <c r="AA207" s="952"/>
    </row>
    <row r="208" spans="1:27" ht="15" customHeight="1" x14ac:dyDescent="0.2">
      <c r="A208" s="1190">
        <v>12</v>
      </c>
      <c r="B208" s="1191" t="s">
        <v>298</v>
      </c>
      <c r="C208" s="156" t="s">
        <v>598</v>
      </c>
      <c r="D208" s="968">
        <v>0</v>
      </c>
      <c r="E208" s="955" t="s">
        <v>1424</v>
      </c>
      <c r="F208" s="513">
        <v>0</v>
      </c>
      <c r="G208" s="955" t="s">
        <v>1424</v>
      </c>
      <c r="H208" s="617">
        <v>67</v>
      </c>
      <c r="I208" s="968">
        <v>0</v>
      </c>
      <c r="J208" s="955" t="s">
        <v>1424</v>
      </c>
      <c r="K208" s="968">
        <v>0</v>
      </c>
      <c r="L208" s="955" t="s">
        <v>1424</v>
      </c>
      <c r="M208" s="518">
        <v>3</v>
      </c>
      <c r="N208" s="955" t="s">
        <v>362</v>
      </c>
      <c r="O208" s="968">
        <v>16</v>
      </c>
      <c r="P208" s="955" t="s">
        <v>362</v>
      </c>
      <c r="Q208" s="968">
        <v>14</v>
      </c>
      <c r="R208" s="955" t="s">
        <v>1424</v>
      </c>
      <c r="S208" s="955" t="s">
        <v>1424</v>
      </c>
      <c r="T208" s="955" t="s">
        <v>1424</v>
      </c>
      <c r="U208" s="955" t="s">
        <v>1424</v>
      </c>
      <c r="V208" s="955" t="s">
        <v>1424</v>
      </c>
      <c r="W208" s="955">
        <v>0</v>
      </c>
      <c r="X208" s="968">
        <v>0</v>
      </c>
      <c r="Y208" s="955" t="s">
        <v>1424</v>
      </c>
      <c r="AA208" s="952"/>
    </row>
    <row r="209" spans="1:27" ht="15" customHeight="1" x14ac:dyDescent="0.2">
      <c r="A209" s="1190"/>
      <c r="B209" s="1192"/>
      <c r="C209" s="156" t="s">
        <v>600</v>
      </c>
      <c r="D209" s="968">
        <v>0</v>
      </c>
      <c r="E209" s="955" t="s">
        <v>1424</v>
      </c>
      <c r="F209" s="513">
        <v>0</v>
      </c>
      <c r="G209" s="955" t="s">
        <v>1424</v>
      </c>
      <c r="H209" s="617">
        <v>0</v>
      </c>
      <c r="I209" s="968">
        <v>0</v>
      </c>
      <c r="J209" s="955" t="s">
        <v>1424</v>
      </c>
      <c r="K209" s="968">
        <v>0</v>
      </c>
      <c r="L209" s="955" t="s">
        <v>1424</v>
      </c>
      <c r="M209" s="518">
        <v>0</v>
      </c>
      <c r="N209" s="955" t="s">
        <v>362</v>
      </c>
      <c r="O209" s="968">
        <v>14</v>
      </c>
      <c r="P209" s="955" t="s">
        <v>362</v>
      </c>
      <c r="Q209" s="968">
        <v>0</v>
      </c>
      <c r="R209" s="955" t="s">
        <v>1424</v>
      </c>
      <c r="S209" s="955" t="s">
        <v>1424</v>
      </c>
      <c r="T209" s="955" t="s">
        <v>1424</v>
      </c>
      <c r="U209" s="955" t="s">
        <v>1424</v>
      </c>
      <c r="V209" s="955" t="s">
        <v>1424</v>
      </c>
      <c r="W209" s="955">
        <v>0</v>
      </c>
      <c r="X209" s="968">
        <v>0</v>
      </c>
      <c r="Y209" s="955" t="s">
        <v>1424</v>
      </c>
      <c r="AA209" s="952"/>
    </row>
    <row r="210" spans="1:27" ht="15" customHeight="1" x14ac:dyDescent="0.2">
      <c r="A210" s="1190"/>
      <c r="B210" s="1192"/>
      <c r="C210" s="156" t="s">
        <v>601</v>
      </c>
      <c r="D210" s="968">
        <v>0</v>
      </c>
      <c r="E210" s="955" t="s">
        <v>1424</v>
      </c>
      <c r="F210" s="513">
        <v>0</v>
      </c>
      <c r="G210" s="955" t="s">
        <v>1424</v>
      </c>
      <c r="H210" s="617">
        <v>26</v>
      </c>
      <c r="I210" s="968">
        <v>0</v>
      </c>
      <c r="J210" s="955" t="s">
        <v>1424</v>
      </c>
      <c r="K210" s="968">
        <v>0</v>
      </c>
      <c r="L210" s="955" t="s">
        <v>1424</v>
      </c>
      <c r="M210" s="518">
        <v>0</v>
      </c>
      <c r="N210" s="955" t="s">
        <v>362</v>
      </c>
      <c r="O210" s="968">
        <v>0</v>
      </c>
      <c r="P210" s="955" t="s">
        <v>362</v>
      </c>
      <c r="Q210" s="968">
        <v>9</v>
      </c>
      <c r="R210" s="955" t="s">
        <v>1424</v>
      </c>
      <c r="S210" s="955" t="s">
        <v>1424</v>
      </c>
      <c r="T210" s="955" t="s">
        <v>1424</v>
      </c>
      <c r="U210" s="955" t="s">
        <v>1424</v>
      </c>
      <c r="V210" s="955" t="s">
        <v>1424</v>
      </c>
      <c r="W210" s="955">
        <v>0</v>
      </c>
      <c r="X210" s="968">
        <v>0</v>
      </c>
      <c r="Y210" s="955" t="s">
        <v>1424</v>
      </c>
      <c r="AA210" s="952"/>
    </row>
    <row r="211" spans="1:27" ht="15" customHeight="1" x14ac:dyDescent="0.2">
      <c r="A211" s="1190"/>
      <c r="B211" s="1193"/>
      <c r="C211" s="156" t="s">
        <v>817</v>
      </c>
      <c r="D211" s="968">
        <v>0</v>
      </c>
      <c r="E211" s="955" t="s">
        <v>1424</v>
      </c>
      <c r="F211" s="513">
        <v>0</v>
      </c>
      <c r="G211" s="955" t="s">
        <v>1424</v>
      </c>
      <c r="H211" s="617">
        <v>0</v>
      </c>
      <c r="I211" s="968">
        <v>0</v>
      </c>
      <c r="J211" s="955" t="s">
        <v>1424</v>
      </c>
      <c r="K211" s="968">
        <v>0</v>
      </c>
      <c r="L211" s="955" t="s">
        <v>1424</v>
      </c>
      <c r="M211" s="518">
        <v>0</v>
      </c>
      <c r="N211" s="955" t="s">
        <v>362</v>
      </c>
      <c r="O211" s="968">
        <v>0</v>
      </c>
      <c r="P211" s="955" t="s">
        <v>362</v>
      </c>
      <c r="Q211" s="968">
        <v>0</v>
      </c>
      <c r="R211" s="955" t="s">
        <v>1424</v>
      </c>
      <c r="S211" s="955" t="s">
        <v>1424</v>
      </c>
      <c r="T211" s="955" t="s">
        <v>1424</v>
      </c>
      <c r="U211" s="955" t="s">
        <v>1424</v>
      </c>
      <c r="V211" s="955" t="s">
        <v>1424</v>
      </c>
      <c r="W211" s="955">
        <v>0</v>
      </c>
      <c r="X211" s="968">
        <v>0</v>
      </c>
      <c r="Y211" s="955" t="s">
        <v>1424</v>
      </c>
      <c r="AA211" s="952"/>
    </row>
    <row r="212" spans="1:27" ht="15" customHeight="1" x14ac:dyDescent="0.2">
      <c r="A212" s="1190">
        <v>13</v>
      </c>
      <c r="B212" s="1191" t="s">
        <v>299</v>
      </c>
      <c r="C212" s="156" t="s">
        <v>765</v>
      </c>
      <c r="D212" s="968">
        <v>0</v>
      </c>
      <c r="E212" s="955" t="s">
        <v>1424</v>
      </c>
      <c r="F212" s="513">
        <v>0</v>
      </c>
      <c r="G212" s="955" t="s">
        <v>1424</v>
      </c>
      <c r="H212" s="617">
        <v>83</v>
      </c>
      <c r="I212" s="968">
        <v>0</v>
      </c>
      <c r="J212" s="955" t="s">
        <v>1424</v>
      </c>
      <c r="K212" s="968">
        <v>0</v>
      </c>
      <c r="L212" s="955" t="s">
        <v>1424</v>
      </c>
      <c r="M212" s="519">
        <v>7</v>
      </c>
      <c r="N212" s="955" t="s">
        <v>362</v>
      </c>
      <c r="O212" s="968">
        <v>42</v>
      </c>
      <c r="P212" s="955" t="s">
        <v>362</v>
      </c>
      <c r="Q212" s="968">
        <v>48</v>
      </c>
      <c r="R212" s="955" t="s">
        <v>1424</v>
      </c>
      <c r="S212" s="955" t="s">
        <v>1424</v>
      </c>
      <c r="T212" s="955" t="s">
        <v>1424</v>
      </c>
      <c r="U212" s="955" t="s">
        <v>1424</v>
      </c>
      <c r="V212" s="955" t="s">
        <v>1424</v>
      </c>
      <c r="W212" s="955">
        <v>0</v>
      </c>
      <c r="X212" s="968">
        <v>0</v>
      </c>
      <c r="Y212" s="955" t="s">
        <v>1424</v>
      </c>
      <c r="AA212" s="952"/>
    </row>
    <row r="213" spans="1:27" ht="15" customHeight="1" x14ac:dyDescent="0.2">
      <c r="A213" s="1190"/>
      <c r="B213" s="1192"/>
      <c r="C213" s="156" t="s">
        <v>418</v>
      </c>
      <c r="D213" s="968">
        <v>0</v>
      </c>
      <c r="E213" s="955" t="s">
        <v>1424</v>
      </c>
      <c r="F213" s="513">
        <v>0</v>
      </c>
      <c r="G213" s="955" t="s">
        <v>1424</v>
      </c>
      <c r="H213" s="617">
        <v>3</v>
      </c>
      <c r="I213" s="968">
        <v>0</v>
      </c>
      <c r="J213" s="955" t="s">
        <v>1424</v>
      </c>
      <c r="K213" s="968">
        <v>0</v>
      </c>
      <c r="L213" s="955" t="s">
        <v>1424</v>
      </c>
      <c r="M213" s="518">
        <v>1</v>
      </c>
      <c r="N213" s="955" t="s">
        <v>362</v>
      </c>
      <c r="O213" s="968">
        <v>25</v>
      </c>
      <c r="P213" s="955" t="s">
        <v>362</v>
      </c>
      <c r="Q213" s="968">
        <v>15</v>
      </c>
      <c r="R213" s="955" t="s">
        <v>1424</v>
      </c>
      <c r="S213" s="955" t="s">
        <v>1424</v>
      </c>
      <c r="T213" s="955" t="s">
        <v>1424</v>
      </c>
      <c r="U213" s="955" t="s">
        <v>1424</v>
      </c>
      <c r="V213" s="955" t="s">
        <v>1424</v>
      </c>
      <c r="W213" s="955">
        <v>0</v>
      </c>
      <c r="X213" s="968">
        <v>0</v>
      </c>
      <c r="Y213" s="955" t="s">
        <v>1424</v>
      </c>
      <c r="AA213" s="952"/>
    </row>
    <row r="214" spans="1:27" ht="15" customHeight="1" x14ac:dyDescent="0.2">
      <c r="A214" s="1190"/>
      <c r="B214" s="1193"/>
      <c r="C214" s="156" t="s">
        <v>598</v>
      </c>
      <c r="D214" s="968">
        <v>0</v>
      </c>
      <c r="E214" s="955" t="s">
        <v>1424</v>
      </c>
      <c r="F214" s="513">
        <v>0</v>
      </c>
      <c r="G214" s="955" t="s">
        <v>1424</v>
      </c>
      <c r="H214" s="617">
        <v>10</v>
      </c>
      <c r="I214" s="968">
        <v>0</v>
      </c>
      <c r="J214" s="955" t="s">
        <v>1424</v>
      </c>
      <c r="K214" s="968">
        <v>0</v>
      </c>
      <c r="L214" s="955" t="s">
        <v>1424</v>
      </c>
      <c r="M214" s="518">
        <v>0</v>
      </c>
      <c r="N214" s="955" t="s">
        <v>362</v>
      </c>
      <c r="O214" s="968">
        <v>15</v>
      </c>
      <c r="P214" s="955" t="s">
        <v>362</v>
      </c>
      <c r="Q214" s="968">
        <v>3</v>
      </c>
      <c r="R214" s="955" t="s">
        <v>1424</v>
      </c>
      <c r="S214" s="955" t="s">
        <v>1424</v>
      </c>
      <c r="T214" s="955" t="s">
        <v>1424</v>
      </c>
      <c r="U214" s="955" t="s">
        <v>1424</v>
      </c>
      <c r="V214" s="955" t="s">
        <v>1424</v>
      </c>
      <c r="W214" s="955">
        <v>0</v>
      </c>
      <c r="X214" s="968">
        <v>0</v>
      </c>
      <c r="Y214" s="955" t="s">
        <v>1424</v>
      </c>
      <c r="AA214" s="952"/>
    </row>
    <row r="215" spans="1:27" ht="15" customHeight="1" x14ac:dyDescent="0.2">
      <c r="A215" s="1190">
        <v>14</v>
      </c>
      <c r="B215" s="1191" t="s">
        <v>300</v>
      </c>
      <c r="C215" s="156" t="s">
        <v>766</v>
      </c>
      <c r="D215" s="968">
        <v>0</v>
      </c>
      <c r="E215" s="955" t="s">
        <v>1424</v>
      </c>
      <c r="F215" s="513">
        <v>0</v>
      </c>
      <c r="G215" s="955" t="s">
        <v>1424</v>
      </c>
      <c r="H215" s="617">
        <v>163</v>
      </c>
      <c r="I215" s="968">
        <v>0</v>
      </c>
      <c r="J215" s="955" t="s">
        <v>1424</v>
      </c>
      <c r="K215" s="968">
        <v>0</v>
      </c>
      <c r="L215" s="955" t="s">
        <v>1424</v>
      </c>
      <c r="M215" s="518">
        <v>0</v>
      </c>
      <c r="N215" s="955" t="s">
        <v>362</v>
      </c>
      <c r="O215" s="968">
        <v>30</v>
      </c>
      <c r="P215" s="955" t="s">
        <v>362</v>
      </c>
      <c r="Q215" s="968">
        <v>15</v>
      </c>
      <c r="R215" s="955" t="s">
        <v>1424</v>
      </c>
      <c r="S215" s="955" t="s">
        <v>1424</v>
      </c>
      <c r="T215" s="955" t="s">
        <v>1424</v>
      </c>
      <c r="U215" s="955" t="s">
        <v>1424</v>
      </c>
      <c r="V215" s="955" t="s">
        <v>1424</v>
      </c>
      <c r="W215" s="955">
        <v>0</v>
      </c>
      <c r="X215" s="968">
        <v>0</v>
      </c>
      <c r="Y215" s="955" t="s">
        <v>1424</v>
      </c>
      <c r="AA215" s="952"/>
    </row>
    <row r="216" spans="1:27" ht="15" customHeight="1" x14ac:dyDescent="0.2">
      <c r="A216" s="1190"/>
      <c r="B216" s="1193"/>
      <c r="C216" s="156" t="s">
        <v>409</v>
      </c>
      <c r="D216" s="968">
        <v>0</v>
      </c>
      <c r="E216" s="955" t="s">
        <v>1424</v>
      </c>
      <c r="F216" s="513">
        <v>0</v>
      </c>
      <c r="G216" s="955" t="s">
        <v>1424</v>
      </c>
      <c r="H216" s="617">
        <v>13</v>
      </c>
      <c r="I216" s="968" t="s">
        <v>362</v>
      </c>
      <c r="J216" s="955" t="s">
        <v>1424</v>
      </c>
      <c r="K216" s="968">
        <v>0</v>
      </c>
      <c r="L216" s="955" t="s">
        <v>1424</v>
      </c>
      <c r="M216" s="518" t="s">
        <v>362</v>
      </c>
      <c r="N216" s="955" t="s">
        <v>362</v>
      </c>
      <c r="O216" s="968">
        <v>0</v>
      </c>
      <c r="P216" s="955" t="s">
        <v>362</v>
      </c>
      <c r="Q216" s="968" t="s">
        <v>362</v>
      </c>
      <c r="R216" s="955" t="s">
        <v>1424</v>
      </c>
      <c r="S216" s="955" t="s">
        <v>1424</v>
      </c>
      <c r="T216" s="955" t="s">
        <v>1424</v>
      </c>
      <c r="U216" s="955" t="s">
        <v>1424</v>
      </c>
      <c r="V216" s="955" t="s">
        <v>1424</v>
      </c>
      <c r="W216" s="955">
        <v>0</v>
      </c>
      <c r="X216" s="968" t="s">
        <v>362</v>
      </c>
      <c r="Y216" s="955" t="s">
        <v>1424</v>
      </c>
      <c r="AA216" s="952"/>
    </row>
    <row r="217" spans="1:27" ht="15" customHeight="1" x14ac:dyDescent="0.2">
      <c r="A217" s="1190">
        <v>15</v>
      </c>
      <c r="B217" s="1191" t="s">
        <v>367</v>
      </c>
      <c r="C217" s="156" t="s">
        <v>703</v>
      </c>
      <c r="D217" s="968">
        <v>0</v>
      </c>
      <c r="E217" s="955" t="s">
        <v>1424</v>
      </c>
      <c r="F217" s="513">
        <v>0</v>
      </c>
      <c r="G217" s="955" t="s">
        <v>1424</v>
      </c>
      <c r="H217" s="617">
        <v>13</v>
      </c>
      <c r="I217" s="968">
        <v>0</v>
      </c>
      <c r="J217" s="955" t="s">
        <v>1424</v>
      </c>
      <c r="K217" s="968">
        <v>0</v>
      </c>
      <c r="L217" s="955" t="s">
        <v>1424</v>
      </c>
      <c r="M217" s="518">
        <v>0</v>
      </c>
      <c r="N217" s="955" t="s">
        <v>362</v>
      </c>
      <c r="O217" s="968" t="s">
        <v>362</v>
      </c>
      <c r="P217" s="955" t="s">
        <v>362</v>
      </c>
      <c r="Q217" s="968">
        <v>2</v>
      </c>
      <c r="R217" s="955" t="s">
        <v>1424</v>
      </c>
      <c r="S217" s="955" t="s">
        <v>1424</v>
      </c>
      <c r="T217" s="955" t="s">
        <v>1424</v>
      </c>
      <c r="U217" s="955" t="s">
        <v>1424</v>
      </c>
      <c r="V217" s="955" t="s">
        <v>1424</v>
      </c>
      <c r="W217" s="955">
        <v>0</v>
      </c>
      <c r="X217" s="968">
        <v>0</v>
      </c>
      <c r="Y217" s="955" t="s">
        <v>1424</v>
      </c>
      <c r="AA217" s="952"/>
    </row>
    <row r="218" spans="1:27" ht="15" customHeight="1" x14ac:dyDescent="0.2">
      <c r="A218" s="1190"/>
      <c r="B218" s="1192"/>
      <c r="C218" s="156" t="s">
        <v>767</v>
      </c>
      <c r="D218" s="968">
        <v>0</v>
      </c>
      <c r="E218" s="955" t="s">
        <v>1424</v>
      </c>
      <c r="F218" s="513">
        <v>0</v>
      </c>
      <c r="G218" s="955" t="s">
        <v>1424</v>
      </c>
      <c r="H218" s="617">
        <v>44</v>
      </c>
      <c r="I218" s="968">
        <v>0</v>
      </c>
      <c r="J218" s="955" t="s">
        <v>1424</v>
      </c>
      <c r="K218" s="968">
        <v>0</v>
      </c>
      <c r="L218" s="955" t="s">
        <v>1424</v>
      </c>
      <c r="M218" s="518">
        <v>0</v>
      </c>
      <c r="N218" s="955" t="s">
        <v>362</v>
      </c>
      <c r="O218" s="968">
        <v>59</v>
      </c>
      <c r="P218" s="955" t="s">
        <v>362</v>
      </c>
      <c r="Q218" s="968">
        <v>25</v>
      </c>
      <c r="R218" s="955" t="s">
        <v>1424</v>
      </c>
      <c r="S218" s="955" t="s">
        <v>1424</v>
      </c>
      <c r="T218" s="955" t="s">
        <v>1424</v>
      </c>
      <c r="U218" s="955" t="s">
        <v>1424</v>
      </c>
      <c r="V218" s="955" t="s">
        <v>1424</v>
      </c>
      <c r="W218" s="955">
        <v>0</v>
      </c>
      <c r="X218" s="968">
        <v>0</v>
      </c>
      <c r="Y218" s="955" t="s">
        <v>1424</v>
      </c>
      <c r="AA218" s="952"/>
    </row>
    <row r="219" spans="1:27" ht="15" customHeight="1" x14ac:dyDescent="0.2">
      <c r="A219" s="1190"/>
      <c r="B219" s="1193"/>
      <c r="C219" s="156" t="s">
        <v>602</v>
      </c>
      <c r="D219" s="968">
        <v>0</v>
      </c>
      <c r="E219" s="955" t="s">
        <v>1424</v>
      </c>
      <c r="F219" s="513">
        <v>0</v>
      </c>
      <c r="G219" s="955" t="s">
        <v>1424</v>
      </c>
      <c r="H219" s="617">
        <v>24</v>
      </c>
      <c r="I219" s="968">
        <v>0</v>
      </c>
      <c r="J219" s="955" t="s">
        <v>1424</v>
      </c>
      <c r="K219" s="968">
        <v>0</v>
      </c>
      <c r="L219" s="955" t="s">
        <v>1424</v>
      </c>
      <c r="M219" s="518">
        <v>0</v>
      </c>
      <c r="N219" s="955" t="s">
        <v>362</v>
      </c>
      <c r="O219" s="968">
        <v>14</v>
      </c>
      <c r="P219" s="955" t="s">
        <v>362</v>
      </c>
      <c r="Q219" s="968">
        <v>9</v>
      </c>
      <c r="R219" s="955" t="s">
        <v>1424</v>
      </c>
      <c r="S219" s="955" t="s">
        <v>1424</v>
      </c>
      <c r="T219" s="955" t="s">
        <v>1424</v>
      </c>
      <c r="U219" s="955" t="s">
        <v>1424</v>
      </c>
      <c r="V219" s="955" t="s">
        <v>1424</v>
      </c>
      <c r="W219" s="955">
        <v>0</v>
      </c>
      <c r="X219" s="968">
        <v>0</v>
      </c>
      <c r="Y219" s="955" t="s">
        <v>1424</v>
      </c>
      <c r="AA219" s="952"/>
    </row>
    <row r="220" spans="1:27" ht="15" customHeight="1" x14ac:dyDescent="0.2">
      <c r="A220" s="1190">
        <v>16</v>
      </c>
      <c r="B220" s="1191" t="s">
        <v>302</v>
      </c>
      <c r="C220" s="156" t="s">
        <v>416</v>
      </c>
      <c r="D220" s="968">
        <v>0</v>
      </c>
      <c r="E220" s="955" t="s">
        <v>1424</v>
      </c>
      <c r="F220" s="513">
        <v>0</v>
      </c>
      <c r="G220" s="955" t="s">
        <v>1424</v>
      </c>
      <c r="H220" s="617">
        <v>38</v>
      </c>
      <c r="I220" s="968">
        <v>0</v>
      </c>
      <c r="J220" s="955" t="s">
        <v>1424</v>
      </c>
      <c r="K220" s="968">
        <v>0</v>
      </c>
      <c r="L220" s="955" t="s">
        <v>1424</v>
      </c>
      <c r="M220" s="518">
        <v>0</v>
      </c>
      <c r="N220" s="955" t="s">
        <v>362</v>
      </c>
      <c r="O220" s="968">
        <v>13</v>
      </c>
      <c r="P220" s="955" t="s">
        <v>362</v>
      </c>
      <c r="Q220" s="968">
        <v>0</v>
      </c>
      <c r="R220" s="955" t="s">
        <v>1424</v>
      </c>
      <c r="S220" s="955" t="s">
        <v>1424</v>
      </c>
      <c r="T220" s="955" t="s">
        <v>1424</v>
      </c>
      <c r="U220" s="955" t="s">
        <v>1424</v>
      </c>
      <c r="V220" s="955" t="s">
        <v>1424</v>
      </c>
      <c r="W220" s="955">
        <v>0</v>
      </c>
      <c r="X220" s="968">
        <v>0</v>
      </c>
      <c r="Y220" s="955" t="s">
        <v>1424</v>
      </c>
      <c r="AA220" s="952"/>
    </row>
    <row r="221" spans="1:27" ht="15" customHeight="1" x14ac:dyDescent="0.2">
      <c r="A221" s="1190"/>
      <c r="B221" s="1192"/>
      <c r="C221" s="156" t="s">
        <v>417</v>
      </c>
      <c r="D221" s="968">
        <v>0</v>
      </c>
      <c r="E221" s="955" t="s">
        <v>1424</v>
      </c>
      <c r="F221" s="513">
        <v>0</v>
      </c>
      <c r="G221" s="955" t="s">
        <v>1424</v>
      </c>
      <c r="H221" s="617">
        <v>17</v>
      </c>
      <c r="I221" s="968">
        <v>0</v>
      </c>
      <c r="J221" s="955" t="s">
        <v>1424</v>
      </c>
      <c r="K221" s="968">
        <v>0</v>
      </c>
      <c r="L221" s="955" t="s">
        <v>1424</v>
      </c>
      <c r="M221" s="518">
        <v>0</v>
      </c>
      <c r="N221" s="955" t="s">
        <v>362</v>
      </c>
      <c r="O221" s="968">
        <v>0</v>
      </c>
      <c r="P221" s="955" t="s">
        <v>362</v>
      </c>
      <c r="Q221" s="968">
        <v>0</v>
      </c>
      <c r="R221" s="955" t="s">
        <v>1424</v>
      </c>
      <c r="S221" s="955" t="s">
        <v>1424</v>
      </c>
      <c r="T221" s="955" t="s">
        <v>1424</v>
      </c>
      <c r="U221" s="955" t="s">
        <v>1424</v>
      </c>
      <c r="V221" s="955" t="s">
        <v>1424</v>
      </c>
      <c r="W221" s="955">
        <v>0</v>
      </c>
      <c r="X221" s="968">
        <v>0</v>
      </c>
      <c r="Y221" s="955" t="s">
        <v>1424</v>
      </c>
      <c r="AA221" s="952"/>
    </row>
    <row r="222" spans="1:27" ht="15" customHeight="1" x14ac:dyDescent="0.2">
      <c r="A222" s="1190"/>
      <c r="B222" s="1192"/>
      <c r="C222" s="156" t="s">
        <v>971</v>
      </c>
      <c r="D222" s="968">
        <v>0</v>
      </c>
      <c r="E222" s="955" t="s">
        <v>1424</v>
      </c>
      <c r="F222" s="513">
        <v>0</v>
      </c>
      <c r="G222" s="955" t="s">
        <v>1424</v>
      </c>
      <c r="H222" s="617">
        <v>13</v>
      </c>
      <c r="I222" s="968">
        <v>0</v>
      </c>
      <c r="J222" s="955" t="s">
        <v>1424</v>
      </c>
      <c r="K222" s="968">
        <v>0</v>
      </c>
      <c r="L222" s="955" t="s">
        <v>1424</v>
      </c>
      <c r="M222" s="518">
        <v>0</v>
      </c>
      <c r="N222" s="955" t="s">
        <v>362</v>
      </c>
      <c r="O222" s="968">
        <v>0</v>
      </c>
      <c r="P222" s="955" t="s">
        <v>362</v>
      </c>
      <c r="Q222" s="968">
        <v>0</v>
      </c>
      <c r="R222" s="955" t="s">
        <v>1424</v>
      </c>
      <c r="S222" s="955" t="s">
        <v>1424</v>
      </c>
      <c r="T222" s="955" t="s">
        <v>1424</v>
      </c>
      <c r="U222" s="955" t="s">
        <v>1424</v>
      </c>
      <c r="V222" s="955" t="s">
        <v>1424</v>
      </c>
      <c r="W222" s="955">
        <v>0</v>
      </c>
      <c r="X222" s="968">
        <v>0</v>
      </c>
      <c r="Y222" s="955" t="s">
        <v>1424</v>
      </c>
      <c r="AA222" s="952"/>
    </row>
    <row r="223" spans="1:27" ht="15" customHeight="1" x14ac:dyDescent="0.2">
      <c r="A223" s="1190"/>
      <c r="B223" s="1192"/>
      <c r="C223" s="156" t="s">
        <v>972</v>
      </c>
      <c r="D223" s="968">
        <v>0</v>
      </c>
      <c r="E223" s="955" t="s">
        <v>1424</v>
      </c>
      <c r="F223" s="513">
        <v>0</v>
      </c>
      <c r="G223" s="955" t="s">
        <v>1424</v>
      </c>
      <c r="H223" s="617">
        <v>15</v>
      </c>
      <c r="I223" s="968">
        <v>0</v>
      </c>
      <c r="J223" s="955" t="s">
        <v>1424</v>
      </c>
      <c r="K223" s="968">
        <v>0</v>
      </c>
      <c r="L223" s="955" t="s">
        <v>1424</v>
      </c>
      <c r="M223" s="518">
        <v>0</v>
      </c>
      <c r="N223" s="955" t="s">
        <v>362</v>
      </c>
      <c r="O223" s="968">
        <v>0</v>
      </c>
      <c r="P223" s="955" t="s">
        <v>362</v>
      </c>
      <c r="Q223" s="968">
        <v>0</v>
      </c>
      <c r="R223" s="955" t="s">
        <v>1424</v>
      </c>
      <c r="S223" s="955" t="s">
        <v>1424</v>
      </c>
      <c r="T223" s="955" t="s">
        <v>1424</v>
      </c>
      <c r="U223" s="955" t="s">
        <v>1424</v>
      </c>
      <c r="V223" s="955" t="s">
        <v>1424</v>
      </c>
      <c r="W223" s="955">
        <v>0</v>
      </c>
      <c r="X223" s="968">
        <v>0</v>
      </c>
      <c r="Y223" s="955" t="s">
        <v>1424</v>
      </c>
      <c r="AA223" s="952"/>
    </row>
    <row r="224" spans="1:27" ht="15" customHeight="1" x14ac:dyDescent="0.2">
      <c r="A224" s="1190"/>
      <c r="B224" s="1192"/>
      <c r="C224" s="156" t="s">
        <v>817</v>
      </c>
      <c r="D224" s="968">
        <v>0</v>
      </c>
      <c r="E224" s="955" t="s">
        <v>1424</v>
      </c>
      <c r="F224" s="513">
        <v>0</v>
      </c>
      <c r="G224" s="955" t="s">
        <v>1424</v>
      </c>
      <c r="H224" s="617">
        <v>0</v>
      </c>
      <c r="I224" s="968">
        <v>0</v>
      </c>
      <c r="J224" s="955" t="s">
        <v>1424</v>
      </c>
      <c r="K224" s="968">
        <v>0</v>
      </c>
      <c r="L224" s="955" t="s">
        <v>1424</v>
      </c>
      <c r="M224" s="518">
        <v>0</v>
      </c>
      <c r="N224" s="955" t="s">
        <v>362</v>
      </c>
      <c r="O224" s="968">
        <v>0</v>
      </c>
      <c r="P224" s="955" t="s">
        <v>362</v>
      </c>
      <c r="Q224" s="968">
        <v>0</v>
      </c>
      <c r="R224" s="955" t="s">
        <v>1424</v>
      </c>
      <c r="S224" s="955" t="s">
        <v>1424</v>
      </c>
      <c r="T224" s="955" t="s">
        <v>1424</v>
      </c>
      <c r="U224" s="955" t="s">
        <v>1424</v>
      </c>
      <c r="V224" s="955" t="s">
        <v>1424</v>
      </c>
      <c r="W224" s="955">
        <v>0</v>
      </c>
      <c r="X224" s="968">
        <v>0</v>
      </c>
      <c r="Y224" s="955" t="s">
        <v>1424</v>
      </c>
      <c r="AA224" s="952"/>
    </row>
    <row r="225" spans="1:27" ht="15" customHeight="1" x14ac:dyDescent="0.2">
      <c r="A225" s="1190"/>
      <c r="B225" s="1192"/>
      <c r="C225" s="156" t="s">
        <v>704</v>
      </c>
      <c r="D225" s="968">
        <v>0</v>
      </c>
      <c r="E225" s="955" t="s">
        <v>1424</v>
      </c>
      <c r="F225" s="513">
        <v>0</v>
      </c>
      <c r="G225" s="955" t="s">
        <v>1424</v>
      </c>
      <c r="H225" s="617">
        <v>9</v>
      </c>
      <c r="I225" s="968">
        <v>0</v>
      </c>
      <c r="J225" s="955" t="s">
        <v>1424</v>
      </c>
      <c r="K225" s="968">
        <v>0</v>
      </c>
      <c r="L225" s="955" t="s">
        <v>1424</v>
      </c>
      <c r="M225" s="518">
        <v>0</v>
      </c>
      <c r="N225" s="955" t="s">
        <v>362</v>
      </c>
      <c r="O225" s="968">
        <v>7</v>
      </c>
      <c r="P225" s="955" t="s">
        <v>362</v>
      </c>
      <c r="Q225" s="968">
        <v>1</v>
      </c>
      <c r="R225" s="955" t="s">
        <v>1424</v>
      </c>
      <c r="S225" s="955" t="s">
        <v>1424</v>
      </c>
      <c r="T225" s="955" t="s">
        <v>1424</v>
      </c>
      <c r="U225" s="955" t="s">
        <v>1424</v>
      </c>
      <c r="V225" s="955" t="s">
        <v>1424</v>
      </c>
      <c r="W225" s="955">
        <v>0</v>
      </c>
      <c r="X225" s="968">
        <v>0</v>
      </c>
      <c r="Y225" s="955" t="s">
        <v>1424</v>
      </c>
      <c r="AA225" s="952"/>
    </row>
    <row r="226" spans="1:27" ht="15" customHeight="1" x14ac:dyDescent="0.2">
      <c r="A226" s="1190"/>
      <c r="B226" s="1193"/>
      <c r="C226" s="156" t="s">
        <v>598</v>
      </c>
      <c r="D226" s="968">
        <v>0</v>
      </c>
      <c r="E226" s="955" t="s">
        <v>1424</v>
      </c>
      <c r="F226" s="513">
        <v>0</v>
      </c>
      <c r="G226" s="955" t="s">
        <v>1424</v>
      </c>
      <c r="H226" s="617">
        <v>31</v>
      </c>
      <c r="I226" s="968">
        <v>0</v>
      </c>
      <c r="J226" s="955" t="s">
        <v>1424</v>
      </c>
      <c r="K226" s="968">
        <v>0</v>
      </c>
      <c r="L226" s="955" t="s">
        <v>1424</v>
      </c>
      <c r="M226" s="518">
        <v>0</v>
      </c>
      <c r="N226" s="955" t="s">
        <v>362</v>
      </c>
      <c r="O226" s="968">
        <v>0</v>
      </c>
      <c r="P226" s="955" t="s">
        <v>362</v>
      </c>
      <c r="Q226" s="968">
        <v>0</v>
      </c>
      <c r="R226" s="955" t="s">
        <v>1424</v>
      </c>
      <c r="S226" s="955" t="s">
        <v>1424</v>
      </c>
      <c r="T226" s="955" t="s">
        <v>1424</v>
      </c>
      <c r="U226" s="955" t="s">
        <v>1424</v>
      </c>
      <c r="V226" s="955" t="s">
        <v>1424</v>
      </c>
      <c r="W226" s="955">
        <v>0</v>
      </c>
      <c r="X226" s="968">
        <v>0</v>
      </c>
      <c r="Y226" s="955" t="s">
        <v>1424</v>
      </c>
      <c r="AA226" s="952"/>
    </row>
    <row r="227" spans="1:27" ht="15" customHeight="1" x14ac:dyDescent="0.2">
      <c r="A227" s="1190">
        <v>17</v>
      </c>
      <c r="B227" s="1191" t="s">
        <v>303</v>
      </c>
      <c r="C227" s="156" t="s">
        <v>420</v>
      </c>
      <c r="D227" s="968">
        <v>0</v>
      </c>
      <c r="E227" s="955" t="s">
        <v>1424</v>
      </c>
      <c r="F227" s="513">
        <v>0</v>
      </c>
      <c r="G227" s="955" t="s">
        <v>1424</v>
      </c>
      <c r="H227" s="617">
        <v>14</v>
      </c>
      <c r="I227" s="968">
        <v>0</v>
      </c>
      <c r="J227" s="955" t="s">
        <v>1424</v>
      </c>
      <c r="K227" s="968">
        <v>0</v>
      </c>
      <c r="L227" s="955" t="s">
        <v>1424</v>
      </c>
      <c r="M227" s="518">
        <v>0</v>
      </c>
      <c r="N227" s="955" t="s">
        <v>362</v>
      </c>
      <c r="O227" s="968">
        <v>18</v>
      </c>
      <c r="P227" s="955" t="s">
        <v>362</v>
      </c>
      <c r="Q227" s="968">
        <v>15</v>
      </c>
      <c r="R227" s="955" t="s">
        <v>1424</v>
      </c>
      <c r="S227" s="955" t="s">
        <v>1424</v>
      </c>
      <c r="T227" s="955" t="s">
        <v>1424</v>
      </c>
      <c r="U227" s="955" t="s">
        <v>1424</v>
      </c>
      <c r="V227" s="955" t="s">
        <v>1424</v>
      </c>
      <c r="W227" s="955">
        <v>0</v>
      </c>
      <c r="X227" s="968">
        <v>0</v>
      </c>
      <c r="Y227" s="955" t="s">
        <v>1424</v>
      </c>
      <c r="AA227" s="952"/>
    </row>
    <row r="228" spans="1:27" ht="15" customHeight="1" x14ac:dyDescent="0.2">
      <c r="A228" s="1190"/>
      <c r="B228" s="1193"/>
      <c r="C228" s="156" t="s">
        <v>598</v>
      </c>
      <c r="D228" s="968">
        <v>0</v>
      </c>
      <c r="E228" s="955" t="s">
        <v>1424</v>
      </c>
      <c r="F228" s="513">
        <v>0</v>
      </c>
      <c r="G228" s="955" t="s">
        <v>1424</v>
      </c>
      <c r="H228" s="617">
        <v>143</v>
      </c>
      <c r="I228" s="968">
        <v>0</v>
      </c>
      <c r="J228" s="955" t="s">
        <v>1424</v>
      </c>
      <c r="K228" s="968">
        <v>0</v>
      </c>
      <c r="L228" s="955" t="s">
        <v>1424</v>
      </c>
      <c r="M228" s="518">
        <v>0</v>
      </c>
      <c r="N228" s="955" t="s">
        <v>362</v>
      </c>
      <c r="O228" s="968">
        <v>0</v>
      </c>
      <c r="P228" s="955" t="s">
        <v>362</v>
      </c>
      <c r="Q228" s="968">
        <v>7</v>
      </c>
      <c r="R228" s="955" t="s">
        <v>1424</v>
      </c>
      <c r="S228" s="955" t="s">
        <v>1424</v>
      </c>
      <c r="T228" s="955" t="s">
        <v>1424</v>
      </c>
      <c r="U228" s="955" t="s">
        <v>1424</v>
      </c>
      <c r="V228" s="955" t="s">
        <v>1424</v>
      </c>
      <c r="W228" s="955">
        <v>0</v>
      </c>
      <c r="X228" s="968">
        <v>0</v>
      </c>
      <c r="Y228" s="955" t="s">
        <v>1424</v>
      </c>
      <c r="AA228" s="952"/>
    </row>
    <row r="229" spans="1:27" ht="15" customHeight="1" x14ac:dyDescent="0.2">
      <c r="A229" s="1190">
        <v>18</v>
      </c>
      <c r="B229" s="1191" t="s">
        <v>304</v>
      </c>
      <c r="C229" s="156" t="s">
        <v>768</v>
      </c>
      <c r="D229" s="968">
        <v>0</v>
      </c>
      <c r="E229" s="955" t="s">
        <v>1424</v>
      </c>
      <c r="F229" s="513">
        <v>0</v>
      </c>
      <c r="G229" s="955" t="s">
        <v>1424</v>
      </c>
      <c r="H229" s="617">
        <v>19</v>
      </c>
      <c r="I229" s="968">
        <v>0</v>
      </c>
      <c r="J229" s="955" t="s">
        <v>1424</v>
      </c>
      <c r="K229" s="968">
        <v>0</v>
      </c>
      <c r="L229" s="955" t="s">
        <v>1424</v>
      </c>
      <c r="M229" s="518">
        <v>0</v>
      </c>
      <c r="N229" s="955" t="s">
        <v>362</v>
      </c>
      <c r="O229" s="968">
        <v>21</v>
      </c>
      <c r="P229" s="955" t="s">
        <v>362</v>
      </c>
      <c r="Q229" s="968">
        <v>14</v>
      </c>
      <c r="R229" s="955" t="s">
        <v>1424</v>
      </c>
      <c r="S229" s="955" t="s">
        <v>1424</v>
      </c>
      <c r="T229" s="955" t="s">
        <v>1424</v>
      </c>
      <c r="U229" s="955" t="s">
        <v>1424</v>
      </c>
      <c r="V229" s="955" t="s">
        <v>1424</v>
      </c>
      <c r="W229" s="955">
        <v>0</v>
      </c>
      <c r="X229" s="968">
        <v>0</v>
      </c>
      <c r="Y229" s="955" t="s">
        <v>1424</v>
      </c>
      <c r="AA229" s="952"/>
    </row>
    <row r="230" spans="1:27" ht="15" customHeight="1" x14ac:dyDescent="0.2">
      <c r="A230" s="1190"/>
      <c r="B230" s="1192"/>
      <c r="C230" s="156" t="s">
        <v>604</v>
      </c>
      <c r="D230" s="968">
        <v>0</v>
      </c>
      <c r="E230" s="955" t="s">
        <v>1424</v>
      </c>
      <c r="F230" s="513">
        <v>0</v>
      </c>
      <c r="G230" s="955" t="s">
        <v>1424</v>
      </c>
      <c r="H230" s="617">
        <v>50</v>
      </c>
      <c r="I230" s="968">
        <v>0</v>
      </c>
      <c r="J230" s="955" t="s">
        <v>1424</v>
      </c>
      <c r="K230" s="968">
        <v>0</v>
      </c>
      <c r="L230" s="955" t="s">
        <v>1424</v>
      </c>
      <c r="M230" s="518">
        <v>0</v>
      </c>
      <c r="N230" s="955" t="s">
        <v>362</v>
      </c>
      <c r="O230" s="968">
        <v>25</v>
      </c>
      <c r="P230" s="955" t="s">
        <v>362</v>
      </c>
      <c r="Q230" s="968">
        <v>37</v>
      </c>
      <c r="R230" s="955" t="s">
        <v>1424</v>
      </c>
      <c r="S230" s="955" t="s">
        <v>1424</v>
      </c>
      <c r="T230" s="955" t="s">
        <v>1424</v>
      </c>
      <c r="U230" s="955" t="s">
        <v>1424</v>
      </c>
      <c r="V230" s="955" t="s">
        <v>1424</v>
      </c>
      <c r="W230" s="955">
        <v>0</v>
      </c>
      <c r="X230" s="968">
        <v>0</v>
      </c>
      <c r="Y230" s="955" t="s">
        <v>1424</v>
      </c>
      <c r="AA230" s="952"/>
    </row>
    <row r="231" spans="1:27" ht="15" customHeight="1" x14ac:dyDescent="0.2">
      <c r="A231" s="1190"/>
      <c r="B231" s="1193"/>
      <c r="C231" s="156" t="s">
        <v>598</v>
      </c>
      <c r="D231" s="968">
        <v>0</v>
      </c>
      <c r="E231" s="955" t="s">
        <v>1424</v>
      </c>
      <c r="F231" s="513">
        <v>0</v>
      </c>
      <c r="G231" s="955" t="s">
        <v>1424</v>
      </c>
      <c r="H231" s="617">
        <v>16</v>
      </c>
      <c r="I231" s="968">
        <v>0</v>
      </c>
      <c r="J231" s="955" t="s">
        <v>1424</v>
      </c>
      <c r="K231" s="968">
        <v>0</v>
      </c>
      <c r="L231" s="955" t="s">
        <v>1424</v>
      </c>
      <c r="M231" s="518">
        <v>0</v>
      </c>
      <c r="N231" s="955" t="s">
        <v>362</v>
      </c>
      <c r="O231" s="968">
        <v>7</v>
      </c>
      <c r="P231" s="955" t="s">
        <v>362</v>
      </c>
      <c r="Q231" s="968">
        <v>3</v>
      </c>
      <c r="R231" s="955" t="s">
        <v>1424</v>
      </c>
      <c r="S231" s="955" t="s">
        <v>1424</v>
      </c>
      <c r="T231" s="955" t="s">
        <v>1424</v>
      </c>
      <c r="U231" s="955" t="s">
        <v>1424</v>
      </c>
      <c r="V231" s="955" t="s">
        <v>1424</v>
      </c>
      <c r="W231" s="955">
        <v>0</v>
      </c>
      <c r="X231" s="968">
        <v>0</v>
      </c>
      <c r="Y231" s="955" t="s">
        <v>1424</v>
      </c>
      <c r="AA231" s="952"/>
    </row>
    <row r="232" spans="1:27" ht="15" customHeight="1" x14ac:dyDescent="0.2">
      <c r="A232" s="1190">
        <v>19</v>
      </c>
      <c r="B232" s="1191" t="s">
        <v>305</v>
      </c>
      <c r="C232" s="156" t="s">
        <v>706</v>
      </c>
      <c r="D232" s="968">
        <v>0</v>
      </c>
      <c r="E232" s="955" t="s">
        <v>1424</v>
      </c>
      <c r="F232" s="513">
        <v>0</v>
      </c>
      <c r="G232" s="955" t="s">
        <v>1424</v>
      </c>
      <c r="H232" s="617">
        <v>78</v>
      </c>
      <c r="I232" s="968">
        <v>0</v>
      </c>
      <c r="J232" s="955" t="s">
        <v>1424</v>
      </c>
      <c r="K232" s="968">
        <v>3</v>
      </c>
      <c r="L232" s="955" t="s">
        <v>1424</v>
      </c>
      <c r="M232" s="518">
        <v>0</v>
      </c>
      <c r="N232" s="955" t="s">
        <v>362</v>
      </c>
      <c r="O232" s="968">
        <v>32</v>
      </c>
      <c r="P232" s="955" t="s">
        <v>362</v>
      </c>
      <c r="Q232" s="968">
        <v>13</v>
      </c>
      <c r="R232" s="955" t="s">
        <v>1424</v>
      </c>
      <c r="S232" s="955" t="s">
        <v>1424</v>
      </c>
      <c r="T232" s="955" t="s">
        <v>1424</v>
      </c>
      <c r="U232" s="955" t="s">
        <v>1424</v>
      </c>
      <c r="V232" s="955" t="s">
        <v>1424</v>
      </c>
      <c r="W232" s="955">
        <v>0</v>
      </c>
      <c r="X232" s="968">
        <v>0</v>
      </c>
      <c r="Y232" s="955" t="s">
        <v>1424</v>
      </c>
      <c r="AA232" s="952"/>
    </row>
    <row r="233" spans="1:27" ht="15" customHeight="1" x14ac:dyDescent="0.2">
      <c r="A233" s="1190"/>
      <c r="B233" s="1192"/>
      <c r="C233" s="156" t="s">
        <v>707</v>
      </c>
      <c r="D233" s="968">
        <v>0</v>
      </c>
      <c r="E233" s="955" t="s">
        <v>1424</v>
      </c>
      <c r="F233" s="513">
        <v>0</v>
      </c>
      <c r="G233" s="955" t="s">
        <v>1424</v>
      </c>
      <c r="H233" s="617">
        <v>63</v>
      </c>
      <c r="I233" s="968">
        <v>0</v>
      </c>
      <c r="J233" s="955" t="s">
        <v>1424</v>
      </c>
      <c r="K233" s="968">
        <v>0</v>
      </c>
      <c r="L233" s="955" t="s">
        <v>1424</v>
      </c>
      <c r="M233" s="518">
        <v>0</v>
      </c>
      <c r="N233" s="955" t="s">
        <v>362</v>
      </c>
      <c r="O233" s="968">
        <v>46</v>
      </c>
      <c r="P233" s="955" t="s">
        <v>362</v>
      </c>
      <c r="Q233" s="968">
        <v>24</v>
      </c>
      <c r="R233" s="955" t="s">
        <v>1424</v>
      </c>
      <c r="S233" s="955" t="s">
        <v>1424</v>
      </c>
      <c r="T233" s="955" t="s">
        <v>1424</v>
      </c>
      <c r="U233" s="955" t="s">
        <v>1424</v>
      </c>
      <c r="V233" s="955" t="s">
        <v>1424</v>
      </c>
      <c r="W233" s="955">
        <v>0</v>
      </c>
      <c r="X233" s="968">
        <v>0</v>
      </c>
      <c r="Y233" s="955" t="s">
        <v>1424</v>
      </c>
      <c r="AA233" s="952"/>
    </row>
    <row r="234" spans="1:27" ht="15" customHeight="1" x14ac:dyDescent="0.2">
      <c r="A234" s="1190"/>
      <c r="B234" s="1192"/>
      <c r="C234" s="156" t="s">
        <v>723</v>
      </c>
      <c r="D234" s="968">
        <v>0</v>
      </c>
      <c r="E234" s="955" t="s">
        <v>1424</v>
      </c>
      <c r="F234" s="513">
        <v>0</v>
      </c>
      <c r="G234" s="955" t="s">
        <v>1424</v>
      </c>
      <c r="H234" s="617">
        <v>22</v>
      </c>
      <c r="I234" s="968">
        <v>0</v>
      </c>
      <c r="J234" s="955" t="s">
        <v>1424</v>
      </c>
      <c r="K234" s="968">
        <v>0</v>
      </c>
      <c r="L234" s="955" t="s">
        <v>1424</v>
      </c>
      <c r="M234" s="518">
        <v>0</v>
      </c>
      <c r="N234" s="955" t="s">
        <v>362</v>
      </c>
      <c r="O234" s="968">
        <v>37</v>
      </c>
      <c r="P234" s="955" t="s">
        <v>362</v>
      </c>
      <c r="Q234" s="968">
        <v>9</v>
      </c>
      <c r="R234" s="955" t="s">
        <v>1424</v>
      </c>
      <c r="S234" s="955" t="s">
        <v>1424</v>
      </c>
      <c r="T234" s="955" t="s">
        <v>1424</v>
      </c>
      <c r="U234" s="955" t="s">
        <v>1424</v>
      </c>
      <c r="V234" s="955" t="s">
        <v>1424</v>
      </c>
      <c r="W234" s="955">
        <v>0</v>
      </c>
      <c r="X234" s="968">
        <v>0</v>
      </c>
      <c r="Y234" s="955" t="s">
        <v>1424</v>
      </c>
      <c r="AA234" s="952"/>
    </row>
    <row r="235" spans="1:27" ht="15" customHeight="1" x14ac:dyDescent="0.2">
      <c r="A235" s="1190"/>
      <c r="B235" s="1192"/>
      <c r="C235" s="156" t="s">
        <v>408</v>
      </c>
      <c r="D235" s="968">
        <v>0</v>
      </c>
      <c r="E235" s="955" t="s">
        <v>1424</v>
      </c>
      <c r="F235" s="513">
        <v>0</v>
      </c>
      <c r="G235" s="955" t="s">
        <v>1424</v>
      </c>
      <c r="H235" s="617">
        <v>18</v>
      </c>
      <c r="I235" s="968">
        <v>0</v>
      </c>
      <c r="J235" s="955" t="s">
        <v>1424</v>
      </c>
      <c r="K235" s="968">
        <v>0</v>
      </c>
      <c r="L235" s="955" t="s">
        <v>1424</v>
      </c>
      <c r="M235" s="518">
        <v>0</v>
      </c>
      <c r="N235" s="955" t="s">
        <v>362</v>
      </c>
      <c r="O235" s="968">
        <v>41</v>
      </c>
      <c r="P235" s="955" t="s">
        <v>362</v>
      </c>
      <c r="Q235" s="968">
        <v>2</v>
      </c>
      <c r="R235" s="955" t="s">
        <v>1424</v>
      </c>
      <c r="S235" s="955" t="s">
        <v>1424</v>
      </c>
      <c r="T235" s="955" t="s">
        <v>1424</v>
      </c>
      <c r="U235" s="955" t="s">
        <v>1424</v>
      </c>
      <c r="V235" s="955" t="s">
        <v>1424</v>
      </c>
      <c r="W235" s="955">
        <v>0</v>
      </c>
      <c r="X235" s="968">
        <v>0</v>
      </c>
      <c r="Y235" s="955" t="s">
        <v>1424</v>
      </c>
      <c r="AA235" s="952"/>
    </row>
    <row r="236" spans="1:27" ht="15" customHeight="1" x14ac:dyDescent="0.2">
      <c r="A236" s="1190"/>
      <c r="B236" s="1192"/>
      <c r="C236" s="156" t="s">
        <v>705</v>
      </c>
      <c r="D236" s="968">
        <v>0</v>
      </c>
      <c r="E236" s="955" t="s">
        <v>1424</v>
      </c>
      <c r="F236" s="513">
        <v>0</v>
      </c>
      <c r="G236" s="955" t="s">
        <v>1424</v>
      </c>
      <c r="H236" s="617">
        <v>66</v>
      </c>
      <c r="I236" s="968">
        <v>0</v>
      </c>
      <c r="J236" s="955" t="s">
        <v>1424</v>
      </c>
      <c r="K236" s="968">
        <v>0</v>
      </c>
      <c r="L236" s="955" t="s">
        <v>1424</v>
      </c>
      <c r="M236" s="518">
        <v>0</v>
      </c>
      <c r="N236" s="955" t="s">
        <v>362</v>
      </c>
      <c r="O236" s="968">
        <v>59</v>
      </c>
      <c r="P236" s="955" t="s">
        <v>362</v>
      </c>
      <c r="Q236" s="968">
        <v>12</v>
      </c>
      <c r="R236" s="955" t="s">
        <v>1424</v>
      </c>
      <c r="S236" s="955" t="s">
        <v>1424</v>
      </c>
      <c r="T236" s="955" t="s">
        <v>1424</v>
      </c>
      <c r="U236" s="955" t="s">
        <v>1424</v>
      </c>
      <c r="V236" s="955" t="s">
        <v>1424</v>
      </c>
      <c r="W236" s="955">
        <v>0</v>
      </c>
      <c r="X236" s="968">
        <v>0</v>
      </c>
      <c r="Y236" s="955" t="s">
        <v>1424</v>
      </c>
      <c r="AA236" s="952"/>
    </row>
    <row r="237" spans="1:27" ht="15" customHeight="1" x14ac:dyDescent="0.2">
      <c r="A237" s="1190"/>
      <c r="B237" s="1192"/>
      <c r="C237" s="156" t="s">
        <v>1051</v>
      </c>
      <c r="D237" s="968">
        <v>0</v>
      </c>
      <c r="E237" s="955" t="s">
        <v>1424</v>
      </c>
      <c r="F237" s="513">
        <v>0</v>
      </c>
      <c r="G237" s="955" t="s">
        <v>1424</v>
      </c>
      <c r="H237" s="617">
        <v>59</v>
      </c>
      <c r="I237" s="968">
        <v>0</v>
      </c>
      <c r="J237" s="955" t="s">
        <v>1424</v>
      </c>
      <c r="K237" s="968">
        <v>0</v>
      </c>
      <c r="L237" s="955" t="s">
        <v>1424</v>
      </c>
      <c r="M237" s="518">
        <v>0</v>
      </c>
      <c r="N237" s="955" t="s">
        <v>362</v>
      </c>
      <c r="O237" s="968">
        <v>45</v>
      </c>
      <c r="P237" s="955" t="s">
        <v>362</v>
      </c>
      <c r="Q237" s="968">
        <v>11</v>
      </c>
      <c r="R237" s="955" t="s">
        <v>1424</v>
      </c>
      <c r="S237" s="955" t="s">
        <v>1424</v>
      </c>
      <c r="T237" s="955" t="s">
        <v>1424</v>
      </c>
      <c r="U237" s="955" t="s">
        <v>1424</v>
      </c>
      <c r="V237" s="955" t="s">
        <v>1424</v>
      </c>
      <c r="W237" s="955">
        <v>0</v>
      </c>
      <c r="X237" s="968">
        <v>0</v>
      </c>
      <c r="Y237" s="955" t="s">
        <v>1424</v>
      </c>
      <c r="AA237" s="952"/>
    </row>
    <row r="238" spans="1:27" ht="15" customHeight="1" x14ac:dyDescent="0.2">
      <c r="A238" s="1190">
        <v>20</v>
      </c>
      <c r="B238" s="1191" t="s">
        <v>306</v>
      </c>
      <c r="C238" s="156" t="s">
        <v>818</v>
      </c>
      <c r="D238" s="968">
        <v>0</v>
      </c>
      <c r="E238" s="955" t="s">
        <v>1424</v>
      </c>
      <c r="F238" s="513">
        <v>0</v>
      </c>
      <c r="G238" s="955" t="s">
        <v>1424</v>
      </c>
      <c r="H238" s="617">
        <v>13</v>
      </c>
      <c r="I238" s="968">
        <v>0</v>
      </c>
      <c r="J238" s="955" t="s">
        <v>1424</v>
      </c>
      <c r="K238" s="968">
        <v>0</v>
      </c>
      <c r="L238" s="955" t="s">
        <v>1424</v>
      </c>
      <c r="M238" s="518">
        <v>0</v>
      </c>
      <c r="N238" s="955" t="s">
        <v>362</v>
      </c>
      <c r="O238" s="968">
        <v>0</v>
      </c>
      <c r="P238" s="955" t="s">
        <v>362</v>
      </c>
      <c r="Q238" s="968">
        <v>19</v>
      </c>
      <c r="R238" s="955" t="s">
        <v>1424</v>
      </c>
      <c r="S238" s="955" t="s">
        <v>1424</v>
      </c>
      <c r="T238" s="955" t="s">
        <v>1424</v>
      </c>
      <c r="U238" s="955" t="s">
        <v>1424</v>
      </c>
      <c r="V238" s="955" t="s">
        <v>1424</v>
      </c>
      <c r="W238" s="955">
        <v>0</v>
      </c>
      <c r="X238" s="968">
        <v>0</v>
      </c>
      <c r="Y238" s="955" t="s">
        <v>1424</v>
      </c>
      <c r="AA238" s="952"/>
    </row>
    <row r="239" spans="1:27" ht="15" customHeight="1" x14ac:dyDescent="0.2">
      <c r="A239" s="1190"/>
      <c r="B239" s="1192"/>
      <c r="C239" s="156" t="s">
        <v>769</v>
      </c>
      <c r="D239" s="968">
        <v>3</v>
      </c>
      <c r="E239" s="955" t="s">
        <v>1424</v>
      </c>
      <c r="F239" s="513">
        <v>0</v>
      </c>
      <c r="G239" s="955" t="s">
        <v>1424</v>
      </c>
      <c r="H239" s="617">
        <v>33</v>
      </c>
      <c r="I239" s="968">
        <v>0</v>
      </c>
      <c r="J239" s="955" t="s">
        <v>1424</v>
      </c>
      <c r="K239" s="968">
        <v>0</v>
      </c>
      <c r="L239" s="955" t="s">
        <v>1424</v>
      </c>
      <c r="M239" s="518">
        <v>0</v>
      </c>
      <c r="N239" s="955" t="s">
        <v>362</v>
      </c>
      <c r="O239" s="968">
        <v>7</v>
      </c>
      <c r="P239" s="955" t="s">
        <v>362</v>
      </c>
      <c r="Q239" s="968">
        <v>33</v>
      </c>
      <c r="R239" s="955" t="s">
        <v>1424</v>
      </c>
      <c r="S239" s="955" t="s">
        <v>1424</v>
      </c>
      <c r="T239" s="955" t="s">
        <v>1424</v>
      </c>
      <c r="U239" s="955" t="s">
        <v>1424</v>
      </c>
      <c r="V239" s="955" t="s">
        <v>1424</v>
      </c>
      <c r="W239" s="955">
        <v>0</v>
      </c>
      <c r="X239" s="968">
        <v>0</v>
      </c>
      <c r="Y239" s="955" t="s">
        <v>1424</v>
      </c>
      <c r="AA239" s="952"/>
    </row>
    <row r="240" spans="1:27" ht="15" customHeight="1" x14ac:dyDescent="0.2">
      <c r="A240" s="1190"/>
      <c r="B240" s="1192"/>
      <c r="C240" s="156" t="s">
        <v>819</v>
      </c>
      <c r="D240" s="968">
        <v>0</v>
      </c>
      <c r="E240" s="955" t="s">
        <v>1424</v>
      </c>
      <c r="F240" s="513">
        <v>0</v>
      </c>
      <c r="G240" s="955" t="s">
        <v>1424</v>
      </c>
      <c r="H240" s="617">
        <v>10</v>
      </c>
      <c r="I240" s="968">
        <v>0</v>
      </c>
      <c r="J240" s="955" t="s">
        <v>1424</v>
      </c>
      <c r="K240" s="968">
        <v>0</v>
      </c>
      <c r="L240" s="955" t="s">
        <v>1424</v>
      </c>
      <c r="M240" s="518">
        <v>0</v>
      </c>
      <c r="N240" s="955" t="s">
        <v>362</v>
      </c>
      <c r="O240" s="968">
        <v>0</v>
      </c>
      <c r="P240" s="955" t="s">
        <v>362</v>
      </c>
      <c r="Q240" s="968">
        <v>10</v>
      </c>
      <c r="R240" s="955" t="s">
        <v>1424</v>
      </c>
      <c r="S240" s="955" t="s">
        <v>1424</v>
      </c>
      <c r="T240" s="955" t="s">
        <v>1424</v>
      </c>
      <c r="U240" s="955" t="s">
        <v>1424</v>
      </c>
      <c r="V240" s="955" t="s">
        <v>1424</v>
      </c>
      <c r="W240" s="955">
        <v>0</v>
      </c>
      <c r="X240" s="968">
        <v>0</v>
      </c>
      <c r="Y240" s="955" t="s">
        <v>1424</v>
      </c>
      <c r="AA240" s="952"/>
    </row>
    <row r="241" spans="1:27" ht="15" customHeight="1" x14ac:dyDescent="0.2">
      <c r="A241" s="1190"/>
      <c r="B241" s="1192"/>
      <c r="C241" s="156" t="s">
        <v>770</v>
      </c>
      <c r="D241" s="968">
        <v>0</v>
      </c>
      <c r="E241" s="955" t="s">
        <v>1424</v>
      </c>
      <c r="F241" s="513">
        <v>0</v>
      </c>
      <c r="G241" s="955" t="s">
        <v>1424</v>
      </c>
      <c r="H241" s="617">
        <v>8</v>
      </c>
      <c r="I241" s="968">
        <v>0</v>
      </c>
      <c r="J241" s="955" t="s">
        <v>1424</v>
      </c>
      <c r="K241" s="968">
        <v>11</v>
      </c>
      <c r="L241" s="955" t="s">
        <v>1424</v>
      </c>
      <c r="M241" s="518">
        <v>0</v>
      </c>
      <c r="N241" s="955" t="s">
        <v>362</v>
      </c>
      <c r="O241" s="968">
        <v>1</v>
      </c>
      <c r="P241" s="955" t="s">
        <v>362</v>
      </c>
      <c r="Q241" s="968">
        <v>3</v>
      </c>
      <c r="R241" s="955" t="s">
        <v>1424</v>
      </c>
      <c r="S241" s="955" t="s">
        <v>1424</v>
      </c>
      <c r="T241" s="955" t="s">
        <v>1424</v>
      </c>
      <c r="U241" s="955" t="s">
        <v>1424</v>
      </c>
      <c r="V241" s="955" t="s">
        <v>1424</v>
      </c>
      <c r="W241" s="955">
        <v>0</v>
      </c>
      <c r="X241" s="968">
        <v>0</v>
      </c>
      <c r="Y241" s="955" t="s">
        <v>1424</v>
      </c>
      <c r="AA241" s="952"/>
    </row>
    <row r="242" spans="1:27" ht="15" customHeight="1" x14ac:dyDescent="0.2">
      <c r="A242" s="1190"/>
      <c r="B242" s="1192"/>
      <c r="C242" s="156" t="s">
        <v>771</v>
      </c>
      <c r="D242" s="968">
        <v>0</v>
      </c>
      <c r="E242" s="955" t="s">
        <v>1424</v>
      </c>
      <c r="F242" s="513">
        <v>0</v>
      </c>
      <c r="G242" s="955" t="s">
        <v>1424</v>
      </c>
      <c r="H242" s="617">
        <v>53</v>
      </c>
      <c r="I242" s="968">
        <v>0</v>
      </c>
      <c r="J242" s="955" t="s">
        <v>1424</v>
      </c>
      <c r="K242" s="968">
        <v>0</v>
      </c>
      <c r="L242" s="955" t="s">
        <v>1424</v>
      </c>
      <c r="M242" s="518">
        <v>0</v>
      </c>
      <c r="N242" s="955" t="s">
        <v>362</v>
      </c>
      <c r="O242" s="968">
        <v>26</v>
      </c>
      <c r="P242" s="955" t="s">
        <v>362</v>
      </c>
      <c r="Q242" s="968">
        <v>0</v>
      </c>
      <c r="R242" s="955" t="s">
        <v>1424</v>
      </c>
      <c r="S242" s="955" t="s">
        <v>1424</v>
      </c>
      <c r="T242" s="955" t="s">
        <v>1424</v>
      </c>
      <c r="U242" s="955" t="s">
        <v>1424</v>
      </c>
      <c r="V242" s="955" t="s">
        <v>1424</v>
      </c>
      <c r="W242" s="955">
        <v>0</v>
      </c>
      <c r="X242" s="968">
        <v>0</v>
      </c>
      <c r="Y242" s="955" t="s">
        <v>1424</v>
      </c>
      <c r="AA242" s="952"/>
    </row>
    <row r="243" spans="1:27" ht="15" customHeight="1" x14ac:dyDescent="0.2">
      <c r="A243" s="1190"/>
      <c r="B243" s="1193"/>
      <c r="C243" s="156" t="s">
        <v>598</v>
      </c>
      <c r="D243" s="968">
        <v>0</v>
      </c>
      <c r="E243" s="955" t="s">
        <v>1424</v>
      </c>
      <c r="F243" s="513">
        <v>0</v>
      </c>
      <c r="G243" s="955" t="s">
        <v>1424</v>
      </c>
      <c r="H243" s="617">
        <v>20</v>
      </c>
      <c r="I243" s="968" t="s">
        <v>362</v>
      </c>
      <c r="J243" s="955" t="s">
        <v>1424</v>
      </c>
      <c r="K243" s="968">
        <v>0</v>
      </c>
      <c r="L243" s="955" t="s">
        <v>1424</v>
      </c>
      <c r="M243" s="518" t="s">
        <v>362</v>
      </c>
      <c r="N243" s="955" t="s">
        <v>362</v>
      </c>
      <c r="O243" s="968">
        <v>0</v>
      </c>
      <c r="P243" s="955" t="s">
        <v>362</v>
      </c>
      <c r="Q243" s="968" t="s">
        <v>362</v>
      </c>
      <c r="R243" s="955" t="s">
        <v>1424</v>
      </c>
      <c r="S243" s="955" t="s">
        <v>1424</v>
      </c>
      <c r="T243" s="955" t="s">
        <v>1424</v>
      </c>
      <c r="U243" s="955" t="s">
        <v>1424</v>
      </c>
      <c r="V243" s="955" t="s">
        <v>1424</v>
      </c>
      <c r="W243" s="955">
        <v>0</v>
      </c>
      <c r="X243" s="968" t="s">
        <v>362</v>
      </c>
      <c r="Y243" s="955" t="s">
        <v>1424</v>
      </c>
      <c r="AA243" s="952"/>
    </row>
    <row r="244" spans="1:27" ht="15" customHeight="1" x14ac:dyDescent="0.2">
      <c r="A244" s="1190">
        <v>21</v>
      </c>
      <c r="B244" s="1191" t="s">
        <v>307</v>
      </c>
      <c r="C244" s="156" t="s">
        <v>708</v>
      </c>
      <c r="D244" s="968">
        <v>0</v>
      </c>
      <c r="E244" s="955" t="s">
        <v>1424</v>
      </c>
      <c r="F244" s="513">
        <v>0</v>
      </c>
      <c r="G244" s="955" t="s">
        <v>1424</v>
      </c>
      <c r="H244" s="617">
        <v>11</v>
      </c>
      <c r="I244" s="968">
        <v>0</v>
      </c>
      <c r="J244" s="955" t="s">
        <v>1424</v>
      </c>
      <c r="K244" s="968">
        <v>0</v>
      </c>
      <c r="L244" s="955" t="s">
        <v>1424</v>
      </c>
      <c r="M244" s="518">
        <v>0</v>
      </c>
      <c r="N244" s="955" t="s">
        <v>362</v>
      </c>
      <c r="O244" s="968">
        <v>9</v>
      </c>
      <c r="P244" s="955" t="s">
        <v>362</v>
      </c>
      <c r="Q244" s="968">
        <v>17</v>
      </c>
      <c r="R244" s="955" t="s">
        <v>1424</v>
      </c>
      <c r="S244" s="955" t="s">
        <v>1424</v>
      </c>
      <c r="T244" s="955" t="s">
        <v>1424</v>
      </c>
      <c r="U244" s="955" t="s">
        <v>1424</v>
      </c>
      <c r="V244" s="955" t="s">
        <v>1424</v>
      </c>
      <c r="W244" s="955">
        <v>0</v>
      </c>
      <c r="X244" s="968">
        <v>0</v>
      </c>
      <c r="Y244" s="955" t="s">
        <v>1424</v>
      </c>
      <c r="AA244" s="952"/>
    </row>
    <row r="245" spans="1:27" ht="15" customHeight="1" x14ac:dyDescent="0.2">
      <c r="A245" s="1190"/>
      <c r="B245" s="1192"/>
      <c r="C245" s="156" t="s">
        <v>772</v>
      </c>
      <c r="D245" s="968">
        <v>0</v>
      </c>
      <c r="E245" s="955" t="s">
        <v>1424</v>
      </c>
      <c r="F245" s="513">
        <v>0</v>
      </c>
      <c r="G245" s="955" t="s">
        <v>1424</v>
      </c>
      <c r="H245" s="617">
        <v>12</v>
      </c>
      <c r="I245" s="968">
        <v>0</v>
      </c>
      <c r="J245" s="955" t="s">
        <v>1424</v>
      </c>
      <c r="K245" s="968">
        <v>0</v>
      </c>
      <c r="L245" s="955" t="s">
        <v>1424</v>
      </c>
      <c r="M245" s="518">
        <v>0</v>
      </c>
      <c r="N245" s="955" t="s">
        <v>362</v>
      </c>
      <c r="O245" s="968">
        <v>10</v>
      </c>
      <c r="P245" s="955" t="s">
        <v>362</v>
      </c>
      <c r="Q245" s="968">
        <v>0</v>
      </c>
      <c r="R245" s="955" t="s">
        <v>1424</v>
      </c>
      <c r="S245" s="955" t="s">
        <v>1424</v>
      </c>
      <c r="T245" s="955" t="s">
        <v>1424</v>
      </c>
      <c r="U245" s="955" t="s">
        <v>1424</v>
      </c>
      <c r="V245" s="955" t="s">
        <v>1424</v>
      </c>
      <c r="W245" s="955">
        <v>0</v>
      </c>
      <c r="X245" s="968">
        <v>0</v>
      </c>
      <c r="Y245" s="955" t="s">
        <v>1424</v>
      </c>
      <c r="AA245" s="952"/>
    </row>
    <row r="246" spans="1:27" ht="15" customHeight="1" x14ac:dyDescent="0.2">
      <c r="A246" s="1190"/>
      <c r="B246" s="1193"/>
      <c r="C246" s="156" t="s">
        <v>598</v>
      </c>
      <c r="D246" s="968">
        <v>0</v>
      </c>
      <c r="E246" s="955" t="s">
        <v>1424</v>
      </c>
      <c r="F246" s="513">
        <v>0</v>
      </c>
      <c r="G246" s="955" t="s">
        <v>1424</v>
      </c>
      <c r="H246" s="617">
        <v>21</v>
      </c>
      <c r="I246" s="968">
        <v>0</v>
      </c>
      <c r="J246" s="955" t="s">
        <v>1424</v>
      </c>
      <c r="K246" s="968">
        <v>0</v>
      </c>
      <c r="L246" s="955" t="s">
        <v>1424</v>
      </c>
      <c r="M246" s="518">
        <v>0</v>
      </c>
      <c r="N246" s="955" t="s">
        <v>362</v>
      </c>
      <c r="O246" s="968">
        <v>6</v>
      </c>
      <c r="P246" s="955" t="s">
        <v>362</v>
      </c>
      <c r="Q246" s="968">
        <v>11</v>
      </c>
      <c r="R246" s="955" t="s">
        <v>1424</v>
      </c>
      <c r="S246" s="955" t="s">
        <v>1424</v>
      </c>
      <c r="T246" s="955" t="s">
        <v>1424</v>
      </c>
      <c r="U246" s="955" t="s">
        <v>1424</v>
      </c>
      <c r="V246" s="955" t="s">
        <v>1424</v>
      </c>
      <c r="W246" s="955">
        <v>0</v>
      </c>
      <c r="X246" s="968">
        <v>0</v>
      </c>
      <c r="Y246" s="955" t="s">
        <v>1424</v>
      </c>
      <c r="AA246" s="952"/>
    </row>
    <row r="247" spans="1:27" ht="15" customHeight="1" x14ac:dyDescent="0.2">
      <c r="A247" s="1190">
        <v>22</v>
      </c>
      <c r="B247" s="1191" t="s">
        <v>308</v>
      </c>
      <c r="C247" s="156" t="s">
        <v>773</v>
      </c>
      <c r="D247" s="968">
        <v>0</v>
      </c>
      <c r="E247" s="955" t="s">
        <v>1424</v>
      </c>
      <c r="F247" s="513">
        <v>0</v>
      </c>
      <c r="G247" s="955" t="s">
        <v>1424</v>
      </c>
      <c r="H247" s="617">
        <v>9</v>
      </c>
      <c r="I247" s="968">
        <v>0</v>
      </c>
      <c r="J247" s="955" t="s">
        <v>1424</v>
      </c>
      <c r="K247" s="968">
        <v>0</v>
      </c>
      <c r="L247" s="955" t="s">
        <v>1424</v>
      </c>
      <c r="M247" s="518">
        <v>0</v>
      </c>
      <c r="N247" s="955" t="s">
        <v>362</v>
      </c>
      <c r="O247" s="968">
        <v>41</v>
      </c>
      <c r="P247" s="955" t="s">
        <v>362</v>
      </c>
      <c r="Q247" s="968">
        <v>3</v>
      </c>
      <c r="R247" s="955" t="s">
        <v>1424</v>
      </c>
      <c r="S247" s="955" t="s">
        <v>1424</v>
      </c>
      <c r="T247" s="955" t="s">
        <v>1424</v>
      </c>
      <c r="U247" s="955" t="s">
        <v>1424</v>
      </c>
      <c r="V247" s="955" t="s">
        <v>1424</v>
      </c>
      <c r="W247" s="955">
        <v>0</v>
      </c>
      <c r="X247" s="968">
        <v>0</v>
      </c>
      <c r="Y247" s="955" t="s">
        <v>1424</v>
      </c>
      <c r="AA247" s="952"/>
    </row>
    <row r="248" spans="1:27" ht="15" customHeight="1" x14ac:dyDescent="0.2">
      <c r="A248" s="1190"/>
      <c r="B248" s="1192"/>
      <c r="C248" s="156" t="s">
        <v>703</v>
      </c>
      <c r="D248" s="968">
        <v>0</v>
      </c>
      <c r="E248" s="955" t="s">
        <v>1424</v>
      </c>
      <c r="F248" s="513">
        <v>0</v>
      </c>
      <c r="G248" s="955" t="s">
        <v>1424</v>
      </c>
      <c r="H248" s="617">
        <v>30</v>
      </c>
      <c r="I248" s="968">
        <v>0</v>
      </c>
      <c r="J248" s="955" t="s">
        <v>1424</v>
      </c>
      <c r="K248" s="968">
        <v>0</v>
      </c>
      <c r="L248" s="955" t="s">
        <v>1424</v>
      </c>
      <c r="M248" s="518">
        <v>0</v>
      </c>
      <c r="N248" s="955" t="s">
        <v>362</v>
      </c>
      <c r="O248" s="968">
        <v>25</v>
      </c>
      <c r="P248" s="955" t="s">
        <v>362</v>
      </c>
      <c r="Q248" s="968">
        <v>0</v>
      </c>
      <c r="R248" s="955" t="s">
        <v>1424</v>
      </c>
      <c r="S248" s="955" t="s">
        <v>1424</v>
      </c>
      <c r="T248" s="955" t="s">
        <v>1424</v>
      </c>
      <c r="U248" s="955" t="s">
        <v>1424</v>
      </c>
      <c r="V248" s="955" t="s">
        <v>1424</v>
      </c>
      <c r="W248" s="955">
        <v>0</v>
      </c>
      <c r="X248" s="968">
        <v>0</v>
      </c>
      <c r="Y248" s="955" t="s">
        <v>1424</v>
      </c>
      <c r="AA248" s="952"/>
    </row>
    <row r="249" spans="1:27" ht="15" customHeight="1" x14ac:dyDescent="0.2">
      <c r="A249" s="1190"/>
      <c r="B249" s="1193"/>
      <c r="C249" s="156" t="s">
        <v>1750</v>
      </c>
      <c r="D249" s="968">
        <v>0</v>
      </c>
      <c r="E249" s="955" t="s">
        <v>1424</v>
      </c>
      <c r="F249" s="513">
        <v>0</v>
      </c>
      <c r="G249" s="955" t="s">
        <v>1424</v>
      </c>
      <c r="H249" s="617">
        <v>12</v>
      </c>
      <c r="I249" s="968">
        <v>0</v>
      </c>
      <c r="J249" s="955" t="s">
        <v>1424</v>
      </c>
      <c r="K249" s="968">
        <v>0</v>
      </c>
      <c r="L249" s="955" t="s">
        <v>1424</v>
      </c>
      <c r="M249" s="518">
        <v>0</v>
      </c>
      <c r="N249" s="955" t="s">
        <v>362</v>
      </c>
      <c r="O249" s="968">
        <v>28</v>
      </c>
      <c r="P249" s="955" t="s">
        <v>362</v>
      </c>
      <c r="Q249" s="968">
        <v>8</v>
      </c>
      <c r="R249" s="955" t="s">
        <v>1424</v>
      </c>
      <c r="S249" s="955" t="s">
        <v>1424</v>
      </c>
      <c r="T249" s="955" t="s">
        <v>1424</v>
      </c>
      <c r="U249" s="955" t="s">
        <v>1424</v>
      </c>
      <c r="V249" s="955" t="s">
        <v>1424</v>
      </c>
      <c r="W249" s="955">
        <v>0</v>
      </c>
      <c r="X249" s="968">
        <v>0</v>
      </c>
      <c r="Y249" s="955" t="s">
        <v>1424</v>
      </c>
      <c r="AA249" s="952"/>
    </row>
    <row r="250" spans="1:27" ht="15" customHeight="1" x14ac:dyDescent="0.2">
      <c r="A250" s="1190">
        <v>23</v>
      </c>
      <c r="B250" s="1191" t="s">
        <v>309</v>
      </c>
      <c r="C250" s="156" t="s">
        <v>709</v>
      </c>
      <c r="D250" s="968">
        <v>0</v>
      </c>
      <c r="E250" s="955" t="s">
        <v>1424</v>
      </c>
      <c r="F250" s="513">
        <v>0</v>
      </c>
      <c r="G250" s="955" t="s">
        <v>1424</v>
      </c>
      <c r="H250" s="617">
        <v>1</v>
      </c>
      <c r="I250" s="968">
        <v>0</v>
      </c>
      <c r="J250" s="955" t="s">
        <v>1424</v>
      </c>
      <c r="K250" s="968">
        <v>0</v>
      </c>
      <c r="L250" s="955" t="s">
        <v>1424</v>
      </c>
      <c r="M250" s="518">
        <v>0</v>
      </c>
      <c r="N250" s="955" t="s">
        <v>362</v>
      </c>
      <c r="O250" s="968">
        <v>0</v>
      </c>
      <c r="P250" s="955" t="s">
        <v>362</v>
      </c>
      <c r="Q250" s="968">
        <v>15</v>
      </c>
      <c r="R250" s="955" t="s">
        <v>1424</v>
      </c>
      <c r="S250" s="955" t="s">
        <v>1424</v>
      </c>
      <c r="T250" s="955" t="s">
        <v>1424</v>
      </c>
      <c r="U250" s="955" t="s">
        <v>1424</v>
      </c>
      <c r="V250" s="955" t="s">
        <v>1424</v>
      </c>
      <c r="W250" s="955">
        <v>0</v>
      </c>
      <c r="X250" s="968">
        <v>0</v>
      </c>
      <c r="Y250" s="955" t="s">
        <v>1424</v>
      </c>
      <c r="AA250" s="952"/>
    </row>
    <row r="251" spans="1:27" ht="15" customHeight="1" x14ac:dyDescent="0.2">
      <c r="A251" s="1190"/>
      <c r="B251" s="1192"/>
      <c r="C251" s="156" t="s">
        <v>775</v>
      </c>
      <c r="D251" s="968">
        <v>0</v>
      </c>
      <c r="E251" s="955" t="s">
        <v>1424</v>
      </c>
      <c r="F251" s="513">
        <v>0</v>
      </c>
      <c r="G251" s="955" t="s">
        <v>1424</v>
      </c>
      <c r="H251" s="617">
        <v>10</v>
      </c>
      <c r="I251" s="968">
        <v>0</v>
      </c>
      <c r="J251" s="955" t="s">
        <v>1424</v>
      </c>
      <c r="K251" s="968">
        <v>0</v>
      </c>
      <c r="L251" s="955" t="s">
        <v>1424</v>
      </c>
      <c r="M251" s="518">
        <v>0</v>
      </c>
      <c r="N251" s="955" t="s">
        <v>362</v>
      </c>
      <c r="O251" s="968">
        <v>18</v>
      </c>
      <c r="P251" s="955" t="s">
        <v>362</v>
      </c>
      <c r="Q251" s="968">
        <v>8</v>
      </c>
      <c r="R251" s="955" t="s">
        <v>1424</v>
      </c>
      <c r="S251" s="955" t="s">
        <v>1424</v>
      </c>
      <c r="T251" s="955" t="s">
        <v>1424</v>
      </c>
      <c r="U251" s="955" t="s">
        <v>1424</v>
      </c>
      <c r="V251" s="955" t="s">
        <v>1424</v>
      </c>
      <c r="W251" s="955">
        <v>0</v>
      </c>
      <c r="X251" s="968">
        <v>0</v>
      </c>
      <c r="Y251" s="955" t="s">
        <v>1424</v>
      </c>
      <c r="AA251" s="952"/>
    </row>
    <row r="252" spans="1:27" ht="15" customHeight="1" x14ac:dyDescent="0.2">
      <c r="A252" s="1190"/>
      <c r="B252" s="1193"/>
      <c r="C252" s="156" t="s">
        <v>817</v>
      </c>
      <c r="D252" s="968">
        <v>0</v>
      </c>
      <c r="E252" s="955" t="s">
        <v>1424</v>
      </c>
      <c r="F252" s="513">
        <v>0</v>
      </c>
      <c r="G252" s="955" t="s">
        <v>1424</v>
      </c>
      <c r="H252" s="617">
        <v>0</v>
      </c>
      <c r="I252" s="968">
        <v>0</v>
      </c>
      <c r="J252" s="955" t="s">
        <v>1424</v>
      </c>
      <c r="K252" s="968">
        <v>0</v>
      </c>
      <c r="L252" s="955" t="s">
        <v>1424</v>
      </c>
      <c r="M252" s="518">
        <v>0</v>
      </c>
      <c r="N252" s="955" t="s">
        <v>362</v>
      </c>
      <c r="O252" s="968">
        <v>8</v>
      </c>
      <c r="P252" s="955" t="s">
        <v>362</v>
      </c>
      <c r="Q252" s="968">
        <v>0</v>
      </c>
      <c r="R252" s="955" t="s">
        <v>1424</v>
      </c>
      <c r="S252" s="955" t="s">
        <v>1424</v>
      </c>
      <c r="T252" s="955" t="s">
        <v>1424</v>
      </c>
      <c r="U252" s="955" t="s">
        <v>1424</v>
      </c>
      <c r="V252" s="955" t="s">
        <v>1424</v>
      </c>
      <c r="W252" s="955">
        <v>0</v>
      </c>
      <c r="X252" s="968">
        <v>0</v>
      </c>
      <c r="Y252" s="955" t="s">
        <v>1424</v>
      </c>
      <c r="AA252" s="952"/>
    </row>
    <row r="253" spans="1:27" ht="15" customHeight="1" x14ac:dyDescent="0.2">
      <c r="A253" s="1190">
        <v>24</v>
      </c>
      <c r="B253" s="1191" t="s">
        <v>310</v>
      </c>
      <c r="C253" s="156" t="s">
        <v>712</v>
      </c>
      <c r="D253" s="968">
        <v>0</v>
      </c>
      <c r="E253" s="955" t="s">
        <v>1424</v>
      </c>
      <c r="F253" s="513">
        <v>0</v>
      </c>
      <c r="G253" s="955" t="s">
        <v>1424</v>
      </c>
      <c r="H253" s="617">
        <v>16</v>
      </c>
      <c r="I253" s="968">
        <v>0</v>
      </c>
      <c r="J253" s="955" t="s">
        <v>1424</v>
      </c>
      <c r="K253" s="968">
        <v>0</v>
      </c>
      <c r="L253" s="955" t="s">
        <v>1424</v>
      </c>
      <c r="M253" s="518">
        <v>0</v>
      </c>
      <c r="N253" s="955" t="s">
        <v>362</v>
      </c>
      <c r="O253" s="968">
        <v>0</v>
      </c>
      <c r="P253" s="955" t="s">
        <v>362</v>
      </c>
      <c r="Q253" s="968">
        <v>7</v>
      </c>
      <c r="R253" s="955" t="s">
        <v>1424</v>
      </c>
      <c r="S253" s="955" t="s">
        <v>1424</v>
      </c>
      <c r="T253" s="955" t="s">
        <v>1424</v>
      </c>
      <c r="U253" s="955" t="s">
        <v>1424</v>
      </c>
      <c r="V253" s="955" t="s">
        <v>1424</v>
      </c>
      <c r="W253" s="955">
        <v>0</v>
      </c>
      <c r="X253" s="968">
        <v>0</v>
      </c>
      <c r="Y253" s="955" t="s">
        <v>1424</v>
      </c>
      <c r="AA253" s="952"/>
    </row>
    <row r="254" spans="1:27" ht="15" customHeight="1" x14ac:dyDescent="0.2">
      <c r="A254" s="1190"/>
      <c r="B254" s="1192"/>
      <c r="C254" s="156" t="s">
        <v>710</v>
      </c>
      <c r="D254" s="968">
        <v>0</v>
      </c>
      <c r="E254" s="955" t="s">
        <v>1424</v>
      </c>
      <c r="F254" s="513">
        <v>0</v>
      </c>
      <c r="G254" s="955" t="s">
        <v>1424</v>
      </c>
      <c r="H254" s="617">
        <v>24</v>
      </c>
      <c r="I254" s="968">
        <v>0</v>
      </c>
      <c r="J254" s="955" t="s">
        <v>1424</v>
      </c>
      <c r="K254" s="968">
        <v>10</v>
      </c>
      <c r="L254" s="955" t="s">
        <v>1424</v>
      </c>
      <c r="M254" s="518">
        <v>0</v>
      </c>
      <c r="N254" s="955" t="s">
        <v>362</v>
      </c>
      <c r="O254" s="968">
        <v>16</v>
      </c>
      <c r="P254" s="955" t="s">
        <v>362</v>
      </c>
      <c r="Q254" s="968">
        <v>5</v>
      </c>
      <c r="R254" s="955" t="s">
        <v>1424</v>
      </c>
      <c r="S254" s="955" t="s">
        <v>1424</v>
      </c>
      <c r="T254" s="955" t="s">
        <v>1424</v>
      </c>
      <c r="U254" s="955" t="s">
        <v>1424</v>
      </c>
      <c r="V254" s="955" t="s">
        <v>1424</v>
      </c>
      <c r="W254" s="955">
        <v>0</v>
      </c>
      <c r="X254" s="968">
        <v>0</v>
      </c>
      <c r="Y254" s="955" t="s">
        <v>1424</v>
      </c>
      <c r="AA254" s="952"/>
    </row>
    <row r="255" spans="1:27" ht="15" customHeight="1" x14ac:dyDescent="0.2">
      <c r="A255" s="1190"/>
      <c r="B255" s="1192"/>
      <c r="C255" s="156" t="s">
        <v>776</v>
      </c>
      <c r="D255" s="968">
        <v>0</v>
      </c>
      <c r="E255" s="955" t="s">
        <v>1424</v>
      </c>
      <c r="F255" s="513">
        <v>0</v>
      </c>
      <c r="G255" s="955" t="s">
        <v>1424</v>
      </c>
      <c r="H255" s="617">
        <v>19</v>
      </c>
      <c r="I255" s="968">
        <v>0</v>
      </c>
      <c r="J255" s="955" t="s">
        <v>1424</v>
      </c>
      <c r="K255" s="968">
        <v>0</v>
      </c>
      <c r="L255" s="955" t="s">
        <v>1424</v>
      </c>
      <c r="M255" s="518">
        <v>0</v>
      </c>
      <c r="N255" s="955" t="s">
        <v>362</v>
      </c>
      <c r="O255" s="968">
        <v>0</v>
      </c>
      <c r="P255" s="955" t="s">
        <v>362</v>
      </c>
      <c r="Q255" s="968">
        <v>0</v>
      </c>
      <c r="R255" s="955" t="s">
        <v>1424</v>
      </c>
      <c r="S255" s="955" t="s">
        <v>1424</v>
      </c>
      <c r="T255" s="955" t="s">
        <v>1424</v>
      </c>
      <c r="U255" s="955" t="s">
        <v>1424</v>
      </c>
      <c r="V255" s="955" t="s">
        <v>1424</v>
      </c>
      <c r="W255" s="955">
        <v>0</v>
      </c>
      <c r="X255" s="968">
        <v>0</v>
      </c>
      <c r="Y255" s="955" t="s">
        <v>1424</v>
      </c>
      <c r="AA255" s="952"/>
    </row>
    <row r="256" spans="1:27" ht="15" customHeight="1" x14ac:dyDescent="0.2">
      <c r="A256" s="1190"/>
      <c r="B256" s="1192"/>
      <c r="C256" s="156" t="s">
        <v>414</v>
      </c>
      <c r="D256" s="968">
        <v>0</v>
      </c>
      <c r="E256" s="955" t="s">
        <v>1424</v>
      </c>
      <c r="F256" s="513">
        <v>0</v>
      </c>
      <c r="G256" s="955" t="s">
        <v>1424</v>
      </c>
      <c r="H256" s="617">
        <v>4</v>
      </c>
      <c r="I256" s="968">
        <v>0</v>
      </c>
      <c r="J256" s="955" t="s">
        <v>1424</v>
      </c>
      <c r="K256" s="968">
        <v>3</v>
      </c>
      <c r="L256" s="955" t="s">
        <v>1424</v>
      </c>
      <c r="M256" s="518">
        <v>0</v>
      </c>
      <c r="N256" s="955" t="s">
        <v>362</v>
      </c>
      <c r="O256" s="968">
        <v>0</v>
      </c>
      <c r="P256" s="955" t="s">
        <v>362</v>
      </c>
      <c r="Q256" s="968">
        <v>17</v>
      </c>
      <c r="R256" s="955" t="s">
        <v>1424</v>
      </c>
      <c r="S256" s="955" t="s">
        <v>1424</v>
      </c>
      <c r="T256" s="955" t="s">
        <v>1424</v>
      </c>
      <c r="U256" s="955" t="s">
        <v>1424</v>
      </c>
      <c r="V256" s="955" t="s">
        <v>1424</v>
      </c>
      <c r="W256" s="955">
        <v>0</v>
      </c>
      <c r="X256" s="968">
        <v>0</v>
      </c>
      <c r="Y256" s="955" t="s">
        <v>1424</v>
      </c>
      <c r="AA256" s="952"/>
    </row>
    <row r="257" spans="1:27" ht="15" customHeight="1" x14ac:dyDescent="0.2">
      <c r="A257" s="1190"/>
      <c r="B257" s="1192"/>
      <c r="C257" s="156" t="s">
        <v>332</v>
      </c>
      <c r="D257" s="968">
        <v>0</v>
      </c>
      <c r="E257" s="955" t="s">
        <v>1424</v>
      </c>
      <c r="F257" s="513">
        <v>0</v>
      </c>
      <c r="G257" s="955" t="s">
        <v>1424</v>
      </c>
      <c r="H257" s="617">
        <v>0</v>
      </c>
      <c r="I257" s="968">
        <v>0</v>
      </c>
      <c r="J257" s="955" t="s">
        <v>1424</v>
      </c>
      <c r="K257" s="968">
        <v>0</v>
      </c>
      <c r="L257" s="955" t="s">
        <v>1424</v>
      </c>
      <c r="M257" s="518">
        <v>0</v>
      </c>
      <c r="N257" s="955" t="s">
        <v>362</v>
      </c>
      <c r="O257" s="968">
        <v>10</v>
      </c>
      <c r="P257" s="955" t="s">
        <v>362</v>
      </c>
      <c r="Q257" s="968">
        <v>0</v>
      </c>
      <c r="R257" s="955" t="s">
        <v>1424</v>
      </c>
      <c r="S257" s="955" t="s">
        <v>1424</v>
      </c>
      <c r="T257" s="955" t="s">
        <v>1424</v>
      </c>
      <c r="U257" s="955" t="s">
        <v>1424</v>
      </c>
      <c r="V257" s="955" t="s">
        <v>1424</v>
      </c>
      <c r="W257" s="955">
        <v>0</v>
      </c>
      <c r="X257" s="968">
        <v>0</v>
      </c>
      <c r="Y257" s="955" t="s">
        <v>1424</v>
      </c>
      <c r="AA257" s="952"/>
    </row>
    <row r="258" spans="1:27" ht="15" customHeight="1" x14ac:dyDescent="0.2">
      <c r="A258" s="1190"/>
      <c r="B258" s="1192"/>
      <c r="C258" s="156" t="s">
        <v>711</v>
      </c>
      <c r="D258" s="968">
        <v>0</v>
      </c>
      <c r="E258" s="955" t="s">
        <v>1424</v>
      </c>
      <c r="F258" s="513">
        <v>0</v>
      </c>
      <c r="G258" s="955" t="s">
        <v>1424</v>
      </c>
      <c r="H258" s="617">
        <v>13</v>
      </c>
      <c r="I258" s="968">
        <v>0</v>
      </c>
      <c r="J258" s="955" t="s">
        <v>1424</v>
      </c>
      <c r="K258" s="968">
        <v>9</v>
      </c>
      <c r="L258" s="955" t="s">
        <v>1424</v>
      </c>
      <c r="M258" s="518">
        <v>0</v>
      </c>
      <c r="N258" s="955" t="s">
        <v>362</v>
      </c>
      <c r="O258" s="968">
        <v>8</v>
      </c>
      <c r="P258" s="955" t="s">
        <v>362</v>
      </c>
      <c r="Q258" s="968">
        <v>0</v>
      </c>
      <c r="R258" s="955" t="s">
        <v>1424</v>
      </c>
      <c r="S258" s="955" t="s">
        <v>1424</v>
      </c>
      <c r="T258" s="955" t="s">
        <v>1424</v>
      </c>
      <c r="U258" s="955" t="s">
        <v>1424</v>
      </c>
      <c r="V258" s="955" t="s">
        <v>1424</v>
      </c>
      <c r="W258" s="955">
        <v>0</v>
      </c>
      <c r="X258" s="968">
        <v>0</v>
      </c>
      <c r="Y258" s="955" t="s">
        <v>1424</v>
      </c>
      <c r="AA258" s="952"/>
    </row>
    <row r="259" spans="1:27" ht="15" customHeight="1" x14ac:dyDescent="0.2">
      <c r="A259" s="1190"/>
      <c r="B259" s="1193"/>
      <c r="C259" s="156" t="s">
        <v>598</v>
      </c>
      <c r="D259" s="968">
        <v>0</v>
      </c>
      <c r="E259" s="955" t="s">
        <v>1424</v>
      </c>
      <c r="F259" s="513">
        <v>0</v>
      </c>
      <c r="G259" s="955" t="s">
        <v>1424</v>
      </c>
      <c r="H259" s="617">
        <v>0</v>
      </c>
      <c r="I259" s="968" t="s">
        <v>362</v>
      </c>
      <c r="J259" s="955" t="s">
        <v>1424</v>
      </c>
      <c r="K259" s="968">
        <v>5</v>
      </c>
      <c r="L259" s="955" t="s">
        <v>1424</v>
      </c>
      <c r="M259" s="518" t="s">
        <v>362</v>
      </c>
      <c r="N259" s="955" t="s">
        <v>362</v>
      </c>
      <c r="O259" s="968">
        <v>0</v>
      </c>
      <c r="P259" s="955" t="s">
        <v>362</v>
      </c>
      <c r="Q259" s="968" t="s">
        <v>362</v>
      </c>
      <c r="R259" s="955" t="s">
        <v>1424</v>
      </c>
      <c r="S259" s="955" t="s">
        <v>1424</v>
      </c>
      <c r="T259" s="955" t="s">
        <v>1424</v>
      </c>
      <c r="U259" s="955" t="s">
        <v>1424</v>
      </c>
      <c r="V259" s="955" t="s">
        <v>1424</v>
      </c>
      <c r="W259" s="955">
        <v>0</v>
      </c>
      <c r="X259" s="968" t="s">
        <v>362</v>
      </c>
      <c r="Y259" s="955" t="s">
        <v>1424</v>
      </c>
      <c r="AA259" s="952"/>
    </row>
    <row r="260" spans="1:27" ht="15" customHeight="1" x14ac:dyDescent="0.2">
      <c r="A260" s="1190">
        <v>25</v>
      </c>
      <c r="B260" s="1191" t="s">
        <v>311</v>
      </c>
      <c r="C260" s="156" t="s">
        <v>410</v>
      </c>
      <c r="D260" s="968">
        <v>0</v>
      </c>
      <c r="E260" s="955" t="s">
        <v>1424</v>
      </c>
      <c r="F260" s="513">
        <v>0</v>
      </c>
      <c r="G260" s="955" t="s">
        <v>1424</v>
      </c>
      <c r="H260" s="617">
        <v>126</v>
      </c>
      <c r="I260" s="968">
        <v>0</v>
      </c>
      <c r="J260" s="955" t="s">
        <v>1424</v>
      </c>
      <c r="K260" s="968">
        <v>0</v>
      </c>
      <c r="L260" s="955" t="s">
        <v>1424</v>
      </c>
      <c r="M260" s="518">
        <v>0</v>
      </c>
      <c r="N260" s="955" t="s">
        <v>362</v>
      </c>
      <c r="O260" s="968">
        <v>52</v>
      </c>
      <c r="P260" s="955" t="s">
        <v>362</v>
      </c>
      <c r="Q260" s="968">
        <v>116</v>
      </c>
      <c r="R260" s="955" t="s">
        <v>1424</v>
      </c>
      <c r="S260" s="955" t="s">
        <v>1424</v>
      </c>
      <c r="T260" s="955" t="s">
        <v>1424</v>
      </c>
      <c r="U260" s="955" t="s">
        <v>1424</v>
      </c>
      <c r="V260" s="955" t="s">
        <v>1424</v>
      </c>
      <c r="W260" s="955">
        <v>0</v>
      </c>
      <c r="X260" s="968">
        <v>0</v>
      </c>
      <c r="Y260" s="955" t="s">
        <v>1424</v>
      </c>
      <c r="AA260" s="952"/>
    </row>
    <row r="261" spans="1:27" ht="15" customHeight="1" x14ac:dyDescent="0.2">
      <c r="A261" s="1190"/>
      <c r="B261" s="1193"/>
      <c r="C261" s="156" t="s">
        <v>598</v>
      </c>
      <c r="D261" s="968">
        <v>0</v>
      </c>
      <c r="E261" s="955" t="s">
        <v>1424</v>
      </c>
      <c r="F261" s="513">
        <v>0</v>
      </c>
      <c r="G261" s="955" t="s">
        <v>1424</v>
      </c>
      <c r="H261" s="617">
        <v>48</v>
      </c>
      <c r="I261" s="968">
        <v>0</v>
      </c>
      <c r="J261" s="955" t="s">
        <v>1424</v>
      </c>
      <c r="K261" s="968">
        <v>0</v>
      </c>
      <c r="L261" s="955" t="s">
        <v>1424</v>
      </c>
      <c r="M261" s="518">
        <v>1</v>
      </c>
      <c r="N261" s="955" t="s">
        <v>362</v>
      </c>
      <c r="O261" s="968">
        <v>46</v>
      </c>
      <c r="P261" s="955" t="s">
        <v>362</v>
      </c>
      <c r="Q261" s="968">
        <v>39</v>
      </c>
      <c r="R261" s="955" t="s">
        <v>1424</v>
      </c>
      <c r="S261" s="955" t="s">
        <v>1424</v>
      </c>
      <c r="T261" s="955" t="s">
        <v>1424</v>
      </c>
      <c r="U261" s="955" t="s">
        <v>1424</v>
      </c>
      <c r="V261" s="955" t="s">
        <v>1424</v>
      </c>
      <c r="W261" s="955">
        <v>0</v>
      </c>
      <c r="X261" s="968">
        <v>0</v>
      </c>
      <c r="Y261" s="955" t="s">
        <v>1424</v>
      </c>
      <c r="AA261" s="952"/>
    </row>
    <row r="262" spans="1:27" ht="15" customHeight="1" x14ac:dyDescent="0.2">
      <c r="A262" s="1190">
        <v>26</v>
      </c>
      <c r="B262" s="1191" t="s">
        <v>312</v>
      </c>
      <c r="C262" s="156" t="s">
        <v>821</v>
      </c>
      <c r="D262" s="968">
        <v>0</v>
      </c>
      <c r="E262" s="955" t="s">
        <v>1424</v>
      </c>
      <c r="F262" s="513">
        <v>0</v>
      </c>
      <c r="G262" s="955" t="s">
        <v>1424</v>
      </c>
      <c r="H262" s="617">
        <v>12</v>
      </c>
      <c r="I262" s="968">
        <v>0</v>
      </c>
      <c r="J262" s="955" t="s">
        <v>1424</v>
      </c>
      <c r="K262" s="968">
        <v>0</v>
      </c>
      <c r="L262" s="955" t="s">
        <v>1424</v>
      </c>
      <c r="M262" s="518">
        <v>1</v>
      </c>
      <c r="N262" s="955" t="s">
        <v>362</v>
      </c>
      <c r="O262" s="968">
        <v>21</v>
      </c>
      <c r="P262" s="955" t="s">
        <v>362</v>
      </c>
      <c r="Q262" s="968">
        <v>18</v>
      </c>
      <c r="R262" s="955" t="s">
        <v>1424</v>
      </c>
      <c r="S262" s="955" t="s">
        <v>1424</v>
      </c>
      <c r="T262" s="955" t="s">
        <v>1424</v>
      </c>
      <c r="U262" s="955" t="s">
        <v>1424</v>
      </c>
      <c r="V262" s="955" t="s">
        <v>1424</v>
      </c>
      <c r="W262" s="955">
        <v>0</v>
      </c>
      <c r="X262" s="968">
        <v>0</v>
      </c>
      <c r="Y262" s="955" t="s">
        <v>1424</v>
      </c>
      <c r="AA262" s="952"/>
    </row>
    <row r="263" spans="1:27" ht="15" customHeight="1" x14ac:dyDescent="0.2">
      <c r="A263" s="1190"/>
      <c r="B263" s="1192"/>
      <c r="C263" s="156" t="s">
        <v>605</v>
      </c>
      <c r="D263" s="968">
        <v>0</v>
      </c>
      <c r="E263" s="955" t="s">
        <v>1424</v>
      </c>
      <c r="F263" s="513">
        <v>0</v>
      </c>
      <c r="G263" s="955" t="s">
        <v>1424</v>
      </c>
      <c r="H263" s="617">
        <v>13</v>
      </c>
      <c r="I263" s="968">
        <v>0</v>
      </c>
      <c r="J263" s="955" t="s">
        <v>1424</v>
      </c>
      <c r="K263" s="968">
        <v>0</v>
      </c>
      <c r="L263" s="955" t="s">
        <v>1424</v>
      </c>
      <c r="M263" s="518">
        <v>0</v>
      </c>
      <c r="N263" s="955" t="s">
        <v>362</v>
      </c>
      <c r="O263" s="968">
        <v>30</v>
      </c>
      <c r="P263" s="955" t="s">
        <v>362</v>
      </c>
      <c r="Q263" s="968">
        <v>2</v>
      </c>
      <c r="R263" s="955" t="s">
        <v>1424</v>
      </c>
      <c r="S263" s="955" t="s">
        <v>1424</v>
      </c>
      <c r="T263" s="955" t="s">
        <v>1424</v>
      </c>
      <c r="U263" s="955" t="s">
        <v>1424</v>
      </c>
      <c r="V263" s="955" t="s">
        <v>1424</v>
      </c>
      <c r="W263" s="955">
        <v>0</v>
      </c>
      <c r="X263" s="968">
        <v>0</v>
      </c>
      <c r="Y263" s="955" t="s">
        <v>1424</v>
      </c>
      <c r="AA263" s="952"/>
    </row>
    <row r="264" spans="1:27" ht="15" customHeight="1" x14ac:dyDescent="0.2">
      <c r="A264" s="1190"/>
      <c r="B264" s="1192"/>
      <c r="C264" s="156" t="s">
        <v>413</v>
      </c>
      <c r="D264" s="968">
        <v>0</v>
      </c>
      <c r="E264" s="955" t="s">
        <v>1424</v>
      </c>
      <c r="F264" s="513">
        <v>0</v>
      </c>
      <c r="G264" s="955" t="s">
        <v>1424</v>
      </c>
      <c r="H264" s="617">
        <v>3</v>
      </c>
      <c r="I264" s="968">
        <v>0</v>
      </c>
      <c r="J264" s="955" t="s">
        <v>1424</v>
      </c>
      <c r="K264" s="968">
        <v>0</v>
      </c>
      <c r="L264" s="955" t="s">
        <v>1424</v>
      </c>
      <c r="M264" s="518">
        <v>0</v>
      </c>
      <c r="N264" s="955" t="s">
        <v>362</v>
      </c>
      <c r="O264" s="968">
        <v>5</v>
      </c>
      <c r="P264" s="955" t="s">
        <v>362</v>
      </c>
      <c r="Q264" s="968">
        <v>6</v>
      </c>
      <c r="R264" s="955" t="s">
        <v>1424</v>
      </c>
      <c r="S264" s="955" t="s">
        <v>1424</v>
      </c>
      <c r="T264" s="955" t="s">
        <v>1424</v>
      </c>
      <c r="U264" s="955" t="s">
        <v>1424</v>
      </c>
      <c r="V264" s="955" t="s">
        <v>1424</v>
      </c>
      <c r="W264" s="955">
        <v>0</v>
      </c>
      <c r="X264" s="968">
        <v>0</v>
      </c>
      <c r="Y264" s="955" t="s">
        <v>1424</v>
      </c>
      <c r="AA264" s="952"/>
    </row>
    <row r="265" spans="1:27" ht="15" customHeight="1" x14ac:dyDescent="0.2">
      <c r="A265" s="1190"/>
      <c r="B265" s="1192"/>
      <c r="C265" s="156" t="s">
        <v>606</v>
      </c>
      <c r="D265" s="968">
        <v>0</v>
      </c>
      <c r="E265" s="955" t="s">
        <v>1424</v>
      </c>
      <c r="F265" s="513">
        <v>0</v>
      </c>
      <c r="G265" s="955" t="s">
        <v>1424</v>
      </c>
      <c r="H265" s="617">
        <v>28</v>
      </c>
      <c r="I265" s="968">
        <v>0</v>
      </c>
      <c r="J265" s="955" t="s">
        <v>1424</v>
      </c>
      <c r="K265" s="968">
        <v>0</v>
      </c>
      <c r="L265" s="955" t="s">
        <v>1424</v>
      </c>
      <c r="M265" s="518">
        <v>0</v>
      </c>
      <c r="N265" s="955" t="s">
        <v>362</v>
      </c>
      <c r="O265" s="968">
        <v>35</v>
      </c>
      <c r="P265" s="955" t="s">
        <v>362</v>
      </c>
      <c r="Q265" s="968">
        <v>47</v>
      </c>
      <c r="R265" s="955" t="s">
        <v>1424</v>
      </c>
      <c r="S265" s="955" t="s">
        <v>1424</v>
      </c>
      <c r="T265" s="955" t="s">
        <v>1424</v>
      </c>
      <c r="U265" s="955" t="s">
        <v>1424</v>
      </c>
      <c r="V265" s="955" t="s">
        <v>1424</v>
      </c>
      <c r="W265" s="955">
        <v>0</v>
      </c>
      <c r="X265" s="968">
        <v>0</v>
      </c>
      <c r="Y265" s="955" t="s">
        <v>1424</v>
      </c>
      <c r="AA265" s="952"/>
    </row>
    <row r="266" spans="1:27" s="20" customFormat="1" ht="15" customHeight="1" x14ac:dyDescent="0.2">
      <c r="A266" s="1190"/>
      <c r="B266" s="1192"/>
      <c r="C266" s="616" t="s">
        <v>817</v>
      </c>
      <c r="D266" s="92">
        <v>0</v>
      </c>
      <c r="E266" s="428" t="s">
        <v>1424</v>
      </c>
      <c r="F266" s="617">
        <v>0</v>
      </c>
      <c r="G266" s="428" t="s">
        <v>1424</v>
      </c>
      <c r="H266" s="617">
        <v>0</v>
      </c>
      <c r="I266" s="92">
        <v>0</v>
      </c>
      <c r="J266" s="428" t="s">
        <v>1424</v>
      </c>
      <c r="K266" s="92">
        <v>0</v>
      </c>
      <c r="L266" s="428" t="s">
        <v>1424</v>
      </c>
      <c r="M266" s="618">
        <v>0</v>
      </c>
      <c r="N266" s="428" t="s">
        <v>362</v>
      </c>
      <c r="O266" s="92">
        <v>0</v>
      </c>
      <c r="P266" s="428" t="s">
        <v>362</v>
      </c>
      <c r="Q266" s="92">
        <v>0</v>
      </c>
      <c r="R266" s="428" t="s">
        <v>1424</v>
      </c>
      <c r="S266" s="428" t="s">
        <v>1424</v>
      </c>
      <c r="T266" s="428" t="s">
        <v>1424</v>
      </c>
      <c r="U266" s="428" t="s">
        <v>1424</v>
      </c>
      <c r="V266" s="428" t="s">
        <v>1424</v>
      </c>
      <c r="W266" s="428">
        <v>0</v>
      </c>
      <c r="X266" s="92">
        <v>0</v>
      </c>
      <c r="Y266" s="428" t="s">
        <v>1424</v>
      </c>
    </row>
    <row r="267" spans="1:27" ht="15" customHeight="1" x14ac:dyDescent="0.2">
      <c r="A267" s="1190"/>
      <c r="B267" s="1192"/>
      <c r="C267" s="156" t="s">
        <v>713</v>
      </c>
      <c r="D267" s="968">
        <v>2</v>
      </c>
      <c r="E267" s="955" t="s">
        <v>1424</v>
      </c>
      <c r="F267" s="513">
        <v>0</v>
      </c>
      <c r="G267" s="955" t="s">
        <v>1424</v>
      </c>
      <c r="H267" s="617">
        <v>7</v>
      </c>
      <c r="I267" s="968">
        <v>0</v>
      </c>
      <c r="J267" s="955" t="s">
        <v>1424</v>
      </c>
      <c r="K267" s="968">
        <v>0</v>
      </c>
      <c r="L267" s="955" t="s">
        <v>1424</v>
      </c>
      <c r="M267" s="518">
        <v>0</v>
      </c>
      <c r="N267" s="955" t="s">
        <v>362</v>
      </c>
      <c r="O267" s="968">
        <v>9</v>
      </c>
      <c r="P267" s="955" t="s">
        <v>362</v>
      </c>
      <c r="Q267" s="968">
        <v>11</v>
      </c>
      <c r="R267" s="955" t="s">
        <v>1424</v>
      </c>
      <c r="S267" s="955" t="s">
        <v>1424</v>
      </c>
      <c r="T267" s="955" t="s">
        <v>1424</v>
      </c>
      <c r="U267" s="955" t="s">
        <v>1424</v>
      </c>
      <c r="V267" s="955" t="s">
        <v>1424</v>
      </c>
      <c r="W267" s="955">
        <v>0</v>
      </c>
      <c r="X267" s="968">
        <v>0</v>
      </c>
      <c r="Y267" s="955" t="s">
        <v>1424</v>
      </c>
      <c r="AA267" s="952"/>
    </row>
    <row r="268" spans="1:27" ht="15" customHeight="1" x14ac:dyDescent="0.2">
      <c r="A268" s="1190"/>
      <c r="B268" s="1192"/>
      <c r="C268" s="156" t="s">
        <v>777</v>
      </c>
      <c r="D268" s="968">
        <v>0</v>
      </c>
      <c r="E268" s="955" t="s">
        <v>1424</v>
      </c>
      <c r="F268" s="513" t="s">
        <v>362</v>
      </c>
      <c r="G268" s="955" t="s">
        <v>1424</v>
      </c>
      <c r="H268" s="617" t="s">
        <v>362</v>
      </c>
      <c r="I268" s="968" t="s">
        <v>362</v>
      </c>
      <c r="J268" s="955" t="s">
        <v>1424</v>
      </c>
      <c r="K268" s="968">
        <v>0</v>
      </c>
      <c r="L268" s="955" t="s">
        <v>1424</v>
      </c>
      <c r="M268" s="518" t="s">
        <v>362</v>
      </c>
      <c r="N268" s="955" t="s">
        <v>362</v>
      </c>
      <c r="O268" s="968">
        <v>13</v>
      </c>
      <c r="P268" s="955" t="s">
        <v>362</v>
      </c>
      <c r="Q268" s="968" t="s">
        <v>362</v>
      </c>
      <c r="R268" s="955" t="s">
        <v>1424</v>
      </c>
      <c r="S268" s="955" t="s">
        <v>1424</v>
      </c>
      <c r="T268" s="955" t="s">
        <v>1424</v>
      </c>
      <c r="U268" s="955" t="s">
        <v>1424</v>
      </c>
      <c r="V268" s="955" t="s">
        <v>1424</v>
      </c>
      <c r="W268" s="955">
        <v>0</v>
      </c>
      <c r="X268" s="968" t="s">
        <v>362</v>
      </c>
      <c r="Y268" s="955" t="s">
        <v>1424</v>
      </c>
      <c r="AA268" s="952"/>
    </row>
    <row r="269" spans="1:27" ht="15" customHeight="1" x14ac:dyDescent="0.2">
      <c r="A269" s="1190"/>
      <c r="B269" s="1192"/>
      <c r="C269" s="156" t="s">
        <v>973</v>
      </c>
      <c r="D269" s="968">
        <v>1</v>
      </c>
      <c r="E269" s="955" t="s">
        <v>1424</v>
      </c>
      <c r="F269" s="513">
        <v>0</v>
      </c>
      <c r="G269" s="955" t="s">
        <v>1424</v>
      </c>
      <c r="H269" s="617">
        <v>19</v>
      </c>
      <c r="I269" s="968">
        <v>0</v>
      </c>
      <c r="J269" s="955" t="s">
        <v>1424</v>
      </c>
      <c r="K269" s="968">
        <v>0</v>
      </c>
      <c r="L269" s="955" t="s">
        <v>1424</v>
      </c>
      <c r="M269" s="518">
        <v>1</v>
      </c>
      <c r="N269" s="955" t="s">
        <v>362</v>
      </c>
      <c r="O269" s="968">
        <v>12</v>
      </c>
      <c r="P269" s="955" t="s">
        <v>362</v>
      </c>
      <c r="Q269" s="968">
        <v>10</v>
      </c>
      <c r="R269" s="955" t="s">
        <v>1424</v>
      </c>
      <c r="S269" s="955" t="s">
        <v>1424</v>
      </c>
      <c r="T269" s="955" t="s">
        <v>1424</v>
      </c>
      <c r="U269" s="955" t="s">
        <v>1424</v>
      </c>
      <c r="V269" s="955" t="s">
        <v>1424</v>
      </c>
      <c r="W269" s="955">
        <v>0</v>
      </c>
      <c r="X269" s="968">
        <v>0</v>
      </c>
      <c r="Y269" s="955" t="s">
        <v>1424</v>
      </c>
      <c r="AA269" s="952"/>
    </row>
    <row r="270" spans="1:27" ht="15" customHeight="1" x14ac:dyDescent="0.2">
      <c r="A270" s="1190"/>
      <c r="B270" s="1192"/>
      <c r="C270" s="156" t="s">
        <v>784</v>
      </c>
      <c r="D270" s="968">
        <v>3</v>
      </c>
      <c r="E270" s="955" t="s">
        <v>1424</v>
      </c>
      <c r="F270" s="513">
        <v>0</v>
      </c>
      <c r="G270" s="955" t="s">
        <v>1424</v>
      </c>
      <c r="H270" s="617">
        <v>0</v>
      </c>
      <c r="I270" s="968">
        <v>0</v>
      </c>
      <c r="J270" s="955" t="s">
        <v>1424</v>
      </c>
      <c r="K270" s="968">
        <v>0</v>
      </c>
      <c r="L270" s="955" t="s">
        <v>1424</v>
      </c>
      <c r="M270" s="518">
        <v>0</v>
      </c>
      <c r="N270" s="955" t="s">
        <v>362</v>
      </c>
      <c r="O270" s="968">
        <v>5</v>
      </c>
      <c r="P270" s="955" t="s">
        <v>362</v>
      </c>
      <c r="Q270" s="968">
        <v>0</v>
      </c>
      <c r="R270" s="955" t="s">
        <v>1424</v>
      </c>
      <c r="S270" s="955" t="s">
        <v>1424</v>
      </c>
      <c r="T270" s="955" t="s">
        <v>1424</v>
      </c>
      <c r="U270" s="955" t="s">
        <v>1424</v>
      </c>
      <c r="V270" s="955" t="s">
        <v>1424</v>
      </c>
      <c r="W270" s="955">
        <v>0</v>
      </c>
      <c r="X270" s="968">
        <v>0</v>
      </c>
      <c r="Y270" s="955" t="s">
        <v>1424</v>
      </c>
      <c r="AA270" s="952"/>
    </row>
    <row r="271" spans="1:27" ht="15" customHeight="1" x14ac:dyDescent="0.2">
      <c r="A271" s="1190"/>
      <c r="B271" s="1193"/>
      <c r="C271" s="156" t="s">
        <v>598</v>
      </c>
      <c r="D271" s="968">
        <v>0</v>
      </c>
      <c r="E271" s="955" t="s">
        <v>1424</v>
      </c>
      <c r="F271" s="513">
        <v>0</v>
      </c>
      <c r="G271" s="955" t="s">
        <v>1424</v>
      </c>
      <c r="H271" s="617">
        <v>11</v>
      </c>
      <c r="I271" s="968">
        <v>0</v>
      </c>
      <c r="J271" s="955" t="s">
        <v>1424</v>
      </c>
      <c r="K271" s="968">
        <v>0</v>
      </c>
      <c r="L271" s="955" t="s">
        <v>1424</v>
      </c>
      <c r="M271" s="518">
        <v>0</v>
      </c>
      <c r="N271" s="955" t="s">
        <v>362</v>
      </c>
      <c r="O271" s="968">
        <v>4</v>
      </c>
      <c r="P271" s="955" t="s">
        <v>362</v>
      </c>
      <c r="Q271" s="968">
        <v>36</v>
      </c>
      <c r="R271" s="955" t="s">
        <v>1424</v>
      </c>
      <c r="S271" s="955" t="s">
        <v>1424</v>
      </c>
      <c r="T271" s="955" t="s">
        <v>1424</v>
      </c>
      <c r="U271" s="955" t="s">
        <v>1424</v>
      </c>
      <c r="V271" s="955" t="s">
        <v>1424</v>
      </c>
      <c r="W271" s="955">
        <v>0</v>
      </c>
      <c r="X271" s="968">
        <v>0</v>
      </c>
      <c r="Y271" s="955" t="s">
        <v>1424</v>
      </c>
      <c r="AA271" s="952"/>
    </row>
    <row r="272" spans="1:27" ht="15" customHeight="1" x14ac:dyDescent="0.2">
      <c r="A272" s="945">
        <v>27</v>
      </c>
      <c r="B272" s="945" t="s">
        <v>313</v>
      </c>
      <c r="C272" s="156" t="s">
        <v>598</v>
      </c>
      <c r="D272" s="968">
        <v>0</v>
      </c>
      <c r="E272" s="955" t="s">
        <v>1424</v>
      </c>
      <c r="F272" s="513">
        <v>0</v>
      </c>
      <c r="G272" s="955" t="s">
        <v>1424</v>
      </c>
      <c r="H272" s="617">
        <v>31</v>
      </c>
      <c r="I272" s="968">
        <v>0</v>
      </c>
      <c r="J272" s="955" t="s">
        <v>1424</v>
      </c>
      <c r="K272" s="968">
        <v>0</v>
      </c>
      <c r="L272" s="955" t="s">
        <v>1424</v>
      </c>
      <c r="M272" s="518">
        <v>0</v>
      </c>
      <c r="N272" s="955" t="s">
        <v>362</v>
      </c>
      <c r="O272" s="968">
        <v>13</v>
      </c>
      <c r="P272" s="955" t="s">
        <v>362</v>
      </c>
      <c r="Q272" s="968">
        <v>11</v>
      </c>
      <c r="R272" s="955" t="s">
        <v>1424</v>
      </c>
      <c r="S272" s="955" t="s">
        <v>1424</v>
      </c>
      <c r="T272" s="955" t="s">
        <v>1424</v>
      </c>
      <c r="U272" s="955" t="s">
        <v>1424</v>
      </c>
      <c r="V272" s="955" t="s">
        <v>1424</v>
      </c>
      <c r="W272" s="955">
        <v>0</v>
      </c>
      <c r="X272" s="968">
        <v>0</v>
      </c>
      <c r="Y272" s="955" t="s">
        <v>1424</v>
      </c>
      <c r="AA272" s="952"/>
    </row>
    <row r="273" spans="1:27" ht="15" customHeight="1" x14ac:dyDescent="0.2">
      <c r="A273" s="1190">
        <v>28</v>
      </c>
      <c r="B273" s="1191" t="s">
        <v>314</v>
      </c>
      <c r="C273" s="156" t="s">
        <v>714</v>
      </c>
      <c r="D273" s="968">
        <v>0</v>
      </c>
      <c r="E273" s="955" t="s">
        <v>1424</v>
      </c>
      <c r="F273" s="513">
        <v>0</v>
      </c>
      <c r="G273" s="955" t="s">
        <v>1424</v>
      </c>
      <c r="H273" s="617">
        <v>39</v>
      </c>
      <c r="I273" s="968">
        <v>2</v>
      </c>
      <c r="J273" s="955" t="s">
        <v>1424</v>
      </c>
      <c r="K273" s="968">
        <v>28</v>
      </c>
      <c r="L273" s="955" t="s">
        <v>1424</v>
      </c>
      <c r="M273" s="518">
        <v>0</v>
      </c>
      <c r="N273" s="955" t="s">
        <v>362</v>
      </c>
      <c r="O273" s="968">
        <v>72</v>
      </c>
      <c r="P273" s="955" t="s">
        <v>362</v>
      </c>
      <c r="Q273" s="968">
        <v>54</v>
      </c>
      <c r="R273" s="955" t="s">
        <v>1424</v>
      </c>
      <c r="S273" s="955" t="s">
        <v>1424</v>
      </c>
      <c r="T273" s="955" t="s">
        <v>1424</v>
      </c>
      <c r="U273" s="955" t="s">
        <v>1424</v>
      </c>
      <c r="V273" s="955" t="s">
        <v>1424</v>
      </c>
      <c r="W273" s="955">
        <v>0</v>
      </c>
      <c r="X273" s="968">
        <v>0</v>
      </c>
      <c r="Y273" s="955" t="s">
        <v>1424</v>
      </c>
      <c r="AA273" s="952"/>
    </row>
    <row r="274" spans="1:27" ht="15" customHeight="1" x14ac:dyDescent="0.2">
      <c r="A274" s="1190"/>
      <c r="B274" s="1192"/>
      <c r="C274" s="156" t="s">
        <v>607</v>
      </c>
      <c r="D274" s="968">
        <v>0</v>
      </c>
      <c r="E274" s="955" t="s">
        <v>1424</v>
      </c>
      <c r="F274" s="513">
        <v>0</v>
      </c>
      <c r="G274" s="955" t="s">
        <v>1424</v>
      </c>
      <c r="H274" s="617">
        <v>17</v>
      </c>
      <c r="I274" s="968">
        <v>0</v>
      </c>
      <c r="J274" s="955" t="s">
        <v>1424</v>
      </c>
      <c r="K274" s="968">
        <v>64</v>
      </c>
      <c r="L274" s="955" t="s">
        <v>1424</v>
      </c>
      <c r="M274" s="518">
        <v>0</v>
      </c>
      <c r="N274" s="955" t="s">
        <v>362</v>
      </c>
      <c r="O274" s="968">
        <v>39</v>
      </c>
      <c r="P274" s="955" t="s">
        <v>362</v>
      </c>
      <c r="Q274" s="968">
        <v>11</v>
      </c>
      <c r="R274" s="955" t="s">
        <v>1424</v>
      </c>
      <c r="S274" s="955" t="s">
        <v>1424</v>
      </c>
      <c r="T274" s="955" t="s">
        <v>1424</v>
      </c>
      <c r="U274" s="955" t="s">
        <v>1424</v>
      </c>
      <c r="V274" s="955" t="s">
        <v>1424</v>
      </c>
      <c r="W274" s="955">
        <v>0</v>
      </c>
      <c r="X274" s="968">
        <v>0</v>
      </c>
      <c r="Y274" s="955" t="s">
        <v>1424</v>
      </c>
      <c r="AA274" s="952"/>
    </row>
    <row r="275" spans="1:27" ht="15" customHeight="1" x14ac:dyDescent="0.2">
      <c r="A275" s="1190"/>
      <c r="B275" s="1192"/>
      <c r="C275" s="156" t="s">
        <v>778</v>
      </c>
      <c r="D275" s="968">
        <v>0</v>
      </c>
      <c r="E275" s="955" t="s">
        <v>1424</v>
      </c>
      <c r="F275" s="513">
        <v>0</v>
      </c>
      <c r="G275" s="955" t="s">
        <v>1424</v>
      </c>
      <c r="H275" s="617">
        <v>50</v>
      </c>
      <c r="I275" s="968">
        <v>0</v>
      </c>
      <c r="J275" s="955" t="s">
        <v>1424</v>
      </c>
      <c r="K275" s="968">
        <v>16</v>
      </c>
      <c r="L275" s="955" t="s">
        <v>1424</v>
      </c>
      <c r="M275" s="518">
        <v>0</v>
      </c>
      <c r="N275" s="955" t="s">
        <v>362</v>
      </c>
      <c r="O275" s="968">
        <v>44</v>
      </c>
      <c r="P275" s="955" t="s">
        <v>362</v>
      </c>
      <c r="Q275" s="968">
        <v>20</v>
      </c>
      <c r="R275" s="955" t="s">
        <v>1424</v>
      </c>
      <c r="S275" s="955" t="s">
        <v>1424</v>
      </c>
      <c r="T275" s="955" t="s">
        <v>1424</v>
      </c>
      <c r="U275" s="955" t="s">
        <v>1424</v>
      </c>
      <c r="V275" s="955" t="s">
        <v>1424</v>
      </c>
      <c r="W275" s="955">
        <v>0</v>
      </c>
      <c r="X275" s="968">
        <v>0</v>
      </c>
      <c r="Y275" s="955" t="s">
        <v>1424</v>
      </c>
      <c r="AA275" s="952"/>
    </row>
    <row r="276" spans="1:27" ht="15" customHeight="1" x14ac:dyDescent="0.2">
      <c r="A276" s="1190"/>
      <c r="B276" s="1193"/>
      <c r="C276" s="156" t="s">
        <v>820</v>
      </c>
      <c r="D276" s="968">
        <v>0</v>
      </c>
      <c r="E276" s="955" t="s">
        <v>1424</v>
      </c>
      <c r="F276" s="513">
        <v>0</v>
      </c>
      <c r="G276" s="955" t="s">
        <v>1424</v>
      </c>
      <c r="H276" s="617">
        <v>12</v>
      </c>
      <c r="I276" s="968">
        <v>0</v>
      </c>
      <c r="J276" s="955" t="s">
        <v>1424</v>
      </c>
      <c r="K276" s="968">
        <v>79</v>
      </c>
      <c r="L276" s="955" t="s">
        <v>1424</v>
      </c>
      <c r="M276" s="518">
        <v>0</v>
      </c>
      <c r="N276" s="955" t="s">
        <v>362</v>
      </c>
      <c r="O276" s="968">
        <v>42</v>
      </c>
      <c r="P276" s="955" t="s">
        <v>362</v>
      </c>
      <c r="Q276" s="968">
        <v>7</v>
      </c>
      <c r="R276" s="955" t="s">
        <v>1424</v>
      </c>
      <c r="S276" s="955" t="s">
        <v>1424</v>
      </c>
      <c r="T276" s="955" t="s">
        <v>1424</v>
      </c>
      <c r="U276" s="955" t="s">
        <v>1424</v>
      </c>
      <c r="V276" s="955" t="s">
        <v>1424</v>
      </c>
      <c r="W276" s="955">
        <v>0</v>
      </c>
      <c r="X276" s="968">
        <v>0</v>
      </c>
      <c r="Y276" s="955" t="s">
        <v>1424</v>
      </c>
      <c r="AA276" s="952"/>
    </row>
    <row r="277" spans="1:27" ht="15" customHeight="1" x14ac:dyDescent="0.2">
      <c r="A277" s="1190">
        <v>29</v>
      </c>
      <c r="B277" s="1191" t="s">
        <v>315</v>
      </c>
      <c r="C277" s="156" t="s">
        <v>779</v>
      </c>
      <c r="D277" s="968">
        <v>0</v>
      </c>
      <c r="E277" s="955" t="s">
        <v>1424</v>
      </c>
      <c r="F277" s="513">
        <v>0</v>
      </c>
      <c r="G277" s="955" t="s">
        <v>1424</v>
      </c>
      <c r="H277" s="617">
        <v>8</v>
      </c>
      <c r="I277" s="968">
        <v>0</v>
      </c>
      <c r="J277" s="955" t="s">
        <v>1424</v>
      </c>
      <c r="K277" s="968">
        <v>0</v>
      </c>
      <c r="L277" s="955" t="s">
        <v>1424</v>
      </c>
      <c r="M277" s="518">
        <v>0</v>
      </c>
      <c r="N277" s="955" t="s">
        <v>362</v>
      </c>
      <c r="O277" s="968">
        <v>60</v>
      </c>
      <c r="P277" s="955" t="s">
        <v>362</v>
      </c>
      <c r="Q277" s="968">
        <v>17</v>
      </c>
      <c r="R277" s="955" t="s">
        <v>1424</v>
      </c>
      <c r="S277" s="955" t="s">
        <v>1424</v>
      </c>
      <c r="T277" s="955" t="s">
        <v>1424</v>
      </c>
      <c r="U277" s="955" t="s">
        <v>1424</v>
      </c>
      <c r="V277" s="955" t="s">
        <v>1424</v>
      </c>
      <c r="W277" s="955">
        <v>0</v>
      </c>
      <c r="X277" s="968">
        <v>0</v>
      </c>
      <c r="Y277" s="955" t="s">
        <v>1424</v>
      </c>
      <c r="AA277" s="952"/>
    </row>
    <row r="278" spans="1:27" ht="15" customHeight="1" x14ac:dyDescent="0.2">
      <c r="A278" s="1190"/>
      <c r="B278" s="1192"/>
      <c r="C278" s="156" t="s">
        <v>780</v>
      </c>
      <c r="D278" s="968">
        <v>0</v>
      </c>
      <c r="E278" s="955" t="s">
        <v>1424</v>
      </c>
      <c r="F278" s="513">
        <v>0</v>
      </c>
      <c r="G278" s="955" t="s">
        <v>1424</v>
      </c>
      <c r="H278" s="617">
        <v>21</v>
      </c>
      <c r="I278" s="968">
        <v>0</v>
      </c>
      <c r="J278" s="955" t="s">
        <v>1424</v>
      </c>
      <c r="K278" s="968">
        <v>36</v>
      </c>
      <c r="L278" s="955" t="s">
        <v>1424</v>
      </c>
      <c r="M278" s="518">
        <v>0</v>
      </c>
      <c r="N278" s="955" t="s">
        <v>362</v>
      </c>
      <c r="O278" s="968">
        <v>91</v>
      </c>
      <c r="P278" s="955" t="s">
        <v>362</v>
      </c>
      <c r="Q278" s="968">
        <v>0</v>
      </c>
      <c r="R278" s="955" t="s">
        <v>1424</v>
      </c>
      <c r="S278" s="955" t="s">
        <v>1424</v>
      </c>
      <c r="T278" s="955" t="s">
        <v>1424</v>
      </c>
      <c r="U278" s="955" t="s">
        <v>1424</v>
      </c>
      <c r="V278" s="955" t="s">
        <v>1424</v>
      </c>
      <c r="W278" s="955">
        <v>0</v>
      </c>
      <c r="X278" s="968">
        <v>0</v>
      </c>
      <c r="Y278" s="955" t="s">
        <v>1424</v>
      </c>
      <c r="AA278" s="952"/>
    </row>
    <row r="279" spans="1:27" ht="15" customHeight="1" x14ac:dyDescent="0.2">
      <c r="A279" s="1190"/>
      <c r="B279" s="1192"/>
      <c r="C279" s="156" t="s">
        <v>715</v>
      </c>
      <c r="D279" s="968">
        <v>0</v>
      </c>
      <c r="E279" s="955" t="s">
        <v>1424</v>
      </c>
      <c r="F279" s="513">
        <v>0</v>
      </c>
      <c r="G279" s="955" t="s">
        <v>1424</v>
      </c>
      <c r="H279" s="617">
        <v>2</v>
      </c>
      <c r="I279" s="968">
        <v>0</v>
      </c>
      <c r="J279" s="955" t="s">
        <v>1424</v>
      </c>
      <c r="K279" s="968">
        <v>0</v>
      </c>
      <c r="L279" s="955" t="s">
        <v>1424</v>
      </c>
      <c r="M279" s="518">
        <v>0</v>
      </c>
      <c r="N279" s="955" t="s">
        <v>362</v>
      </c>
      <c r="O279" s="968">
        <v>36</v>
      </c>
      <c r="P279" s="955" t="s">
        <v>362</v>
      </c>
      <c r="Q279" s="968">
        <v>17</v>
      </c>
      <c r="R279" s="955" t="s">
        <v>1424</v>
      </c>
      <c r="S279" s="955" t="s">
        <v>1424</v>
      </c>
      <c r="T279" s="955" t="s">
        <v>1424</v>
      </c>
      <c r="U279" s="955" t="s">
        <v>1424</v>
      </c>
      <c r="V279" s="955" t="s">
        <v>1424</v>
      </c>
      <c r="W279" s="955">
        <v>0</v>
      </c>
      <c r="X279" s="968">
        <v>0</v>
      </c>
      <c r="Y279" s="955" t="s">
        <v>1424</v>
      </c>
      <c r="AA279" s="952"/>
    </row>
    <row r="280" spans="1:27" ht="15" customHeight="1" x14ac:dyDescent="0.2">
      <c r="A280" s="1190"/>
      <c r="B280" s="1193"/>
      <c r="C280" s="156" t="s">
        <v>598</v>
      </c>
      <c r="D280" s="968">
        <v>0</v>
      </c>
      <c r="E280" s="955" t="s">
        <v>1424</v>
      </c>
      <c r="F280" s="513">
        <v>0</v>
      </c>
      <c r="G280" s="955" t="s">
        <v>1424</v>
      </c>
      <c r="H280" s="617">
        <v>8</v>
      </c>
      <c r="I280" s="968">
        <v>0</v>
      </c>
      <c r="J280" s="955" t="s">
        <v>1424</v>
      </c>
      <c r="K280" s="968">
        <v>0</v>
      </c>
      <c r="L280" s="955" t="s">
        <v>1424</v>
      </c>
      <c r="M280" s="518">
        <v>0</v>
      </c>
      <c r="N280" s="955" t="s">
        <v>362</v>
      </c>
      <c r="O280" s="968">
        <v>22</v>
      </c>
      <c r="P280" s="955" t="s">
        <v>362</v>
      </c>
      <c r="Q280" s="968">
        <v>10</v>
      </c>
      <c r="R280" s="955" t="s">
        <v>1424</v>
      </c>
      <c r="S280" s="955" t="s">
        <v>1424</v>
      </c>
      <c r="T280" s="955" t="s">
        <v>1424</v>
      </c>
      <c r="U280" s="955" t="s">
        <v>1424</v>
      </c>
      <c r="V280" s="955" t="s">
        <v>1424</v>
      </c>
      <c r="W280" s="955">
        <v>0</v>
      </c>
      <c r="X280" s="968">
        <v>0</v>
      </c>
      <c r="Y280" s="955" t="s">
        <v>1424</v>
      </c>
      <c r="AA280" s="952"/>
    </row>
    <row r="281" spans="1:27" ht="15" customHeight="1" x14ac:dyDescent="0.2">
      <c r="A281" s="1190">
        <v>30</v>
      </c>
      <c r="B281" s="1191" t="s">
        <v>316</v>
      </c>
      <c r="C281" s="156" t="s">
        <v>781</v>
      </c>
      <c r="D281" s="968">
        <v>0</v>
      </c>
      <c r="E281" s="955" t="s">
        <v>1424</v>
      </c>
      <c r="F281" s="513">
        <v>0</v>
      </c>
      <c r="G281" s="955" t="s">
        <v>1424</v>
      </c>
      <c r="H281" s="617">
        <v>32</v>
      </c>
      <c r="I281" s="968">
        <v>0</v>
      </c>
      <c r="J281" s="955" t="s">
        <v>1424</v>
      </c>
      <c r="K281" s="968">
        <v>0</v>
      </c>
      <c r="L281" s="955" t="s">
        <v>1424</v>
      </c>
      <c r="M281" s="518">
        <v>0</v>
      </c>
      <c r="N281" s="955" t="s">
        <v>362</v>
      </c>
      <c r="O281" s="968">
        <v>22</v>
      </c>
      <c r="P281" s="955" t="s">
        <v>362</v>
      </c>
      <c r="Q281" s="968">
        <v>23</v>
      </c>
      <c r="R281" s="955" t="s">
        <v>1424</v>
      </c>
      <c r="S281" s="955" t="s">
        <v>1424</v>
      </c>
      <c r="T281" s="955" t="s">
        <v>1424</v>
      </c>
      <c r="U281" s="955" t="s">
        <v>1424</v>
      </c>
      <c r="V281" s="955" t="s">
        <v>1424</v>
      </c>
      <c r="W281" s="955">
        <v>0</v>
      </c>
      <c r="X281" s="968">
        <v>0</v>
      </c>
      <c r="Y281" s="955" t="s">
        <v>1424</v>
      </c>
      <c r="AA281" s="952"/>
    </row>
    <row r="282" spans="1:27" ht="15" customHeight="1" x14ac:dyDescent="0.2">
      <c r="A282" s="1190"/>
      <c r="B282" s="1192"/>
      <c r="C282" s="156" t="s">
        <v>717</v>
      </c>
      <c r="D282" s="968">
        <v>0</v>
      </c>
      <c r="E282" s="955" t="s">
        <v>1424</v>
      </c>
      <c r="F282" s="513">
        <v>0</v>
      </c>
      <c r="G282" s="955" t="s">
        <v>1424</v>
      </c>
      <c r="H282" s="617">
        <v>50</v>
      </c>
      <c r="I282" s="968">
        <v>0</v>
      </c>
      <c r="J282" s="955" t="s">
        <v>1424</v>
      </c>
      <c r="K282" s="968">
        <v>7</v>
      </c>
      <c r="L282" s="955" t="s">
        <v>1424</v>
      </c>
      <c r="M282" s="518">
        <v>0</v>
      </c>
      <c r="N282" s="955" t="s">
        <v>362</v>
      </c>
      <c r="O282" s="968">
        <v>10</v>
      </c>
      <c r="P282" s="955" t="s">
        <v>362</v>
      </c>
      <c r="Q282" s="968">
        <v>17</v>
      </c>
      <c r="R282" s="955" t="s">
        <v>1424</v>
      </c>
      <c r="S282" s="955" t="s">
        <v>1424</v>
      </c>
      <c r="T282" s="955" t="s">
        <v>1424</v>
      </c>
      <c r="U282" s="955" t="s">
        <v>1424</v>
      </c>
      <c r="V282" s="955" t="s">
        <v>1424</v>
      </c>
      <c r="W282" s="955">
        <v>0</v>
      </c>
      <c r="X282" s="968">
        <v>0</v>
      </c>
      <c r="Y282" s="955" t="s">
        <v>1424</v>
      </c>
      <c r="AA282" s="952"/>
    </row>
    <row r="283" spans="1:27" ht="15" customHeight="1" x14ac:dyDescent="0.2">
      <c r="A283" s="1190"/>
      <c r="B283" s="1192"/>
      <c r="C283" s="156" t="s">
        <v>716</v>
      </c>
      <c r="D283" s="968">
        <v>0</v>
      </c>
      <c r="E283" s="955" t="s">
        <v>1424</v>
      </c>
      <c r="F283" s="513">
        <v>0</v>
      </c>
      <c r="G283" s="955" t="s">
        <v>1424</v>
      </c>
      <c r="H283" s="617">
        <v>34</v>
      </c>
      <c r="I283" s="968">
        <v>0</v>
      </c>
      <c r="J283" s="955" t="s">
        <v>1424</v>
      </c>
      <c r="K283" s="968">
        <v>23</v>
      </c>
      <c r="L283" s="955" t="s">
        <v>1424</v>
      </c>
      <c r="M283" s="518">
        <v>0</v>
      </c>
      <c r="N283" s="955" t="s">
        <v>362</v>
      </c>
      <c r="O283" s="968">
        <v>10</v>
      </c>
      <c r="P283" s="955" t="s">
        <v>362</v>
      </c>
      <c r="Q283" s="968">
        <v>5</v>
      </c>
      <c r="R283" s="955" t="s">
        <v>1424</v>
      </c>
      <c r="S283" s="955" t="s">
        <v>1424</v>
      </c>
      <c r="T283" s="955" t="s">
        <v>1424</v>
      </c>
      <c r="U283" s="955" t="s">
        <v>1424</v>
      </c>
      <c r="V283" s="955" t="s">
        <v>1424</v>
      </c>
      <c r="W283" s="955">
        <v>0</v>
      </c>
      <c r="X283" s="968">
        <v>0</v>
      </c>
      <c r="Y283" s="955" t="s">
        <v>1424</v>
      </c>
      <c r="AA283" s="952"/>
    </row>
    <row r="284" spans="1:27" ht="15" customHeight="1" x14ac:dyDescent="0.2">
      <c r="A284" s="1190"/>
      <c r="B284" s="1192"/>
      <c r="C284" s="156" t="s">
        <v>667</v>
      </c>
      <c r="D284" s="968">
        <v>0</v>
      </c>
      <c r="E284" s="955" t="s">
        <v>1424</v>
      </c>
      <c r="F284" s="513" t="s">
        <v>362</v>
      </c>
      <c r="G284" s="955" t="s">
        <v>1424</v>
      </c>
      <c r="H284" s="617" t="s">
        <v>362</v>
      </c>
      <c r="I284" s="968" t="s">
        <v>362</v>
      </c>
      <c r="J284" s="955" t="s">
        <v>1424</v>
      </c>
      <c r="K284" s="968">
        <v>5</v>
      </c>
      <c r="L284" s="955" t="s">
        <v>1424</v>
      </c>
      <c r="M284" s="518" t="s">
        <v>362</v>
      </c>
      <c r="N284" s="955" t="s">
        <v>362</v>
      </c>
      <c r="O284" s="968">
        <v>4</v>
      </c>
      <c r="P284" s="955" t="s">
        <v>362</v>
      </c>
      <c r="Q284" s="968" t="s">
        <v>362</v>
      </c>
      <c r="R284" s="955" t="s">
        <v>1424</v>
      </c>
      <c r="S284" s="955" t="s">
        <v>1424</v>
      </c>
      <c r="T284" s="955" t="s">
        <v>1424</v>
      </c>
      <c r="U284" s="955" t="s">
        <v>1424</v>
      </c>
      <c r="V284" s="955" t="s">
        <v>1424</v>
      </c>
      <c r="W284" s="955">
        <v>0</v>
      </c>
      <c r="X284" s="968" t="s">
        <v>362</v>
      </c>
      <c r="Y284" s="955" t="s">
        <v>1424</v>
      </c>
      <c r="AA284" s="952"/>
    </row>
    <row r="285" spans="1:27" ht="15" customHeight="1" x14ac:dyDescent="0.2">
      <c r="A285" s="1190"/>
      <c r="B285" s="1193"/>
      <c r="C285" s="156" t="s">
        <v>598</v>
      </c>
      <c r="D285" s="968">
        <v>0</v>
      </c>
      <c r="E285" s="955" t="s">
        <v>1424</v>
      </c>
      <c r="F285" s="513">
        <v>0</v>
      </c>
      <c r="G285" s="955" t="s">
        <v>1424</v>
      </c>
      <c r="H285" s="617">
        <v>111</v>
      </c>
      <c r="I285" s="968">
        <v>6</v>
      </c>
      <c r="J285" s="955" t="s">
        <v>1424</v>
      </c>
      <c r="K285" s="968">
        <v>0</v>
      </c>
      <c r="L285" s="955" t="s">
        <v>1424</v>
      </c>
      <c r="M285" s="518">
        <v>0</v>
      </c>
      <c r="N285" s="955" t="s">
        <v>362</v>
      </c>
      <c r="O285" s="968">
        <v>13</v>
      </c>
      <c r="P285" s="955" t="s">
        <v>362</v>
      </c>
      <c r="Q285" s="968">
        <v>20</v>
      </c>
      <c r="R285" s="955" t="s">
        <v>1424</v>
      </c>
      <c r="S285" s="955" t="s">
        <v>1424</v>
      </c>
      <c r="T285" s="955" t="s">
        <v>1424</v>
      </c>
      <c r="U285" s="955" t="s">
        <v>1424</v>
      </c>
      <c r="V285" s="955" t="s">
        <v>1424</v>
      </c>
      <c r="W285" s="955">
        <v>0</v>
      </c>
      <c r="X285" s="968">
        <v>0</v>
      </c>
      <c r="Y285" s="955" t="s">
        <v>1424</v>
      </c>
      <c r="AA285" s="952"/>
    </row>
    <row r="286" spans="1:27" ht="15" customHeight="1" x14ac:dyDescent="0.2">
      <c r="A286" s="1190">
        <v>31</v>
      </c>
      <c r="B286" s="1191" t="s">
        <v>317</v>
      </c>
      <c r="C286" s="156" t="s">
        <v>976</v>
      </c>
      <c r="D286" s="968">
        <v>0</v>
      </c>
      <c r="E286" s="955" t="s">
        <v>1424</v>
      </c>
      <c r="F286" s="968">
        <v>0</v>
      </c>
      <c r="G286" s="955" t="s">
        <v>1424</v>
      </c>
      <c r="H286" s="92">
        <v>0</v>
      </c>
      <c r="I286" s="968">
        <v>0</v>
      </c>
      <c r="J286" s="955" t="s">
        <v>1424</v>
      </c>
      <c r="K286" s="968">
        <v>0</v>
      </c>
      <c r="L286" s="955" t="s">
        <v>1424</v>
      </c>
      <c r="M286" s="234">
        <v>0</v>
      </c>
      <c r="N286" s="955" t="s">
        <v>362</v>
      </c>
      <c r="O286" s="968">
        <v>0</v>
      </c>
      <c r="P286" s="955" t="s">
        <v>362</v>
      </c>
      <c r="Q286" s="968">
        <v>0</v>
      </c>
      <c r="R286" s="955" t="s">
        <v>1424</v>
      </c>
      <c r="S286" s="955" t="s">
        <v>1424</v>
      </c>
      <c r="T286" s="955" t="s">
        <v>1424</v>
      </c>
      <c r="U286" s="955" t="s">
        <v>1424</v>
      </c>
      <c r="V286" s="955" t="s">
        <v>1424</v>
      </c>
      <c r="W286" s="955">
        <v>0</v>
      </c>
      <c r="X286" s="968">
        <v>0</v>
      </c>
      <c r="Y286" s="955" t="s">
        <v>1424</v>
      </c>
      <c r="AA286" s="952"/>
    </row>
    <row r="287" spans="1:27" ht="15" customHeight="1" x14ac:dyDescent="0.2">
      <c r="A287" s="1190"/>
      <c r="B287" s="1192"/>
      <c r="C287" s="156" t="s">
        <v>1549</v>
      </c>
      <c r="D287" s="968">
        <v>0</v>
      </c>
      <c r="E287" s="955" t="s">
        <v>1424</v>
      </c>
      <c r="F287" s="513">
        <v>0</v>
      </c>
      <c r="G287" s="955" t="s">
        <v>1424</v>
      </c>
      <c r="H287" s="617">
        <v>40</v>
      </c>
      <c r="I287" s="968">
        <v>0</v>
      </c>
      <c r="J287" s="955" t="s">
        <v>1424</v>
      </c>
      <c r="K287" s="968">
        <v>0</v>
      </c>
      <c r="L287" s="955" t="s">
        <v>1424</v>
      </c>
      <c r="M287" s="518">
        <v>0</v>
      </c>
      <c r="N287" s="955" t="s">
        <v>362</v>
      </c>
      <c r="O287" s="968">
        <v>23</v>
      </c>
      <c r="P287" s="955" t="s">
        <v>362</v>
      </c>
      <c r="Q287" s="968">
        <v>5</v>
      </c>
      <c r="R287" s="955" t="s">
        <v>1424</v>
      </c>
      <c r="S287" s="955" t="s">
        <v>1424</v>
      </c>
      <c r="T287" s="955" t="s">
        <v>1424</v>
      </c>
      <c r="U287" s="955" t="s">
        <v>1424</v>
      </c>
      <c r="V287" s="955" t="s">
        <v>1424</v>
      </c>
      <c r="W287" s="955">
        <v>0</v>
      </c>
      <c r="X287" s="968">
        <v>0</v>
      </c>
      <c r="Y287" s="955" t="s">
        <v>1424</v>
      </c>
      <c r="AA287" s="952"/>
    </row>
    <row r="288" spans="1:27" ht="15" customHeight="1" x14ac:dyDescent="0.2">
      <c r="A288" s="1190"/>
      <c r="B288" s="1192"/>
      <c r="C288" s="616" t="s">
        <v>716</v>
      </c>
      <c r="D288" s="92">
        <v>0</v>
      </c>
      <c r="E288" s="428" t="s">
        <v>1424</v>
      </c>
      <c r="F288" s="617">
        <v>0</v>
      </c>
      <c r="G288" s="428" t="s">
        <v>1424</v>
      </c>
      <c r="H288" s="617">
        <v>0</v>
      </c>
      <c r="I288" s="92">
        <v>0</v>
      </c>
      <c r="J288" s="428" t="s">
        <v>1424</v>
      </c>
      <c r="K288" s="92">
        <v>0</v>
      </c>
      <c r="L288" s="428" t="s">
        <v>1424</v>
      </c>
      <c r="M288" s="618">
        <v>0</v>
      </c>
      <c r="N288" s="428" t="s">
        <v>362</v>
      </c>
      <c r="O288" s="92">
        <v>0</v>
      </c>
      <c r="P288" s="428" t="s">
        <v>362</v>
      </c>
      <c r="Q288" s="92">
        <v>0</v>
      </c>
      <c r="R288" s="428" t="s">
        <v>1424</v>
      </c>
      <c r="S288" s="428" t="s">
        <v>1424</v>
      </c>
      <c r="T288" s="428" t="s">
        <v>1424</v>
      </c>
      <c r="U288" s="428" t="s">
        <v>1424</v>
      </c>
      <c r="V288" s="428" t="s">
        <v>1424</v>
      </c>
      <c r="W288" s="428">
        <v>0</v>
      </c>
      <c r="X288" s="92">
        <v>0</v>
      </c>
      <c r="Y288" s="428" t="s">
        <v>1424</v>
      </c>
      <c r="AA288" s="952"/>
    </row>
    <row r="289" spans="1:27" ht="15" customHeight="1" x14ac:dyDescent="0.2">
      <c r="A289" s="1190"/>
      <c r="B289" s="1193"/>
      <c r="C289" s="156" t="s">
        <v>598</v>
      </c>
      <c r="D289" s="968">
        <v>0</v>
      </c>
      <c r="E289" s="955" t="s">
        <v>1424</v>
      </c>
      <c r="F289" s="513">
        <v>0</v>
      </c>
      <c r="G289" s="955" t="s">
        <v>1424</v>
      </c>
      <c r="H289" s="617">
        <v>73</v>
      </c>
      <c r="I289" s="968">
        <v>0</v>
      </c>
      <c r="J289" s="955" t="s">
        <v>1424</v>
      </c>
      <c r="K289" s="968">
        <v>0</v>
      </c>
      <c r="L289" s="955" t="s">
        <v>1424</v>
      </c>
      <c r="M289" s="518">
        <v>0</v>
      </c>
      <c r="N289" s="955" t="s">
        <v>362</v>
      </c>
      <c r="O289" s="968">
        <v>31</v>
      </c>
      <c r="P289" s="955" t="s">
        <v>362</v>
      </c>
      <c r="Q289" s="968">
        <v>0</v>
      </c>
      <c r="R289" s="955" t="s">
        <v>1424</v>
      </c>
      <c r="S289" s="955" t="s">
        <v>1424</v>
      </c>
      <c r="T289" s="955" t="s">
        <v>1424</v>
      </c>
      <c r="U289" s="955" t="s">
        <v>1424</v>
      </c>
      <c r="V289" s="955" t="s">
        <v>1424</v>
      </c>
      <c r="W289" s="955">
        <v>0</v>
      </c>
      <c r="X289" s="968">
        <v>0</v>
      </c>
      <c r="Y289" s="955" t="s">
        <v>1424</v>
      </c>
      <c r="AA289" s="952"/>
    </row>
    <row r="290" spans="1:27" ht="15" customHeight="1" x14ac:dyDescent="0.2">
      <c r="A290" s="1190">
        <v>32</v>
      </c>
      <c r="B290" s="1191" t="s">
        <v>318</v>
      </c>
      <c r="C290" s="156" t="s">
        <v>782</v>
      </c>
      <c r="D290" s="968">
        <v>0</v>
      </c>
      <c r="E290" s="955" t="s">
        <v>1424</v>
      </c>
      <c r="F290" s="513">
        <v>0</v>
      </c>
      <c r="G290" s="955" t="s">
        <v>1424</v>
      </c>
      <c r="H290" s="617">
        <v>22</v>
      </c>
      <c r="I290" s="968">
        <v>2</v>
      </c>
      <c r="J290" s="955" t="s">
        <v>1424</v>
      </c>
      <c r="K290" s="968">
        <v>0</v>
      </c>
      <c r="L290" s="955" t="s">
        <v>1424</v>
      </c>
      <c r="M290" s="518">
        <v>0</v>
      </c>
      <c r="N290" s="955" t="s">
        <v>362</v>
      </c>
      <c r="O290" s="968">
        <v>36</v>
      </c>
      <c r="P290" s="955" t="s">
        <v>362</v>
      </c>
      <c r="Q290" s="968">
        <v>64</v>
      </c>
      <c r="R290" s="955" t="s">
        <v>1424</v>
      </c>
      <c r="S290" s="955" t="s">
        <v>1424</v>
      </c>
      <c r="T290" s="955" t="s">
        <v>1424</v>
      </c>
      <c r="U290" s="955" t="s">
        <v>1424</v>
      </c>
      <c r="V290" s="955" t="s">
        <v>1424</v>
      </c>
      <c r="W290" s="955">
        <v>0</v>
      </c>
      <c r="X290" s="968">
        <v>0</v>
      </c>
      <c r="Y290" s="955" t="s">
        <v>1424</v>
      </c>
      <c r="AA290" s="952"/>
    </row>
    <row r="291" spans="1:27" ht="15" customHeight="1" x14ac:dyDescent="0.2">
      <c r="A291" s="1190"/>
      <c r="B291" s="1192"/>
      <c r="C291" s="156" t="s">
        <v>718</v>
      </c>
      <c r="D291" s="968">
        <v>0</v>
      </c>
      <c r="E291" s="955" t="s">
        <v>1424</v>
      </c>
      <c r="F291" s="513">
        <v>0</v>
      </c>
      <c r="G291" s="955" t="s">
        <v>1424</v>
      </c>
      <c r="H291" s="617">
        <v>23</v>
      </c>
      <c r="I291" s="968">
        <v>0</v>
      </c>
      <c r="J291" s="955" t="s">
        <v>1424</v>
      </c>
      <c r="K291" s="968">
        <v>0</v>
      </c>
      <c r="L291" s="955" t="s">
        <v>1424</v>
      </c>
      <c r="M291" s="518">
        <v>2</v>
      </c>
      <c r="N291" s="955" t="s">
        <v>362</v>
      </c>
      <c r="O291" s="968">
        <v>19</v>
      </c>
      <c r="P291" s="955" t="s">
        <v>362</v>
      </c>
      <c r="Q291" s="968">
        <v>57</v>
      </c>
      <c r="R291" s="955" t="s">
        <v>1424</v>
      </c>
      <c r="S291" s="955" t="s">
        <v>1424</v>
      </c>
      <c r="T291" s="955" t="s">
        <v>1424</v>
      </c>
      <c r="U291" s="955" t="s">
        <v>1424</v>
      </c>
      <c r="V291" s="955" t="s">
        <v>1424</v>
      </c>
      <c r="W291" s="955">
        <v>0</v>
      </c>
      <c r="X291" s="968">
        <v>0</v>
      </c>
      <c r="Y291" s="955" t="s">
        <v>1424</v>
      </c>
      <c r="AA291" s="952"/>
    </row>
    <row r="292" spans="1:27" ht="15" customHeight="1" x14ac:dyDescent="0.2">
      <c r="A292" s="1190"/>
      <c r="B292" s="1192"/>
      <c r="C292" s="156" t="s">
        <v>764</v>
      </c>
      <c r="D292" s="968">
        <v>0</v>
      </c>
      <c r="E292" s="955" t="s">
        <v>1424</v>
      </c>
      <c r="F292" s="513">
        <v>0</v>
      </c>
      <c r="G292" s="955" t="s">
        <v>1424</v>
      </c>
      <c r="H292" s="617">
        <v>0</v>
      </c>
      <c r="I292" s="968">
        <v>0</v>
      </c>
      <c r="J292" s="955" t="s">
        <v>1424</v>
      </c>
      <c r="K292" s="968">
        <v>0</v>
      </c>
      <c r="L292" s="955" t="s">
        <v>1424</v>
      </c>
      <c r="M292" s="518">
        <v>0</v>
      </c>
      <c r="N292" s="955" t="s">
        <v>362</v>
      </c>
      <c r="O292" s="968">
        <v>0</v>
      </c>
      <c r="P292" s="955" t="s">
        <v>362</v>
      </c>
      <c r="Q292" s="968">
        <v>0</v>
      </c>
      <c r="R292" s="955" t="s">
        <v>1424</v>
      </c>
      <c r="S292" s="955" t="s">
        <v>1424</v>
      </c>
      <c r="T292" s="955" t="s">
        <v>1424</v>
      </c>
      <c r="U292" s="955" t="s">
        <v>1424</v>
      </c>
      <c r="V292" s="955" t="s">
        <v>1424</v>
      </c>
      <c r="W292" s="955">
        <v>0</v>
      </c>
      <c r="X292" s="968">
        <v>0</v>
      </c>
      <c r="Y292" s="955" t="s">
        <v>1424</v>
      </c>
      <c r="AA292" s="952"/>
    </row>
    <row r="293" spans="1:27" ht="15" customHeight="1" x14ac:dyDescent="0.2">
      <c r="A293" s="1190"/>
      <c r="B293" s="1193"/>
      <c r="C293" s="156" t="s">
        <v>598</v>
      </c>
      <c r="D293" s="968">
        <v>0</v>
      </c>
      <c r="E293" s="955" t="s">
        <v>1424</v>
      </c>
      <c r="F293" s="513">
        <v>0</v>
      </c>
      <c r="G293" s="955" t="s">
        <v>1424</v>
      </c>
      <c r="H293" s="617">
        <v>429</v>
      </c>
      <c r="I293" s="968">
        <v>0</v>
      </c>
      <c r="J293" s="955" t="s">
        <v>1424</v>
      </c>
      <c r="K293" s="968">
        <v>0</v>
      </c>
      <c r="L293" s="955" t="s">
        <v>1424</v>
      </c>
      <c r="M293" s="518">
        <v>0</v>
      </c>
      <c r="N293" s="955" t="s">
        <v>362</v>
      </c>
      <c r="O293" s="968">
        <v>12</v>
      </c>
      <c r="P293" s="955" t="s">
        <v>362</v>
      </c>
      <c r="Q293" s="968">
        <v>22</v>
      </c>
      <c r="R293" s="955" t="s">
        <v>1424</v>
      </c>
      <c r="S293" s="955" t="s">
        <v>1424</v>
      </c>
      <c r="T293" s="955" t="s">
        <v>1424</v>
      </c>
      <c r="U293" s="955" t="s">
        <v>1424</v>
      </c>
      <c r="V293" s="955" t="s">
        <v>1424</v>
      </c>
      <c r="W293" s="955">
        <v>0</v>
      </c>
      <c r="X293" s="968">
        <v>0</v>
      </c>
      <c r="Y293" s="955" t="s">
        <v>1424</v>
      </c>
      <c r="AA293" s="952"/>
    </row>
    <row r="294" spans="1:27" ht="15" customHeight="1" x14ac:dyDescent="0.2">
      <c r="A294" s="1190">
        <v>33</v>
      </c>
      <c r="B294" s="1191" t="s">
        <v>319</v>
      </c>
      <c r="C294" s="156" t="s">
        <v>813</v>
      </c>
      <c r="D294" s="968">
        <v>0</v>
      </c>
      <c r="E294" s="955" t="s">
        <v>1424</v>
      </c>
      <c r="F294" s="513">
        <v>0</v>
      </c>
      <c r="G294" s="955" t="s">
        <v>1424</v>
      </c>
      <c r="H294" s="617">
        <v>109</v>
      </c>
      <c r="I294" s="968">
        <v>0</v>
      </c>
      <c r="J294" s="955" t="s">
        <v>1424</v>
      </c>
      <c r="K294" s="968">
        <v>0</v>
      </c>
      <c r="L294" s="955" t="s">
        <v>1424</v>
      </c>
      <c r="M294" s="518">
        <v>0</v>
      </c>
      <c r="N294" s="955" t="s">
        <v>362</v>
      </c>
      <c r="O294" s="968">
        <v>26</v>
      </c>
      <c r="P294" s="955" t="s">
        <v>362</v>
      </c>
      <c r="Q294" s="968">
        <v>19</v>
      </c>
      <c r="R294" s="955" t="s">
        <v>1424</v>
      </c>
      <c r="S294" s="955" t="s">
        <v>1424</v>
      </c>
      <c r="T294" s="955" t="s">
        <v>1424</v>
      </c>
      <c r="U294" s="955" t="s">
        <v>1424</v>
      </c>
      <c r="V294" s="955" t="s">
        <v>1424</v>
      </c>
      <c r="W294" s="955">
        <v>0</v>
      </c>
      <c r="X294" s="968">
        <v>0</v>
      </c>
      <c r="Y294" s="955" t="s">
        <v>1424</v>
      </c>
      <c r="AA294" s="952"/>
    </row>
    <row r="295" spans="1:27" ht="15" customHeight="1" x14ac:dyDescent="0.2">
      <c r="A295" s="1190"/>
      <c r="B295" s="1192"/>
      <c r="C295" s="156" t="s">
        <v>332</v>
      </c>
      <c r="D295" s="968">
        <v>0</v>
      </c>
      <c r="E295" s="955" t="s">
        <v>1424</v>
      </c>
      <c r="F295" s="513">
        <v>0</v>
      </c>
      <c r="G295" s="955" t="s">
        <v>1424</v>
      </c>
      <c r="H295" s="617">
        <v>5</v>
      </c>
      <c r="I295" s="968">
        <v>0</v>
      </c>
      <c r="J295" s="955" t="s">
        <v>1424</v>
      </c>
      <c r="K295" s="968">
        <v>0</v>
      </c>
      <c r="L295" s="955" t="s">
        <v>1424</v>
      </c>
      <c r="M295" s="518">
        <v>0</v>
      </c>
      <c r="N295" s="955" t="s">
        <v>362</v>
      </c>
      <c r="O295" s="968">
        <v>12</v>
      </c>
      <c r="P295" s="955" t="s">
        <v>362</v>
      </c>
      <c r="Q295" s="968">
        <v>4</v>
      </c>
      <c r="R295" s="955" t="s">
        <v>1424</v>
      </c>
      <c r="S295" s="955" t="s">
        <v>1424</v>
      </c>
      <c r="T295" s="955" t="s">
        <v>1424</v>
      </c>
      <c r="U295" s="955" t="s">
        <v>1424</v>
      </c>
      <c r="V295" s="955" t="s">
        <v>1424</v>
      </c>
      <c r="W295" s="955">
        <v>0</v>
      </c>
      <c r="X295" s="968">
        <v>0</v>
      </c>
      <c r="Y295" s="955" t="s">
        <v>1424</v>
      </c>
      <c r="AA295" s="952"/>
    </row>
    <row r="296" spans="1:27" ht="15" customHeight="1" x14ac:dyDescent="0.2">
      <c r="A296" s="1190"/>
      <c r="B296" s="1192"/>
      <c r="C296" s="156" t="s">
        <v>412</v>
      </c>
      <c r="D296" s="968">
        <v>0</v>
      </c>
      <c r="E296" s="955" t="s">
        <v>1424</v>
      </c>
      <c r="F296" s="513">
        <v>0</v>
      </c>
      <c r="G296" s="955" t="s">
        <v>1424</v>
      </c>
      <c r="H296" s="617">
        <v>81</v>
      </c>
      <c r="I296" s="968" t="s">
        <v>362</v>
      </c>
      <c r="J296" s="955" t="s">
        <v>1424</v>
      </c>
      <c r="K296" s="968">
        <v>0</v>
      </c>
      <c r="L296" s="955" t="s">
        <v>1424</v>
      </c>
      <c r="M296" s="518" t="s">
        <v>362</v>
      </c>
      <c r="N296" s="955" t="s">
        <v>362</v>
      </c>
      <c r="O296" s="968">
        <v>32</v>
      </c>
      <c r="P296" s="955" t="s">
        <v>362</v>
      </c>
      <c r="Q296" s="968" t="s">
        <v>362</v>
      </c>
      <c r="R296" s="955" t="s">
        <v>1424</v>
      </c>
      <c r="S296" s="955" t="s">
        <v>1424</v>
      </c>
      <c r="T296" s="955" t="s">
        <v>1424</v>
      </c>
      <c r="U296" s="955" t="s">
        <v>1424</v>
      </c>
      <c r="V296" s="955" t="s">
        <v>1424</v>
      </c>
      <c r="W296" s="955">
        <v>0</v>
      </c>
      <c r="X296" s="968" t="s">
        <v>362</v>
      </c>
      <c r="Y296" s="955" t="s">
        <v>1424</v>
      </c>
      <c r="AA296" s="952"/>
    </row>
    <row r="297" spans="1:27" ht="15" customHeight="1" x14ac:dyDescent="0.2">
      <c r="A297" s="1190"/>
      <c r="B297" s="1192"/>
      <c r="C297" s="156" t="s">
        <v>817</v>
      </c>
      <c r="D297" s="968">
        <v>0</v>
      </c>
      <c r="E297" s="955" t="s">
        <v>1424</v>
      </c>
      <c r="F297" s="513">
        <v>0</v>
      </c>
      <c r="G297" s="955" t="s">
        <v>1424</v>
      </c>
      <c r="H297" s="617">
        <v>0</v>
      </c>
      <c r="I297" s="968">
        <v>0</v>
      </c>
      <c r="J297" s="955" t="s">
        <v>1424</v>
      </c>
      <c r="K297" s="968">
        <v>0</v>
      </c>
      <c r="L297" s="955" t="s">
        <v>1424</v>
      </c>
      <c r="M297" s="518">
        <v>0</v>
      </c>
      <c r="N297" s="955" t="s">
        <v>362</v>
      </c>
      <c r="O297" s="968">
        <v>8</v>
      </c>
      <c r="P297" s="955" t="s">
        <v>362</v>
      </c>
      <c r="Q297" s="968">
        <v>0</v>
      </c>
      <c r="R297" s="955" t="s">
        <v>1424</v>
      </c>
      <c r="S297" s="955" t="s">
        <v>1424</v>
      </c>
      <c r="T297" s="955" t="s">
        <v>1424</v>
      </c>
      <c r="U297" s="955" t="s">
        <v>1424</v>
      </c>
      <c r="V297" s="955" t="s">
        <v>1424</v>
      </c>
      <c r="W297" s="955">
        <v>0</v>
      </c>
      <c r="X297" s="968">
        <v>0</v>
      </c>
      <c r="Y297" s="955" t="s">
        <v>1424</v>
      </c>
      <c r="AA297" s="952"/>
    </row>
    <row r="298" spans="1:27" ht="15" customHeight="1" x14ac:dyDescent="0.2">
      <c r="A298" s="1190"/>
      <c r="B298" s="1193"/>
      <c r="C298" s="156" t="s">
        <v>784</v>
      </c>
      <c r="D298" s="968">
        <v>0</v>
      </c>
      <c r="E298" s="955" t="s">
        <v>1424</v>
      </c>
      <c r="F298" s="513">
        <v>0</v>
      </c>
      <c r="G298" s="955" t="s">
        <v>1424</v>
      </c>
      <c r="H298" s="617">
        <v>0</v>
      </c>
      <c r="I298" s="968">
        <v>0</v>
      </c>
      <c r="J298" s="955" t="s">
        <v>1424</v>
      </c>
      <c r="K298" s="968">
        <v>0</v>
      </c>
      <c r="L298" s="955" t="s">
        <v>1424</v>
      </c>
      <c r="M298" s="518">
        <v>0</v>
      </c>
      <c r="N298" s="955" t="s">
        <v>362</v>
      </c>
      <c r="O298" s="968">
        <v>0</v>
      </c>
      <c r="P298" s="955" t="s">
        <v>362</v>
      </c>
      <c r="Q298" s="968">
        <v>0</v>
      </c>
      <c r="R298" s="955" t="s">
        <v>1424</v>
      </c>
      <c r="S298" s="955" t="s">
        <v>1424</v>
      </c>
      <c r="T298" s="955" t="s">
        <v>1424</v>
      </c>
      <c r="U298" s="955" t="s">
        <v>1424</v>
      </c>
      <c r="V298" s="955" t="s">
        <v>1424</v>
      </c>
      <c r="W298" s="955">
        <v>0</v>
      </c>
      <c r="X298" s="968">
        <v>0</v>
      </c>
      <c r="Y298" s="955" t="s">
        <v>1424</v>
      </c>
      <c r="AA298" s="952"/>
    </row>
    <row r="299" spans="1:27" ht="15" customHeight="1" x14ac:dyDescent="0.2">
      <c r="A299" s="1190">
        <v>34</v>
      </c>
      <c r="B299" s="1192" t="s">
        <v>320</v>
      </c>
      <c r="C299" s="156" t="s">
        <v>609</v>
      </c>
      <c r="D299" s="968">
        <v>0</v>
      </c>
      <c r="E299" s="955" t="s">
        <v>1424</v>
      </c>
      <c r="F299" s="513">
        <v>0</v>
      </c>
      <c r="G299" s="955" t="s">
        <v>1424</v>
      </c>
      <c r="H299" s="617">
        <v>5</v>
      </c>
      <c r="I299" s="968">
        <v>0</v>
      </c>
      <c r="J299" s="955" t="s">
        <v>1424</v>
      </c>
      <c r="K299" s="968">
        <v>4</v>
      </c>
      <c r="L299" s="955" t="s">
        <v>1424</v>
      </c>
      <c r="M299" s="518">
        <v>0</v>
      </c>
      <c r="N299" s="955" t="s">
        <v>362</v>
      </c>
      <c r="O299" s="968">
        <v>9</v>
      </c>
      <c r="P299" s="955" t="s">
        <v>362</v>
      </c>
      <c r="Q299" s="968">
        <v>3</v>
      </c>
      <c r="R299" s="955" t="s">
        <v>1424</v>
      </c>
      <c r="S299" s="955" t="s">
        <v>1424</v>
      </c>
      <c r="T299" s="955" t="s">
        <v>1424</v>
      </c>
      <c r="U299" s="955" t="s">
        <v>1424</v>
      </c>
      <c r="V299" s="955" t="s">
        <v>1424</v>
      </c>
      <c r="W299" s="955">
        <v>0</v>
      </c>
      <c r="X299" s="968">
        <v>0</v>
      </c>
      <c r="Y299" s="955" t="s">
        <v>1424</v>
      </c>
      <c r="AA299" s="952"/>
    </row>
    <row r="300" spans="1:27" ht="15" customHeight="1" x14ac:dyDescent="0.2">
      <c r="A300" s="1190"/>
      <c r="B300" s="1192"/>
      <c r="C300" s="156" t="s">
        <v>419</v>
      </c>
      <c r="D300" s="968">
        <v>0</v>
      </c>
      <c r="E300" s="955" t="s">
        <v>1424</v>
      </c>
      <c r="F300" s="513">
        <v>0</v>
      </c>
      <c r="G300" s="955" t="s">
        <v>1424</v>
      </c>
      <c r="H300" s="617">
        <v>37</v>
      </c>
      <c r="I300" s="968">
        <v>0</v>
      </c>
      <c r="J300" s="955" t="s">
        <v>1424</v>
      </c>
      <c r="K300" s="968">
        <v>0</v>
      </c>
      <c r="L300" s="955" t="s">
        <v>1424</v>
      </c>
      <c r="M300" s="518">
        <v>0</v>
      </c>
      <c r="N300" s="955" t="s">
        <v>362</v>
      </c>
      <c r="O300" s="968">
        <v>20</v>
      </c>
      <c r="P300" s="955" t="s">
        <v>362</v>
      </c>
      <c r="Q300" s="968">
        <v>5</v>
      </c>
      <c r="R300" s="955" t="s">
        <v>1424</v>
      </c>
      <c r="S300" s="955" t="s">
        <v>1424</v>
      </c>
      <c r="T300" s="955" t="s">
        <v>1424</v>
      </c>
      <c r="U300" s="955" t="s">
        <v>1424</v>
      </c>
      <c r="V300" s="955" t="s">
        <v>1424</v>
      </c>
      <c r="W300" s="955">
        <v>0</v>
      </c>
      <c r="X300" s="968">
        <v>0</v>
      </c>
      <c r="Y300" s="955" t="s">
        <v>1424</v>
      </c>
      <c r="AA300" s="952"/>
    </row>
    <row r="301" spans="1:27" ht="15" customHeight="1" x14ac:dyDescent="0.2">
      <c r="A301" s="1190"/>
      <c r="B301" s="1192"/>
      <c r="C301" s="156" t="s">
        <v>712</v>
      </c>
      <c r="D301" s="968">
        <v>0</v>
      </c>
      <c r="E301" s="955"/>
      <c r="F301" s="513">
        <v>0</v>
      </c>
      <c r="G301" s="955" t="s">
        <v>1424</v>
      </c>
      <c r="H301" s="617">
        <v>0</v>
      </c>
      <c r="I301" s="968">
        <v>0</v>
      </c>
      <c r="J301" s="955" t="s">
        <v>1424</v>
      </c>
      <c r="K301" s="968">
        <v>0</v>
      </c>
      <c r="L301" s="955"/>
      <c r="M301" s="518">
        <v>0</v>
      </c>
      <c r="N301" s="955"/>
      <c r="O301" s="968">
        <v>0</v>
      </c>
      <c r="P301" s="955"/>
      <c r="Q301" s="968">
        <v>0</v>
      </c>
      <c r="R301" s="955" t="s">
        <v>1424</v>
      </c>
      <c r="S301" s="955" t="s">
        <v>1424</v>
      </c>
      <c r="T301" s="955" t="s">
        <v>1424</v>
      </c>
      <c r="U301" s="955" t="s">
        <v>1424</v>
      </c>
      <c r="V301" s="955" t="s">
        <v>1424</v>
      </c>
      <c r="W301" s="955">
        <v>0</v>
      </c>
      <c r="X301" s="968">
        <v>0</v>
      </c>
      <c r="Y301" s="955" t="s">
        <v>1424</v>
      </c>
      <c r="AA301" s="952"/>
    </row>
    <row r="302" spans="1:27" ht="15" customHeight="1" x14ac:dyDescent="0.2">
      <c r="A302" s="1190"/>
      <c r="B302" s="1192"/>
      <c r="C302" s="156" t="s">
        <v>1751</v>
      </c>
      <c r="D302" s="968" t="s">
        <v>362</v>
      </c>
      <c r="E302" s="955" t="s">
        <v>1424</v>
      </c>
      <c r="F302" s="513" t="s">
        <v>362</v>
      </c>
      <c r="G302" s="955" t="s">
        <v>1424</v>
      </c>
      <c r="H302" s="617" t="s">
        <v>362</v>
      </c>
      <c r="I302" s="968" t="s">
        <v>362</v>
      </c>
      <c r="J302" s="955" t="s">
        <v>1424</v>
      </c>
      <c r="K302" s="968" t="s">
        <v>362</v>
      </c>
      <c r="L302" s="955" t="s">
        <v>1424</v>
      </c>
      <c r="M302" s="518" t="s">
        <v>362</v>
      </c>
      <c r="N302" s="955" t="s">
        <v>362</v>
      </c>
      <c r="O302" s="968" t="s">
        <v>362</v>
      </c>
      <c r="P302" s="955" t="s">
        <v>362</v>
      </c>
      <c r="Q302" s="968" t="s">
        <v>362</v>
      </c>
      <c r="R302" s="955" t="s">
        <v>1424</v>
      </c>
      <c r="S302" s="955" t="s">
        <v>1424</v>
      </c>
      <c r="T302" s="955" t="s">
        <v>1424</v>
      </c>
      <c r="U302" s="955" t="s">
        <v>1424</v>
      </c>
      <c r="V302" s="955" t="s">
        <v>1424</v>
      </c>
      <c r="W302" s="955">
        <v>0</v>
      </c>
      <c r="X302" s="968" t="s">
        <v>362</v>
      </c>
      <c r="Y302" s="955" t="s">
        <v>1424</v>
      </c>
      <c r="AA302" s="952"/>
    </row>
    <row r="303" spans="1:27" ht="15" customHeight="1" x14ac:dyDescent="0.2">
      <c r="A303" s="1190"/>
      <c r="B303" s="1192"/>
      <c r="C303" s="156" t="s">
        <v>784</v>
      </c>
      <c r="D303" s="968">
        <v>3</v>
      </c>
      <c r="E303" s="955" t="s">
        <v>1424</v>
      </c>
      <c r="F303" s="513" t="s">
        <v>362</v>
      </c>
      <c r="G303" s="955" t="s">
        <v>1424</v>
      </c>
      <c r="H303" s="617">
        <v>108</v>
      </c>
      <c r="I303" s="968" t="s">
        <v>362</v>
      </c>
      <c r="J303" s="955" t="s">
        <v>1424</v>
      </c>
      <c r="K303" s="968">
        <v>0</v>
      </c>
      <c r="L303" s="955" t="s">
        <v>1424</v>
      </c>
      <c r="M303" s="518" t="s">
        <v>362</v>
      </c>
      <c r="N303" s="955" t="s">
        <v>362</v>
      </c>
      <c r="O303" s="968">
        <v>0</v>
      </c>
      <c r="P303" s="955" t="s">
        <v>362</v>
      </c>
      <c r="Q303" s="968">
        <v>33</v>
      </c>
      <c r="R303" s="955" t="s">
        <v>1424</v>
      </c>
      <c r="S303" s="955" t="s">
        <v>1424</v>
      </c>
      <c r="T303" s="955" t="s">
        <v>1424</v>
      </c>
      <c r="U303" s="955" t="s">
        <v>1424</v>
      </c>
      <c r="V303" s="955" t="s">
        <v>1424</v>
      </c>
      <c r="W303" s="955">
        <v>0</v>
      </c>
      <c r="X303" s="968" t="s">
        <v>362</v>
      </c>
      <c r="Y303" s="955" t="s">
        <v>1424</v>
      </c>
      <c r="AA303" s="952"/>
    </row>
    <row r="304" spans="1:27" ht="15" customHeight="1" x14ac:dyDescent="0.2">
      <c r="A304" s="1190"/>
      <c r="B304" s="1192"/>
      <c r="C304" s="156" t="s">
        <v>821</v>
      </c>
      <c r="D304" s="968">
        <v>0</v>
      </c>
      <c r="E304" s="955" t="s">
        <v>1424</v>
      </c>
      <c r="F304" s="513">
        <v>0</v>
      </c>
      <c r="G304" s="955" t="s">
        <v>1424</v>
      </c>
      <c r="H304" s="617">
        <v>0</v>
      </c>
      <c r="I304" s="968">
        <v>0</v>
      </c>
      <c r="J304" s="955" t="s">
        <v>1424</v>
      </c>
      <c r="K304" s="968">
        <v>0</v>
      </c>
      <c r="L304" s="955" t="s">
        <v>1424</v>
      </c>
      <c r="M304" s="518">
        <v>0</v>
      </c>
      <c r="N304" s="955" t="s">
        <v>362</v>
      </c>
      <c r="O304" s="968">
        <v>0</v>
      </c>
      <c r="P304" s="955" t="s">
        <v>362</v>
      </c>
      <c r="Q304" s="968">
        <v>0</v>
      </c>
      <c r="R304" s="955" t="s">
        <v>1424</v>
      </c>
      <c r="S304" s="955" t="s">
        <v>1424</v>
      </c>
      <c r="T304" s="955" t="s">
        <v>1424</v>
      </c>
      <c r="U304" s="955" t="s">
        <v>1424</v>
      </c>
      <c r="V304" s="955" t="s">
        <v>1424</v>
      </c>
      <c r="W304" s="955">
        <v>0</v>
      </c>
      <c r="X304" s="968">
        <v>0</v>
      </c>
      <c r="Y304" s="955" t="s">
        <v>1424</v>
      </c>
      <c r="AA304" s="952"/>
    </row>
    <row r="305" spans="1:27" ht="15" customHeight="1" x14ac:dyDescent="0.2">
      <c r="A305" s="1190"/>
      <c r="B305" s="1193"/>
      <c r="C305" s="156" t="s">
        <v>598</v>
      </c>
      <c r="D305" s="968">
        <v>0</v>
      </c>
      <c r="E305" s="955" t="s">
        <v>1424</v>
      </c>
      <c r="F305" s="513">
        <v>0</v>
      </c>
      <c r="G305" s="955" t="s">
        <v>1424</v>
      </c>
      <c r="H305" s="617">
        <v>234</v>
      </c>
      <c r="I305" s="968">
        <v>0</v>
      </c>
      <c r="J305" s="955" t="s">
        <v>1424</v>
      </c>
      <c r="K305" s="968">
        <v>1</v>
      </c>
      <c r="L305" s="955" t="s">
        <v>1424</v>
      </c>
      <c r="M305" s="518">
        <v>1</v>
      </c>
      <c r="N305" s="955" t="s">
        <v>362</v>
      </c>
      <c r="O305" s="968">
        <v>18</v>
      </c>
      <c r="P305" s="955" t="s">
        <v>362</v>
      </c>
      <c r="Q305" s="189">
        <v>72</v>
      </c>
      <c r="R305" s="955" t="s">
        <v>1424</v>
      </c>
      <c r="S305" s="955" t="s">
        <v>1424</v>
      </c>
      <c r="T305" s="955" t="s">
        <v>1424</v>
      </c>
      <c r="U305" s="955" t="s">
        <v>1424</v>
      </c>
      <c r="V305" s="955" t="s">
        <v>1424</v>
      </c>
      <c r="W305" s="955">
        <v>0</v>
      </c>
      <c r="X305" s="968">
        <v>0</v>
      </c>
      <c r="Y305" s="955" t="s">
        <v>1424</v>
      </c>
      <c r="AA305" s="952"/>
    </row>
    <row r="306" spans="1:27" ht="15" customHeight="1" x14ac:dyDescent="0.2">
      <c r="A306" s="1191">
        <v>35</v>
      </c>
      <c r="B306" s="1191" t="s">
        <v>321</v>
      </c>
      <c r="C306" s="156" t="s">
        <v>817</v>
      </c>
      <c r="D306" s="968">
        <v>4</v>
      </c>
      <c r="E306" s="955" t="s">
        <v>1424</v>
      </c>
      <c r="F306" s="513">
        <v>0</v>
      </c>
      <c r="G306" s="955" t="s">
        <v>1424</v>
      </c>
      <c r="H306" s="617">
        <v>235</v>
      </c>
      <c r="I306" s="968">
        <v>0</v>
      </c>
      <c r="J306" s="955" t="s">
        <v>1424</v>
      </c>
      <c r="K306" s="968">
        <v>0</v>
      </c>
      <c r="L306" s="955" t="s">
        <v>1424</v>
      </c>
      <c r="M306" s="518">
        <v>7</v>
      </c>
      <c r="N306" s="955" t="s">
        <v>362</v>
      </c>
      <c r="O306" s="968">
        <v>34</v>
      </c>
      <c r="P306" s="955" t="s">
        <v>362</v>
      </c>
      <c r="Q306" s="189">
        <v>229</v>
      </c>
      <c r="R306" s="955" t="s">
        <v>1424</v>
      </c>
      <c r="S306" s="955" t="s">
        <v>1424</v>
      </c>
      <c r="T306" s="955" t="s">
        <v>1424</v>
      </c>
      <c r="U306" s="955" t="s">
        <v>1424</v>
      </c>
      <c r="V306" s="955" t="s">
        <v>1424</v>
      </c>
      <c r="W306" s="955">
        <v>0</v>
      </c>
      <c r="X306" s="968">
        <v>0</v>
      </c>
      <c r="Y306" s="955" t="s">
        <v>1424</v>
      </c>
      <c r="AA306" s="952"/>
    </row>
    <row r="307" spans="1:27" ht="15" customHeight="1" x14ac:dyDescent="0.2">
      <c r="A307" s="1192"/>
      <c r="B307" s="1192"/>
      <c r="C307" s="156" t="s">
        <v>331</v>
      </c>
      <c r="D307" s="968">
        <v>0</v>
      </c>
      <c r="E307" s="955" t="s">
        <v>1424</v>
      </c>
      <c r="F307" s="513" t="s">
        <v>362</v>
      </c>
      <c r="G307" s="955" t="s">
        <v>1424</v>
      </c>
      <c r="H307" s="617">
        <v>20</v>
      </c>
      <c r="I307" s="968" t="s">
        <v>362</v>
      </c>
      <c r="J307" s="955" t="s">
        <v>1424</v>
      </c>
      <c r="K307" s="968">
        <v>0</v>
      </c>
      <c r="L307" s="955" t="s">
        <v>1424</v>
      </c>
      <c r="M307" s="518" t="s">
        <v>362</v>
      </c>
      <c r="N307" s="955" t="s">
        <v>362</v>
      </c>
      <c r="O307" s="968">
        <v>0</v>
      </c>
      <c r="P307" s="955" t="s">
        <v>362</v>
      </c>
      <c r="Q307" s="189" t="s">
        <v>362</v>
      </c>
      <c r="R307" s="955" t="s">
        <v>1424</v>
      </c>
      <c r="S307" s="955" t="s">
        <v>1424</v>
      </c>
      <c r="T307" s="955" t="s">
        <v>1424</v>
      </c>
      <c r="U307" s="955" t="s">
        <v>1424</v>
      </c>
      <c r="V307" s="955" t="s">
        <v>1424</v>
      </c>
      <c r="W307" s="955">
        <v>0</v>
      </c>
      <c r="X307" s="968" t="s">
        <v>362</v>
      </c>
      <c r="Y307" s="955" t="s">
        <v>1424</v>
      </c>
      <c r="AA307" s="952"/>
    </row>
    <row r="308" spans="1:27" ht="15" customHeight="1" x14ac:dyDescent="0.2">
      <c r="A308" s="1193"/>
      <c r="B308" s="1193"/>
      <c r="C308" s="156" t="s">
        <v>1752</v>
      </c>
      <c r="D308" s="968">
        <v>0</v>
      </c>
      <c r="E308" s="955" t="s">
        <v>1424</v>
      </c>
      <c r="F308" s="513">
        <v>0</v>
      </c>
      <c r="G308" s="955" t="s">
        <v>1424</v>
      </c>
      <c r="H308" s="617">
        <v>0</v>
      </c>
      <c r="I308" s="968">
        <v>0</v>
      </c>
      <c r="J308" s="955" t="s">
        <v>1424</v>
      </c>
      <c r="K308" s="968">
        <v>0</v>
      </c>
      <c r="L308" s="955"/>
      <c r="M308" s="518">
        <v>0</v>
      </c>
      <c r="N308" s="955"/>
      <c r="O308" s="968">
        <v>0</v>
      </c>
      <c r="P308" s="955"/>
      <c r="Q308" s="189">
        <v>0</v>
      </c>
      <c r="R308" s="955" t="s">
        <v>1424</v>
      </c>
      <c r="S308" s="955" t="s">
        <v>1424</v>
      </c>
      <c r="T308" s="955" t="s">
        <v>1424</v>
      </c>
      <c r="U308" s="955" t="s">
        <v>1424</v>
      </c>
      <c r="V308" s="955" t="s">
        <v>1424</v>
      </c>
      <c r="W308" s="955">
        <v>0</v>
      </c>
      <c r="X308" s="968">
        <v>0</v>
      </c>
      <c r="Y308" s="955" t="s">
        <v>1424</v>
      </c>
      <c r="AA308" s="952"/>
    </row>
    <row r="309" spans="1:27" ht="15" customHeight="1" x14ac:dyDescent="0.2">
      <c r="A309" s="1190">
        <v>36</v>
      </c>
      <c r="B309" s="1191" t="s">
        <v>322</v>
      </c>
      <c r="C309" s="156" t="s">
        <v>785</v>
      </c>
      <c r="D309" s="968">
        <v>0</v>
      </c>
      <c r="E309" s="955" t="s">
        <v>1424</v>
      </c>
      <c r="F309" s="513">
        <v>0</v>
      </c>
      <c r="G309" s="955" t="s">
        <v>1424</v>
      </c>
      <c r="H309" s="617">
        <v>116</v>
      </c>
      <c r="I309" s="968">
        <v>0</v>
      </c>
      <c r="J309" s="955" t="s">
        <v>1424</v>
      </c>
      <c r="K309" s="968">
        <v>0</v>
      </c>
      <c r="L309" s="955" t="s">
        <v>1424</v>
      </c>
      <c r="M309" s="518">
        <v>0</v>
      </c>
      <c r="N309" s="955" t="s">
        <v>362</v>
      </c>
      <c r="O309" s="968">
        <v>56</v>
      </c>
      <c r="P309" s="955" t="s">
        <v>362</v>
      </c>
      <c r="Q309" s="189">
        <v>33</v>
      </c>
      <c r="R309" s="955" t="s">
        <v>1424</v>
      </c>
      <c r="S309" s="955" t="s">
        <v>1424</v>
      </c>
      <c r="T309" s="955" t="s">
        <v>1424</v>
      </c>
      <c r="U309" s="955" t="s">
        <v>1424</v>
      </c>
      <c r="V309" s="955" t="s">
        <v>1424</v>
      </c>
      <c r="W309" s="955">
        <v>0</v>
      </c>
      <c r="X309" s="968">
        <v>0</v>
      </c>
      <c r="Y309" s="955" t="s">
        <v>1424</v>
      </c>
      <c r="AA309" s="952"/>
    </row>
    <row r="310" spans="1:27" ht="15" customHeight="1" x14ac:dyDescent="0.2">
      <c r="A310" s="1190"/>
      <c r="B310" s="1193"/>
      <c r="C310" s="156" t="s">
        <v>598</v>
      </c>
      <c r="D310" s="968">
        <v>0</v>
      </c>
      <c r="E310" s="955" t="s">
        <v>1424</v>
      </c>
      <c r="F310" s="513">
        <v>0</v>
      </c>
      <c r="G310" s="955" t="s">
        <v>1424</v>
      </c>
      <c r="H310" s="617">
        <v>162</v>
      </c>
      <c r="I310" s="968">
        <v>0</v>
      </c>
      <c r="J310" s="955" t="s">
        <v>1424</v>
      </c>
      <c r="K310" s="968">
        <v>0</v>
      </c>
      <c r="L310" s="955" t="s">
        <v>1424</v>
      </c>
      <c r="M310" s="518">
        <v>0</v>
      </c>
      <c r="N310" s="955" t="s">
        <v>362</v>
      </c>
      <c r="O310" s="968">
        <v>40</v>
      </c>
      <c r="P310" s="955" t="s">
        <v>362</v>
      </c>
      <c r="Q310" s="189">
        <v>19</v>
      </c>
      <c r="R310" s="955" t="s">
        <v>1424</v>
      </c>
      <c r="S310" s="955" t="s">
        <v>1424</v>
      </c>
      <c r="T310" s="955" t="s">
        <v>1424</v>
      </c>
      <c r="U310" s="955" t="s">
        <v>1424</v>
      </c>
      <c r="V310" s="955" t="s">
        <v>1424</v>
      </c>
      <c r="W310" s="955">
        <v>0</v>
      </c>
      <c r="X310" s="968">
        <v>0</v>
      </c>
      <c r="Y310" s="955" t="s">
        <v>1424</v>
      </c>
      <c r="AA310" s="952"/>
    </row>
    <row r="311" spans="1:27" ht="15" customHeight="1" x14ac:dyDescent="0.2">
      <c r="A311" s="1190">
        <v>37</v>
      </c>
      <c r="B311" s="1191" t="s">
        <v>323</v>
      </c>
      <c r="C311" s="156" t="s">
        <v>786</v>
      </c>
      <c r="D311" s="968">
        <v>0</v>
      </c>
      <c r="E311" s="955" t="s">
        <v>1424</v>
      </c>
      <c r="F311" s="513">
        <v>0</v>
      </c>
      <c r="G311" s="955" t="s">
        <v>1424</v>
      </c>
      <c r="H311" s="617">
        <v>132</v>
      </c>
      <c r="I311" s="968">
        <v>0</v>
      </c>
      <c r="J311" s="955" t="s">
        <v>1424</v>
      </c>
      <c r="K311" s="968">
        <v>72</v>
      </c>
      <c r="L311" s="955" t="s">
        <v>1424</v>
      </c>
      <c r="M311" s="518">
        <v>0</v>
      </c>
      <c r="N311" s="955" t="s">
        <v>362</v>
      </c>
      <c r="O311" s="968">
        <v>43</v>
      </c>
      <c r="P311" s="955" t="s">
        <v>362</v>
      </c>
      <c r="Q311" s="189">
        <v>54</v>
      </c>
      <c r="R311" s="955" t="s">
        <v>1424</v>
      </c>
      <c r="S311" s="955" t="s">
        <v>1424</v>
      </c>
      <c r="T311" s="955" t="s">
        <v>1424</v>
      </c>
      <c r="U311" s="955" t="s">
        <v>1424</v>
      </c>
      <c r="V311" s="955" t="s">
        <v>1424</v>
      </c>
      <c r="W311" s="955">
        <v>0</v>
      </c>
      <c r="X311" s="968">
        <v>0</v>
      </c>
      <c r="Y311" s="955" t="s">
        <v>1424</v>
      </c>
      <c r="AA311" s="952"/>
    </row>
    <row r="312" spans="1:27" ht="15" customHeight="1" x14ac:dyDescent="0.2">
      <c r="A312" s="1190"/>
      <c r="B312" s="1193"/>
      <c r="C312" s="156" t="s">
        <v>598</v>
      </c>
      <c r="D312" s="968">
        <v>0</v>
      </c>
      <c r="E312" s="955" t="s">
        <v>1424</v>
      </c>
      <c r="F312" s="513">
        <v>0</v>
      </c>
      <c r="G312" s="955" t="s">
        <v>1424</v>
      </c>
      <c r="H312" s="617">
        <v>176</v>
      </c>
      <c r="I312" s="968">
        <v>0</v>
      </c>
      <c r="J312" s="955" t="s">
        <v>1424</v>
      </c>
      <c r="K312" s="968">
        <v>10</v>
      </c>
      <c r="L312" s="955" t="s">
        <v>1424</v>
      </c>
      <c r="M312" s="518">
        <v>0</v>
      </c>
      <c r="N312" s="955" t="s">
        <v>362</v>
      </c>
      <c r="O312" s="968">
        <v>17</v>
      </c>
      <c r="P312" s="955" t="s">
        <v>362</v>
      </c>
      <c r="Q312" s="189">
        <v>21</v>
      </c>
      <c r="R312" s="955" t="s">
        <v>1424</v>
      </c>
      <c r="S312" s="955" t="s">
        <v>1424</v>
      </c>
      <c r="T312" s="955" t="s">
        <v>1424</v>
      </c>
      <c r="U312" s="955" t="s">
        <v>1424</v>
      </c>
      <c r="V312" s="955" t="s">
        <v>1424</v>
      </c>
      <c r="W312" s="955">
        <v>0</v>
      </c>
      <c r="X312" s="968">
        <v>0</v>
      </c>
      <c r="Y312" s="955" t="s">
        <v>1424</v>
      </c>
      <c r="AA312" s="952"/>
    </row>
    <row r="313" spans="1:27" ht="15" customHeight="1" x14ac:dyDescent="0.2">
      <c r="A313" s="1190">
        <v>38</v>
      </c>
      <c r="B313" s="1191" t="s">
        <v>324</v>
      </c>
      <c r="C313" s="156" t="s">
        <v>787</v>
      </c>
      <c r="D313" s="968">
        <v>0</v>
      </c>
      <c r="E313" s="955" t="s">
        <v>1424</v>
      </c>
      <c r="F313" s="513">
        <v>0</v>
      </c>
      <c r="G313" s="955" t="s">
        <v>1424</v>
      </c>
      <c r="H313" s="617">
        <v>91</v>
      </c>
      <c r="I313" s="968">
        <v>0</v>
      </c>
      <c r="J313" s="955" t="s">
        <v>1424</v>
      </c>
      <c r="K313" s="968">
        <v>0</v>
      </c>
      <c r="L313" s="955" t="s">
        <v>1424</v>
      </c>
      <c r="M313" s="518">
        <v>0</v>
      </c>
      <c r="N313" s="955" t="s">
        <v>362</v>
      </c>
      <c r="O313" s="968">
        <v>22</v>
      </c>
      <c r="P313" s="955" t="s">
        <v>362</v>
      </c>
      <c r="Q313" s="189">
        <v>18</v>
      </c>
      <c r="R313" s="955" t="s">
        <v>1424</v>
      </c>
      <c r="S313" s="955" t="s">
        <v>1424</v>
      </c>
      <c r="T313" s="955" t="s">
        <v>1424</v>
      </c>
      <c r="U313" s="955" t="s">
        <v>1424</v>
      </c>
      <c r="V313" s="955" t="s">
        <v>1424</v>
      </c>
      <c r="W313" s="955">
        <v>0</v>
      </c>
      <c r="X313" s="968">
        <v>0</v>
      </c>
      <c r="Y313" s="955" t="s">
        <v>1424</v>
      </c>
      <c r="AA313" s="952"/>
    </row>
    <row r="314" spans="1:27" ht="15" customHeight="1" x14ac:dyDescent="0.2">
      <c r="A314" s="1190"/>
      <c r="B314" s="1192"/>
      <c r="C314" s="156" t="s">
        <v>719</v>
      </c>
      <c r="D314" s="968">
        <v>0</v>
      </c>
      <c r="E314" s="955" t="s">
        <v>1424</v>
      </c>
      <c r="F314" s="513">
        <v>0</v>
      </c>
      <c r="G314" s="955" t="s">
        <v>1424</v>
      </c>
      <c r="H314" s="617">
        <v>3</v>
      </c>
      <c r="I314" s="968">
        <v>0</v>
      </c>
      <c r="J314" s="955" t="s">
        <v>1424</v>
      </c>
      <c r="K314" s="968">
        <v>0</v>
      </c>
      <c r="L314" s="955" t="s">
        <v>1424</v>
      </c>
      <c r="M314" s="518">
        <v>0</v>
      </c>
      <c r="N314" s="955" t="s">
        <v>362</v>
      </c>
      <c r="O314" s="968">
        <v>12</v>
      </c>
      <c r="P314" s="955" t="s">
        <v>362</v>
      </c>
      <c r="Q314" s="189">
        <v>6</v>
      </c>
      <c r="R314" s="955" t="s">
        <v>1424</v>
      </c>
      <c r="S314" s="955" t="s">
        <v>1424</v>
      </c>
      <c r="T314" s="955" t="s">
        <v>1424</v>
      </c>
      <c r="U314" s="955" t="s">
        <v>1424</v>
      </c>
      <c r="V314" s="955" t="s">
        <v>1424</v>
      </c>
      <c r="W314" s="955">
        <v>0</v>
      </c>
      <c r="X314" s="968">
        <v>0</v>
      </c>
      <c r="Y314" s="955" t="s">
        <v>1424</v>
      </c>
      <c r="AA314" s="952"/>
    </row>
    <row r="315" spans="1:27" ht="15" customHeight="1" x14ac:dyDescent="0.2">
      <c r="A315" s="1190"/>
      <c r="B315" s="1192"/>
      <c r="C315" s="156" t="s">
        <v>681</v>
      </c>
      <c r="D315" s="968">
        <v>0</v>
      </c>
      <c r="E315" s="955" t="s">
        <v>1424</v>
      </c>
      <c r="F315" s="513">
        <v>0</v>
      </c>
      <c r="G315" s="955" t="s">
        <v>1424</v>
      </c>
      <c r="H315" s="617">
        <v>21</v>
      </c>
      <c r="I315" s="968">
        <v>0</v>
      </c>
      <c r="J315" s="955" t="s">
        <v>1424</v>
      </c>
      <c r="K315" s="968">
        <v>0</v>
      </c>
      <c r="L315" s="955" t="s">
        <v>1424</v>
      </c>
      <c r="M315" s="518">
        <v>0</v>
      </c>
      <c r="N315" s="955" t="s">
        <v>362</v>
      </c>
      <c r="O315" s="968">
        <v>0</v>
      </c>
      <c r="P315" s="955" t="s">
        <v>362</v>
      </c>
      <c r="Q315" s="189">
        <v>24</v>
      </c>
      <c r="R315" s="955" t="s">
        <v>1424</v>
      </c>
      <c r="S315" s="955" t="s">
        <v>1424</v>
      </c>
      <c r="T315" s="955" t="s">
        <v>1424</v>
      </c>
      <c r="U315" s="955" t="s">
        <v>1424</v>
      </c>
      <c r="V315" s="955" t="s">
        <v>1424</v>
      </c>
      <c r="W315" s="955">
        <v>0</v>
      </c>
      <c r="X315" s="968">
        <v>0</v>
      </c>
      <c r="Y315" s="955" t="s">
        <v>1424</v>
      </c>
      <c r="AA315" s="952"/>
    </row>
    <row r="316" spans="1:27" ht="15" customHeight="1" x14ac:dyDescent="0.2">
      <c r="A316" s="1190"/>
      <c r="B316" s="1192"/>
      <c r="C316" s="156" t="s">
        <v>1235</v>
      </c>
      <c r="D316" s="968">
        <v>0</v>
      </c>
      <c r="E316" s="955" t="s">
        <v>1424</v>
      </c>
      <c r="F316" s="513" t="s">
        <v>362</v>
      </c>
      <c r="G316" s="955" t="s">
        <v>1424</v>
      </c>
      <c r="H316" s="617" t="s">
        <v>362</v>
      </c>
      <c r="I316" s="968" t="s">
        <v>362</v>
      </c>
      <c r="J316" s="955" t="s">
        <v>1424</v>
      </c>
      <c r="K316" s="968">
        <v>0</v>
      </c>
      <c r="L316" s="955" t="s">
        <v>1424</v>
      </c>
      <c r="M316" s="518" t="s">
        <v>362</v>
      </c>
      <c r="N316" s="955" t="s">
        <v>362</v>
      </c>
      <c r="O316" s="968">
        <v>0</v>
      </c>
      <c r="P316" s="955" t="s">
        <v>362</v>
      </c>
      <c r="Q316" s="189" t="s">
        <v>362</v>
      </c>
      <c r="R316" s="955" t="s">
        <v>1424</v>
      </c>
      <c r="S316" s="955" t="s">
        <v>1424</v>
      </c>
      <c r="T316" s="955" t="s">
        <v>1424</v>
      </c>
      <c r="U316" s="955" t="s">
        <v>1424</v>
      </c>
      <c r="V316" s="955" t="s">
        <v>1424</v>
      </c>
      <c r="W316" s="955">
        <v>0</v>
      </c>
      <c r="X316" s="968" t="s">
        <v>362</v>
      </c>
      <c r="Y316" s="955" t="s">
        <v>1424</v>
      </c>
      <c r="AA316" s="952"/>
    </row>
    <row r="317" spans="1:27" ht="15" customHeight="1" x14ac:dyDescent="0.2">
      <c r="A317" s="1190"/>
      <c r="B317" s="1193"/>
      <c r="C317" s="156" t="s">
        <v>598</v>
      </c>
      <c r="D317" s="968">
        <v>0</v>
      </c>
      <c r="E317" s="955" t="s">
        <v>1424</v>
      </c>
      <c r="F317" s="513">
        <v>0</v>
      </c>
      <c r="G317" s="955" t="s">
        <v>1424</v>
      </c>
      <c r="H317" s="617">
        <v>80</v>
      </c>
      <c r="I317" s="968">
        <v>0</v>
      </c>
      <c r="J317" s="955" t="s">
        <v>1424</v>
      </c>
      <c r="K317" s="968">
        <v>0</v>
      </c>
      <c r="L317" s="955" t="s">
        <v>1424</v>
      </c>
      <c r="M317" s="518">
        <v>0</v>
      </c>
      <c r="N317" s="955" t="s">
        <v>362</v>
      </c>
      <c r="O317" s="968">
        <v>0</v>
      </c>
      <c r="P317" s="955" t="s">
        <v>362</v>
      </c>
      <c r="Q317" s="189">
        <v>4</v>
      </c>
      <c r="R317" s="955" t="s">
        <v>1424</v>
      </c>
      <c r="S317" s="955" t="s">
        <v>1424</v>
      </c>
      <c r="T317" s="955" t="s">
        <v>1424</v>
      </c>
      <c r="U317" s="955" t="s">
        <v>1424</v>
      </c>
      <c r="V317" s="955" t="s">
        <v>1424</v>
      </c>
      <c r="W317" s="955">
        <v>0</v>
      </c>
      <c r="X317" s="968">
        <v>0</v>
      </c>
      <c r="Y317" s="955" t="s">
        <v>1424</v>
      </c>
      <c r="AA317" s="952"/>
    </row>
    <row r="318" spans="1:27" ht="15" customHeight="1" x14ac:dyDescent="0.2">
      <c r="A318" s="1190">
        <v>39</v>
      </c>
      <c r="B318" s="1191" t="s">
        <v>325</v>
      </c>
      <c r="C318" s="156" t="s">
        <v>406</v>
      </c>
      <c r="D318" s="968">
        <v>0</v>
      </c>
      <c r="E318" s="955" t="s">
        <v>1424</v>
      </c>
      <c r="F318" s="513">
        <v>0</v>
      </c>
      <c r="G318" s="955" t="s">
        <v>1424</v>
      </c>
      <c r="H318" s="617">
        <v>37</v>
      </c>
      <c r="I318" s="968">
        <v>17</v>
      </c>
      <c r="J318" s="955" t="s">
        <v>1424</v>
      </c>
      <c r="K318" s="968">
        <v>0</v>
      </c>
      <c r="L318" s="955" t="s">
        <v>1424</v>
      </c>
      <c r="M318" s="518">
        <v>0</v>
      </c>
      <c r="N318" s="955" t="s">
        <v>362</v>
      </c>
      <c r="O318" s="968">
        <v>19</v>
      </c>
      <c r="P318" s="955" t="s">
        <v>362</v>
      </c>
      <c r="Q318" s="189">
        <v>12</v>
      </c>
      <c r="R318" s="955" t="s">
        <v>1424</v>
      </c>
      <c r="S318" s="955" t="s">
        <v>1424</v>
      </c>
      <c r="T318" s="955" t="s">
        <v>1424</v>
      </c>
      <c r="U318" s="955" t="s">
        <v>1424</v>
      </c>
      <c r="V318" s="955" t="s">
        <v>1424</v>
      </c>
      <c r="W318" s="955">
        <v>0</v>
      </c>
      <c r="X318" s="968">
        <v>0</v>
      </c>
      <c r="Y318" s="955" t="s">
        <v>1424</v>
      </c>
      <c r="AA318" s="952"/>
    </row>
    <row r="319" spans="1:27" ht="15" customHeight="1" x14ac:dyDescent="0.2">
      <c r="A319" s="1190"/>
      <c r="B319" s="1192"/>
      <c r="C319" s="156" t="s">
        <v>720</v>
      </c>
      <c r="D319" s="968">
        <v>0</v>
      </c>
      <c r="E319" s="955" t="s">
        <v>1424</v>
      </c>
      <c r="F319" s="513">
        <v>0</v>
      </c>
      <c r="G319" s="955" t="s">
        <v>1424</v>
      </c>
      <c r="H319" s="617">
        <v>10</v>
      </c>
      <c r="I319" s="968">
        <v>21</v>
      </c>
      <c r="J319" s="955" t="s">
        <v>1424</v>
      </c>
      <c r="K319" s="968">
        <v>0</v>
      </c>
      <c r="L319" s="955" t="s">
        <v>1424</v>
      </c>
      <c r="M319" s="518">
        <v>0</v>
      </c>
      <c r="N319" s="955" t="s">
        <v>362</v>
      </c>
      <c r="O319" s="968" t="s">
        <v>362</v>
      </c>
      <c r="P319" s="955" t="s">
        <v>362</v>
      </c>
      <c r="Q319" s="189">
        <v>0</v>
      </c>
      <c r="R319" s="955" t="s">
        <v>1424</v>
      </c>
      <c r="S319" s="955" t="s">
        <v>1424</v>
      </c>
      <c r="T319" s="955" t="s">
        <v>1424</v>
      </c>
      <c r="U319" s="955" t="s">
        <v>1424</v>
      </c>
      <c r="V319" s="955" t="s">
        <v>1424</v>
      </c>
      <c r="W319" s="955">
        <v>0</v>
      </c>
      <c r="X319" s="968">
        <v>0</v>
      </c>
      <c r="Y319" s="955" t="s">
        <v>1424</v>
      </c>
      <c r="AA319" s="952"/>
    </row>
    <row r="320" spans="1:27" x14ac:dyDescent="0.2">
      <c r="A320" s="1190"/>
      <c r="B320" s="1193"/>
      <c r="C320" s="156" t="s">
        <v>598</v>
      </c>
      <c r="D320" s="968">
        <v>0</v>
      </c>
      <c r="E320" s="955" t="s">
        <v>1424</v>
      </c>
      <c r="F320" s="513">
        <v>0</v>
      </c>
      <c r="G320" s="955" t="s">
        <v>1424</v>
      </c>
      <c r="H320" s="617">
        <v>97</v>
      </c>
      <c r="I320" s="968">
        <v>33</v>
      </c>
      <c r="J320" s="955" t="s">
        <v>1424</v>
      </c>
      <c r="K320" s="968">
        <v>0</v>
      </c>
      <c r="L320" s="955" t="s">
        <v>1424</v>
      </c>
      <c r="M320" s="518">
        <v>0</v>
      </c>
      <c r="N320" s="955" t="s">
        <v>362</v>
      </c>
      <c r="O320" s="968">
        <v>0</v>
      </c>
      <c r="P320" s="955" t="s">
        <v>362</v>
      </c>
      <c r="Q320" s="189">
        <v>0</v>
      </c>
      <c r="R320" s="955" t="s">
        <v>1424</v>
      </c>
      <c r="S320" s="955" t="s">
        <v>1424</v>
      </c>
      <c r="T320" s="955" t="s">
        <v>1424</v>
      </c>
      <c r="U320" s="955" t="s">
        <v>1424</v>
      </c>
      <c r="V320" s="955" t="s">
        <v>1424</v>
      </c>
      <c r="W320" s="955">
        <v>0</v>
      </c>
      <c r="X320" s="968">
        <v>0</v>
      </c>
      <c r="Y320" s="955" t="s">
        <v>1424</v>
      </c>
      <c r="AA320" s="952"/>
    </row>
    <row r="321" spans="1:28" ht="16.5" customHeight="1" x14ac:dyDescent="0.2">
      <c r="A321" s="1190">
        <v>40</v>
      </c>
      <c r="B321" s="1191" t="s">
        <v>326</v>
      </c>
      <c r="C321" s="156" t="s">
        <v>817</v>
      </c>
      <c r="D321" s="968">
        <v>0</v>
      </c>
      <c r="E321" s="955" t="s">
        <v>1424</v>
      </c>
      <c r="F321" s="513">
        <v>0</v>
      </c>
      <c r="G321" s="955" t="s">
        <v>1424</v>
      </c>
      <c r="H321" s="617">
        <v>0</v>
      </c>
      <c r="I321" s="968">
        <v>0</v>
      </c>
      <c r="J321" s="955" t="s">
        <v>1424</v>
      </c>
      <c r="K321" s="968">
        <v>0</v>
      </c>
      <c r="L321" s="955" t="s">
        <v>1424</v>
      </c>
      <c r="M321" s="518">
        <v>0</v>
      </c>
      <c r="N321" s="955" t="s">
        <v>362</v>
      </c>
      <c r="O321" s="968">
        <v>0</v>
      </c>
      <c r="P321" s="955" t="s">
        <v>362</v>
      </c>
      <c r="Q321" s="189">
        <v>0</v>
      </c>
      <c r="R321" s="955" t="s">
        <v>1424</v>
      </c>
      <c r="S321" s="955" t="s">
        <v>1424</v>
      </c>
      <c r="T321" s="955" t="s">
        <v>1424</v>
      </c>
      <c r="U321" s="955" t="s">
        <v>1424</v>
      </c>
      <c r="V321" s="955" t="s">
        <v>1424</v>
      </c>
      <c r="W321" s="955">
        <v>0</v>
      </c>
      <c r="X321" s="968">
        <v>0</v>
      </c>
      <c r="Y321" s="955" t="s">
        <v>1424</v>
      </c>
      <c r="AA321" s="952"/>
    </row>
    <row r="322" spans="1:28" x14ac:dyDescent="0.2">
      <c r="A322" s="1190"/>
      <c r="B322" s="1193"/>
      <c r="C322" s="156" t="s">
        <v>784</v>
      </c>
      <c r="D322" s="968">
        <v>1</v>
      </c>
      <c r="E322" s="955" t="s">
        <v>1424</v>
      </c>
      <c r="F322" s="513">
        <v>0</v>
      </c>
      <c r="G322" s="955" t="s">
        <v>1424</v>
      </c>
      <c r="H322" s="617">
        <v>0</v>
      </c>
      <c r="I322" s="968">
        <v>0</v>
      </c>
      <c r="J322" s="955" t="s">
        <v>1424</v>
      </c>
      <c r="K322" s="968">
        <v>0</v>
      </c>
      <c r="L322" s="955" t="s">
        <v>1424</v>
      </c>
      <c r="M322" s="518">
        <v>0</v>
      </c>
      <c r="N322" s="955" t="s">
        <v>362</v>
      </c>
      <c r="O322" s="968">
        <v>18</v>
      </c>
      <c r="P322" s="955" t="s">
        <v>362</v>
      </c>
      <c r="Q322" s="189">
        <v>0</v>
      </c>
      <c r="R322" s="955" t="s">
        <v>1424</v>
      </c>
      <c r="S322" s="955" t="s">
        <v>1424</v>
      </c>
      <c r="T322" s="955" t="s">
        <v>1424</v>
      </c>
      <c r="U322" s="955" t="s">
        <v>1424</v>
      </c>
      <c r="V322" s="955" t="s">
        <v>1424</v>
      </c>
      <c r="W322" s="955">
        <v>0</v>
      </c>
      <c r="X322" s="968">
        <v>0</v>
      </c>
      <c r="Y322" s="955" t="s">
        <v>1424</v>
      </c>
      <c r="AA322" s="952"/>
    </row>
    <row r="323" spans="1:28" x14ac:dyDescent="0.2">
      <c r="A323" s="1190">
        <v>41</v>
      </c>
      <c r="B323" s="1191" t="s">
        <v>327</v>
      </c>
      <c r="C323" s="156" t="s">
        <v>788</v>
      </c>
      <c r="D323" s="968">
        <v>0</v>
      </c>
      <c r="E323" s="955" t="s">
        <v>1424</v>
      </c>
      <c r="F323" s="513">
        <v>0</v>
      </c>
      <c r="G323" s="955" t="s">
        <v>1424</v>
      </c>
      <c r="H323" s="619">
        <v>49</v>
      </c>
      <c r="I323" s="968">
        <v>0</v>
      </c>
      <c r="J323" s="955" t="s">
        <v>1424</v>
      </c>
      <c r="K323" s="968">
        <v>0</v>
      </c>
      <c r="L323" s="955" t="s">
        <v>1424</v>
      </c>
      <c r="M323" s="518">
        <v>0</v>
      </c>
      <c r="N323" s="955" t="s">
        <v>362</v>
      </c>
      <c r="O323" s="968">
        <v>40</v>
      </c>
      <c r="P323" s="955" t="s">
        <v>362</v>
      </c>
      <c r="Q323" s="189">
        <v>27</v>
      </c>
      <c r="R323" s="955" t="s">
        <v>1424</v>
      </c>
      <c r="S323" s="955" t="s">
        <v>1424</v>
      </c>
      <c r="T323" s="955" t="s">
        <v>1424</v>
      </c>
      <c r="U323" s="955" t="s">
        <v>1424</v>
      </c>
      <c r="V323" s="955" t="s">
        <v>1424</v>
      </c>
      <c r="W323" s="955">
        <v>0</v>
      </c>
      <c r="X323" s="968">
        <v>0</v>
      </c>
      <c r="Y323" s="955" t="s">
        <v>1424</v>
      </c>
      <c r="AA323" s="952"/>
    </row>
    <row r="324" spans="1:28" ht="18.75" customHeight="1" x14ac:dyDescent="0.2">
      <c r="A324" s="1190"/>
      <c r="B324" s="1192"/>
      <c r="C324" s="156" t="s">
        <v>607</v>
      </c>
      <c r="D324" s="968">
        <v>0</v>
      </c>
      <c r="E324" s="955" t="s">
        <v>1424</v>
      </c>
      <c r="F324" s="513">
        <v>0</v>
      </c>
      <c r="G324" s="955" t="s">
        <v>1424</v>
      </c>
      <c r="H324" s="617">
        <v>21</v>
      </c>
      <c r="I324" s="968">
        <v>0</v>
      </c>
      <c r="J324" s="955" t="s">
        <v>1424</v>
      </c>
      <c r="K324" s="968">
        <v>0</v>
      </c>
      <c r="L324" s="955" t="s">
        <v>1424</v>
      </c>
      <c r="M324" s="518">
        <v>0</v>
      </c>
      <c r="N324" s="955" t="s">
        <v>362</v>
      </c>
      <c r="O324" s="968">
        <v>29</v>
      </c>
      <c r="P324" s="955" t="s">
        <v>362</v>
      </c>
      <c r="Q324" s="189">
        <v>21</v>
      </c>
      <c r="R324" s="955" t="s">
        <v>1424</v>
      </c>
      <c r="S324" s="955" t="s">
        <v>1424</v>
      </c>
      <c r="T324" s="955" t="s">
        <v>1424</v>
      </c>
      <c r="U324" s="955" t="s">
        <v>1424</v>
      </c>
      <c r="V324" s="955" t="s">
        <v>1424</v>
      </c>
      <c r="W324" s="955">
        <v>0</v>
      </c>
      <c r="X324" s="968">
        <v>0</v>
      </c>
      <c r="Y324" s="955" t="s">
        <v>1424</v>
      </c>
      <c r="AA324" s="952"/>
    </row>
    <row r="325" spans="1:28" ht="15.75" customHeight="1" x14ac:dyDescent="0.2">
      <c r="A325" s="1190"/>
      <c r="B325" s="1193"/>
      <c r="C325" s="156" t="s">
        <v>598</v>
      </c>
      <c r="D325" s="968">
        <v>0</v>
      </c>
      <c r="E325" s="955" t="s">
        <v>1424</v>
      </c>
      <c r="F325" s="513">
        <v>0</v>
      </c>
      <c r="G325" s="955" t="s">
        <v>1424</v>
      </c>
      <c r="H325" s="617">
        <v>64</v>
      </c>
      <c r="I325" s="968">
        <v>0</v>
      </c>
      <c r="J325" s="955" t="s">
        <v>1424</v>
      </c>
      <c r="K325" s="968">
        <v>0</v>
      </c>
      <c r="L325" s="955" t="s">
        <v>1424</v>
      </c>
      <c r="M325" s="518">
        <v>0</v>
      </c>
      <c r="N325" s="955" t="s">
        <v>362</v>
      </c>
      <c r="O325" s="968">
        <v>21</v>
      </c>
      <c r="P325" s="955" t="s">
        <v>362</v>
      </c>
      <c r="Q325" s="189">
        <v>6</v>
      </c>
      <c r="R325" s="955" t="s">
        <v>1424</v>
      </c>
      <c r="S325" s="955" t="s">
        <v>1424</v>
      </c>
      <c r="T325" s="955" t="s">
        <v>1424</v>
      </c>
      <c r="U325" s="955" t="s">
        <v>1424</v>
      </c>
      <c r="V325" s="955" t="s">
        <v>1424</v>
      </c>
      <c r="W325" s="955">
        <v>0</v>
      </c>
      <c r="X325" s="968">
        <v>0</v>
      </c>
      <c r="Y325" s="955" t="s">
        <v>1424</v>
      </c>
      <c r="AA325" s="952"/>
    </row>
    <row r="326" spans="1:28" x14ac:dyDescent="0.2">
      <c r="A326" s="1190">
        <v>42</v>
      </c>
      <c r="B326" s="1191" t="s">
        <v>328</v>
      </c>
      <c r="C326" s="156" t="s">
        <v>698</v>
      </c>
      <c r="D326" s="968">
        <v>0</v>
      </c>
      <c r="E326" s="955" t="s">
        <v>1424</v>
      </c>
      <c r="F326" s="513">
        <v>0</v>
      </c>
      <c r="G326" s="955" t="s">
        <v>1424</v>
      </c>
      <c r="H326" s="617">
        <v>31</v>
      </c>
      <c r="I326" s="968">
        <v>0</v>
      </c>
      <c r="J326" s="955" t="s">
        <v>1424</v>
      </c>
      <c r="K326" s="968">
        <v>0</v>
      </c>
      <c r="L326" s="955" t="s">
        <v>1424</v>
      </c>
      <c r="M326" s="518">
        <v>0</v>
      </c>
      <c r="N326" s="955" t="s">
        <v>362</v>
      </c>
      <c r="O326" s="968">
        <v>33</v>
      </c>
      <c r="P326" s="955" t="s">
        <v>362</v>
      </c>
      <c r="Q326" s="189">
        <v>78</v>
      </c>
      <c r="R326" s="955" t="s">
        <v>1424</v>
      </c>
      <c r="S326" s="955" t="s">
        <v>1424</v>
      </c>
      <c r="T326" s="955" t="s">
        <v>1424</v>
      </c>
      <c r="U326" s="955" t="s">
        <v>1424</v>
      </c>
      <c r="V326" s="955" t="s">
        <v>1424</v>
      </c>
      <c r="W326" s="955">
        <v>0</v>
      </c>
      <c r="X326" s="968">
        <v>0</v>
      </c>
      <c r="Y326" s="955" t="s">
        <v>1424</v>
      </c>
      <c r="AA326" s="952"/>
    </row>
    <row r="327" spans="1:28" s="950" customFormat="1" ht="15" customHeight="1" x14ac:dyDescent="0.2">
      <c r="A327" s="1190"/>
      <c r="B327" s="1193"/>
      <c r="C327" s="156" t="s">
        <v>598</v>
      </c>
      <c r="D327" s="968">
        <v>0</v>
      </c>
      <c r="E327" s="955" t="s">
        <v>1424</v>
      </c>
      <c r="F327" s="513">
        <v>0</v>
      </c>
      <c r="G327" s="955" t="s">
        <v>1424</v>
      </c>
      <c r="H327" s="619">
        <v>71</v>
      </c>
      <c r="I327" s="968">
        <v>0</v>
      </c>
      <c r="J327" s="955" t="s">
        <v>1424</v>
      </c>
      <c r="K327" s="968">
        <v>2</v>
      </c>
      <c r="L327" s="955" t="s">
        <v>1424</v>
      </c>
      <c r="M327" s="518">
        <v>0</v>
      </c>
      <c r="N327" s="955" t="s">
        <v>362</v>
      </c>
      <c r="O327" s="968">
        <v>18</v>
      </c>
      <c r="P327" s="955" t="s">
        <v>362</v>
      </c>
      <c r="Q327" s="189">
        <v>7</v>
      </c>
      <c r="R327" s="955" t="s">
        <v>1424</v>
      </c>
      <c r="S327" s="955" t="s">
        <v>1424</v>
      </c>
      <c r="T327" s="955" t="s">
        <v>1424</v>
      </c>
      <c r="U327" s="955" t="s">
        <v>1424</v>
      </c>
      <c r="V327" s="955" t="s">
        <v>1424</v>
      </c>
      <c r="W327" s="955">
        <v>0</v>
      </c>
      <c r="X327" s="968">
        <v>0</v>
      </c>
      <c r="Y327" s="955" t="s">
        <v>1424</v>
      </c>
    </row>
    <row r="328" spans="1:28" ht="15" customHeight="1" x14ac:dyDescent="0.2">
      <c r="A328" s="945">
        <v>43</v>
      </c>
      <c r="B328" s="942" t="s">
        <v>329</v>
      </c>
      <c r="C328" s="359" t="s">
        <v>598</v>
      </c>
      <c r="D328" s="968">
        <v>0</v>
      </c>
      <c r="E328" s="955" t="s">
        <v>1424</v>
      </c>
      <c r="F328" s="520">
        <v>0</v>
      </c>
      <c r="G328" s="955" t="s">
        <v>1424</v>
      </c>
      <c r="H328" s="973">
        <v>37</v>
      </c>
      <c r="I328" s="521">
        <v>0</v>
      </c>
      <c r="J328" s="955" t="s">
        <v>1424</v>
      </c>
      <c r="K328" s="521">
        <v>0</v>
      </c>
      <c r="L328" s="955" t="s">
        <v>1424</v>
      </c>
      <c r="M328" s="522">
        <v>0</v>
      </c>
      <c r="N328" s="955" t="s">
        <v>362</v>
      </c>
      <c r="O328" s="521">
        <v>28</v>
      </c>
      <c r="P328" s="955" t="s">
        <v>362</v>
      </c>
      <c r="Q328" s="515">
        <v>0</v>
      </c>
      <c r="R328" s="955" t="s">
        <v>1424</v>
      </c>
      <c r="S328" s="955" t="s">
        <v>1424</v>
      </c>
      <c r="T328" s="955" t="s">
        <v>1424</v>
      </c>
      <c r="U328" s="955" t="s">
        <v>1424</v>
      </c>
      <c r="V328" s="955" t="s">
        <v>1424</v>
      </c>
      <c r="W328" s="955">
        <v>0</v>
      </c>
      <c r="X328" s="521">
        <v>0</v>
      </c>
      <c r="Y328" s="955" t="s">
        <v>1424</v>
      </c>
      <c r="AA328" s="963"/>
    </row>
    <row r="329" spans="1:28" ht="15" customHeight="1" x14ac:dyDescent="0.2">
      <c r="A329" s="1190" t="s">
        <v>21</v>
      </c>
      <c r="B329" s="1190"/>
      <c r="C329" s="1190"/>
      <c r="D329" s="8">
        <f>SUM(D173:D328)</f>
        <v>23</v>
      </c>
      <c r="E329" s="428" t="s">
        <v>1424</v>
      </c>
      <c r="F329" s="8">
        <f t="shared" ref="F329:X329" si="0">SUM(F173:F328)</f>
        <v>0</v>
      </c>
      <c r="G329" s="428" t="s">
        <v>1424</v>
      </c>
      <c r="H329" s="974">
        <f t="shared" si="0"/>
        <v>6932</v>
      </c>
      <c r="I329" s="8">
        <f t="shared" si="0"/>
        <v>159</v>
      </c>
      <c r="J329" s="428" t="s">
        <v>1424</v>
      </c>
      <c r="K329" s="8">
        <f t="shared" si="0"/>
        <v>586</v>
      </c>
      <c r="L329" s="428" t="s">
        <v>1424</v>
      </c>
      <c r="M329" s="975">
        <f t="shared" si="0"/>
        <v>80</v>
      </c>
      <c r="N329" s="428" t="s">
        <v>362</v>
      </c>
      <c r="O329" s="8">
        <f t="shared" si="0"/>
        <v>3247</v>
      </c>
      <c r="P329" s="428" t="s">
        <v>362</v>
      </c>
      <c r="Q329" s="8">
        <f t="shared" si="0"/>
        <v>2471</v>
      </c>
      <c r="R329" s="428" t="s">
        <v>1424</v>
      </c>
      <c r="S329" s="428" t="s">
        <v>1424</v>
      </c>
      <c r="T329" s="428" t="s">
        <v>1424</v>
      </c>
      <c r="U329" s="428" t="s">
        <v>1424</v>
      </c>
      <c r="V329" s="428" t="s">
        <v>1424</v>
      </c>
      <c r="W329" s="8">
        <f t="shared" si="0"/>
        <v>0</v>
      </c>
      <c r="X329" s="8">
        <f t="shared" si="0"/>
        <v>4</v>
      </c>
      <c r="Y329" s="955" t="s">
        <v>1424</v>
      </c>
      <c r="AA329" s="963"/>
    </row>
    <row r="330" spans="1:28" ht="15" customHeight="1" x14ac:dyDescent="0.2">
      <c r="B330" s="957"/>
      <c r="C330" s="358"/>
      <c r="D330" s="523"/>
      <c r="E330" s="354"/>
      <c r="AA330" s="963"/>
    </row>
    <row r="331" spans="1:28" ht="15" customHeight="1" x14ac:dyDescent="0.2">
      <c r="D331" s="967"/>
      <c r="E331" s="354"/>
      <c r="W331" s="1203" t="s">
        <v>1754</v>
      </c>
      <c r="X331" s="1203"/>
      <c r="Y331" s="1203"/>
      <c r="Z331" s="1203"/>
      <c r="AA331" s="1203"/>
    </row>
    <row r="332" spans="1:28" ht="15" customHeight="1" x14ac:dyDescent="0.2">
      <c r="A332" s="1204" t="s">
        <v>361</v>
      </c>
      <c r="B332" s="1210" t="s">
        <v>1102</v>
      </c>
      <c r="C332" s="1210"/>
      <c r="D332" s="1212" t="s">
        <v>24</v>
      </c>
      <c r="E332" s="1212"/>
      <c r="F332" s="1212"/>
      <c r="G332" s="1212"/>
      <c r="H332" s="1212"/>
      <c r="I332" s="1212"/>
      <c r="J332" s="1212"/>
      <c r="K332" s="1212"/>
      <c r="L332" s="1212"/>
      <c r="M332" s="1212"/>
      <c r="N332" s="1212"/>
      <c r="O332" s="1212"/>
      <c r="P332" s="1212"/>
      <c r="Q332" s="1212"/>
      <c r="R332" s="1212"/>
      <c r="S332" s="1212"/>
      <c r="T332" s="1212"/>
      <c r="U332" s="1212"/>
      <c r="V332" s="1212"/>
      <c r="W332" s="1212"/>
      <c r="X332" s="1212"/>
      <c r="Y332" s="1213"/>
      <c r="Z332" s="344"/>
      <c r="AA332" s="967"/>
      <c r="AB332" s="967"/>
    </row>
    <row r="333" spans="1:28" ht="93.75" customHeight="1" x14ac:dyDescent="0.2">
      <c r="A333" s="1205"/>
      <c r="B333" s="1210"/>
      <c r="C333" s="1210"/>
      <c r="D333" s="625" t="s">
        <v>47</v>
      </c>
      <c r="E333" s="135" t="s">
        <v>48</v>
      </c>
      <c r="F333" s="343" t="s">
        <v>49</v>
      </c>
      <c r="G333" s="135" t="s">
        <v>50</v>
      </c>
      <c r="H333" s="134" t="s">
        <v>51</v>
      </c>
      <c r="I333" s="135" t="s">
        <v>52</v>
      </c>
      <c r="J333" s="135" t="s">
        <v>53</v>
      </c>
      <c r="K333" s="134" t="s">
        <v>54</v>
      </c>
      <c r="L333" s="134" t="s">
        <v>55</v>
      </c>
      <c r="M333" s="134" t="s">
        <v>56</v>
      </c>
      <c r="N333" s="134" t="s">
        <v>57</v>
      </c>
      <c r="O333" s="410" t="s">
        <v>58</v>
      </c>
      <c r="P333" s="135" t="s">
        <v>59</v>
      </c>
      <c r="Q333" s="134" t="s">
        <v>60</v>
      </c>
      <c r="R333" s="135" t="s">
        <v>210</v>
      </c>
      <c r="S333" s="135" t="s">
        <v>61</v>
      </c>
      <c r="T333" s="134" t="s">
        <v>62</v>
      </c>
      <c r="U333" s="134" t="s">
        <v>63</v>
      </c>
      <c r="V333" s="134" t="s">
        <v>64</v>
      </c>
      <c r="W333" s="134" t="s">
        <v>65</v>
      </c>
      <c r="X333" s="135" t="s">
        <v>66</v>
      </c>
      <c r="Y333" s="134" t="s">
        <v>67</v>
      </c>
      <c r="AA333" s="963"/>
    </row>
    <row r="334" spans="1:28" ht="15" customHeight="1" x14ac:dyDescent="0.2">
      <c r="A334" s="614">
        <v>1</v>
      </c>
      <c r="B334" s="954">
        <v>2</v>
      </c>
      <c r="C334" s="954"/>
      <c r="D334" s="954">
        <v>42</v>
      </c>
      <c r="E334" s="954">
        <v>43</v>
      </c>
      <c r="F334" s="954">
        <v>44</v>
      </c>
      <c r="G334" s="954">
        <v>45</v>
      </c>
      <c r="H334" s="954">
        <v>46</v>
      </c>
      <c r="I334" s="954">
        <v>47</v>
      </c>
      <c r="J334" s="954">
        <v>48</v>
      </c>
      <c r="K334" s="954">
        <v>49</v>
      </c>
      <c r="L334" s="954">
        <v>50</v>
      </c>
      <c r="M334" s="954">
        <v>51</v>
      </c>
      <c r="N334" s="954">
        <v>52</v>
      </c>
      <c r="O334" s="954">
        <v>53</v>
      </c>
      <c r="P334" s="954">
        <v>54</v>
      </c>
      <c r="Q334" s="954">
        <v>55</v>
      </c>
      <c r="R334" s="954">
        <v>56</v>
      </c>
      <c r="S334" s="954">
        <v>57</v>
      </c>
      <c r="T334" s="954">
        <v>58</v>
      </c>
      <c r="U334" s="954">
        <v>59</v>
      </c>
      <c r="V334" s="954">
        <v>60</v>
      </c>
      <c r="W334" s="954">
        <v>61</v>
      </c>
      <c r="X334" s="954">
        <v>62</v>
      </c>
      <c r="Y334" s="954">
        <v>63</v>
      </c>
      <c r="AA334" s="963"/>
    </row>
    <row r="335" spans="1:28" ht="15" customHeight="1" x14ac:dyDescent="0.2">
      <c r="A335" s="1190">
        <v>1</v>
      </c>
      <c r="B335" s="1216" t="s">
        <v>287</v>
      </c>
      <c r="C335" s="342" t="s">
        <v>695</v>
      </c>
      <c r="D335" s="955" t="s">
        <v>362</v>
      </c>
      <c r="E335" s="83">
        <v>0</v>
      </c>
      <c r="F335" s="968">
        <v>0</v>
      </c>
      <c r="G335" s="83">
        <v>65</v>
      </c>
      <c r="H335" s="955">
        <v>0</v>
      </c>
      <c r="I335" s="83">
        <v>104</v>
      </c>
      <c r="J335" s="83">
        <v>53</v>
      </c>
      <c r="K335" s="955" t="s">
        <v>1424</v>
      </c>
      <c r="L335" s="955" t="s">
        <v>1424</v>
      </c>
      <c r="M335" s="955" t="s">
        <v>1424</v>
      </c>
      <c r="N335" s="955" t="s">
        <v>1424</v>
      </c>
      <c r="O335" s="83">
        <v>689</v>
      </c>
      <c r="P335" s="622">
        <v>0</v>
      </c>
      <c r="Q335" s="955" t="s">
        <v>1424</v>
      </c>
      <c r="R335" s="955" t="s">
        <v>1424</v>
      </c>
      <c r="S335" s="955" t="s">
        <v>1424</v>
      </c>
      <c r="T335" s="955" t="s">
        <v>362</v>
      </c>
      <c r="U335" s="955" t="s">
        <v>362</v>
      </c>
      <c r="V335" s="428">
        <v>0</v>
      </c>
      <c r="W335" s="428" t="s">
        <v>362</v>
      </c>
      <c r="X335" s="83">
        <v>303</v>
      </c>
      <c r="Y335" s="955" t="s">
        <v>362</v>
      </c>
      <c r="AA335" s="963"/>
    </row>
    <row r="336" spans="1:28" ht="15" customHeight="1" x14ac:dyDescent="0.2">
      <c r="A336" s="1190"/>
      <c r="B336" s="1217"/>
      <c r="C336" s="342" t="s">
        <v>974</v>
      </c>
      <c r="D336" s="955" t="s">
        <v>362</v>
      </c>
      <c r="E336" s="968">
        <v>0</v>
      </c>
      <c r="F336" s="968">
        <v>0</v>
      </c>
      <c r="G336" s="968">
        <v>6</v>
      </c>
      <c r="H336" s="955">
        <v>0</v>
      </c>
      <c r="I336" s="968">
        <v>65</v>
      </c>
      <c r="J336" s="968">
        <v>32</v>
      </c>
      <c r="K336" s="955" t="s">
        <v>1424</v>
      </c>
      <c r="L336" s="955" t="s">
        <v>1424</v>
      </c>
      <c r="M336" s="955" t="s">
        <v>1424</v>
      </c>
      <c r="N336" s="955" t="s">
        <v>1424</v>
      </c>
      <c r="O336" s="968">
        <v>435</v>
      </c>
      <c r="P336" s="92">
        <v>0</v>
      </c>
      <c r="Q336" s="955" t="s">
        <v>1424</v>
      </c>
      <c r="R336" s="955" t="s">
        <v>1424</v>
      </c>
      <c r="S336" s="955" t="s">
        <v>1424</v>
      </c>
      <c r="T336" s="955" t="s">
        <v>362</v>
      </c>
      <c r="U336" s="955" t="s">
        <v>362</v>
      </c>
      <c r="V336" s="428">
        <v>0</v>
      </c>
      <c r="W336" s="428" t="s">
        <v>362</v>
      </c>
      <c r="X336" s="968">
        <v>42</v>
      </c>
      <c r="Y336" s="955" t="s">
        <v>362</v>
      </c>
      <c r="AA336" s="963"/>
    </row>
    <row r="337" spans="1:27" ht="15" customHeight="1" x14ac:dyDescent="0.2">
      <c r="A337" s="1190"/>
      <c r="B337" s="1218"/>
      <c r="C337" s="342" t="s">
        <v>598</v>
      </c>
      <c r="D337" s="955" t="s">
        <v>362</v>
      </c>
      <c r="E337" s="968">
        <v>0</v>
      </c>
      <c r="F337" s="968">
        <v>0</v>
      </c>
      <c r="G337" s="968">
        <v>10</v>
      </c>
      <c r="H337" s="955">
        <v>0</v>
      </c>
      <c r="I337" s="968">
        <v>82</v>
      </c>
      <c r="J337" s="968">
        <v>159</v>
      </c>
      <c r="K337" s="955" t="s">
        <v>1424</v>
      </c>
      <c r="L337" s="955" t="s">
        <v>1424</v>
      </c>
      <c r="M337" s="955" t="s">
        <v>1424</v>
      </c>
      <c r="N337" s="955" t="s">
        <v>1424</v>
      </c>
      <c r="O337" s="968">
        <v>300</v>
      </c>
      <c r="P337" s="92">
        <v>0</v>
      </c>
      <c r="Q337" s="955" t="s">
        <v>1424</v>
      </c>
      <c r="R337" s="955" t="s">
        <v>1424</v>
      </c>
      <c r="S337" s="955" t="s">
        <v>1424</v>
      </c>
      <c r="T337" s="955" t="s">
        <v>362</v>
      </c>
      <c r="U337" s="955" t="s">
        <v>362</v>
      </c>
      <c r="V337" s="428">
        <v>0</v>
      </c>
      <c r="W337" s="428" t="s">
        <v>362</v>
      </c>
      <c r="X337" s="968">
        <v>115</v>
      </c>
      <c r="Y337" s="955" t="s">
        <v>362</v>
      </c>
      <c r="AA337" s="963"/>
    </row>
    <row r="338" spans="1:27" ht="15" customHeight="1" x14ac:dyDescent="0.2">
      <c r="A338" s="1190">
        <v>2</v>
      </c>
      <c r="B338" s="1191" t="s">
        <v>288</v>
      </c>
      <c r="C338" s="342" t="s">
        <v>757</v>
      </c>
      <c r="D338" s="955" t="s">
        <v>362</v>
      </c>
      <c r="E338" s="968">
        <v>0</v>
      </c>
      <c r="F338" s="968">
        <v>0</v>
      </c>
      <c r="G338" s="968">
        <v>28</v>
      </c>
      <c r="H338" s="955">
        <v>3</v>
      </c>
      <c r="I338" s="968">
        <v>220</v>
      </c>
      <c r="J338" s="968">
        <v>351</v>
      </c>
      <c r="K338" s="955" t="s">
        <v>1424</v>
      </c>
      <c r="L338" s="955" t="s">
        <v>1424</v>
      </c>
      <c r="M338" s="955" t="s">
        <v>1424</v>
      </c>
      <c r="N338" s="955" t="s">
        <v>1424</v>
      </c>
      <c r="O338" s="968">
        <v>254</v>
      </c>
      <c r="P338" s="92">
        <v>783</v>
      </c>
      <c r="Q338" s="955" t="s">
        <v>1424</v>
      </c>
      <c r="R338" s="955" t="s">
        <v>1424</v>
      </c>
      <c r="S338" s="955" t="s">
        <v>1424</v>
      </c>
      <c r="T338" s="955" t="s">
        <v>362</v>
      </c>
      <c r="U338" s="955" t="s">
        <v>362</v>
      </c>
      <c r="V338" s="428">
        <v>0</v>
      </c>
      <c r="W338" s="428" t="s">
        <v>362</v>
      </c>
      <c r="X338" s="968">
        <v>0</v>
      </c>
      <c r="Y338" s="955" t="s">
        <v>362</v>
      </c>
      <c r="AA338" s="963"/>
    </row>
    <row r="339" spans="1:27" ht="15" customHeight="1" x14ac:dyDescent="0.2">
      <c r="A339" s="1190"/>
      <c r="B339" s="1193"/>
      <c r="C339" s="342" t="s">
        <v>598</v>
      </c>
      <c r="D339" s="955" t="s">
        <v>362</v>
      </c>
      <c r="E339" s="189">
        <v>0</v>
      </c>
      <c r="F339" s="968">
        <v>0</v>
      </c>
      <c r="G339" s="968">
        <v>39</v>
      </c>
      <c r="H339" s="955">
        <v>0</v>
      </c>
      <c r="I339" s="968">
        <v>23</v>
      </c>
      <c r="J339" s="968">
        <v>485</v>
      </c>
      <c r="K339" s="955" t="s">
        <v>1424</v>
      </c>
      <c r="L339" s="955" t="s">
        <v>1424</v>
      </c>
      <c r="M339" s="955" t="s">
        <v>1424</v>
      </c>
      <c r="N339" s="955" t="s">
        <v>1424</v>
      </c>
      <c r="O339" s="968">
        <v>162</v>
      </c>
      <c r="P339" s="92">
        <v>658</v>
      </c>
      <c r="Q339" s="955" t="s">
        <v>1424</v>
      </c>
      <c r="R339" s="955" t="s">
        <v>1424</v>
      </c>
      <c r="S339" s="955" t="s">
        <v>1424</v>
      </c>
      <c r="T339" s="955" t="s">
        <v>362</v>
      </c>
      <c r="U339" s="955" t="s">
        <v>362</v>
      </c>
      <c r="V339" s="428">
        <v>0</v>
      </c>
      <c r="W339" s="428" t="s">
        <v>362</v>
      </c>
      <c r="X339" s="968">
        <v>0</v>
      </c>
      <c r="Y339" s="955" t="s">
        <v>362</v>
      </c>
      <c r="AA339" s="963"/>
    </row>
    <row r="340" spans="1:27" ht="15" customHeight="1" x14ac:dyDescent="0.2">
      <c r="A340" s="1190">
        <v>3</v>
      </c>
      <c r="B340" s="1216" t="s">
        <v>289</v>
      </c>
      <c r="C340" s="342" t="s">
        <v>696</v>
      </c>
      <c r="D340" s="955" t="s">
        <v>362</v>
      </c>
      <c r="E340" s="189">
        <v>0</v>
      </c>
      <c r="F340" s="968">
        <v>0</v>
      </c>
      <c r="G340" s="968">
        <v>7</v>
      </c>
      <c r="H340" s="955">
        <v>0</v>
      </c>
      <c r="I340" s="968">
        <v>406</v>
      </c>
      <c r="J340" s="968">
        <v>599</v>
      </c>
      <c r="K340" s="955" t="s">
        <v>1424</v>
      </c>
      <c r="L340" s="955" t="s">
        <v>1424</v>
      </c>
      <c r="M340" s="955" t="s">
        <v>1424</v>
      </c>
      <c r="N340" s="955" t="s">
        <v>1424</v>
      </c>
      <c r="O340" s="968">
        <v>122</v>
      </c>
      <c r="P340" s="92">
        <v>0</v>
      </c>
      <c r="Q340" s="955" t="s">
        <v>1424</v>
      </c>
      <c r="R340" s="955" t="s">
        <v>1424</v>
      </c>
      <c r="S340" s="955" t="s">
        <v>1424</v>
      </c>
      <c r="T340" s="955" t="s">
        <v>362</v>
      </c>
      <c r="U340" s="955" t="s">
        <v>362</v>
      </c>
      <c r="V340" s="428">
        <v>0</v>
      </c>
      <c r="W340" s="428" t="s">
        <v>362</v>
      </c>
      <c r="X340" s="968">
        <v>101</v>
      </c>
      <c r="Y340" s="955" t="s">
        <v>362</v>
      </c>
      <c r="AA340" s="963"/>
    </row>
    <row r="341" spans="1:27" ht="15" customHeight="1" x14ac:dyDescent="0.2">
      <c r="A341" s="1190"/>
      <c r="B341" s="1217"/>
      <c r="C341" s="342" t="s">
        <v>407</v>
      </c>
      <c r="D341" s="955" t="s">
        <v>362</v>
      </c>
      <c r="E341" s="189">
        <v>0</v>
      </c>
      <c r="F341" s="968">
        <v>0</v>
      </c>
      <c r="G341" s="968">
        <v>50</v>
      </c>
      <c r="H341" s="955">
        <v>0</v>
      </c>
      <c r="I341" s="968">
        <v>65</v>
      </c>
      <c r="J341" s="968">
        <v>115</v>
      </c>
      <c r="K341" s="955" t="s">
        <v>1424</v>
      </c>
      <c r="L341" s="955" t="s">
        <v>1424</v>
      </c>
      <c r="M341" s="955" t="s">
        <v>1424</v>
      </c>
      <c r="N341" s="955" t="s">
        <v>1424</v>
      </c>
      <c r="O341" s="968">
        <v>111</v>
      </c>
      <c r="P341" s="92">
        <v>0</v>
      </c>
      <c r="Q341" s="955" t="s">
        <v>1424</v>
      </c>
      <c r="R341" s="955" t="s">
        <v>1424</v>
      </c>
      <c r="S341" s="955" t="s">
        <v>1424</v>
      </c>
      <c r="T341" s="955" t="s">
        <v>362</v>
      </c>
      <c r="U341" s="955" t="s">
        <v>362</v>
      </c>
      <c r="V341" s="428">
        <v>0</v>
      </c>
      <c r="W341" s="428" t="s">
        <v>362</v>
      </c>
      <c r="X341" s="968">
        <v>145</v>
      </c>
      <c r="Y341" s="955" t="s">
        <v>362</v>
      </c>
      <c r="AA341" s="963"/>
    </row>
    <row r="342" spans="1:27" ht="15" customHeight="1" x14ac:dyDescent="0.2">
      <c r="A342" s="1190"/>
      <c r="B342" s="1217"/>
      <c r="C342" s="342" t="s">
        <v>764</v>
      </c>
      <c r="D342" s="955" t="s">
        <v>362</v>
      </c>
      <c r="E342" s="189">
        <v>0</v>
      </c>
      <c r="F342" s="968">
        <v>0</v>
      </c>
      <c r="G342" s="968">
        <v>5</v>
      </c>
      <c r="H342" s="955">
        <v>0</v>
      </c>
      <c r="I342" s="968">
        <v>47</v>
      </c>
      <c r="J342" s="968">
        <v>3</v>
      </c>
      <c r="K342" s="955" t="s">
        <v>1424</v>
      </c>
      <c r="L342" s="955" t="s">
        <v>1424</v>
      </c>
      <c r="M342" s="955" t="s">
        <v>1424</v>
      </c>
      <c r="N342" s="955" t="s">
        <v>1424</v>
      </c>
      <c r="O342" s="968">
        <v>30</v>
      </c>
      <c r="P342" s="92">
        <v>0</v>
      </c>
      <c r="Q342" s="955" t="s">
        <v>1424</v>
      </c>
      <c r="R342" s="955" t="s">
        <v>1424</v>
      </c>
      <c r="S342" s="955" t="s">
        <v>1424</v>
      </c>
      <c r="T342" s="955" t="s">
        <v>362</v>
      </c>
      <c r="U342" s="955" t="s">
        <v>362</v>
      </c>
      <c r="V342" s="428">
        <v>0</v>
      </c>
      <c r="W342" s="428" t="s">
        <v>362</v>
      </c>
      <c r="X342" s="968">
        <v>0</v>
      </c>
      <c r="Y342" s="955" t="s">
        <v>362</v>
      </c>
      <c r="AA342" s="963"/>
    </row>
    <row r="343" spans="1:27" ht="15" customHeight="1" x14ac:dyDescent="0.2">
      <c r="A343" s="1190"/>
      <c r="B343" s="1218"/>
      <c r="C343" s="342" t="s">
        <v>598</v>
      </c>
      <c r="D343" s="955" t="s">
        <v>362</v>
      </c>
      <c r="E343" s="189">
        <v>0</v>
      </c>
      <c r="F343" s="968">
        <v>0</v>
      </c>
      <c r="G343" s="968">
        <v>10</v>
      </c>
      <c r="H343" s="955">
        <v>0</v>
      </c>
      <c r="I343" s="968">
        <v>7</v>
      </c>
      <c r="J343" s="968">
        <v>94</v>
      </c>
      <c r="K343" s="955" t="s">
        <v>1424</v>
      </c>
      <c r="L343" s="955" t="s">
        <v>1424</v>
      </c>
      <c r="M343" s="955" t="s">
        <v>1424</v>
      </c>
      <c r="N343" s="955" t="s">
        <v>1424</v>
      </c>
      <c r="O343" s="968">
        <v>21</v>
      </c>
      <c r="P343" s="92">
        <v>0</v>
      </c>
      <c r="Q343" s="955" t="s">
        <v>1424</v>
      </c>
      <c r="R343" s="955" t="s">
        <v>1424</v>
      </c>
      <c r="S343" s="955" t="s">
        <v>1424</v>
      </c>
      <c r="T343" s="955" t="s">
        <v>362</v>
      </c>
      <c r="U343" s="955" t="s">
        <v>362</v>
      </c>
      <c r="V343" s="428">
        <v>0</v>
      </c>
      <c r="W343" s="428" t="s">
        <v>362</v>
      </c>
      <c r="X343" s="968">
        <v>19</v>
      </c>
      <c r="Y343" s="955" t="s">
        <v>362</v>
      </c>
      <c r="AA343" s="963"/>
    </row>
    <row r="344" spans="1:27" ht="15" customHeight="1" x14ac:dyDescent="0.2">
      <c r="A344" s="1191">
        <v>4</v>
      </c>
      <c r="B344" s="1191" t="s">
        <v>290</v>
      </c>
      <c r="C344" s="156" t="s">
        <v>697</v>
      </c>
      <c r="D344" s="955" t="s">
        <v>362</v>
      </c>
      <c r="E344" s="189">
        <v>0</v>
      </c>
      <c r="F344" s="968">
        <v>0</v>
      </c>
      <c r="G344" s="968">
        <v>85</v>
      </c>
      <c r="H344" s="955">
        <v>0</v>
      </c>
      <c r="I344" s="968">
        <v>385</v>
      </c>
      <c r="J344" s="968">
        <v>1494</v>
      </c>
      <c r="K344" s="955" t="s">
        <v>1424</v>
      </c>
      <c r="L344" s="955" t="s">
        <v>1424</v>
      </c>
      <c r="M344" s="955" t="s">
        <v>1424</v>
      </c>
      <c r="N344" s="955" t="s">
        <v>1424</v>
      </c>
      <c r="O344" s="968">
        <v>536</v>
      </c>
      <c r="P344" s="92">
        <v>0</v>
      </c>
      <c r="Q344" s="955" t="s">
        <v>1424</v>
      </c>
      <c r="R344" s="955" t="s">
        <v>1424</v>
      </c>
      <c r="S344" s="955" t="s">
        <v>1424</v>
      </c>
      <c r="T344" s="955" t="s">
        <v>362</v>
      </c>
      <c r="U344" s="955" t="s">
        <v>362</v>
      </c>
      <c r="V344" s="428">
        <v>0</v>
      </c>
      <c r="W344" s="428" t="s">
        <v>362</v>
      </c>
      <c r="X344" s="968">
        <v>0</v>
      </c>
      <c r="Y344" s="955" t="s">
        <v>362</v>
      </c>
      <c r="AA344" s="963"/>
    </row>
    <row r="345" spans="1:27" ht="15" customHeight="1" x14ac:dyDescent="0.2">
      <c r="A345" s="1193"/>
      <c r="B345" s="1193"/>
      <c r="C345" s="156" t="s">
        <v>820</v>
      </c>
      <c r="D345" s="955" t="s">
        <v>362</v>
      </c>
      <c r="E345" s="189">
        <v>0</v>
      </c>
      <c r="F345" s="968">
        <v>0</v>
      </c>
      <c r="G345" s="968">
        <v>0</v>
      </c>
      <c r="H345" s="955">
        <v>0</v>
      </c>
      <c r="I345" s="968">
        <v>0</v>
      </c>
      <c r="J345" s="968">
        <v>0</v>
      </c>
      <c r="K345" s="955" t="s">
        <v>1424</v>
      </c>
      <c r="L345" s="955" t="s">
        <v>1424</v>
      </c>
      <c r="M345" s="955" t="s">
        <v>1424</v>
      </c>
      <c r="N345" s="955" t="s">
        <v>1424</v>
      </c>
      <c r="O345" s="968">
        <v>0</v>
      </c>
      <c r="P345" s="92">
        <v>0</v>
      </c>
      <c r="Q345" s="955" t="s">
        <v>1424</v>
      </c>
      <c r="R345" s="955" t="s">
        <v>1424</v>
      </c>
      <c r="S345" s="955" t="s">
        <v>1424</v>
      </c>
      <c r="T345" s="955" t="s">
        <v>362</v>
      </c>
      <c r="U345" s="955" t="s">
        <v>362</v>
      </c>
      <c r="V345" s="428">
        <v>0</v>
      </c>
      <c r="W345" s="428" t="s">
        <v>362</v>
      </c>
      <c r="X345" s="968">
        <v>0</v>
      </c>
      <c r="Y345" s="955" t="s">
        <v>362</v>
      </c>
      <c r="AA345" s="963"/>
    </row>
    <row r="346" spans="1:27" ht="15" customHeight="1" x14ac:dyDescent="0.2">
      <c r="A346" s="1190">
        <v>5</v>
      </c>
      <c r="B346" s="1216" t="s">
        <v>291</v>
      </c>
      <c r="C346" s="156" t="s">
        <v>756</v>
      </c>
      <c r="D346" s="955" t="s">
        <v>362</v>
      </c>
      <c r="E346" s="189">
        <v>0</v>
      </c>
      <c r="F346" s="968">
        <v>0</v>
      </c>
      <c r="G346" s="968">
        <v>31</v>
      </c>
      <c r="H346" s="955">
        <v>0</v>
      </c>
      <c r="I346" s="968">
        <v>0</v>
      </c>
      <c r="J346" s="968">
        <v>223</v>
      </c>
      <c r="K346" s="955" t="s">
        <v>1424</v>
      </c>
      <c r="L346" s="955" t="s">
        <v>1424</v>
      </c>
      <c r="M346" s="955" t="s">
        <v>1424</v>
      </c>
      <c r="N346" s="955" t="s">
        <v>1424</v>
      </c>
      <c r="O346" s="968">
        <v>81</v>
      </c>
      <c r="P346" s="92">
        <v>17</v>
      </c>
      <c r="Q346" s="955" t="s">
        <v>1424</v>
      </c>
      <c r="R346" s="955" t="s">
        <v>1424</v>
      </c>
      <c r="S346" s="955" t="s">
        <v>1424</v>
      </c>
      <c r="T346" s="955" t="s">
        <v>362</v>
      </c>
      <c r="U346" s="955" t="s">
        <v>362</v>
      </c>
      <c r="V346" s="428">
        <v>0</v>
      </c>
      <c r="W346" s="428" t="s">
        <v>362</v>
      </c>
      <c r="X346" s="968">
        <v>0</v>
      </c>
      <c r="Y346" s="955" t="s">
        <v>362</v>
      </c>
      <c r="AA346" s="963"/>
    </row>
    <row r="347" spans="1:27" ht="15" customHeight="1" x14ac:dyDescent="0.2">
      <c r="A347" s="1190"/>
      <c r="B347" s="1217"/>
      <c r="C347" s="156" t="s">
        <v>815</v>
      </c>
      <c r="D347" s="955" t="s">
        <v>362</v>
      </c>
      <c r="E347" s="189">
        <v>0</v>
      </c>
      <c r="F347" s="968">
        <v>0</v>
      </c>
      <c r="G347" s="968">
        <v>54</v>
      </c>
      <c r="H347" s="955">
        <v>0</v>
      </c>
      <c r="I347" s="968">
        <v>0</v>
      </c>
      <c r="J347" s="968">
        <v>731</v>
      </c>
      <c r="K347" s="955" t="s">
        <v>1424</v>
      </c>
      <c r="L347" s="955" t="s">
        <v>1424</v>
      </c>
      <c r="M347" s="955" t="s">
        <v>1424</v>
      </c>
      <c r="N347" s="955" t="s">
        <v>1424</v>
      </c>
      <c r="O347" s="968">
        <v>284</v>
      </c>
      <c r="P347" s="92">
        <v>15</v>
      </c>
      <c r="Q347" s="955" t="s">
        <v>1424</v>
      </c>
      <c r="R347" s="955" t="s">
        <v>1424</v>
      </c>
      <c r="S347" s="955" t="s">
        <v>1424</v>
      </c>
      <c r="T347" s="955" t="s">
        <v>362</v>
      </c>
      <c r="U347" s="955" t="s">
        <v>362</v>
      </c>
      <c r="V347" s="428">
        <v>0</v>
      </c>
      <c r="W347" s="428" t="s">
        <v>362</v>
      </c>
      <c r="X347" s="968">
        <v>0</v>
      </c>
      <c r="Y347" s="955" t="s">
        <v>362</v>
      </c>
      <c r="AA347" s="963"/>
    </row>
    <row r="348" spans="1:27" ht="15" customHeight="1" x14ac:dyDescent="0.2">
      <c r="A348" s="1190"/>
      <c r="B348" s="1217"/>
      <c r="C348" s="156" t="s">
        <v>1089</v>
      </c>
      <c r="D348" s="955" t="s">
        <v>362</v>
      </c>
      <c r="E348" s="189" t="s">
        <v>362</v>
      </c>
      <c r="F348" s="968">
        <v>0</v>
      </c>
      <c r="G348" s="968">
        <v>12</v>
      </c>
      <c r="H348" s="955">
        <v>0</v>
      </c>
      <c r="I348" s="968">
        <v>0</v>
      </c>
      <c r="J348" s="968">
        <v>14</v>
      </c>
      <c r="K348" s="955" t="s">
        <v>1424</v>
      </c>
      <c r="L348" s="955" t="s">
        <v>1424</v>
      </c>
      <c r="M348" s="955" t="s">
        <v>1424</v>
      </c>
      <c r="N348" s="955" t="s">
        <v>1424</v>
      </c>
      <c r="O348" s="968">
        <v>27</v>
      </c>
      <c r="P348" s="92">
        <v>0</v>
      </c>
      <c r="Q348" s="955" t="s">
        <v>1424</v>
      </c>
      <c r="R348" s="955" t="s">
        <v>1424</v>
      </c>
      <c r="S348" s="955" t="s">
        <v>1424</v>
      </c>
      <c r="T348" s="955" t="s">
        <v>362</v>
      </c>
      <c r="U348" s="955" t="s">
        <v>362</v>
      </c>
      <c r="V348" s="428">
        <v>0</v>
      </c>
      <c r="W348" s="428" t="s">
        <v>362</v>
      </c>
      <c r="X348" s="968" t="s">
        <v>362</v>
      </c>
      <c r="Y348" s="955" t="s">
        <v>362</v>
      </c>
      <c r="AA348" s="963"/>
    </row>
    <row r="349" spans="1:27" ht="15" customHeight="1" x14ac:dyDescent="0.2">
      <c r="A349" s="1190"/>
      <c r="B349" s="1217"/>
      <c r="C349" s="156" t="s">
        <v>698</v>
      </c>
      <c r="D349" s="955" t="s">
        <v>362</v>
      </c>
      <c r="E349" s="189">
        <v>0</v>
      </c>
      <c r="F349" s="968">
        <v>0</v>
      </c>
      <c r="G349" s="968">
        <v>0</v>
      </c>
      <c r="H349" s="955">
        <v>0</v>
      </c>
      <c r="I349" s="968">
        <v>0</v>
      </c>
      <c r="J349" s="968">
        <v>0</v>
      </c>
      <c r="K349" s="955" t="s">
        <v>1424</v>
      </c>
      <c r="L349" s="955" t="s">
        <v>1424</v>
      </c>
      <c r="M349" s="955" t="s">
        <v>1424</v>
      </c>
      <c r="N349" s="955" t="s">
        <v>1424</v>
      </c>
      <c r="O349" s="968">
        <v>13</v>
      </c>
      <c r="P349" s="92">
        <v>0</v>
      </c>
      <c r="Q349" s="955" t="s">
        <v>1424</v>
      </c>
      <c r="R349" s="955" t="s">
        <v>1424</v>
      </c>
      <c r="S349" s="955" t="s">
        <v>1424</v>
      </c>
      <c r="T349" s="955" t="s">
        <v>362</v>
      </c>
      <c r="U349" s="955" t="s">
        <v>362</v>
      </c>
      <c r="V349" s="428">
        <v>0</v>
      </c>
      <c r="W349" s="428" t="s">
        <v>362</v>
      </c>
      <c r="X349" s="968">
        <v>0</v>
      </c>
      <c r="Y349" s="955" t="s">
        <v>362</v>
      </c>
      <c r="AA349" s="963"/>
    </row>
    <row r="350" spans="1:27" ht="15" customHeight="1" x14ac:dyDescent="0.2">
      <c r="A350" s="1190"/>
      <c r="B350" s="1217"/>
      <c r="C350" s="156" t="s">
        <v>764</v>
      </c>
      <c r="D350" s="955" t="s">
        <v>362</v>
      </c>
      <c r="E350" s="189">
        <v>0</v>
      </c>
      <c r="F350" s="968">
        <v>0</v>
      </c>
      <c r="G350" s="968">
        <v>0</v>
      </c>
      <c r="H350" s="955">
        <v>0</v>
      </c>
      <c r="I350" s="968">
        <v>0</v>
      </c>
      <c r="J350" s="968">
        <v>0</v>
      </c>
      <c r="K350" s="955" t="s">
        <v>1424</v>
      </c>
      <c r="L350" s="955" t="s">
        <v>1424</v>
      </c>
      <c r="M350" s="955" t="s">
        <v>1424</v>
      </c>
      <c r="N350" s="955" t="s">
        <v>1424</v>
      </c>
      <c r="O350" s="968">
        <v>0</v>
      </c>
      <c r="P350" s="92">
        <v>0</v>
      </c>
      <c r="Q350" s="955" t="s">
        <v>1424</v>
      </c>
      <c r="R350" s="955" t="s">
        <v>1424</v>
      </c>
      <c r="S350" s="955" t="s">
        <v>1424</v>
      </c>
      <c r="T350" s="955" t="s">
        <v>362</v>
      </c>
      <c r="U350" s="955" t="s">
        <v>362</v>
      </c>
      <c r="V350" s="428">
        <v>0</v>
      </c>
      <c r="W350" s="428" t="s">
        <v>362</v>
      </c>
      <c r="X350" s="968">
        <v>0</v>
      </c>
      <c r="Y350" s="955" t="s">
        <v>362</v>
      </c>
      <c r="AA350" s="963"/>
    </row>
    <row r="351" spans="1:27" ht="15" customHeight="1" x14ac:dyDescent="0.2">
      <c r="A351" s="1190"/>
      <c r="B351" s="1218"/>
      <c r="C351" s="156" t="s">
        <v>598</v>
      </c>
      <c r="D351" s="955" t="s">
        <v>362</v>
      </c>
      <c r="E351" s="189">
        <v>0</v>
      </c>
      <c r="F351" s="968">
        <v>0</v>
      </c>
      <c r="G351" s="968">
        <v>34</v>
      </c>
      <c r="H351" s="955">
        <v>0</v>
      </c>
      <c r="I351" s="968">
        <v>0</v>
      </c>
      <c r="J351" s="968">
        <v>484</v>
      </c>
      <c r="K351" s="955" t="s">
        <v>1424</v>
      </c>
      <c r="L351" s="955" t="s">
        <v>1424</v>
      </c>
      <c r="M351" s="955" t="s">
        <v>1424</v>
      </c>
      <c r="N351" s="955" t="s">
        <v>1424</v>
      </c>
      <c r="O351" s="968">
        <v>108</v>
      </c>
      <c r="P351" s="92">
        <v>0</v>
      </c>
      <c r="Q351" s="955" t="s">
        <v>1424</v>
      </c>
      <c r="R351" s="955" t="s">
        <v>1424</v>
      </c>
      <c r="S351" s="955" t="s">
        <v>1424</v>
      </c>
      <c r="T351" s="955" t="s">
        <v>362</v>
      </c>
      <c r="U351" s="955" t="s">
        <v>362</v>
      </c>
      <c r="V351" s="428">
        <v>0</v>
      </c>
      <c r="W351" s="428" t="s">
        <v>362</v>
      </c>
      <c r="X351" s="968">
        <v>0</v>
      </c>
      <c r="Y351" s="955" t="s">
        <v>362</v>
      </c>
      <c r="AA351" s="963"/>
    </row>
    <row r="352" spans="1:27" ht="15" customHeight="1" x14ac:dyDescent="0.2">
      <c r="A352" s="1190">
        <v>6</v>
      </c>
      <c r="B352" s="1216" t="s">
        <v>292</v>
      </c>
      <c r="C352" s="156" t="s">
        <v>699</v>
      </c>
      <c r="D352" s="955" t="s">
        <v>362</v>
      </c>
      <c r="E352" s="189">
        <v>0</v>
      </c>
      <c r="F352" s="968">
        <v>0</v>
      </c>
      <c r="G352" s="968">
        <v>0</v>
      </c>
      <c r="H352" s="955">
        <v>0</v>
      </c>
      <c r="I352" s="968">
        <v>58</v>
      </c>
      <c r="J352" s="968">
        <v>9</v>
      </c>
      <c r="K352" s="955" t="s">
        <v>1424</v>
      </c>
      <c r="L352" s="955" t="s">
        <v>1424</v>
      </c>
      <c r="M352" s="955" t="s">
        <v>1424</v>
      </c>
      <c r="N352" s="955" t="s">
        <v>1424</v>
      </c>
      <c r="O352" s="968">
        <v>45</v>
      </c>
      <c r="P352" s="92">
        <v>0</v>
      </c>
      <c r="Q352" s="955" t="s">
        <v>1424</v>
      </c>
      <c r="R352" s="955" t="s">
        <v>1424</v>
      </c>
      <c r="S352" s="955" t="s">
        <v>1424</v>
      </c>
      <c r="T352" s="955" t="s">
        <v>362</v>
      </c>
      <c r="U352" s="955" t="s">
        <v>362</v>
      </c>
      <c r="V352" s="428">
        <v>0</v>
      </c>
      <c r="W352" s="428" t="s">
        <v>362</v>
      </c>
      <c r="X352" s="968">
        <v>20</v>
      </c>
      <c r="Y352" s="955" t="s">
        <v>362</v>
      </c>
      <c r="AA352" s="963"/>
    </row>
    <row r="353" spans="1:27" ht="15" customHeight="1" x14ac:dyDescent="0.2">
      <c r="A353" s="1190"/>
      <c r="B353" s="1218"/>
      <c r="C353" s="156" t="s">
        <v>598</v>
      </c>
      <c r="D353" s="955" t="s">
        <v>362</v>
      </c>
      <c r="E353" s="189">
        <v>0</v>
      </c>
      <c r="F353" s="968">
        <v>0</v>
      </c>
      <c r="G353" s="968">
        <v>190</v>
      </c>
      <c r="H353" s="955">
        <v>0</v>
      </c>
      <c r="I353" s="968">
        <v>165</v>
      </c>
      <c r="J353" s="968">
        <v>471</v>
      </c>
      <c r="K353" s="955" t="s">
        <v>1424</v>
      </c>
      <c r="L353" s="955" t="s">
        <v>1424</v>
      </c>
      <c r="M353" s="955" t="s">
        <v>1424</v>
      </c>
      <c r="N353" s="955" t="s">
        <v>1424</v>
      </c>
      <c r="O353" s="968">
        <v>180</v>
      </c>
      <c r="P353" s="92">
        <v>0</v>
      </c>
      <c r="Q353" s="955" t="s">
        <v>1424</v>
      </c>
      <c r="R353" s="955" t="s">
        <v>1424</v>
      </c>
      <c r="S353" s="955" t="s">
        <v>1424</v>
      </c>
      <c r="T353" s="955" t="s">
        <v>362</v>
      </c>
      <c r="U353" s="955" t="s">
        <v>362</v>
      </c>
      <c r="V353" s="428">
        <v>0</v>
      </c>
      <c r="W353" s="428" t="s">
        <v>362</v>
      </c>
      <c r="X353" s="968">
        <v>71</v>
      </c>
      <c r="Y353" s="955" t="s">
        <v>362</v>
      </c>
      <c r="AA353" s="963"/>
    </row>
    <row r="354" spans="1:27" ht="15" customHeight="1" x14ac:dyDescent="0.2">
      <c r="A354" s="1190">
        <v>7</v>
      </c>
      <c r="B354" s="1191" t="s">
        <v>293</v>
      </c>
      <c r="C354" s="156" t="s">
        <v>759</v>
      </c>
      <c r="D354" s="955" t="s">
        <v>362</v>
      </c>
      <c r="E354" s="189">
        <v>20</v>
      </c>
      <c r="F354" s="968">
        <v>0</v>
      </c>
      <c r="G354" s="968">
        <v>46</v>
      </c>
      <c r="H354" s="955">
        <v>0</v>
      </c>
      <c r="I354" s="968">
        <v>231</v>
      </c>
      <c r="J354" s="968">
        <v>348</v>
      </c>
      <c r="K354" s="955" t="s">
        <v>1424</v>
      </c>
      <c r="L354" s="955" t="s">
        <v>1424</v>
      </c>
      <c r="M354" s="955" t="s">
        <v>1424</v>
      </c>
      <c r="N354" s="955" t="s">
        <v>1424</v>
      </c>
      <c r="O354" s="968">
        <v>81</v>
      </c>
      <c r="P354" s="92">
        <v>151</v>
      </c>
      <c r="Q354" s="955" t="s">
        <v>1424</v>
      </c>
      <c r="R354" s="955" t="s">
        <v>1424</v>
      </c>
      <c r="S354" s="955" t="s">
        <v>1424</v>
      </c>
      <c r="T354" s="955" t="s">
        <v>362</v>
      </c>
      <c r="U354" s="955" t="s">
        <v>362</v>
      </c>
      <c r="V354" s="428">
        <v>0</v>
      </c>
      <c r="W354" s="428" t="s">
        <v>362</v>
      </c>
      <c r="X354" s="968">
        <v>0</v>
      </c>
      <c r="Y354" s="955" t="s">
        <v>362</v>
      </c>
      <c r="AA354" s="963"/>
    </row>
    <row r="355" spans="1:27" ht="15" customHeight="1" x14ac:dyDescent="0.2">
      <c r="A355" s="1190"/>
      <c r="B355" s="1192"/>
      <c r="C355" s="156" t="s">
        <v>816</v>
      </c>
      <c r="D355" s="955" t="s">
        <v>362</v>
      </c>
      <c r="E355" s="189">
        <v>0</v>
      </c>
      <c r="F355" s="968">
        <v>0</v>
      </c>
      <c r="G355" s="968">
        <v>0</v>
      </c>
      <c r="H355" s="955">
        <v>0</v>
      </c>
      <c r="I355" s="968">
        <v>82</v>
      </c>
      <c r="J355" s="968">
        <v>191</v>
      </c>
      <c r="K355" s="955" t="s">
        <v>1424</v>
      </c>
      <c r="L355" s="955" t="s">
        <v>1424</v>
      </c>
      <c r="M355" s="955" t="s">
        <v>1424</v>
      </c>
      <c r="N355" s="955" t="s">
        <v>1424</v>
      </c>
      <c r="O355" s="968">
        <v>86</v>
      </c>
      <c r="P355" s="92">
        <v>305</v>
      </c>
      <c r="Q355" s="955" t="s">
        <v>1424</v>
      </c>
      <c r="R355" s="955" t="s">
        <v>1424</v>
      </c>
      <c r="S355" s="955" t="s">
        <v>1424</v>
      </c>
      <c r="T355" s="955" t="s">
        <v>362</v>
      </c>
      <c r="U355" s="955" t="s">
        <v>362</v>
      </c>
      <c r="V355" s="428">
        <v>0</v>
      </c>
      <c r="W355" s="428" t="s">
        <v>362</v>
      </c>
      <c r="X355" s="968">
        <v>0</v>
      </c>
      <c r="Y355" s="955" t="s">
        <v>362</v>
      </c>
      <c r="AA355" s="963"/>
    </row>
    <row r="356" spans="1:27" ht="15" customHeight="1" x14ac:dyDescent="0.2">
      <c r="A356" s="1190"/>
      <c r="B356" s="1192"/>
      <c r="C356" s="156" t="s">
        <v>599</v>
      </c>
      <c r="D356" s="955" t="s">
        <v>362</v>
      </c>
      <c r="E356" s="968">
        <v>0</v>
      </c>
      <c r="F356" s="968">
        <v>0</v>
      </c>
      <c r="G356" s="968">
        <v>0</v>
      </c>
      <c r="H356" s="955">
        <v>0</v>
      </c>
      <c r="I356" s="968">
        <v>90</v>
      </c>
      <c r="J356" s="968">
        <v>277</v>
      </c>
      <c r="K356" s="955" t="s">
        <v>1424</v>
      </c>
      <c r="L356" s="955" t="s">
        <v>1424</v>
      </c>
      <c r="M356" s="955" t="s">
        <v>1424</v>
      </c>
      <c r="N356" s="955" t="s">
        <v>1424</v>
      </c>
      <c r="O356" s="968">
        <v>111</v>
      </c>
      <c r="P356" s="92">
        <v>470</v>
      </c>
      <c r="Q356" s="955" t="s">
        <v>1424</v>
      </c>
      <c r="R356" s="955" t="s">
        <v>1424</v>
      </c>
      <c r="S356" s="955" t="s">
        <v>1424</v>
      </c>
      <c r="T356" s="955" t="s">
        <v>362</v>
      </c>
      <c r="U356" s="955" t="s">
        <v>362</v>
      </c>
      <c r="V356" s="428">
        <v>0</v>
      </c>
      <c r="W356" s="428" t="s">
        <v>362</v>
      </c>
      <c r="X356" s="968">
        <v>0</v>
      </c>
      <c r="Y356" s="955" t="s">
        <v>362</v>
      </c>
      <c r="AA356" s="963"/>
    </row>
    <row r="357" spans="1:27" ht="15" customHeight="1" x14ac:dyDescent="0.2">
      <c r="A357" s="1190"/>
      <c r="B357" s="1192"/>
      <c r="C357" s="156" t="s">
        <v>700</v>
      </c>
      <c r="D357" s="955" t="s">
        <v>362</v>
      </c>
      <c r="E357" s="968">
        <v>0</v>
      </c>
      <c r="F357" s="968">
        <v>0</v>
      </c>
      <c r="G357" s="968">
        <v>0</v>
      </c>
      <c r="H357" s="955">
        <v>0</v>
      </c>
      <c r="I357" s="968">
        <v>86</v>
      </c>
      <c r="J357" s="968">
        <v>62</v>
      </c>
      <c r="K357" s="955" t="s">
        <v>1424</v>
      </c>
      <c r="L357" s="955" t="s">
        <v>1424</v>
      </c>
      <c r="M357" s="955" t="s">
        <v>1424</v>
      </c>
      <c r="N357" s="955" t="s">
        <v>1424</v>
      </c>
      <c r="O357" s="968">
        <v>108</v>
      </c>
      <c r="P357" s="92">
        <v>0</v>
      </c>
      <c r="Q357" s="955" t="s">
        <v>1424</v>
      </c>
      <c r="R357" s="955" t="s">
        <v>1424</v>
      </c>
      <c r="S357" s="955" t="s">
        <v>1424</v>
      </c>
      <c r="T357" s="955" t="s">
        <v>362</v>
      </c>
      <c r="U357" s="955" t="s">
        <v>362</v>
      </c>
      <c r="V357" s="428">
        <v>0</v>
      </c>
      <c r="W357" s="428" t="s">
        <v>362</v>
      </c>
      <c r="X357" s="968">
        <v>0</v>
      </c>
      <c r="Y357" s="955" t="s">
        <v>362</v>
      </c>
      <c r="AA357" s="963"/>
    </row>
    <row r="358" spans="1:27" ht="15" customHeight="1" x14ac:dyDescent="0.2">
      <c r="A358" s="1190"/>
      <c r="B358" s="1193"/>
      <c r="C358" s="156" t="s">
        <v>598</v>
      </c>
      <c r="D358" s="955" t="s">
        <v>362</v>
      </c>
      <c r="E358" s="968">
        <v>0</v>
      </c>
      <c r="F358" s="968">
        <v>0</v>
      </c>
      <c r="G358" s="968">
        <v>0</v>
      </c>
      <c r="H358" s="955">
        <v>0</v>
      </c>
      <c r="I358" s="968">
        <v>79</v>
      </c>
      <c r="J358" s="968">
        <v>71</v>
      </c>
      <c r="K358" s="955" t="s">
        <v>1424</v>
      </c>
      <c r="L358" s="955" t="s">
        <v>1424</v>
      </c>
      <c r="M358" s="955" t="s">
        <v>1424</v>
      </c>
      <c r="N358" s="955" t="s">
        <v>1424</v>
      </c>
      <c r="O358" s="968">
        <v>24</v>
      </c>
      <c r="P358" s="92">
        <v>0</v>
      </c>
      <c r="Q358" s="955" t="s">
        <v>1424</v>
      </c>
      <c r="R358" s="955" t="s">
        <v>1424</v>
      </c>
      <c r="S358" s="955" t="s">
        <v>1424</v>
      </c>
      <c r="T358" s="955" t="s">
        <v>362</v>
      </c>
      <c r="U358" s="955" t="s">
        <v>362</v>
      </c>
      <c r="V358" s="428">
        <v>0</v>
      </c>
      <c r="W358" s="428" t="s">
        <v>362</v>
      </c>
      <c r="X358" s="968">
        <v>0</v>
      </c>
      <c r="Y358" s="955" t="s">
        <v>362</v>
      </c>
      <c r="AA358" s="963"/>
    </row>
    <row r="359" spans="1:27" ht="15" customHeight="1" x14ac:dyDescent="0.2">
      <c r="A359" s="945">
        <v>8</v>
      </c>
      <c r="B359" s="959" t="s">
        <v>294</v>
      </c>
      <c r="C359" s="156" t="s">
        <v>760</v>
      </c>
      <c r="D359" s="955" t="s">
        <v>362</v>
      </c>
      <c r="E359" s="968">
        <v>0</v>
      </c>
      <c r="F359" s="968">
        <v>0</v>
      </c>
      <c r="G359" s="968">
        <v>0</v>
      </c>
      <c r="H359" s="955">
        <v>0</v>
      </c>
      <c r="I359" s="968">
        <v>33</v>
      </c>
      <c r="J359" s="968">
        <v>608</v>
      </c>
      <c r="K359" s="955" t="s">
        <v>1424</v>
      </c>
      <c r="L359" s="955" t="s">
        <v>1424</v>
      </c>
      <c r="M359" s="955" t="s">
        <v>1424</v>
      </c>
      <c r="N359" s="955" t="s">
        <v>1424</v>
      </c>
      <c r="O359" s="968">
        <v>398</v>
      </c>
      <c r="P359" s="92">
        <v>0</v>
      </c>
      <c r="Q359" s="955" t="s">
        <v>1424</v>
      </c>
      <c r="R359" s="955" t="s">
        <v>1424</v>
      </c>
      <c r="S359" s="955" t="s">
        <v>1424</v>
      </c>
      <c r="T359" s="955" t="s">
        <v>362</v>
      </c>
      <c r="U359" s="955" t="s">
        <v>362</v>
      </c>
      <c r="V359" s="428">
        <v>0</v>
      </c>
      <c r="W359" s="428" t="s">
        <v>362</v>
      </c>
      <c r="X359" s="968">
        <v>0</v>
      </c>
      <c r="Y359" s="955" t="s">
        <v>362</v>
      </c>
      <c r="AA359" s="963"/>
    </row>
    <row r="360" spans="1:27" ht="15" customHeight="1" x14ac:dyDescent="0.2">
      <c r="A360" s="1190">
        <v>9</v>
      </c>
      <c r="B360" s="1191" t="s">
        <v>295</v>
      </c>
      <c r="C360" s="156" t="s">
        <v>761</v>
      </c>
      <c r="D360" s="955" t="s">
        <v>362</v>
      </c>
      <c r="E360" s="968">
        <v>0</v>
      </c>
      <c r="F360" s="968">
        <v>0</v>
      </c>
      <c r="G360" s="968">
        <v>10</v>
      </c>
      <c r="H360" s="955">
        <v>0</v>
      </c>
      <c r="I360" s="968">
        <v>0</v>
      </c>
      <c r="J360" s="968">
        <v>162</v>
      </c>
      <c r="K360" s="955" t="s">
        <v>1424</v>
      </c>
      <c r="L360" s="955" t="s">
        <v>1424</v>
      </c>
      <c r="M360" s="955" t="s">
        <v>1424</v>
      </c>
      <c r="N360" s="955" t="s">
        <v>1424</v>
      </c>
      <c r="O360" s="968">
        <v>68</v>
      </c>
      <c r="P360" s="92">
        <v>0</v>
      </c>
      <c r="Q360" s="955" t="s">
        <v>1424</v>
      </c>
      <c r="R360" s="955" t="s">
        <v>1424</v>
      </c>
      <c r="S360" s="955" t="s">
        <v>1424</v>
      </c>
      <c r="T360" s="955" t="s">
        <v>362</v>
      </c>
      <c r="U360" s="955" t="s">
        <v>362</v>
      </c>
      <c r="V360" s="428">
        <v>0</v>
      </c>
      <c r="W360" s="428" t="s">
        <v>362</v>
      </c>
      <c r="X360" s="968">
        <v>0</v>
      </c>
      <c r="Y360" s="955" t="s">
        <v>362</v>
      </c>
      <c r="AA360" s="963"/>
    </row>
    <row r="361" spans="1:27" ht="15" customHeight="1" x14ac:dyDescent="0.2">
      <c r="A361" s="1190"/>
      <c r="B361" s="1192"/>
      <c r="C361" s="156" t="s">
        <v>701</v>
      </c>
      <c r="D361" s="955" t="s">
        <v>362</v>
      </c>
      <c r="E361" s="968">
        <v>0</v>
      </c>
      <c r="F361" s="968">
        <v>0</v>
      </c>
      <c r="G361" s="968">
        <v>18</v>
      </c>
      <c r="H361" s="955">
        <v>0</v>
      </c>
      <c r="I361" s="968">
        <v>28</v>
      </c>
      <c r="J361" s="968">
        <v>198</v>
      </c>
      <c r="K361" s="955" t="s">
        <v>1424</v>
      </c>
      <c r="L361" s="955" t="s">
        <v>1424</v>
      </c>
      <c r="M361" s="955" t="s">
        <v>1424</v>
      </c>
      <c r="N361" s="955" t="s">
        <v>1424</v>
      </c>
      <c r="O361" s="968">
        <v>61</v>
      </c>
      <c r="P361" s="92">
        <v>0</v>
      </c>
      <c r="Q361" s="955" t="s">
        <v>1424</v>
      </c>
      <c r="R361" s="955" t="s">
        <v>1424</v>
      </c>
      <c r="S361" s="955" t="s">
        <v>1424</v>
      </c>
      <c r="T361" s="955" t="s">
        <v>362</v>
      </c>
      <c r="U361" s="955" t="s">
        <v>362</v>
      </c>
      <c r="V361" s="428">
        <v>0</v>
      </c>
      <c r="W361" s="428" t="s">
        <v>362</v>
      </c>
      <c r="X361" s="968">
        <v>18</v>
      </c>
      <c r="Y361" s="955" t="s">
        <v>362</v>
      </c>
      <c r="AA361" s="963"/>
    </row>
    <row r="362" spans="1:27" ht="15" customHeight="1" x14ac:dyDescent="0.2">
      <c r="A362" s="1190"/>
      <c r="B362" s="1192"/>
      <c r="C362" s="156" t="s">
        <v>1083</v>
      </c>
      <c r="D362" s="955" t="s">
        <v>362</v>
      </c>
      <c r="E362" s="968">
        <v>0</v>
      </c>
      <c r="F362" s="968">
        <v>0</v>
      </c>
      <c r="G362" s="968">
        <v>28</v>
      </c>
      <c r="H362" s="955">
        <v>0</v>
      </c>
      <c r="I362" s="968">
        <v>63</v>
      </c>
      <c r="J362" s="968">
        <v>221</v>
      </c>
      <c r="K362" s="955" t="s">
        <v>1424</v>
      </c>
      <c r="L362" s="955" t="s">
        <v>1424</v>
      </c>
      <c r="M362" s="955" t="s">
        <v>1424</v>
      </c>
      <c r="N362" s="955" t="s">
        <v>1424</v>
      </c>
      <c r="O362" s="968">
        <v>140</v>
      </c>
      <c r="P362" s="92">
        <v>0</v>
      </c>
      <c r="Q362" s="955" t="s">
        <v>1424</v>
      </c>
      <c r="R362" s="955" t="s">
        <v>1424</v>
      </c>
      <c r="S362" s="955" t="s">
        <v>1424</v>
      </c>
      <c r="T362" s="955" t="s">
        <v>362</v>
      </c>
      <c r="U362" s="955" t="s">
        <v>362</v>
      </c>
      <c r="V362" s="428">
        <v>0</v>
      </c>
      <c r="W362" s="428" t="s">
        <v>362</v>
      </c>
      <c r="X362" s="968">
        <v>117</v>
      </c>
      <c r="Y362" s="955" t="s">
        <v>362</v>
      </c>
      <c r="AA362" s="963"/>
    </row>
    <row r="363" spans="1:27" ht="15" customHeight="1" x14ac:dyDescent="0.2">
      <c r="A363" s="1190"/>
      <c r="B363" s="1192"/>
      <c r="C363" s="156" t="s">
        <v>817</v>
      </c>
      <c r="D363" s="955" t="s">
        <v>362</v>
      </c>
      <c r="E363" s="968">
        <v>0</v>
      </c>
      <c r="F363" s="968">
        <v>0</v>
      </c>
      <c r="G363" s="968">
        <v>0</v>
      </c>
      <c r="H363" s="955">
        <v>0</v>
      </c>
      <c r="I363" s="968">
        <v>0</v>
      </c>
      <c r="J363" s="968">
        <v>0</v>
      </c>
      <c r="K363" s="955" t="s">
        <v>1424</v>
      </c>
      <c r="L363" s="955" t="s">
        <v>1424</v>
      </c>
      <c r="M363" s="955" t="s">
        <v>1424</v>
      </c>
      <c r="N363" s="955" t="s">
        <v>1424</v>
      </c>
      <c r="O363" s="968">
        <v>0</v>
      </c>
      <c r="P363" s="92">
        <v>0</v>
      </c>
      <c r="Q363" s="955" t="s">
        <v>1424</v>
      </c>
      <c r="R363" s="955" t="s">
        <v>1424</v>
      </c>
      <c r="S363" s="955" t="s">
        <v>1424</v>
      </c>
      <c r="T363" s="955" t="s">
        <v>362</v>
      </c>
      <c r="U363" s="955" t="s">
        <v>362</v>
      </c>
      <c r="V363" s="428">
        <v>0</v>
      </c>
      <c r="W363" s="428" t="s">
        <v>362</v>
      </c>
      <c r="X363" s="968">
        <v>0</v>
      </c>
      <c r="Y363" s="955" t="s">
        <v>362</v>
      </c>
      <c r="AA363" s="963"/>
    </row>
    <row r="364" spans="1:27" ht="15" customHeight="1" x14ac:dyDescent="0.2">
      <c r="A364" s="1190"/>
      <c r="B364" s="1192"/>
      <c r="C364" s="156" t="s">
        <v>598</v>
      </c>
      <c r="D364" s="955" t="s">
        <v>362</v>
      </c>
      <c r="E364" s="968">
        <v>0</v>
      </c>
      <c r="F364" s="968">
        <v>0</v>
      </c>
      <c r="G364" s="968">
        <v>17</v>
      </c>
      <c r="H364" s="955">
        <v>0</v>
      </c>
      <c r="I364" s="968">
        <v>0</v>
      </c>
      <c r="J364" s="968">
        <v>235</v>
      </c>
      <c r="K364" s="955" t="s">
        <v>1424</v>
      </c>
      <c r="L364" s="955" t="s">
        <v>1424</v>
      </c>
      <c r="M364" s="955" t="s">
        <v>1424</v>
      </c>
      <c r="N364" s="955" t="s">
        <v>1424</v>
      </c>
      <c r="O364" s="968">
        <v>38</v>
      </c>
      <c r="P364" s="92">
        <v>0</v>
      </c>
      <c r="Q364" s="955" t="s">
        <v>1424</v>
      </c>
      <c r="R364" s="955" t="s">
        <v>1424</v>
      </c>
      <c r="S364" s="955" t="s">
        <v>1424</v>
      </c>
      <c r="T364" s="955" t="s">
        <v>362</v>
      </c>
      <c r="U364" s="955" t="s">
        <v>362</v>
      </c>
      <c r="V364" s="428">
        <v>0</v>
      </c>
      <c r="W364" s="428" t="s">
        <v>362</v>
      </c>
      <c r="X364" s="968">
        <v>19</v>
      </c>
      <c r="Y364" s="955" t="s">
        <v>362</v>
      </c>
      <c r="AA364" s="963"/>
    </row>
    <row r="365" spans="1:27" ht="15" customHeight="1" x14ac:dyDescent="0.2">
      <c r="A365" s="1190"/>
      <c r="B365" s="1193"/>
      <c r="C365" s="156" t="s">
        <v>994</v>
      </c>
      <c r="D365" s="955" t="s">
        <v>362</v>
      </c>
      <c r="E365" s="968">
        <v>0</v>
      </c>
      <c r="F365" s="968">
        <v>0</v>
      </c>
      <c r="G365" s="968">
        <v>0</v>
      </c>
      <c r="H365" s="955">
        <v>0</v>
      </c>
      <c r="I365" s="968">
        <v>50</v>
      </c>
      <c r="J365" s="968">
        <v>18</v>
      </c>
      <c r="K365" s="955" t="s">
        <v>1424</v>
      </c>
      <c r="L365" s="955" t="s">
        <v>1424</v>
      </c>
      <c r="M365" s="955" t="s">
        <v>1424</v>
      </c>
      <c r="N365" s="955" t="s">
        <v>1424</v>
      </c>
      <c r="O365" s="968">
        <v>0</v>
      </c>
      <c r="P365" s="92">
        <v>0</v>
      </c>
      <c r="Q365" s="955" t="s">
        <v>1424</v>
      </c>
      <c r="R365" s="955" t="s">
        <v>1424</v>
      </c>
      <c r="S365" s="955" t="s">
        <v>1424</v>
      </c>
      <c r="T365" s="955" t="s">
        <v>362</v>
      </c>
      <c r="U365" s="955" t="s">
        <v>362</v>
      </c>
      <c r="V365" s="428">
        <v>0</v>
      </c>
      <c r="W365" s="428" t="s">
        <v>362</v>
      </c>
      <c r="X365" s="968">
        <v>40</v>
      </c>
      <c r="Y365" s="955" t="s">
        <v>362</v>
      </c>
      <c r="AA365" s="963"/>
    </row>
    <row r="366" spans="1:27" ht="15" customHeight="1" x14ac:dyDescent="0.2">
      <c r="A366" s="945">
        <v>10</v>
      </c>
      <c r="B366" s="945" t="s">
        <v>296</v>
      </c>
      <c r="C366" s="156" t="s">
        <v>762</v>
      </c>
      <c r="D366" s="955" t="s">
        <v>362</v>
      </c>
      <c r="E366" s="968">
        <v>0</v>
      </c>
      <c r="F366" s="968">
        <v>0</v>
      </c>
      <c r="G366" s="968">
        <v>22</v>
      </c>
      <c r="H366" s="955">
        <v>0</v>
      </c>
      <c r="I366" s="968">
        <v>13</v>
      </c>
      <c r="J366" s="968">
        <v>440</v>
      </c>
      <c r="K366" s="955" t="s">
        <v>1424</v>
      </c>
      <c r="L366" s="955" t="s">
        <v>1424</v>
      </c>
      <c r="M366" s="955" t="s">
        <v>1424</v>
      </c>
      <c r="N366" s="955" t="s">
        <v>1424</v>
      </c>
      <c r="O366" s="968">
        <v>104</v>
      </c>
      <c r="P366" s="92">
        <v>0</v>
      </c>
      <c r="Q366" s="955" t="s">
        <v>1424</v>
      </c>
      <c r="R366" s="955" t="s">
        <v>1424</v>
      </c>
      <c r="S366" s="955" t="s">
        <v>1424</v>
      </c>
      <c r="T366" s="955" t="s">
        <v>362</v>
      </c>
      <c r="U366" s="955" t="s">
        <v>362</v>
      </c>
      <c r="V366" s="428">
        <v>0</v>
      </c>
      <c r="W366" s="428" t="s">
        <v>362</v>
      </c>
      <c r="X366" s="968">
        <v>0</v>
      </c>
      <c r="Y366" s="955" t="s">
        <v>362</v>
      </c>
      <c r="AA366" s="963"/>
    </row>
    <row r="367" spans="1:27" ht="15" customHeight="1" x14ac:dyDescent="0.2">
      <c r="A367" s="1190">
        <v>11</v>
      </c>
      <c r="B367" s="1216" t="s">
        <v>297</v>
      </c>
      <c r="C367" s="156" t="s">
        <v>763</v>
      </c>
      <c r="D367" s="955" t="s">
        <v>362</v>
      </c>
      <c r="E367" s="968">
        <v>0</v>
      </c>
      <c r="F367" s="968">
        <v>0</v>
      </c>
      <c r="G367" s="968">
        <v>4</v>
      </c>
      <c r="H367" s="955">
        <v>0</v>
      </c>
      <c r="I367" s="968">
        <v>0</v>
      </c>
      <c r="J367" s="968">
        <v>80</v>
      </c>
      <c r="K367" s="955" t="s">
        <v>1424</v>
      </c>
      <c r="L367" s="955" t="s">
        <v>1424</v>
      </c>
      <c r="M367" s="955" t="s">
        <v>1424</v>
      </c>
      <c r="N367" s="955" t="s">
        <v>1424</v>
      </c>
      <c r="O367" s="968">
        <v>68</v>
      </c>
      <c r="P367" s="92">
        <v>570</v>
      </c>
      <c r="Q367" s="955" t="s">
        <v>1424</v>
      </c>
      <c r="R367" s="955" t="s">
        <v>1424</v>
      </c>
      <c r="S367" s="955" t="s">
        <v>1424</v>
      </c>
      <c r="T367" s="955" t="s">
        <v>362</v>
      </c>
      <c r="U367" s="955" t="s">
        <v>362</v>
      </c>
      <c r="V367" s="428">
        <v>0</v>
      </c>
      <c r="W367" s="428" t="s">
        <v>362</v>
      </c>
      <c r="X367" s="968">
        <v>0</v>
      </c>
      <c r="Y367" s="955" t="s">
        <v>362</v>
      </c>
      <c r="AA367" s="963"/>
    </row>
    <row r="368" spans="1:27" ht="15" customHeight="1" x14ac:dyDescent="0.2">
      <c r="A368" s="1190"/>
      <c r="B368" s="1218"/>
      <c r="C368" s="156" t="s">
        <v>598</v>
      </c>
      <c r="D368" s="955" t="s">
        <v>362</v>
      </c>
      <c r="E368" s="968">
        <v>0</v>
      </c>
      <c r="F368" s="968">
        <v>0</v>
      </c>
      <c r="G368" s="968">
        <v>20</v>
      </c>
      <c r="H368" s="955">
        <v>0</v>
      </c>
      <c r="I368" s="968">
        <v>25</v>
      </c>
      <c r="J368" s="968">
        <v>427</v>
      </c>
      <c r="K368" s="955" t="s">
        <v>1424</v>
      </c>
      <c r="L368" s="955" t="s">
        <v>1424</v>
      </c>
      <c r="M368" s="955" t="s">
        <v>1424</v>
      </c>
      <c r="N368" s="955" t="s">
        <v>1424</v>
      </c>
      <c r="O368" s="968">
        <v>262</v>
      </c>
      <c r="P368" s="92">
        <v>1002</v>
      </c>
      <c r="Q368" s="955" t="s">
        <v>1424</v>
      </c>
      <c r="R368" s="955" t="s">
        <v>1424</v>
      </c>
      <c r="S368" s="955" t="s">
        <v>1424</v>
      </c>
      <c r="T368" s="955" t="s">
        <v>362</v>
      </c>
      <c r="U368" s="955" t="s">
        <v>362</v>
      </c>
      <c r="V368" s="428">
        <v>0</v>
      </c>
      <c r="W368" s="428" t="s">
        <v>362</v>
      </c>
      <c r="X368" s="968">
        <v>0</v>
      </c>
      <c r="Y368" s="955" t="s">
        <v>362</v>
      </c>
      <c r="AA368" s="963"/>
    </row>
    <row r="369" spans="1:27" ht="15" customHeight="1" x14ac:dyDescent="0.2">
      <c r="A369" s="1190">
        <v>12</v>
      </c>
      <c r="B369" s="1191" t="s">
        <v>298</v>
      </c>
      <c r="C369" s="156" t="s">
        <v>598</v>
      </c>
      <c r="D369" s="955" t="s">
        <v>362</v>
      </c>
      <c r="E369" s="968">
        <v>0</v>
      </c>
      <c r="F369" s="968">
        <v>0</v>
      </c>
      <c r="G369" s="968">
        <v>29</v>
      </c>
      <c r="H369" s="955">
        <v>0</v>
      </c>
      <c r="I369" s="968">
        <v>36</v>
      </c>
      <c r="J369" s="968">
        <v>244</v>
      </c>
      <c r="K369" s="955" t="s">
        <v>1424</v>
      </c>
      <c r="L369" s="955" t="s">
        <v>1424</v>
      </c>
      <c r="M369" s="955" t="s">
        <v>1424</v>
      </c>
      <c r="N369" s="955" t="s">
        <v>1424</v>
      </c>
      <c r="O369" s="968">
        <v>124</v>
      </c>
      <c r="P369" s="92">
        <v>0</v>
      </c>
      <c r="Q369" s="955" t="s">
        <v>1424</v>
      </c>
      <c r="R369" s="955" t="s">
        <v>1424</v>
      </c>
      <c r="S369" s="955" t="s">
        <v>1424</v>
      </c>
      <c r="T369" s="955" t="s">
        <v>362</v>
      </c>
      <c r="U369" s="955" t="s">
        <v>362</v>
      </c>
      <c r="V369" s="428">
        <v>0</v>
      </c>
      <c r="W369" s="428" t="s">
        <v>362</v>
      </c>
      <c r="X369" s="968">
        <v>0</v>
      </c>
      <c r="Y369" s="955" t="s">
        <v>362</v>
      </c>
      <c r="AA369" s="963"/>
    </row>
    <row r="370" spans="1:27" ht="15" customHeight="1" x14ac:dyDescent="0.2">
      <c r="A370" s="1190"/>
      <c r="B370" s="1192"/>
      <c r="C370" s="156" t="s">
        <v>600</v>
      </c>
      <c r="D370" s="955" t="s">
        <v>362</v>
      </c>
      <c r="E370" s="968">
        <v>0</v>
      </c>
      <c r="F370" s="968">
        <v>0</v>
      </c>
      <c r="G370" s="968">
        <v>0</v>
      </c>
      <c r="H370" s="955">
        <v>0</v>
      </c>
      <c r="I370" s="968">
        <v>0</v>
      </c>
      <c r="J370" s="968">
        <v>0</v>
      </c>
      <c r="K370" s="955" t="s">
        <v>1424</v>
      </c>
      <c r="L370" s="955" t="s">
        <v>1424</v>
      </c>
      <c r="M370" s="955" t="s">
        <v>1424</v>
      </c>
      <c r="N370" s="955" t="s">
        <v>1424</v>
      </c>
      <c r="O370" s="968">
        <v>0</v>
      </c>
      <c r="P370" s="92">
        <v>0</v>
      </c>
      <c r="Q370" s="955" t="s">
        <v>1424</v>
      </c>
      <c r="R370" s="955" t="s">
        <v>1424</v>
      </c>
      <c r="S370" s="955" t="s">
        <v>1424</v>
      </c>
      <c r="T370" s="955" t="s">
        <v>362</v>
      </c>
      <c r="U370" s="955" t="s">
        <v>362</v>
      </c>
      <c r="V370" s="428">
        <v>0</v>
      </c>
      <c r="W370" s="428" t="s">
        <v>362</v>
      </c>
      <c r="X370" s="968">
        <v>0</v>
      </c>
      <c r="Y370" s="955" t="s">
        <v>362</v>
      </c>
      <c r="AA370" s="963"/>
    </row>
    <row r="371" spans="1:27" ht="15" customHeight="1" x14ac:dyDescent="0.2">
      <c r="A371" s="1190"/>
      <c r="B371" s="1192"/>
      <c r="C371" s="156" t="s">
        <v>601</v>
      </c>
      <c r="D371" s="955" t="s">
        <v>362</v>
      </c>
      <c r="E371" s="968">
        <v>0</v>
      </c>
      <c r="F371" s="968">
        <v>0</v>
      </c>
      <c r="G371" s="968">
        <v>9</v>
      </c>
      <c r="H371" s="955">
        <v>0</v>
      </c>
      <c r="I371" s="968">
        <v>4</v>
      </c>
      <c r="J371" s="968">
        <v>133</v>
      </c>
      <c r="K371" s="955" t="s">
        <v>1424</v>
      </c>
      <c r="L371" s="955" t="s">
        <v>1424</v>
      </c>
      <c r="M371" s="955" t="s">
        <v>1424</v>
      </c>
      <c r="N371" s="955" t="s">
        <v>1424</v>
      </c>
      <c r="O371" s="968">
        <v>31</v>
      </c>
      <c r="P371" s="92">
        <v>0</v>
      </c>
      <c r="Q371" s="955" t="s">
        <v>1424</v>
      </c>
      <c r="R371" s="955" t="s">
        <v>1424</v>
      </c>
      <c r="S371" s="955" t="s">
        <v>1424</v>
      </c>
      <c r="T371" s="955" t="s">
        <v>362</v>
      </c>
      <c r="U371" s="955" t="s">
        <v>362</v>
      </c>
      <c r="V371" s="428">
        <v>0</v>
      </c>
      <c r="W371" s="428" t="s">
        <v>362</v>
      </c>
      <c r="X371" s="968">
        <v>48</v>
      </c>
      <c r="Y371" s="955" t="s">
        <v>362</v>
      </c>
      <c r="AA371" s="963"/>
    </row>
    <row r="372" spans="1:27" ht="15" customHeight="1" x14ac:dyDescent="0.2">
      <c r="A372" s="1190"/>
      <c r="B372" s="1193"/>
      <c r="C372" s="156" t="s">
        <v>817</v>
      </c>
      <c r="D372" s="955" t="s">
        <v>362</v>
      </c>
      <c r="E372" s="968">
        <v>0</v>
      </c>
      <c r="F372" s="968">
        <v>0</v>
      </c>
      <c r="G372" s="968">
        <v>0</v>
      </c>
      <c r="H372" s="955">
        <v>0</v>
      </c>
      <c r="I372" s="968">
        <v>0</v>
      </c>
      <c r="J372" s="968">
        <v>0</v>
      </c>
      <c r="K372" s="955" t="s">
        <v>1424</v>
      </c>
      <c r="L372" s="955" t="s">
        <v>1424</v>
      </c>
      <c r="M372" s="955" t="s">
        <v>1424</v>
      </c>
      <c r="N372" s="955" t="s">
        <v>1424</v>
      </c>
      <c r="O372" s="968">
        <v>0</v>
      </c>
      <c r="P372" s="92">
        <v>0</v>
      </c>
      <c r="Q372" s="955" t="s">
        <v>1424</v>
      </c>
      <c r="R372" s="955" t="s">
        <v>1424</v>
      </c>
      <c r="S372" s="955" t="s">
        <v>1424</v>
      </c>
      <c r="T372" s="955" t="s">
        <v>362</v>
      </c>
      <c r="U372" s="955" t="s">
        <v>362</v>
      </c>
      <c r="V372" s="428">
        <v>0</v>
      </c>
      <c r="W372" s="428" t="s">
        <v>362</v>
      </c>
      <c r="X372" s="968">
        <v>0</v>
      </c>
      <c r="Y372" s="955" t="s">
        <v>362</v>
      </c>
      <c r="AA372" s="963"/>
    </row>
    <row r="373" spans="1:27" ht="15" customHeight="1" x14ac:dyDescent="0.2">
      <c r="A373" s="1190">
        <v>13</v>
      </c>
      <c r="B373" s="1191" t="s">
        <v>299</v>
      </c>
      <c r="C373" s="156" t="s">
        <v>765</v>
      </c>
      <c r="D373" s="955" t="s">
        <v>362</v>
      </c>
      <c r="E373" s="968">
        <v>0</v>
      </c>
      <c r="F373" s="968">
        <v>0</v>
      </c>
      <c r="G373" s="968">
        <v>59</v>
      </c>
      <c r="H373" s="955">
        <v>0</v>
      </c>
      <c r="I373" s="968">
        <v>80</v>
      </c>
      <c r="J373" s="968">
        <v>415</v>
      </c>
      <c r="K373" s="955" t="s">
        <v>1424</v>
      </c>
      <c r="L373" s="955" t="s">
        <v>1424</v>
      </c>
      <c r="M373" s="955" t="s">
        <v>1424</v>
      </c>
      <c r="N373" s="955" t="s">
        <v>1424</v>
      </c>
      <c r="O373" s="968">
        <v>260</v>
      </c>
      <c r="P373" s="92">
        <v>948</v>
      </c>
      <c r="Q373" s="955" t="s">
        <v>1424</v>
      </c>
      <c r="R373" s="955" t="s">
        <v>1424</v>
      </c>
      <c r="S373" s="955" t="s">
        <v>1424</v>
      </c>
      <c r="T373" s="955" t="s">
        <v>362</v>
      </c>
      <c r="U373" s="955" t="s">
        <v>362</v>
      </c>
      <c r="V373" s="428">
        <v>0</v>
      </c>
      <c r="W373" s="428" t="s">
        <v>362</v>
      </c>
      <c r="X373" s="968">
        <v>0</v>
      </c>
      <c r="Y373" s="955" t="s">
        <v>362</v>
      </c>
      <c r="AA373" s="963"/>
    </row>
    <row r="374" spans="1:27" ht="15" customHeight="1" x14ac:dyDescent="0.2">
      <c r="A374" s="1190"/>
      <c r="B374" s="1192"/>
      <c r="C374" s="156" t="s">
        <v>418</v>
      </c>
      <c r="D374" s="955" t="s">
        <v>362</v>
      </c>
      <c r="E374" s="968">
        <v>0</v>
      </c>
      <c r="F374" s="968">
        <v>0</v>
      </c>
      <c r="G374" s="968">
        <v>32</v>
      </c>
      <c r="H374" s="955">
        <v>0</v>
      </c>
      <c r="I374" s="968">
        <v>40</v>
      </c>
      <c r="J374" s="968">
        <v>37</v>
      </c>
      <c r="K374" s="955" t="s">
        <v>1424</v>
      </c>
      <c r="L374" s="955" t="s">
        <v>1424</v>
      </c>
      <c r="M374" s="955" t="s">
        <v>1424</v>
      </c>
      <c r="N374" s="955" t="s">
        <v>1424</v>
      </c>
      <c r="O374" s="968">
        <v>138</v>
      </c>
      <c r="P374" s="92">
        <v>423</v>
      </c>
      <c r="Q374" s="955" t="s">
        <v>1424</v>
      </c>
      <c r="R374" s="955" t="s">
        <v>1424</v>
      </c>
      <c r="S374" s="955" t="s">
        <v>1424</v>
      </c>
      <c r="T374" s="955" t="s">
        <v>362</v>
      </c>
      <c r="U374" s="955" t="s">
        <v>362</v>
      </c>
      <c r="V374" s="428">
        <v>0</v>
      </c>
      <c r="W374" s="428" t="s">
        <v>362</v>
      </c>
      <c r="X374" s="968">
        <v>0</v>
      </c>
      <c r="Y374" s="955" t="s">
        <v>362</v>
      </c>
      <c r="AA374" s="963"/>
    </row>
    <row r="375" spans="1:27" ht="15" customHeight="1" x14ac:dyDescent="0.2">
      <c r="A375" s="1190"/>
      <c r="B375" s="1193"/>
      <c r="C375" s="156" t="s">
        <v>598</v>
      </c>
      <c r="D375" s="955" t="s">
        <v>362</v>
      </c>
      <c r="E375" s="968">
        <v>0</v>
      </c>
      <c r="F375" s="968">
        <v>0</v>
      </c>
      <c r="G375" s="968">
        <v>14</v>
      </c>
      <c r="H375" s="955">
        <v>0</v>
      </c>
      <c r="I375" s="968">
        <v>20</v>
      </c>
      <c r="J375" s="968">
        <v>49</v>
      </c>
      <c r="K375" s="955" t="s">
        <v>1424</v>
      </c>
      <c r="L375" s="955" t="s">
        <v>1424</v>
      </c>
      <c r="M375" s="955" t="s">
        <v>1424</v>
      </c>
      <c r="N375" s="955" t="s">
        <v>1424</v>
      </c>
      <c r="O375" s="968">
        <v>71</v>
      </c>
      <c r="P375" s="92">
        <v>308</v>
      </c>
      <c r="Q375" s="955" t="s">
        <v>1424</v>
      </c>
      <c r="R375" s="955" t="s">
        <v>1424</v>
      </c>
      <c r="S375" s="955" t="s">
        <v>1424</v>
      </c>
      <c r="T375" s="955" t="s">
        <v>362</v>
      </c>
      <c r="U375" s="955" t="s">
        <v>362</v>
      </c>
      <c r="V375" s="428">
        <v>0</v>
      </c>
      <c r="W375" s="428" t="s">
        <v>362</v>
      </c>
      <c r="X375" s="968">
        <v>0</v>
      </c>
      <c r="Y375" s="955" t="s">
        <v>362</v>
      </c>
      <c r="AA375" s="963"/>
    </row>
    <row r="376" spans="1:27" ht="15" customHeight="1" x14ac:dyDescent="0.2">
      <c r="A376" s="1190">
        <v>14</v>
      </c>
      <c r="B376" s="1191" t="s">
        <v>300</v>
      </c>
      <c r="C376" s="156" t="s">
        <v>766</v>
      </c>
      <c r="D376" s="955" t="s">
        <v>362</v>
      </c>
      <c r="E376" s="968">
        <v>0</v>
      </c>
      <c r="F376" s="968">
        <v>0</v>
      </c>
      <c r="G376" s="968">
        <v>22</v>
      </c>
      <c r="H376" s="955">
        <v>0</v>
      </c>
      <c r="I376" s="968">
        <v>0</v>
      </c>
      <c r="J376" s="968">
        <v>911</v>
      </c>
      <c r="K376" s="955" t="s">
        <v>1424</v>
      </c>
      <c r="L376" s="955" t="s">
        <v>1424</v>
      </c>
      <c r="M376" s="955" t="s">
        <v>1424</v>
      </c>
      <c r="N376" s="955" t="s">
        <v>1424</v>
      </c>
      <c r="O376" s="968">
        <v>306</v>
      </c>
      <c r="P376" s="92">
        <v>182</v>
      </c>
      <c r="Q376" s="955" t="s">
        <v>1424</v>
      </c>
      <c r="R376" s="955" t="s">
        <v>1424</v>
      </c>
      <c r="S376" s="955" t="s">
        <v>1424</v>
      </c>
      <c r="T376" s="955" t="s">
        <v>362</v>
      </c>
      <c r="U376" s="955" t="s">
        <v>362</v>
      </c>
      <c r="V376" s="428">
        <v>0</v>
      </c>
      <c r="W376" s="428" t="s">
        <v>362</v>
      </c>
      <c r="X376" s="968">
        <v>0</v>
      </c>
      <c r="Y376" s="955" t="s">
        <v>362</v>
      </c>
      <c r="AA376" s="963"/>
    </row>
    <row r="377" spans="1:27" ht="15" customHeight="1" x14ac:dyDescent="0.2">
      <c r="A377" s="1190"/>
      <c r="B377" s="1193"/>
      <c r="C377" s="156" t="s">
        <v>409</v>
      </c>
      <c r="D377" s="955" t="s">
        <v>362</v>
      </c>
      <c r="E377" s="968" t="s">
        <v>362</v>
      </c>
      <c r="F377" s="968">
        <v>0</v>
      </c>
      <c r="G377" s="968">
        <v>0</v>
      </c>
      <c r="H377" s="955">
        <v>0</v>
      </c>
      <c r="I377" s="968">
        <v>0</v>
      </c>
      <c r="J377" s="968">
        <v>239</v>
      </c>
      <c r="K377" s="955" t="s">
        <v>1424</v>
      </c>
      <c r="L377" s="955" t="s">
        <v>1424</v>
      </c>
      <c r="M377" s="955" t="s">
        <v>1424</v>
      </c>
      <c r="N377" s="955" t="s">
        <v>1424</v>
      </c>
      <c r="O377" s="968">
        <v>0</v>
      </c>
      <c r="P377" s="92">
        <v>0</v>
      </c>
      <c r="Q377" s="955" t="s">
        <v>1424</v>
      </c>
      <c r="R377" s="955" t="s">
        <v>1424</v>
      </c>
      <c r="S377" s="955" t="s">
        <v>1424</v>
      </c>
      <c r="T377" s="955" t="s">
        <v>362</v>
      </c>
      <c r="U377" s="955" t="s">
        <v>362</v>
      </c>
      <c r="V377" s="428">
        <v>0</v>
      </c>
      <c r="W377" s="428" t="s">
        <v>362</v>
      </c>
      <c r="X377" s="968" t="s">
        <v>362</v>
      </c>
      <c r="Y377" s="955" t="s">
        <v>362</v>
      </c>
      <c r="AA377" s="963"/>
    </row>
    <row r="378" spans="1:27" ht="15" customHeight="1" x14ac:dyDescent="0.2">
      <c r="A378" s="1190">
        <v>15</v>
      </c>
      <c r="B378" s="1191" t="s">
        <v>367</v>
      </c>
      <c r="C378" s="156" t="s">
        <v>703</v>
      </c>
      <c r="D378" s="955" t="s">
        <v>362</v>
      </c>
      <c r="E378" s="968">
        <v>0</v>
      </c>
      <c r="F378" s="968">
        <v>0</v>
      </c>
      <c r="G378" s="968">
        <v>0</v>
      </c>
      <c r="H378" s="955">
        <v>0</v>
      </c>
      <c r="I378" s="968">
        <v>0</v>
      </c>
      <c r="J378" s="968">
        <v>96</v>
      </c>
      <c r="K378" s="955" t="s">
        <v>1424</v>
      </c>
      <c r="L378" s="955" t="s">
        <v>1424</v>
      </c>
      <c r="M378" s="955" t="s">
        <v>1424</v>
      </c>
      <c r="N378" s="955" t="s">
        <v>1424</v>
      </c>
      <c r="O378" s="968">
        <v>0</v>
      </c>
      <c r="P378" s="92">
        <v>0</v>
      </c>
      <c r="Q378" s="955" t="s">
        <v>1424</v>
      </c>
      <c r="R378" s="955" t="s">
        <v>1424</v>
      </c>
      <c r="S378" s="955" t="s">
        <v>1424</v>
      </c>
      <c r="T378" s="955" t="s">
        <v>362</v>
      </c>
      <c r="U378" s="955" t="s">
        <v>362</v>
      </c>
      <c r="V378" s="428">
        <v>0</v>
      </c>
      <c r="W378" s="428" t="s">
        <v>362</v>
      </c>
      <c r="X378" s="968">
        <v>0</v>
      </c>
      <c r="Y378" s="955" t="s">
        <v>362</v>
      </c>
      <c r="AA378" s="963"/>
    </row>
    <row r="379" spans="1:27" ht="15" customHeight="1" x14ac:dyDescent="0.2">
      <c r="A379" s="1190"/>
      <c r="B379" s="1192"/>
      <c r="C379" s="156" t="s">
        <v>767</v>
      </c>
      <c r="D379" s="955" t="s">
        <v>362</v>
      </c>
      <c r="E379" s="968">
        <v>0</v>
      </c>
      <c r="F379" s="968">
        <v>0</v>
      </c>
      <c r="G379" s="968">
        <v>0</v>
      </c>
      <c r="H379" s="955">
        <v>0</v>
      </c>
      <c r="I379" s="968">
        <v>0</v>
      </c>
      <c r="J379" s="968">
        <v>352</v>
      </c>
      <c r="K379" s="955" t="s">
        <v>1424</v>
      </c>
      <c r="L379" s="955" t="s">
        <v>1424</v>
      </c>
      <c r="M379" s="955" t="s">
        <v>1424</v>
      </c>
      <c r="N379" s="955" t="s">
        <v>1424</v>
      </c>
      <c r="O379" s="968">
        <v>155</v>
      </c>
      <c r="P379" s="92">
        <v>28</v>
      </c>
      <c r="Q379" s="955" t="s">
        <v>1424</v>
      </c>
      <c r="R379" s="955" t="s">
        <v>1424</v>
      </c>
      <c r="S379" s="955" t="s">
        <v>1424</v>
      </c>
      <c r="T379" s="955" t="s">
        <v>362</v>
      </c>
      <c r="U379" s="955" t="s">
        <v>362</v>
      </c>
      <c r="V379" s="428">
        <v>0</v>
      </c>
      <c r="W379" s="428" t="s">
        <v>362</v>
      </c>
      <c r="X379" s="968">
        <v>0</v>
      </c>
      <c r="Y379" s="955" t="s">
        <v>362</v>
      </c>
      <c r="AA379" s="963"/>
    </row>
    <row r="380" spans="1:27" ht="15" customHeight="1" x14ac:dyDescent="0.2">
      <c r="A380" s="1190"/>
      <c r="B380" s="1193"/>
      <c r="C380" s="156" t="s">
        <v>602</v>
      </c>
      <c r="D380" s="955" t="s">
        <v>362</v>
      </c>
      <c r="E380" s="968">
        <v>0</v>
      </c>
      <c r="F380" s="968">
        <v>0</v>
      </c>
      <c r="G380" s="968">
        <v>0</v>
      </c>
      <c r="H380" s="955">
        <v>0</v>
      </c>
      <c r="I380" s="968">
        <v>0</v>
      </c>
      <c r="J380" s="968">
        <v>125</v>
      </c>
      <c r="K380" s="955" t="s">
        <v>1424</v>
      </c>
      <c r="L380" s="955" t="s">
        <v>1424</v>
      </c>
      <c r="M380" s="955" t="s">
        <v>1424</v>
      </c>
      <c r="N380" s="955" t="s">
        <v>1424</v>
      </c>
      <c r="O380" s="968">
        <v>57</v>
      </c>
      <c r="P380" s="92">
        <v>0</v>
      </c>
      <c r="Q380" s="955" t="s">
        <v>1424</v>
      </c>
      <c r="R380" s="955" t="s">
        <v>1424</v>
      </c>
      <c r="S380" s="955" t="s">
        <v>1424</v>
      </c>
      <c r="T380" s="955" t="s">
        <v>362</v>
      </c>
      <c r="U380" s="955" t="s">
        <v>362</v>
      </c>
      <c r="V380" s="428">
        <v>0</v>
      </c>
      <c r="W380" s="428" t="s">
        <v>362</v>
      </c>
      <c r="X380" s="968">
        <v>0</v>
      </c>
      <c r="Y380" s="955" t="s">
        <v>362</v>
      </c>
      <c r="AA380" s="963"/>
    </row>
    <row r="381" spans="1:27" ht="15" customHeight="1" x14ac:dyDescent="0.2">
      <c r="A381" s="1190">
        <v>16</v>
      </c>
      <c r="B381" s="1191" t="s">
        <v>302</v>
      </c>
      <c r="C381" s="156" t="s">
        <v>416</v>
      </c>
      <c r="D381" s="955" t="s">
        <v>362</v>
      </c>
      <c r="E381" s="968">
        <v>0</v>
      </c>
      <c r="F381" s="968">
        <v>0</v>
      </c>
      <c r="G381" s="968">
        <v>0</v>
      </c>
      <c r="H381" s="955">
        <v>0</v>
      </c>
      <c r="I381" s="968">
        <v>0</v>
      </c>
      <c r="J381" s="968">
        <v>183</v>
      </c>
      <c r="K381" s="955" t="s">
        <v>1424</v>
      </c>
      <c r="L381" s="955" t="s">
        <v>1424</v>
      </c>
      <c r="M381" s="955" t="s">
        <v>1424</v>
      </c>
      <c r="N381" s="955" t="s">
        <v>1424</v>
      </c>
      <c r="O381" s="968">
        <v>77</v>
      </c>
      <c r="P381" s="92">
        <v>0</v>
      </c>
      <c r="Q381" s="955" t="s">
        <v>1424</v>
      </c>
      <c r="R381" s="955" t="s">
        <v>1424</v>
      </c>
      <c r="S381" s="955" t="s">
        <v>1424</v>
      </c>
      <c r="T381" s="955" t="s">
        <v>362</v>
      </c>
      <c r="U381" s="955" t="s">
        <v>362</v>
      </c>
      <c r="V381" s="428">
        <v>0</v>
      </c>
      <c r="W381" s="428" t="s">
        <v>362</v>
      </c>
      <c r="X381" s="968">
        <v>0</v>
      </c>
      <c r="Y381" s="955" t="s">
        <v>362</v>
      </c>
      <c r="AA381" s="963"/>
    </row>
    <row r="382" spans="1:27" ht="15" customHeight="1" x14ac:dyDescent="0.2">
      <c r="A382" s="1190"/>
      <c r="B382" s="1192"/>
      <c r="C382" s="156" t="s">
        <v>417</v>
      </c>
      <c r="D382" s="955" t="s">
        <v>362</v>
      </c>
      <c r="E382" s="968">
        <v>0</v>
      </c>
      <c r="F382" s="968">
        <v>0</v>
      </c>
      <c r="G382" s="968">
        <v>6</v>
      </c>
      <c r="H382" s="955">
        <v>0</v>
      </c>
      <c r="I382" s="968">
        <v>0</v>
      </c>
      <c r="J382" s="968">
        <v>98</v>
      </c>
      <c r="K382" s="955" t="s">
        <v>1424</v>
      </c>
      <c r="L382" s="955" t="s">
        <v>1424</v>
      </c>
      <c r="M382" s="955" t="s">
        <v>1424</v>
      </c>
      <c r="N382" s="955" t="s">
        <v>1424</v>
      </c>
      <c r="O382" s="968">
        <v>27</v>
      </c>
      <c r="P382" s="92">
        <v>15</v>
      </c>
      <c r="Q382" s="955" t="s">
        <v>1424</v>
      </c>
      <c r="R382" s="955" t="s">
        <v>1424</v>
      </c>
      <c r="S382" s="955" t="s">
        <v>1424</v>
      </c>
      <c r="T382" s="955" t="s">
        <v>362</v>
      </c>
      <c r="U382" s="955" t="s">
        <v>362</v>
      </c>
      <c r="V382" s="428">
        <v>0</v>
      </c>
      <c r="W382" s="428" t="s">
        <v>362</v>
      </c>
      <c r="X382" s="968">
        <v>0</v>
      </c>
      <c r="Y382" s="955" t="s">
        <v>362</v>
      </c>
      <c r="AA382" s="963"/>
    </row>
    <row r="383" spans="1:27" ht="15" customHeight="1" x14ac:dyDescent="0.2">
      <c r="A383" s="1190"/>
      <c r="B383" s="1192"/>
      <c r="C383" s="156" t="s">
        <v>971</v>
      </c>
      <c r="D383" s="955" t="s">
        <v>362</v>
      </c>
      <c r="E383" s="968">
        <v>0</v>
      </c>
      <c r="F383" s="968">
        <v>0</v>
      </c>
      <c r="G383" s="968">
        <v>7</v>
      </c>
      <c r="H383" s="955">
        <v>0</v>
      </c>
      <c r="I383" s="968">
        <v>0</v>
      </c>
      <c r="J383" s="968">
        <v>69</v>
      </c>
      <c r="K383" s="955" t="s">
        <v>1424</v>
      </c>
      <c r="L383" s="955" t="s">
        <v>1424</v>
      </c>
      <c r="M383" s="955" t="s">
        <v>1424</v>
      </c>
      <c r="N383" s="955" t="s">
        <v>1424</v>
      </c>
      <c r="O383" s="968">
        <v>24</v>
      </c>
      <c r="P383" s="92">
        <v>0</v>
      </c>
      <c r="Q383" s="955" t="s">
        <v>1424</v>
      </c>
      <c r="R383" s="955" t="s">
        <v>1424</v>
      </c>
      <c r="S383" s="955" t="s">
        <v>1424</v>
      </c>
      <c r="T383" s="955" t="s">
        <v>362</v>
      </c>
      <c r="U383" s="955" t="s">
        <v>362</v>
      </c>
      <c r="V383" s="428">
        <v>0</v>
      </c>
      <c r="W383" s="428" t="s">
        <v>362</v>
      </c>
      <c r="X383" s="968">
        <v>0</v>
      </c>
      <c r="Y383" s="955" t="s">
        <v>362</v>
      </c>
      <c r="AA383" s="963"/>
    </row>
    <row r="384" spans="1:27" ht="15" customHeight="1" x14ac:dyDescent="0.2">
      <c r="A384" s="1190"/>
      <c r="B384" s="1192"/>
      <c r="C384" s="156" t="s">
        <v>972</v>
      </c>
      <c r="D384" s="955" t="s">
        <v>362</v>
      </c>
      <c r="E384" s="968">
        <v>0</v>
      </c>
      <c r="F384" s="968">
        <v>0</v>
      </c>
      <c r="G384" s="968">
        <v>0</v>
      </c>
      <c r="H384" s="955">
        <v>0</v>
      </c>
      <c r="I384" s="968">
        <v>0</v>
      </c>
      <c r="J384" s="968">
        <v>107</v>
      </c>
      <c r="K384" s="955" t="s">
        <v>1424</v>
      </c>
      <c r="L384" s="955" t="s">
        <v>1424</v>
      </c>
      <c r="M384" s="955" t="s">
        <v>1424</v>
      </c>
      <c r="N384" s="955" t="s">
        <v>1424</v>
      </c>
      <c r="O384" s="968">
        <v>68</v>
      </c>
      <c r="P384" s="92">
        <v>0</v>
      </c>
      <c r="Q384" s="955" t="s">
        <v>1424</v>
      </c>
      <c r="R384" s="955" t="s">
        <v>1424</v>
      </c>
      <c r="S384" s="955" t="s">
        <v>1424</v>
      </c>
      <c r="T384" s="955" t="s">
        <v>362</v>
      </c>
      <c r="U384" s="955" t="s">
        <v>362</v>
      </c>
      <c r="V384" s="428">
        <v>0</v>
      </c>
      <c r="W384" s="428" t="s">
        <v>362</v>
      </c>
      <c r="X384" s="968">
        <v>0</v>
      </c>
      <c r="Y384" s="955" t="s">
        <v>362</v>
      </c>
      <c r="AA384" s="963"/>
    </row>
    <row r="385" spans="1:27" ht="15" customHeight="1" x14ac:dyDescent="0.2">
      <c r="A385" s="1190"/>
      <c r="B385" s="1192"/>
      <c r="C385" s="156" t="s">
        <v>817</v>
      </c>
      <c r="D385" s="955" t="s">
        <v>362</v>
      </c>
      <c r="E385" s="968">
        <v>0</v>
      </c>
      <c r="F385" s="968">
        <v>0</v>
      </c>
      <c r="G385" s="968">
        <v>0</v>
      </c>
      <c r="H385" s="955">
        <v>0</v>
      </c>
      <c r="I385" s="968">
        <v>0</v>
      </c>
      <c r="J385" s="968">
        <v>0</v>
      </c>
      <c r="K385" s="955" t="s">
        <v>1424</v>
      </c>
      <c r="L385" s="955" t="s">
        <v>1424</v>
      </c>
      <c r="M385" s="955" t="s">
        <v>1424</v>
      </c>
      <c r="N385" s="955" t="s">
        <v>1424</v>
      </c>
      <c r="O385" s="968">
        <v>0</v>
      </c>
      <c r="P385" s="92">
        <v>0</v>
      </c>
      <c r="Q385" s="955" t="s">
        <v>1424</v>
      </c>
      <c r="R385" s="955" t="s">
        <v>1424</v>
      </c>
      <c r="S385" s="955" t="s">
        <v>1424</v>
      </c>
      <c r="T385" s="955" t="s">
        <v>362</v>
      </c>
      <c r="U385" s="955" t="s">
        <v>362</v>
      </c>
      <c r="V385" s="428">
        <v>0</v>
      </c>
      <c r="W385" s="428" t="s">
        <v>362</v>
      </c>
      <c r="X385" s="968">
        <v>0</v>
      </c>
      <c r="Y385" s="955" t="s">
        <v>362</v>
      </c>
      <c r="AA385" s="963"/>
    </row>
    <row r="386" spans="1:27" ht="15" customHeight="1" x14ac:dyDescent="0.2">
      <c r="A386" s="1190"/>
      <c r="B386" s="1192"/>
      <c r="C386" s="156" t="s">
        <v>704</v>
      </c>
      <c r="D386" s="955" t="s">
        <v>362</v>
      </c>
      <c r="E386" s="968">
        <v>0</v>
      </c>
      <c r="F386" s="968">
        <v>0</v>
      </c>
      <c r="G386" s="968">
        <v>0</v>
      </c>
      <c r="H386" s="955">
        <v>0</v>
      </c>
      <c r="I386" s="968">
        <v>0</v>
      </c>
      <c r="J386" s="968">
        <v>33</v>
      </c>
      <c r="K386" s="955" t="s">
        <v>1424</v>
      </c>
      <c r="L386" s="955" t="s">
        <v>1424</v>
      </c>
      <c r="M386" s="955" t="s">
        <v>1424</v>
      </c>
      <c r="N386" s="955" t="s">
        <v>1424</v>
      </c>
      <c r="O386" s="968">
        <v>126</v>
      </c>
      <c r="P386" s="92">
        <v>137</v>
      </c>
      <c r="Q386" s="955" t="s">
        <v>1424</v>
      </c>
      <c r="R386" s="955" t="s">
        <v>1424</v>
      </c>
      <c r="S386" s="955" t="s">
        <v>1424</v>
      </c>
      <c r="T386" s="955" t="s">
        <v>362</v>
      </c>
      <c r="U386" s="955" t="s">
        <v>362</v>
      </c>
      <c r="V386" s="428">
        <v>0</v>
      </c>
      <c r="W386" s="428" t="s">
        <v>362</v>
      </c>
      <c r="X386" s="968">
        <v>0</v>
      </c>
      <c r="Y386" s="955" t="s">
        <v>362</v>
      </c>
      <c r="AA386" s="963"/>
    </row>
    <row r="387" spans="1:27" ht="15" customHeight="1" x14ac:dyDescent="0.2">
      <c r="A387" s="1190"/>
      <c r="B387" s="1193"/>
      <c r="C387" s="156" t="s">
        <v>598</v>
      </c>
      <c r="D387" s="955" t="s">
        <v>362</v>
      </c>
      <c r="E387" s="968">
        <v>0</v>
      </c>
      <c r="F387" s="968">
        <v>0</v>
      </c>
      <c r="G387" s="968">
        <v>0</v>
      </c>
      <c r="H387" s="955">
        <v>0</v>
      </c>
      <c r="I387" s="968">
        <v>0</v>
      </c>
      <c r="J387" s="968">
        <v>39</v>
      </c>
      <c r="K387" s="955" t="s">
        <v>1424</v>
      </c>
      <c r="L387" s="955" t="s">
        <v>1424</v>
      </c>
      <c r="M387" s="955" t="s">
        <v>1424</v>
      </c>
      <c r="N387" s="955" t="s">
        <v>1424</v>
      </c>
      <c r="O387" s="968">
        <v>26</v>
      </c>
      <c r="P387" s="92">
        <v>0</v>
      </c>
      <c r="Q387" s="955" t="s">
        <v>1424</v>
      </c>
      <c r="R387" s="955" t="s">
        <v>1424</v>
      </c>
      <c r="S387" s="955" t="s">
        <v>1424</v>
      </c>
      <c r="T387" s="955" t="s">
        <v>362</v>
      </c>
      <c r="U387" s="955" t="s">
        <v>362</v>
      </c>
      <c r="V387" s="428">
        <v>0</v>
      </c>
      <c r="W387" s="428" t="s">
        <v>362</v>
      </c>
      <c r="X387" s="968">
        <v>0</v>
      </c>
      <c r="Y387" s="955" t="s">
        <v>362</v>
      </c>
      <c r="AA387" s="963"/>
    </row>
    <row r="388" spans="1:27" ht="15" customHeight="1" x14ac:dyDescent="0.2">
      <c r="A388" s="1190">
        <v>17</v>
      </c>
      <c r="B388" s="1191" t="s">
        <v>303</v>
      </c>
      <c r="C388" s="156" t="s">
        <v>420</v>
      </c>
      <c r="D388" s="955" t="s">
        <v>362</v>
      </c>
      <c r="E388" s="968">
        <v>0</v>
      </c>
      <c r="F388" s="968">
        <v>0</v>
      </c>
      <c r="G388" s="968">
        <v>0</v>
      </c>
      <c r="H388" s="955">
        <v>0</v>
      </c>
      <c r="I388" s="968">
        <v>0</v>
      </c>
      <c r="J388" s="968">
        <v>94</v>
      </c>
      <c r="K388" s="955" t="s">
        <v>1424</v>
      </c>
      <c r="L388" s="955" t="s">
        <v>1424</v>
      </c>
      <c r="M388" s="955" t="s">
        <v>1424</v>
      </c>
      <c r="N388" s="955" t="s">
        <v>1424</v>
      </c>
      <c r="O388" s="968">
        <v>72</v>
      </c>
      <c r="P388" s="92">
        <v>310</v>
      </c>
      <c r="Q388" s="955" t="s">
        <v>1424</v>
      </c>
      <c r="R388" s="955" t="s">
        <v>1424</v>
      </c>
      <c r="S388" s="955" t="s">
        <v>1424</v>
      </c>
      <c r="T388" s="955" t="s">
        <v>362</v>
      </c>
      <c r="U388" s="955" t="s">
        <v>362</v>
      </c>
      <c r="V388" s="428">
        <v>0</v>
      </c>
      <c r="W388" s="428" t="s">
        <v>362</v>
      </c>
      <c r="X388" s="968">
        <v>0</v>
      </c>
      <c r="Y388" s="955" t="s">
        <v>362</v>
      </c>
      <c r="AA388" s="963"/>
    </row>
    <row r="389" spans="1:27" ht="15" customHeight="1" x14ac:dyDescent="0.2">
      <c r="A389" s="1190"/>
      <c r="B389" s="1193"/>
      <c r="C389" s="156" t="s">
        <v>598</v>
      </c>
      <c r="D389" s="955" t="s">
        <v>362</v>
      </c>
      <c r="E389" s="968">
        <v>0</v>
      </c>
      <c r="F389" s="968">
        <v>0</v>
      </c>
      <c r="G389" s="968">
        <v>0</v>
      </c>
      <c r="H389" s="955">
        <v>0</v>
      </c>
      <c r="I389" s="968">
        <v>0</v>
      </c>
      <c r="J389" s="968">
        <v>440</v>
      </c>
      <c r="K389" s="955" t="s">
        <v>1424</v>
      </c>
      <c r="L389" s="955" t="s">
        <v>1424</v>
      </c>
      <c r="M389" s="955" t="s">
        <v>1424</v>
      </c>
      <c r="N389" s="955" t="s">
        <v>1424</v>
      </c>
      <c r="O389" s="968">
        <v>70</v>
      </c>
      <c r="P389" s="92">
        <v>157</v>
      </c>
      <c r="Q389" s="955" t="s">
        <v>1424</v>
      </c>
      <c r="R389" s="955" t="s">
        <v>1424</v>
      </c>
      <c r="S389" s="955" t="s">
        <v>1424</v>
      </c>
      <c r="T389" s="955" t="s">
        <v>362</v>
      </c>
      <c r="U389" s="955" t="s">
        <v>362</v>
      </c>
      <c r="V389" s="428">
        <v>0</v>
      </c>
      <c r="W389" s="428" t="s">
        <v>362</v>
      </c>
      <c r="X389" s="968">
        <v>0</v>
      </c>
      <c r="Y389" s="955" t="s">
        <v>362</v>
      </c>
      <c r="AA389" s="963"/>
    </row>
    <row r="390" spans="1:27" ht="15" customHeight="1" x14ac:dyDescent="0.2">
      <c r="A390" s="1190">
        <v>18</v>
      </c>
      <c r="B390" s="1191" t="s">
        <v>304</v>
      </c>
      <c r="C390" s="156" t="s">
        <v>768</v>
      </c>
      <c r="D390" s="955" t="s">
        <v>362</v>
      </c>
      <c r="E390" s="968">
        <v>0</v>
      </c>
      <c r="F390" s="968">
        <v>0</v>
      </c>
      <c r="G390" s="968">
        <v>13</v>
      </c>
      <c r="H390" s="955">
        <v>0</v>
      </c>
      <c r="I390" s="968">
        <v>0</v>
      </c>
      <c r="J390" s="968">
        <v>169</v>
      </c>
      <c r="K390" s="955" t="s">
        <v>1424</v>
      </c>
      <c r="L390" s="955" t="s">
        <v>1424</v>
      </c>
      <c r="M390" s="955" t="s">
        <v>1424</v>
      </c>
      <c r="N390" s="955" t="s">
        <v>1424</v>
      </c>
      <c r="O390" s="968">
        <v>72</v>
      </c>
      <c r="P390" s="92">
        <v>0</v>
      </c>
      <c r="Q390" s="955" t="s">
        <v>1424</v>
      </c>
      <c r="R390" s="955" t="s">
        <v>1424</v>
      </c>
      <c r="S390" s="955" t="s">
        <v>1424</v>
      </c>
      <c r="T390" s="955" t="s">
        <v>362</v>
      </c>
      <c r="U390" s="955" t="s">
        <v>362</v>
      </c>
      <c r="V390" s="428">
        <v>0</v>
      </c>
      <c r="W390" s="428" t="s">
        <v>362</v>
      </c>
      <c r="X390" s="968">
        <v>12</v>
      </c>
      <c r="Y390" s="955" t="s">
        <v>362</v>
      </c>
      <c r="AA390" s="963"/>
    </row>
    <row r="391" spans="1:27" ht="15" customHeight="1" x14ac:dyDescent="0.2">
      <c r="A391" s="1190"/>
      <c r="B391" s="1192"/>
      <c r="C391" s="156" t="s">
        <v>604</v>
      </c>
      <c r="D391" s="955" t="s">
        <v>362</v>
      </c>
      <c r="E391" s="968">
        <v>0</v>
      </c>
      <c r="F391" s="968">
        <v>0</v>
      </c>
      <c r="G391" s="968">
        <v>62</v>
      </c>
      <c r="H391" s="955">
        <v>0</v>
      </c>
      <c r="I391" s="968">
        <v>0</v>
      </c>
      <c r="J391" s="968">
        <v>158</v>
      </c>
      <c r="K391" s="955" t="s">
        <v>1424</v>
      </c>
      <c r="L391" s="955" t="s">
        <v>1424</v>
      </c>
      <c r="M391" s="955" t="s">
        <v>1424</v>
      </c>
      <c r="N391" s="955" t="s">
        <v>1424</v>
      </c>
      <c r="O391" s="968">
        <v>69</v>
      </c>
      <c r="P391" s="92">
        <v>0</v>
      </c>
      <c r="Q391" s="955" t="s">
        <v>1424</v>
      </c>
      <c r="R391" s="955" t="s">
        <v>1424</v>
      </c>
      <c r="S391" s="955" t="s">
        <v>1424</v>
      </c>
      <c r="T391" s="955" t="s">
        <v>362</v>
      </c>
      <c r="U391" s="955" t="s">
        <v>362</v>
      </c>
      <c r="V391" s="428">
        <v>0</v>
      </c>
      <c r="W391" s="428" t="s">
        <v>362</v>
      </c>
      <c r="X391" s="968">
        <v>0</v>
      </c>
      <c r="Y391" s="955" t="s">
        <v>362</v>
      </c>
      <c r="AA391" s="963"/>
    </row>
    <row r="392" spans="1:27" ht="15" customHeight="1" x14ac:dyDescent="0.2">
      <c r="A392" s="1190"/>
      <c r="B392" s="1193"/>
      <c r="C392" s="156" t="s">
        <v>598</v>
      </c>
      <c r="D392" s="955" t="s">
        <v>362</v>
      </c>
      <c r="E392" s="968">
        <v>0</v>
      </c>
      <c r="F392" s="968">
        <v>0</v>
      </c>
      <c r="G392" s="968">
        <v>48</v>
      </c>
      <c r="H392" s="955">
        <v>0</v>
      </c>
      <c r="I392" s="968">
        <v>11</v>
      </c>
      <c r="J392" s="968">
        <v>87</v>
      </c>
      <c r="K392" s="955" t="s">
        <v>1424</v>
      </c>
      <c r="L392" s="955" t="s">
        <v>1424</v>
      </c>
      <c r="M392" s="955" t="s">
        <v>1424</v>
      </c>
      <c r="N392" s="955" t="s">
        <v>1424</v>
      </c>
      <c r="O392" s="968">
        <v>155</v>
      </c>
      <c r="P392" s="92">
        <v>0</v>
      </c>
      <c r="Q392" s="955" t="s">
        <v>1424</v>
      </c>
      <c r="R392" s="955" t="s">
        <v>1424</v>
      </c>
      <c r="S392" s="955" t="s">
        <v>1424</v>
      </c>
      <c r="T392" s="955" t="s">
        <v>362</v>
      </c>
      <c r="U392" s="955" t="s">
        <v>362</v>
      </c>
      <c r="V392" s="428">
        <v>0</v>
      </c>
      <c r="W392" s="428" t="s">
        <v>362</v>
      </c>
      <c r="X392" s="968">
        <v>33</v>
      </c>
      <c r="Y392" s="955" t="s">
        <v>362</v>
      </c>
      <c r="AA392" s="963"/>
    </row>
    <row r="393" spans="1:27" ht="15" customHeight="1" x14ac:dyDescent="0.2">
      <c r="A393" s="1190">
        <v>19</v>
      </c>
      <c r="B393" s="1191" t="s">
        <v>305</v>
      </c>
      <c r="C393" s="156" t="s">
        <v>706</v>
      </c>
      <c r="D393" s="955" t="s">
        <v>362</v>
      </c>
      <c r="E393" s="968">
        <v>0</v>
      </c>
      <c r="F393" s="968">
        <v>0</v>
      </c>
      <c r="G393" s="968">
        <v>6</v>
      </c>
      <c r="H393" s="955">
        <v>0</v>
      </c>
      <c r="I393" s="968">
        <v>125</v>
      </c>
      <c r="J393" s="968">
        <v>223</v>
      </c>
      <c r="K393" s="955" t="s">
        <v>1424</v>
      </c>
      <c r="L393" s="955" t="s">
        <v>1424</v>
      </c>
      <c r="M393" s="955" t="s">
        <v>1424</v>
      </c>
      <c r="N393" s="955" t="s">
        <v>1424</v>
      </c>
      <c r="O393" s="968">
        <v>77</v>
      </c>
      <c r="P393" s="92">
        <v>0</v>
      </c>
      <c r="Q393" s="955" t="s">
        <v>1424</v>
      </c>
      <c r="R393" s="955" t="s">
        <v>1424</v>
      </c>
      <c r="S393" s="955" t="s">
        <v>1424</v>
      </c>
      <c r="T393" s="955" t="s">
        <v>362</v>
      </c>
      <c r="U393" s="955" t="s">
        <v>362</v>
      </c>
      <c r="V393" s="428">
        <v>0</v>
      </c>
      <c r="W393" s="428" t="s">
        <v>362</v>
      </c>
      <c r="X393" s="968">
        <v>0</v>
      </c>
      <c r="Y393" s="955" t="s">
        <v>362</v>
      </c>
      <c r="AA393" s="963"/>
    </row>
    <row r="394" spans="1:27" ht="15" customHeight="1" x14ac:dyDescent="0.2">
      <c r="A394" s="1190"/>
      <c r="B394" s="1192"/>
      <c r="C394" s="156" t="s">
        <v>707</v>
      </c>
      <c r="D394" s="955" t="s">
        <v>362</v>
      </c>
      <c r="E394" s="968">
        <v>0</v>
      </c>
      <c r="F394" s="968">
        <v>0</v>
      </c>
      <c r="G394" s="968">
        <v>10</v>
      </c>
      <c r="H394" s="955">
        <v>0</v>
      </c>
      <c r="I394" s="968">
        <v>161</v>
      </c>
      <c r="J394" s="968">
        <v>281</v>
      </c>
      <c r="K394" s="955" t="s">
        <v>1424</v>
      </c>
      <c r="L394" s="955" t="s">
        <v>1424</v>
      </c>
      <c r="M394" s="955" t="s">
        <v>1424</v>
      </c>
      <c r="N394" s="955" t="s">
        <v>1424</v>
      </c>
      <c r="O394" s="968">
        <v>60</v>
      </c>
      <c r="P394" s="92">
        <v>90</v>
      </c>
      <c r="Q394" s="955" t="s">
        <v>1424</v>
      </c>
      <c r="R394" s="955" t="s">
        <v>1424</v>
      </c>
      <c r="S394" s="955" t="s">
        <v>1424</v>
      </c>
      <c r="T394" s="955" t="s">
        <v>362</v>
      </c>
      <c r="U394" s="955" t="s">
        <v>362</v>
      </c>
      <c r="V394" s="428">
        <v>0</v>
      </c>
      <c r="W394" s="428" t="s">
        <v>362</v>
      </c>
      <c r="X394" s="968">
        <v>0</v>
      </c>
      <c r="Y394" s="955" t="s">
        <v>362</v>
      </c>
      <c r="AA394" s="963"/>
    </row>
    <row r="395" spans="1:27" ht="15" customHeight="1" x14ac:dyDescent="0.2">
      <c r="A395" s="1190"/>
      <c r="B395" s="1192"/>
      <c r="C395" s="156" t="s">
        <v>723</v>
      </c>
      <c r="D395" s="955" t="s">
        <v>362</v>
      </c>
      <c r="E395" s="968">
        <v>0</v>
      </c>
      <c r="F395" s="968">
        <v>0</v>
      </c>
      <c r="G395" s="968">
        <v>12</v>
      </c>
      <c r="H395" s="955">
        <v>0</v>
      </c>
      <c r="I395" s="968">
        <v>33</v>
      </c>
      <c r="J395" s="968">
        <v>211</v>
      </c>
      <c r="K395" s="955" t="s">
        <v>1424</v>
      </c>
      <c r="L395" s="955" t="s">
        <v>1424</v>
      </c>
      <c r="M395" s="955" t="s">
        <v>1424</v>
      </c>
      <c r="N395" s="955" t="s">
        <v>1424</v>
      </c>
      <c r="O395" s="968">
        <v>66</v>
      </c>
      <c r="P395" s="92">
        <v>0</v>
      </c>
      <c r="Q395" s="955" t="s">
        <v>1424</v>
      </c>
      <c r="R395" s="955" t="s">
        <v>1424</v>
      </c>
      <c r="S395" s="955" t="s">
        <v>1424</v>
      </c>
      <c r="T395" s="955" t="s">
        <v>362</v>
      </c>
      <c r="U395" s="955" t="s">
        <v>362</v>
      </c>
      <c r="V395" s="428">
        <v>0</v>
      </c>
      <c r="W395" s="428" t="s">
        <v>362</v>
      </c>
      <c r="X395" s="968">
        <v>0</v>
      </c>
      <c r="Y395" s="955" t="s">
        <v>362</v>
      </c>
      <c r="AA395" s="963"/>
    </row>
    <row r="396" spans="1:27" ht="15" customHeight="1" x14ac:dyDescent="0.2">
      <c r="A396" s="1190"/>
      <c r="B396" s="1192"/>
      <c r="C396" s="156" t="s">
        <v>408</v>
      </c>
      <c r="D396" s="955" t="s">
        <v>362</v>
      </c>
      <c r="E396" s="968">
        <v>0</v>
      </c>
      <c r="F396" s="968">
        <v>0</v>
      </c>
      <c r="G396" s="968">
        <v>9</v>
      </c>
      <c r="H396" s="955">
        <v>0</v>
      </c>
      <c r="I396" s="968">
        <v>13</v>
      </c>
      <c r="J396" s="968">
        <v>165</v>
      </c>
      <c r="K396" s="955" t="s">
        <v>1424</v>
      </c>
      <c r="L396" s="955" t="s">
        <v>1424</v>
      </c>
      <c r="M396" s="955" t="s">
        <v>1424</v>
      </c>
      <c r="N396" s="955" t="s">
        <v>1424</v>
      </c>
      <c r="O396" s="968">
        <v>70</v>
      </c>
      <c r="P396" s="92">
        <v>56</v>
      </c>
      <c r="Q396" s="955" t="s">
        <v>1424</v>
      </c>
      <c r="R396" s="955" t="s">
        <v>1424</v>
      </c>
      <c r="S396" s="955" t="s">
        <v>1424</v>
      </c>
      <c r="T396" s="955" t="s">
        <v>362</v>
      </c>
      <c r="U396" s="955" t="s">
        <v>362</v>
      </c>
      <c r="V396" s="428">
        <v>0</v>
      </c>
      <c r="W396" s="428" t="s">
        <v>362</v>
      </c>
      <c r="X396" s="968">
        <v>0</v>
      </c>
      <c r="Y396" s="955" t="s">
        <v>362</v>
      </c>
      <c r="AA396" s="963"/>
    </row>
    <row r="397" spans="1:27" ht="15" customHeight="1" x14ac:dyDescent="0.2">
      <c r="A397" s="1190"/>
      <c r="B397" s="1192"/>
      <c r="C397" s="156" t="s">
        <v>705</v>
      </c>
      <c r="D397" s="955" t="s">
        <v>362</v>
      </c>
      <c r="E397" s="968">
        <v>0</v>
      </c>
      <c r="F397" s="968">
        <v>0</v>
      </c>
      <c r="G397" s="968">
        <v>13</v>
      </c>
      <c r="H397" s="955">
        <v>0</v>
      </c>
      <c r="I397" s="968">
        <v>34</v>
      </c>
      <c r="J397" s="968">
        <v>241</v>
      </c>
      <c r="K397" s="955" t="s">
        <v>1424</v>
      </c>
      <c r="L397" s="955" t="s">
        <v>1424</v>
      </c>
      <c r="M397" s="955" t="s">
        <v>1424</v>
      </c>
      <c r="N397" s="955" t="s">
        <v>1424</v>
      </c>
      <c r="O397" s="968">
        <v>59</v>
      </c>
      <c r="P397" s="92">
        <v>154</v>
      </c>
      <c r="Q397" s="955" t="s">
        <v>1424</v>
      </c>
      <c r="R397" s="955" t="s">
        <v>1424</v>
      </c>
      <c r="S397" s="955" t="s">
        <v>1424</v>
      </c>
      <c r="T397" s="955" t="s">
        <v>362</v>
      </c>
      <c r="U397" s="955" t="s">
        <v>362</v>
      </c>
      <c r="V397" s="428">
        <v>0</v>
      </c>
      <c r="W397" s="428" t="s">
        <v>362</v>
      </c>
      <c r="X397" s="968">
        <v>0</v>
      </c>
      <c r="Y397" s="955" t="s">
        <v>362</v>
      </c>
      <c r="AA397" s="963"/>
    </row>
    <row r="398" spans="1:27" ht="15" customHeight="1" x14ac:dyDescent="0.2">
      <c r="A398" s="1190"/>
      <c r="B398" s="1192"/>
      <c r="C398" s="156" t="s">
        <v>1051</v>
      </c>
      <c r="D398" s="955" t="s">
        <v>362</v>
      </c>
      <c r="E398" s="968">
        <v>0</v>
      </c>
      <c r="F398" s="968">
        <v>0</v>
      </c>
      <c r="G398" s="968">
        <v>17</v>
      </c>
      <c r="H398" s="955">
        <v>0</v>
      </c>
      <c r="I398" s="968">
        <v>122</v>
      </c>
      <c r="J398" s="968">
        <v>314</v>
      </c>
      <c r="K398" s="955" t="s">
        <v>1424</v>
      </c>
      <c r="L398" s="955" t="s">
        <v>1424</v>
      </c>
      <c r="M398" s="955" t="s">
        <v>1424</v>
      </c>
      <c r="N398" s="955" t="s">
        <v>1424</v>
      </c>
      <c r="O398" s="968">
        <v>82</v>
      </c>
      <c r="P398" s="92">
        <v>124</v>
      </c>
      <c r="Q398" s="955" t="s">
        <v>1424</v>
      </c>
      <c r="R398" s="955" t="s">
        <v>1424</v>
      </c>
      <c r="S398" s="955" t="s">
        <v>1424</v>
      </c>
      <c r="T398" s="955" t="s">
        <v>362</v>
      </c>
      <c r="U398" s="955" t="s">
        <v>362</v>
      </c>
      <c r="V398" s="428">
        <v>0</v>
      </c>
      <c r="W398" s="428" t="s">
        <v>362</v>
      </c>
      <c r="X398" s="968">
        <v>0</v>
      </c>
      <c r="Y398" s="955" t="s">
        <v>362</v>
      </c>
      <c r="AA398" s="963"/>
    </row>
    <row r="399" spans="1:27" ht="15" customHeight="1" x14ac:dyDescent="0.2">
      <c r="A399" s="1190">
        <v>20</v>
      </c>
      <c r="B399" s="1191" t="s">
        <v>306</v>
      </c>
      <c r="C399" s="156" t="s">
        <v>818</v>
      </c>
      <c r="D399" s="955" t="s">
        <v>362</v>
      </c>
      <c r="E399" s="968">
        <v>0</v>
      </c>
      <c r="F399" s="968">
        <v>0</v>
      </c>
      <c r="G399" s="968">
        <v>0</v>
      </c>
      <c r="H399" s="955">
        <v>0</v>
      </c>
      <c r="I399" s="968">
        <v>0</v>
      </c>
      <c r="J399" s="968">
        <v>95</v>
      </c>
      <c r="K399" s="955" t="s">
        <v>1424</v>
      </c>
      <c r="L399" s="955" t="s">
        <v>1424</v>
      </c>
      <c r="M399" s="955" t="s">
        <v>1424</v>
      </c>
      <c r="N399" s="955" t="s">
        <v>1424</v>
      </c>
      <c r="O399" s="968">
        <v>30</v>
      </c>
      <c r="P399" s="92">
        <v>0</v>
      </c>
      <c r="Q399" s="955" t="s">
        <v>1424</v>
      </c>
      <c r="R399" s="955" t="s">
        <v>1424</v>
      </c>
      <c r="S399" s="955" t="s">
        <v>1424</v>
      </c>
      <c r="T399" s="955" t="s">
        <v>362</v>
      </c>
      <c r="U399" s="955" t="s">
        <v>362</v>
      </c>
      <c r="V399" s="428">
        <v>0</v>
      </c>
      <c r="W399" s="428" t="s">
        <v>362</v>
      </c>
      <c r="X399" s="968">
        <v>0</v>
      </c>
      <c r="Y399" s="955" t="s">
        <v>362</v>
      </c>
      <c r="AA399" s="963"/>
    </row>
    <row r="400" spans="1:27" ht="15" customHeight="1" x14ac:dyDescent="0.2">
      <c r="A400" s="1190"/>
      <c r="B400" s="1192"/>
      <c r="C400" s="156" t="s">
        <v>769</v>
      </c>
      <c r="D400" s="955" t="s">
        <v>362</v>
      </c>
      <c r="E400" s="968">
        <v>0</v>
      </c>
      <c r="F400" s="968">
        <v>0</v>
      </c>
      <c r="G400" s="968">
        <v>8</v>
      </c>
      <c r="H400" s="955">
        <v>0</v>
      </c>
      <c r="I400" s="968">
        <v>101</v>
      </c>
      <c r="J400" s="968">
        <v>110</v>
      </c>
      <c r="K400" s="955" t="s">
        <v>1424</v>
      </c>
      <c r="L400" s="955" t="s">
        <v>1424</v>
      </c>
      <c r="M400" s="955" t="s">
        <v>1424</v>
      </c>
      <c r="N400" s="955" t="s">
        <v>1424</v>
      </c>
      <c r="O400" s="968">
        <v>54</v>
      </c>
      <c r="P400" s="92">
        <v>0</v>
      </c>
      <c r="Q400" s="955" t="s">
        <v>1424</v>
      </c>
      <c r="R400" s="955" t="s">
        <v>1424</v>
      </c>
      <c r="S400" s="955" t="s">
        <v>1424</v>
      </c>
      <c r="T400" s="955" t="s">
        <v>362</v>
      </c>
      <c r="U400" s="955" t="s">
        <v>362</v>
      </c>
      <c r="V400" s="428">
        <v>0</v>
      </c>
      <c r="W400" s="428" t="s">
        <v>362</v>
      </c>
      <c r="X400" s="968">
        <v>258</v>
      </c>
      <c r="Y400" s="955" t="s">
        <v>362</v>
      </c>
      <c r="AA400" s="963"/>
    </row>
    <row r="401" spans="1:27" ht="15" customHeight="1" x14ac:dyDescent="0.2">
      <c r="A401" s="1190"/>
      <c r="B401" s="1192"/>
      <c r="C401" s="156" t="s">
        <v>819</v>
      </c>
      <c r="D401" s="955" t="s">
        <v>362</v>
      </c>
      <c r="E401" s="968">
        <v>0</v>
      </c>
      <c r="F401" s="968">
        <v>0</v>
      </c>
      <c r="G401" s="968">
        <v>0</v>
      </c>
      <c r="H401" s="955">
        <v>0</v>
      </c>
      <c r="I401" s="968">
        <v>43</v>
      </c>
      <c r="J401" s="968">
        <v>9</v>
      </c>
      <c r="K401" s="955" t="s">
        <v>1424</v>
      </c>
      <c r="L401" s="955" t="s">
        <v>1424</v>
      </c>
      <c r="M401" s="955" t="s">
        <v>1424</v>
      </c>
      <c r="N401" s="955" t="s">
        <v>1424</v>
      </c>
      <c r="O401" s="968">
        <v>14</v>
      </c>
      <c r="P401" s="92">
        <v>0</v>
      </c>
      <c r="Q401" s="955" t="s">
        <v>1424</v>
      </c>
      <c r="R401" s="955" t="s">
        <v>1424</v>
      </c>
      <c r="S401" s="955" t="s">
        <v>1424</v>
      </c>
      <c r="T401" s="955" t="s">
        <v>362</v>
      </c>
      <c r="U401" s="955" t="s">
        <v>362</v>
      </c>
      <c r="V401" s="428">
        <v>0</v>
      </c>
      <c r="W401" s="428" t="s">
        <v>362</v>
      </c>
      <c r="X401" s="968">
        <v>85</v>
      </c>
      <c r="Y401" s="955" t="s">
        <v>362</v>
      </c>
      <c r="AA401" s="963"/>
    </row>
    <row r="402" spans="1:27" ht="15" customHeight="1" x14ac:dyDescent="0.2">
      <c r="A402" s="1190"/>
      <c r="B402" s="1192"/>
      <c r="C402" s="156" t="s">
        <v>770</v>
      </c>
      <c r="D402" s="955" t="s">
        <v>362</v>
      </c>
      <c r="E402" s="968">
        <v>0</v>
      </c>
      <c r="F402" s="968">
        <v>0</v>
      </c>
      <c r="G402" s="968">
        <v>15</v>
      </c>
      <c r="H402" s="955">
        <v>0</v>
      </c>
      <c r="I402" s="968">
        <v>0</v>
      </c>
      <c r="J402" s="968">
        <v>60</v>
      </c>
      <c r="K402" s="955" t="s">
        <v>1424</v>
      </c>
      <c r="L402" s="955" t="s">
        <v>1424</v>
      </c>
      <c r="M402" s="955" t="s">
        <v>1424</v>
      </c>
      <c r="N402" s="955" t="s">
        <v>1424</v>
      </c>
      <c r="O402" s="968">
        <v>59</v>
      </c>
      <c r="P402" s="92">
        <v>0</v>
      </c>
      <c r="Q402" s="955" t="s">
        <v>1424</v>
      </c>
      <c r="R402" s="955" t="s">
        <v>1424</v>
      </c>
      <c r="S402" s="955" t="s">
        <v>1424</v>
      </c>
      <c r="T402" s="955" t="s">
        <v>362</v>
      </c>
      <c r="U402" s="955" t="s">
        <v>362</v>
      </c>
      <c r="V402" s="428">
        <v>0</v>
      </c>
      <c r="W402" s="428" t="s">
        <v>362</v>
      </c>
      <c r="X402" s="968">
        <v>0</v>
      </c>
      <c r="Y402" s="955" t="s">
        <v>362</v>
      </c>
      <c r="AA402" s="963"/>
    </row>
    <row r="403" spans="1:27" ht="15" customHeight="1" x14ac:dyDescent="0.2">
      <c r="A403" s="1190"/>
      <c r="B403" s="1192"/>
      <c r="C403" s="156" t="s">
        <v>771</v>
      </c>
      <c r="D403" s="955" t="s">
        <v>362</v>
      </c>
      <c r="E403" s="968">
        <v>0</v>
      </c>
      <c r="F403" s="968">
        <v>0</v>
      </c>
      <c r="G403" s="968">
        <v>16</v>
      </c>
      <c r="H403" s="955">
        <v>0</v>
      </c>
      <c r="I403" s="968">
        <v>0</v>
      </c>
      <c r="J403" s="968">
        <v>89</v>
      </c>
      <c r="K403" s="955" t="s">
        <v>1424</v>
      </c>
      <c r="L403" s="955" t="s">
        <v>1424</v>
      </c>
      <c r="M403" s="955" t="s">
        <v>1424</v>
      </c>
      <c r="N403" s="955" t="s">
        <v>1424</v>
      </c>
      <c r="O403" s="968">
        <v>93</v>
      </c>
      <c r="P403" s="92">
        <v>27</v>
      </c>
      <c r="Q403" s="955" t="s">
        <v>1424</v>
      </c>
      <c r="R403" s="955" t="s">
        <v>1424</v>
      </c>
      <c r="S403" s="955" t="s">
        <v>1424</v>
      </c>
      <c r="T403" s="955" t="s">
        <v>362</v>
      </c>
      <c r="U403" s="955" t="s">
        <v>362</v>
      </c>
      <c r="V403" s="428">
        <v>0</v>
      </c>
      <c r="W403" s="428" t="s">
        <v>362</v>
      </c>
      <c r="X403" s="968">
        <v>0</v>
      </c>
      <c r="Y403" s="955" t="s">
        <v>362</v>
      </c>
      <c r="AA403" s="963"/>
    </row>
    <row r="404" spans="1:27" ht="15" customHeight="1" x14ac:dyDescent="0.2">
      <c r="A404" s="1190"/>
      <c r="B404" s="1193"/>
      <c r="C404" s="156" t="s">
        <v>598</v>
      </c>
      <c r="D404" s="955" t="s">
        <v>362</v>
      </c>
      <c r="E404" s="968" t="s">
        <v>362</v>
      </c>
      <c r="F404" s="968">
        <v>0</v>
      </c>
      <c r="G404" s="968">
        <v>21</v>
      </c>
      <c r="H404" s="955">
        <v>0</v>
      </c>
      <c r="I404" s="968">
        <v>0</v>
      </c>
      <c r="J404" s="968">
        <v>260</v>
      </c>
      <c r="K404" s="955" t="s">
        <v>1424</v>
      </c>
      <c r="L404" s="955" t="s">
        <v>1424</v>
      </c>
      <c r="M404" s="955" t="s">
        <v>1424</v>
      </c>
      <c r="N404" s="955" t="s">
        <v>1424</v>
      </c>
      <c r="O404" s="968">
        <v>185</v>
      </c>
      <c r="P404" s="92">
        <v>0</v>
      </c>
      <c r="Q404" s="955" t="s">
        <v>1424</v>
      </c>
      <c r="R404" s="955" t="s">
        <v>1424</v>
      </c>
      <c r="S404" s="955" t="s">
        <v>1424</v>
      </c>
      <c r="T404" s="955" t="s">
        <v>362</v>
      </c>
      <c r="U404" s="955" t="s">
        <v>362</v>
      </c>
      <c r="V404" s="428">
        <v>0</v>
      </c>
      <c r="W404" s="428" t="s">
        <v>362</v>
      </c>
      <c r="X404" s="968" t="s">
        <v>362</v>
      </c>
      <c r="Y404" s="955" t="s">
        <v>362</v>
      </c>
      <c r="AA404" s="963"/>
    </row>
    <row r="405" spans="1:27" ht="15" customHeight="1" x14ac:dyDescent="0.2">
      <c r="A405" s="1190">
        <v>21</v>
      </c>
      <c r="B405" s="1191" t="s">
        <v>307</v>
      </c>
      <c r="C405" s="156" t="s">
        <v>708</v>
      </c>
      <c r="D405" s="955" t="s">
        <v>362</v>
      </c>
      <c r="E405" s="968">
        <v>0</v>
      </c>
      <c r="F405" s="968">
        <v>0</v>
      </c>
      <c r="G405" s="968">
        <v>0</v>
      </c>
      <c r="H405" s="955">
        <v>0</v>
      </c>
      <c r="I405" s="968">
        <v>13</v>
      </c>
      <c r="J405" s="968">
        <v>121</v>
      </c>
      <c r="K405" s="955" t="s">
        <v>1424</v>
      </c>
      <c r="L405" s="955" t="s">
        <v>1424</v>
      </c>
      <c r="M405" s="955" t="s">
        <v>1424</v>
      </c>
      <c r="N405" s="955" t="s">
        <v>1424</v>
      </c>
      <c r="O405" s="968">
        <v>28</v>
      </c>
      <c r="P405" s="92">
        <v>0</v>
      </c>
      <c r="Q405" s="955" t="s">
        <v>1424</v>
      </c>
      <c r="R405" s="955" t="s">
        <v>1424</v>
      </c>
      <c r="S405" s="955" t="s">
        <v>1424</v>
      </c>
      <c r="T405" s="955" t="s">
        <v>362</v>
      </c>
      <c r="U405" s="955" t="s">
        <v>362</v>
      </c>
      <c r="V405" s="428">
        <v>0</v>
      </c>
      <c r="W405" s="428" t="s">
        <v>362</v>
      </c>
      <c r="X405" s="968">
        <v>0</v>
      </c>
      <c r="Y405" s="955" t="s">
        <v>362</v>
      </c>
      <c r="AA405" s="963"/>
    </row>
    <row r="406" spans="1:27" ht="15" customHeight="1" x14ac:dyDescent="0.2">
      <c r="A406" s="1190"/>
      <c r="B406" s="1192"/>
      <c r="C406" s="156" t="s">
        <v>772</v>
      </c>
      <c r="D406" s="955" t="s">
        <v>362</v>
      </c>
      <c r="E406" s="968">
        <v>0</v>
      </c>
      <c r="F406" s="968">
        <v>0</v>
      </c>
      <c r="G406" s="968">
        <v>0</v>
      </c>
      <c r="H406" s="955">
        <v>0</v>
      </c>
      <c r="I406" s="968">
        <v>30</v>
      </c>
      <c r="J406" s="968">
        <v>97</v>
      </c>
      <c r="K406" s="955" t="s">
        <v>1424</v>
      </c>
      <c r="L406" s="955" t="s">
        <v>1424</v>
      </c>
      <c r="M406" s="955" t="s">
        <v>1424</v>
      </c>
      <c r="N406" s="955" t="s">
        <v>1424</v>
      </c>
      <c r="O406" s="968">
        <v>0</v>
      </c>
      <c r="P406" s="92">
        <v>0</v>
      </c>
      <c r="Q406" s="955" t="s">
        <v>1424</v>
      </c>
      <c r="R406" s="955" t="s">
        <v>1424</v>
      </c>
      <c r="S406" s="955" t="s">
        <v>1424</v>
      </c>
      <c r="T406" s="955" t="s">
        <v>362</v>
      </c>
      <c r="U406" s="955" t="s">
        <v>362</v>
      </c>
      <c r="V406" s="428">
        <v>0</v>
      </c>
      <c r="W406" s="428" t="s">
        <v>362</v>
      </c>
      <c r="X406" s="968">
        <v>0</v>
      </c>
      <c r="Y406" s="955" t="s">
        <v>362</v>
      </c>
      <c r="AA406" s="963"/>
    </row>
    <row r="407" spans="1:27" ht="15" customHeight="1" x14ac:dyDescent="0.2">
      <c r="A407" s="1190"/>
      <c r="B407" s="1193"/>
      <c r="C407" s="156" t="s">
        <v>598</v>
      </c>
      <c r="D407" s="955" t="s">
        <v>362</v>
      </c>
      <c r="E407" s="968">
        <v>0</v>
      </c>
      <c r="F407" s="968">
        <v>0</v>
      </c>
      <c r="G407" s="968">
        <v>0</v>
      </c>
      <c r="H407" s="955">
        <v>0</v>
      </c>
      <c r="I407" s="968">
        <v>16</v>
      </c>
      <c r="J407" s="968">
        <v>90</v>
      </c>
      <c r="K407" s="955" t="s">
        <v>1424</v>
      </c>
      <c r="L407" s="955" t="s">
        <v>1424</v>
      </c>
      <c r="M407" s="955" t="s">
        <v>1424</v>
      </c>
      <c r="N407" s="955" t="s">
        <v>1424</v>
      </c>
      <c r="O407" s="968">
        <v>0</v>
      </c>
      <c r="P407" s="92">
        <v>0</v>
      </c>
      <c r="Q407" s="955" t="s">
        <v>1424</v>
      </c>
      <c r="R407" s="955" t="s">
        <v>1424</v>
      </c>
      <c r="S407" s="955" t="s">
        <v>1424</v>
      </c>
      <c r="T407" s="955" t="s">
        <v>362</v>
      </c>
      <c r="U407" s="955" t="s">
        <v>362</v>
      </c>
      <c r="V407" s="428">
        <v>0</v>
      </c>
      <c r="W407" s="428" t="s">
        <v>362</v>
      </c>
      <c r="X407" s="968">
        <v>0</v>
      </c>
      <c r="Y407" s="955" t="s">
        <v>362</v>
      </c>
      <c r="AA407" s="963"/>
    </row>
    <row r="408" spans="1:27" ht="15" customHeight="1" x14ac:dyDescent="0.2">
      <c r="A408" s="1190">
        <v>22</v>
      </c>
      <c r="B408" s="1191" t="s">
        <v>308</v>
      </c>
      <c r="C408" s="156" t="s">
        <v>773</v>
      </c>
      <c r="D408" s="955" t="s">
        <v>362</v>
      </c>
      <c r="E408" s="968">
        <v>0</v>
      </c>
      <c r="F408" s="968">
        <v>0</v>
      </c>
      <c r="G408" s="968">
        <v>14</v>
      </c>
      <c r="H408" s="955">
        <v>0</v>
      </c>
      <c r="I408" s="968">
        <v>0</v>
      </c>
      <c r="J408" s="968">
        <v>34</v>
      </c>
      <c r="K408" s="955" t="s">
        <v>1424</v>
      </c>
      <c r="L408" s="955" t="s">
        <v>1424</v>
      </c>
      <c r="M408" s="955" t="s">
        <v>1424</v>
      </c>
      <c r="N408" s="955" t="s">
        <v>1424</v>
      </c>
      <c r="O408" s="968">
        <v>149</v>
      </c>
      <c r="P408" s="92">
        <v>0</v>
      </c>
      <c r="Q408" s="955" t="s">
        <v>1424</v>
      </c>
      <c r="R408" s="955" t="s">
        <v>1424</v>
      </c>
      <c r="S408" s="955" t="s">
        <v>1424</v>
      </c>
      <c r="T408" s="955" t="s">
        <v>362</v>
      </c>
      <c r="U408" s="955" t="s">
        <v>362</v>
      </c>
      <c r="V408" s="428">
        <v>0</v>
      </c>
      <c r="W408" s="428" t="s">
        <v>362</v>
      </c>
      <c r="X408" s="968">
        <v>0</v>
      </c>
      <c r="Y408" s="955" t="s">
        <v>362</v>
      </c>
      <c r="AA408" s="963"/>
    </row>
    <row r="409" spans="1:27" ht="15" customHeight="1" x14ac:dyDescent="0.2">
      <c r="A409" s="1190"/>
      <c r="B409" s="1192"/>
      <c r="C409" s="156" t="s">
        <v>703</v>
      </c>
      <c r="D409" s="955" t="s">
        <v>362</v>
      </c>
      <c r="E409" s="968">
        <v>0</v>
      </c>
      <c r="F409" s="968">
        <v>0</v>
      </c>
      <c r="G409" s="968">
        <v>4</v>
      </c>
      <c r="H409" s="955">
        <v>0</v>
      </c>
      <c r="I409" s="968">
        <v>0</v>
      </c>
      <c r="J409" s="968">
        <v>189</v>
      </c>
      <c r="K409" s="955" t="s">
        <v>1424</v>
      </c>
      <c r="L409" s="955" t="s">
        <v>1424</v>
      </c>
      <c r="M409" s="955" t="s">
        <v>1424</v>
      </c>
      <c r="N409" s="955" t="s">
        <v>1424</v>
      </c>
      <c r="O409" s="968">
        <v>83</v>
      </c>
      <c r="P409" s="92">
        <v>0</v>
      </c>
      <c r="Q409" s="955" t="s">
        <v>1424</v>
      </c>
      <c r="R409" s="955" t="s">
        <v>1424</v>
      </c>
      <c r="S409" s="955" t="s">
        <v>1424</v>
      </c>
      <c r="T409" s="955" t="s">
        <v>362</v>
      </c>
      <c r="U409" s="955" t="s">
        <v>362</v>
      </c>
      <c r="V409" s="428">
        <v>0</v>
      </c>
      <c r="W409" s="428" t="s">
        <v>362</v>
      </c>
      <c r="X409" s="968">
        <v>0</v>
      </c>
      <c r="Y409" s="955" t="s">
        <v>362</v>
      </c>
      <c r="AA409" s="963"/>
    </row>
    <row r="410" spans="1:27" ht="15" customHeight="1" x14ac:dyDescent="0.2">
      <c r="A410" s="1190"/>
      <c r="B410" s="1193"/>
      <c r="C410" s="156" t="s">
        <v>1750</v>
      </c>
      <c r="D410" s="955" t="s">
        <v>362</v>
      </c>
      <c r="E410" s="968">
        <v>0</v>
      </c>
      <c r="F410" s="968">
        <v>0</v>
      </c>
      <c r="G410" s="968">
        <v>14</v>
      </c>
      <c r="H410" s="955">
        <v>0</v>
      </c>
      <c r="I410" s="968">
        <v>0</v>
      </c>
      <c r="J410" s="968">
        <v>71</v>
      </c>
      <c r="K410" s="955" t="s">
        <v>1424</v>
      </c>
      <c r="L410" s="955" t="s">
        <v>1424</v>
      </c>
      <c r="M410" s="955" t="s">
        <v>1424</v>
      </c>
      <c r="N410" s="955" t="s">
        <v>1424</v>
      </c>
      <c r="O410" s="968">
        <v>45</v>
      </c>
      <c r="P410" s="92">
        <v>0</v>
      </c>
      <c r="Q410" s="955" t="s">
        <v>1424</v>
      </c>
      <c r="R410" s="955" t="s">
        <v>1424</v>
      </c>
      <c r="S410" s="955" t="s">
        <v>1424</v>
      </c>
      <c r="T410" s="955" t="s">
        <v>362</v>
      </c>
      <c r="U410" s="955" t="s">
        <v>362</v>
      </c>
      <c r="V410" s="428">
        <v>0</v>
      </c>
      <c r="W410" s="428" t="s">
        <v>362</v>
      </c>
      <c r="X410" s="968">
        <v>0</v>
      </c>
      <c r="Y410" s="955" t="s">
        <v>362</v>
      </c>
      <c r="AA410" s="963"/>
    </row>
    <row r="411" spans="1:27" ht="15" customHeight="1" x14ac:dyDescent="0.2">
      <c r="A411" s="1190">
        <v>23</v>
      </c>
      <c r="B411" s="1191" t="s">
        <v>309</v>
      </c>
      <c r="C411" s="156" t="s">
        <v>709</v>
      </c>
      <c r="D411" s="955" t="s">
        <v>362</v>
      </c>
      <c r="E411" s="968">
        <v>0</v>
      </c>
      <c r="F411" s="968">
        <v>0</v>
      </c>
      <c r="G411" s="968">
        <v>15</v>
      </c>
      <c r="H411" s="955">
        <v>0</v>
      </c>
      <c r="I411" s="968">
        <v>96</v>
      </c>
      <c r="J411" s="968">
        <v>0</v>
      </c>
      <c r="K411" s="955" t="s">
        <v>1424</v>
      </c>
      <c r="L411" s="955" t="s">
        <v>1424</v>
      </c>
      <c r="M411" s="955" t="s">
        <v>1424</v>
      </c>
      <c r="N411" s="955" t="s">
        <v>1424</v>
      </c>
      <c r="O411" s="968">
        <v>54</v>
      </c>
      <c r="P411" s="92">
        <v>0</v>
      </c>
      <c r="Q411" s="955" t="s">
        <v>1424</v>
      </c>
      <c r="R411" s="955" t="s">
        <v>1424</v>
      </c>
      <c r="S411" s="955" t="s">
        <v>1424</v>
      </c>
      <c r="T411" s="955" t="s">
        <v>362</v>
      </c>
      <c r="U411" s="955" t="s">
        <v>362</v>
      </c>
      <c r="V411" s="428">
        <v>0</v>
      </c>
      <c r="W411" s="428" t="s">
        <v>362</v>
      </c>
      <c r="X411" s="968">
        <v>117</v>
      </c>
      <c r="Y411" s="955" t="s">
        <v>362</v>
      </c>
      <c r="AA411" s="963"/>
    </row>
    <row r="412" spans="1:27" ht="15" customHeight="1" x14ac:dyDescent="0.2">
      <c r="A412" s="1190"/>
      <c r="B412" s="1192"/>
      <c r="C412" s="156" t="s">
        <v>775</v>
      </c>
      <c r="D412" s="955" t="s">
        <v>362</v>
      </c>
      <c r="E412" s="968">
        <v>0</v>
      </c>
      <c r="F412" s="968">
        <v>0</v>
      </c>
      <c r="G412" s="968">
        <v>14</v>
      </c>
      <c r="H412" s="955">
        <v>0</v>
      </c>
      <c r="I412" s="968">
        <v>33</v>
      </c>
      <c r="J412" s="968">
        <v>48</v>
      </c>
      <c r="K412" s="955" t="s">
        <v>1424</v>
      </c>
      <c r="L412" s="955" t="s">
        <v>1424</v>
      </c>
      <c r="M412" s="955" t="s">
        <v>1424</v>
      </c>
      <c r="N412" s="955" t="s">
        <v>1424</v>
      </c>
      <c r="O412" s="968">
        <v>18</v>
      </c>
      <c r="P412" s="92">
        <v>0</v>
      </c>
      <c r="Q412" s="955" t="s">
        <v>1424</v>
      </c>
      <c r="R412" s="955" t="s">
        <v>1424</v>
      </c>
      <c r="S412" s="955" t="s">
        <v>1424</v>
      </c>
      <c r="T412" s="955" t="s">
        <v>362</v>
      </c>
      <c r="U412" s="955" t="s">
        <v>362</v>
      </c>
      <c r="V412" s="428">
        <v>0</v>
      </c>
      <c r="W412" s="428" t="s">
        <v>362</v>
      </c>
      <c r="X412" s="968">
        <v>0</v>
      </c>
      <c r="Y412" s="955" t="s">
        <v>362</v>
      </c>
      <c r="AA412" s="963"/>
    </row>
    <row r="413" spans="1:27" ht="15" customHeight="1" x14ac:dyDescent="0.2">
      <c r="A413" s="1190"/>
      <c r="B413" s="1193"/>
      <c r="C413" s="156" t="s">
        <v>817</v>
      </c>
      <c r="D413" s="955" t="s">
        <v>362</v>
      </c>
      <c r="E413" s="968">
        <v>0</v>
      </c>
      <c r="F413" s="968">
        <v>0</v>
      </c>
      <c r="G413" s="968">
        <v>3</v>
      </c>
      <c r="H413" s="955">
        <v>0</v>
      </c>
      <c r="I413" s="968">
        <v>0</v>
      </c>
      <c r="J413" s="968">
        <v>0</v>
      </c>
      <c r="K413" s="955" t="s">
        <v>1424</v>
      </c>
      <c r="L413" s="955" t="s">
        <v>1424</v>
      </c>
      <c r="M413" s="955" t="s">
        <v>1424</v>
      </c>
      <c r="N413" s="955" t="s">
        <v>1424</v>
      </c>
      <c r="O413" s="968">
        <v>10</v>
      </c>
      <c r="P413" s="92">
        <v>0</v>
      </c>
      <c r="Q413" s="955" t="s">
        <v>1424</v>
      </c>
      <c r="R413" s="955" t="s">
        <v>1424</v>
      </c>
      <c r="S413" s="955" t="s">
        <v>1424</v>
      </c>
      <c r="T413" s="955" t="s">
        <v>362</v>
      </c>
      <c r="U413" s="955" t="s">
        <v>362</v>
      </c>
      <c r="V413" s="428">
        <v>0</v>
      </c>
      <c r="W413" s="428" t="s">
        <v>362</v>
      </c>
      <c r="X413" s="968">
        <v>0</v>
      </c>
      <c r="Y413" s="955" t="s">
        <v>362</v>
      </c>
      <c r="AA413" s="963"/>
    </row>
    <row r="414" spans="1:27" ht="15" customHeight="1" x14ac:dyDescent="0.2">
      <c r="A414" s="1190">
        <v>24</v>
      </c>
      <c r="B414" s="1191" t="s">
        <v>310</v>
      </c>
      <c r="C414" s="156" t="s">
        <v>712</v>
      </c>
      <c r="D414" s="955" t="s">
        <v>362</v>
      </c>
      <c r="E414" s="968">
        <v>0</v>
      </c>
      <c r="F414" s="968">
        <v>0</v>
      </c>
      <c r="G414" s="968">
        <v>2</v>
      </c>
      <c r="H414" s="955">
        <v>0</v>
      </c>
      <c r="I414" s="968">
        <v>0</v>
      </c>
      <c r="J414" s="968">
        <v>215</v>
      </c>
      <c r="K414" s="955" t="s">
        <v>1424</v>
      </c>
      <c r="L414" s="955" t="s">
        <v>1424</v>
      </c>
      <c r="M414" s="955" t="s">
        <v>1424</v>
      </c>
      <c r="N414" s="955" t="s">
        <v>1424</v>
      </c>
      <c r="O414" s="968">
        <v>57</v>
      </c>
      <c r="P414" s="92">
        <v>0</v>
      </c>
      <c r="Q414" s="955" t="s">
        <v>1424</v>
      </c>
      <c r="R414" s="955" t="s">
        <v>1424</v>
      </c>
      <c r="S414" s="955" t="s">
        <v>1424</v>
      </c>
      <c r="T414" s="955" t="s">
        <v>362</v>
      </c>
      <c r="U414" s="955" t="s">
        <v>362</v>
      </c>
      <c r="V414" s="428">
        <v>0</v>
      </c>
      <c r="W414" s="428" t="s">
        <v>362</v>
      </c>
      <c r="X414" s="968">
        <v>0</v>
      </c>
      <c r="Y414" s="955" t="s">
        <v>362</v>
      </c>
      <c r="AA414" s="963"/>
    </row>
    <row r="415" spans="1:27" ht="15" customHeight="1" x14ac:dyDescent="0.2">
      <c r="A415" s="1190"/>
      <c r="B415" s="1192"/>
      <c r="C415" s="156" t="s">
        <v>710</v>
      </c>
      <c r="D415" s="955" t="s">
        <v>362</v>
      </c>
      <c r="E415" s="968">
        <v>0</v>
      </c>
      <c r="F415" s="968">
        <v>0</v>
      </c>
      <c r="G415" s="968">
        <v>10</v>
      </c>
      <c r="H415" s="955">
        <v>0</v>
      </c>
      <c r="I415" s="968">
        <v>0</v>
      </c>
      <c r="J415" s="968">
        <v>142</v>
      </c>
      <c r="K415" s="955" t="s">
        <v>1424</v>
      </c>
      <c r="L415" s="955" t="s">
        <v>1424</v>
      </c>
      <c r="M415" s="955" t="s">
        <v>1424</v>
      </c>
      <c r="N415" s="955" t="s">
        <v>1424</v>
      </c>
      <c r="O415" s="968">
        <v>100</v>
      </c>
      <c r="P415" s="92">
        <v>0</v>
      </c>
      <c r="Q415" s="955" t="s">
        <v>1424</v>
      </c>
      <c r="R415" s="955" t="s">
        <v>1424</v>
      </c>
      <c r="S415" s="955" t="s">
        <v>1424</v>
      </c>
      <c r="T415" s="955" t="s">
        <v>362</v>
      </c>
      <c r="U415" s="955" t="s">
        <v>362</v>
      </c>
      <c r="V415" s="428">
        <v>0</v>
      </c>
      <c r="W415" s="428" t="s">
        <v>362</v>
      </c>
      <c r="X415" s="968">
        <v>0</v>
      </c>
      <c r="Y415" s="955" t="s">
        <v>362</v>
      </c>
      <c r="AA415" s="963"/>
    </row>
    <row r="416" spans="1:27" ht="15" customHeight="1" x14ac:dyDescent="0.2">
      <c r="A416" s="1190"/>
      <c r="B416" s="1192"/>
      <c r="C416" s="156" t="s">
        <v>776</v>
      </c>
      <c r="D416" s="955" t="s">
        <v>362</v>
      </c>
      <c r="E416" s="968">
        <v>0</v>
      </c>
      <c r="F416" s="968">
        <v>0</v>
      </c>
      <c r="G416" s="968">
        <v>0</v>
      </c>
      <c r="H416" s="955">
        <v>0</v>
      </c>
      <c r="I416" s="968">
        <v>0</v>
      </c>
      <c r="J416" s="968">
        <v>270</v>
      </c>
      <c r="K416" s="955" t="s">
        <v>1424</v>
      </c>
      <c r="L416" s="955" t="s">
        <v>1424</v>
      </c>
      <c r="M416" s="955" t="s">
        <v>1424</v>
      </c>
      <c r="N416" s="955" t="s">
        <v>1424</v>
      </c>
      <c r="O416" s="968">
        <v>99</v>
      </c>
      <c r="P416" s="92">
        <v>0</v>
      </c>
      <c r="Q416" s="955" t="s">
        <v>1424</v>
      </c>
      <c r="R416" s="955" t="s">
        <v>1424</v>
      </c>
      <c r="S416" s="955" t="s">
        <v>1424</v>
      </c>
      <c r="T416" s="955" t="s">
        <v>362</v>
      </c>
      <c r="U416" s="955" t="s">
        <v>362</v>
      </c>
      <c r="V416" s="428">
        <v>0</v>
      </c>
      <c r="W416" s="428" t="s">
        <v>362</v>
      </c>
      <c r="X416" s="968">
        <v>0</v>
      </c>
      <c r="Y416" s="955" t="s">
        <v>362</v>
      </c>
      <c r="AA416" s="963"/>
    </row>
    <row r="417" spans="1:27" ht="15" customHeight="1" x14ac:dyDescent="0.2">
      <c r="A417" s="1190"/>
      <c r="B417" s="1192"/>
      <c r="C417" s="156" t="s">
        <v>414</v>
      </c>
      <c r="D417" s="955" t="s">
        <v>362</v>
      </c>
      <c r="E417" s="968">
        <v>0</v>
      </c>
      <c r="F417" s="968">
        <v>0</v>
      </c>
      <c r="G417" s="968">
        <v>14</v>
      </c>
      <c r="H417" s="955">
        <v>0</v>
      </c>
      <c r="I417" s="968">
        <v>0</v>
      </c>
      <c r="J417" s="968">
        <v>171</v>
      </c>
      <c r="K417" s="955" t="s">
        <v>1424</v>
      </c>
      <c r="L417" s="955" t="s">
        <v>1424</v>
      </c>
      <c r="M417" s="955" t="s">
        <v>1424</v>
      </c>
      <c r="N417" s="955" t="s">
        <v>1424</v>
      </c>
      <c r="O417" s="968">
        <v>95</v>
      </c>
      <c r="P417" s="92">
        <v>0</v>
      </c>
      <c r="Q417" s="955" t="s">
        <v>1424</v>
      </c>
      <c r="R417" s="955" t="s">
        <v>1424</v>
      </c>
      <c r="S417" s="955" t="s">
        <v>1424</v>
      </c>
      <c r="T417" s="955" t="s">
        <v>362</v>
      </c>
      <c r="U417" s="955" t="s">
        <v>362</v>
      </c>
      <c r="V417" s="428">
        <v>0</v>
      </c>
      <c r="W417" s="428" t="s">
        <v>362</v>
      </c>
      <c r="X417" s="968">
        <v>0</v>
      </c>
      <c r="Y417" s="955" t="s">
        <v>362</v>
      </c>
      <c r="AA417" s="963"/>
    </row>
    <row r="418" spans="1:27" ht="15" customHeight="1" x14ac:dyDescent="0.2">
      <c r="A418" s="1190"/>
      <c r="B418" s="1192"/>
      <c r="C418" s="156" t="s">
        <v>332</v>
      </c>
      <c r="D418" s="955" t="s">
        <v>362</v>
      </c>
      <c r="E418" s="968">
        <v>0</v>
      </c>
      <c r="F418" s="968">
        <v>0</v>
      </c>
      <c r="G418" s="968">
        <v>0</v>
      </c>
      <c r="H418" s="955">
        <v>0</v>
      </c>
      <c r="I418" s="968">
        <v>0</v>
      </c>
      <c r="J418" s="968">
        <v>0</v>
      </c>
      <c r="K418" s="955" t="s">
        <v>1424</v>
      </c>
      <c r="L418" s="955" t="s">
        <v>1424</v>
      </c>
      <c r="M418" s="955" t="s">
        <v>1424</v>
      </c>
      <c r="N418" s="955" t="s">
        <v>1424</v>
      </c>
      <c r="O418" s="968">
        <v>0</v>
      </c>
      <c r="P418" s="92">
        <v>0</v>
      </c>
      <c r="Q418" s="955" t="s">
        <v>1424</v>
      </c>
      <c r="R418" s="955" t="s">
        <v>1424</v>
      </c>
      <c r="S418" s="955" t="s">
        <v>1424</v>
      </c>
      <c r="T418" s="955" t="s">
        <v>362</v>
      </c>
      <c r="U418" s="955" t="s">
        <v>362</v>
      </c>
      <c r="V418" s="428">
        <v>0</v>
      </c>
      <c r="W418" s="428" t="s">
        <v>362</v>
      </c>
      <c r="X418" s="968">
        <v>0</v>
      </c>
      <c r="Y418" s="955" t="s">
        <v>362</v>
      </c>
      <c r="AA418" s="963"/>
    </row>
    <row r="419" spans="1:27" ht="15" customHeight="1" x14ac:dyDescent="0.2">
      <c r="A419" s="1190"/>
      <c r="B419" s="1192"/>
      <c r="C419" s="156" t="s">
        <v>711</v>
      </c>
      <c r="D419" s="955" t="s">
        <v>362</v>
      </c>
      <c r="E419" s="968">
        <v>0</v>
      </c>
      <c r="F419" s="968">
        <v>0</v>
      </c>
      <c r="G419" s="968">
        <v>9</v>
      </c>
      <c r="H419" s="955">
        <v>0</v>
      </c>
      <c r="I419" s="968">
        <v>0</v>
      </c>
      <c r="J419" s="968">
        <v>102</v>
      </c>
      <c r="K419" s="955" t="s">
        <v>1424</v>
      </c>
      <c r="L419" s="955" t="s">
        <v>1424</v>
      </c>
      <c r="M419" s="955" t="s">
        <v>1424</v>
      </c>
      <c r="N419" s="955" t="s">
        <v>1424</v>
      </c>
      <c r="O419" s="968">
        <v>49</v>
      </c>
      <c r="P419" s="92">
        <v>0</v>
      </c>
      <c r="Q419" s="955" t="s">
        <v>1424</v>
      </c>
      <c r="R419" s="955" t="s">
        <v>1424</v>
      </c>
      <c r="S419" s="955" t="s">
        <v>1424</v>
      </c>
      <c r="T419" s="955" t="s">
        <v>362</v>
      </c>
      <c r="U419" s="955" t="s">
        <v>362</v>
      </c>
      <c r="V419" s="428">
        <v>0</v>
      </c>
      <c r="W419" s="428" t="s">
        <v>362</v>
      </c>
      <c r="X419" s="968">
        <v>0</v>
      </c>
      <c r="Y419" s="955" t="s">
        <v>362</v>
      </c>
      <c r="AA419" s="963"/>
    </row>
    <row r="420" spans="1:27" ht="15" customHeight="1" x14ac:dyDescent="0.2">
      <c r="A420" s="1190"/>
      <c r="B420" s="1193"/>
      <c r="C420" s="156" t="s">
        <v>598</v>
      </c>
      <c r="D420" s="955" t="s">
        <v>362</v>
      </c>
      <c r="E420" s="968" t="s">
        <v>362</v>
      </c>
      <c r="F420" s="968">
        <v>0</v>
      </c>
      <c r="G420" s="968">
        <v>0</v>
      </c>
      <c r="H420" s="955">
        <v>0</v>
      </c>
      <c r="I420" s="968">
        <v>0</v>
      </c>
      <c r="J420" s="968">
        <v>0</v>
      </c>
      <c r="K420" s="955" t="s">
        <v>1424</v>
      </c>
      <c r="L420" s="955" t="s">
        <v>1424</v>
      </c>
      <c r="M420" s="955" t="s">
        <v>1424</v>
      </c>
      <c r="N420" s="955" t="s">
        <v>1424</v>
      </c>
      <c r="O420" s="968">
        <v>0</v>
      </c>
      <c r="P420" s="92">
        <v>0</v>
      </c>
      <c r="Q420" s="955" t="s">
        <v>1424</v>
      </c>
      <c r="R420" s="955" t="s">
        <v>1424</v>
      </c>
      <c r="S420" s="955" t="s">
        <v>1424</v>
      </c>
      <c r="T420" s="955" t="s">
        <v>362</v>
      </c>
      <c r="U420" s="955" t="s">
        <v>362</v>
      </c>
      <c r="V420" s="428">
        <v>0</v>
      </c>
      <c r="W420" s="428" t="s">
        <v>362</v>
      </c>
      <c r="X420" s="968" t="s">
        <v>362</v>
      </c>
      <c r="Y420" s="955" t="s">
        <v>362</v>
      </c>
      <c r="AA420" s="963"/>
    </row>
    <row r="421" spans="1:27" ht="15" customHeight="1" x14ac:dyDescent="0.2">
      <c r="A421" s="1190">
        <v>25</v>
      </c>
      <c r="B421" s="1191" t="s">
        <v>311</v>
      </c>
      <c r="C421" s="156" t="s">
        <v>410</v>
      </c>
      <c r="D421" s="955" t="s">
        <v>362</v>
      </c>
      <c r="E421" s="968">
        <v>0</v>
      </c>
      <c r="F421" s="968">
        <v>0</v>
      </c>
      <c r="G421" s="968">
        <v>0</v>
      </c>
      <c r="H421" s="955">
        <v>0</v>
      </c>
      <c r="I421" s="968">
        <v>845</v>
      </c>
      <c r="J421" s="968">
        <v>860</v>
      </c>
      <c r="K421" s="955" t="s">
        <v>1424</v>
      </c>
      <c r="L421" s="955" t="s">
        <v>1424</v>
      </c>
      <c r="M421" s="955" t="s">
        <v>1424</v>
      </c>
      <c r="N421" s="955" t="s">
        <v>1424</v>
      </c>
      <c r="O421" s="968">
        <v>81</v>
      </c>
      <c r="P421" s="92">
        <v>4801</v>
      </c>
      <c r="Q421" s="955" t="s">
        <v>1424</v>
      </c>
      <c r="R421" s="955" t="s">
        <v>1424</v>
      </c>
      <c r="S421" s="955" t="s">
        <v>1424</v>
      </c>
      <c r="T421" s="955" t="s">
        <v>362</v>
      </c>
      <c r="U421" s="955" t="s">
        <v>362</v>
      </c>
      <c r="V421" s="428">
        <v>0</v>
      </c>
      <c r="W421" s="428" t="s">
        <v>362</v>
      </c>
      <c r="X421" s="968">
        <v>0</v>
      </c>
      <c r="Y421" s="955" t="s">
        <v>362</v>
      </c>
      <c r="AA421" s="963"/>
    </row>
    <row r="422" spans="1:27" ht="15" customHeight="1" x14ac:dyDescent="0.2">
      <c r="A422" s="1190"/>
      <c r="B422" s="1193"/>
      <c r="C422" s="156" t="s">
        <v>598</v>
      </c>
      <c r="D422" s="955" t="s">
        <v>362</v>
      </c>
      <c r="E422" s="968">
        <v>0</v>
      </c>
      <c r="F422" s="968">
        <v>0</v>
      </c>
      <c r="G422" s="968">
        <v>0</v>
      </c>
      <c r="H422" s="955">
        <v>0</v>
      </c>
      <c r="I422" s="968">
        <v>433</v>
      </c>
      <c r="J422" s="968">
        <v>123</v>
      </c>
      <c r="K422" s="955" t="s">
        <v>1424</v>
      </c>
      <c r="L422" s="955" t="s">
        <v>1424</v>
      </c>
      <c r="M422" s="955" t="s">
        <v>1424</v>
      </c>
      <c r="N422" s="955" t="s">
        <v>1424</v>
      </c>
      <c r="O422" s="968">
        <v>48</v>
      </c>
      <c r="P422" s="92">
        <v>2100</v>
      </c>
      <c r="Q422" s="955" t="s">
        <v>1424</v>
      </c>
      <c r="R422" s="955" t="s">
        <v>1424</v>
      </c>
      <c r="S422" s="955" t="s">
        <v>1424</v>
      </c>
      <c r="T422" s="955" t="s">
        <v>362</v>
      </c>
      <c r="U422" s="955" t="s">
        <v>362</v>
      </c>
      <c r="V422" s="428">
        <v>0</v>
      </c>
      <c r="W422" s="428" t="s">
        <v>362</v>
      </c>
      <c r="X422" s="968">
        <v>0</v>
      </c>
      <c r="Y422" s="955" t="s">
        <v>362</v>
      </c>
      <c r="AA422" s="963"/>
    </row>
    <row r="423" spans="1:27" ht="15" customHeight="1" x14ac:dyDescent="0.2">
      <c r="A423" s="1190">
        <v>26</v>
      </c>
      <c r="B423" s="1191" t="s">
        <v>312</v>
      </c>
      <c r="C423" s="156" t="s">
        <v>821</v>
      </c>
      <c r="D423" s="955" t="s">
        <v>362</v>
      </c>
      <c r="E423" s="968">
        <v>0</v>
      </c>
      <c r="F423" s="968">
        <v>0</v>
      </c>
      <c r="G423" s="968">
        <v>15</v>
      </c>
      <c r="H423" s="955">
        <v>0</v>
      </c>
      <c r="I423" s="968">
        <v>167</v>
      </c>
      <c r="J423" s="968">
        <v>97</v>
      </c>
      <c r="K423" s="955" t="s">
        <v>1424</v>
      </c>
      <c r="L423" s="955" t="s">
        <v>1424</v>
      </c>
      <c r="M423" s="955" t="s">
        <v>1424</v>
      </c>
      <c r="N423" s="955" t="s">
        <v>1424</v>
      </c>
      <c r="O423" s="968">
        <v>32</v>
      </c>
      <c r="P423" s="92">
        <v>0</v>
      </c>
      <c r="Q423" s="955" t="s">
        <v>1424</v>
      </c>
      <c r="R423" s="955" t="s">
        <v>1424</v>
      </c>
      <c r="S423" s="955" t="s">
        <v>1424</v>
      </c>
      <c r="T423" s="955" t="s">
        <v>362</v>
      </c>
      <c r="U423" s="955" t="s">
        <v>362</v>
      </c>
      <c r="V423" s="428">
        <v>0</v>
      </c>
      <c r="W423" s="428" t="s">
        <v>362</v>
      </c>
      <c r="X423" s="189">
        <v>26</v>
      </c>
      <c r="Y423" s="955" t="s">
        <v>362</v>
      </c>
      <c r="AA423" s="963"/>
    </row>
    <row r="424" spans="1:27" ht="15" customHeight="1" x14ac:dyDescent="0.2">
      <c r="A424" s="1190"/>
      <c r="B424" s="1192"/>
      <c r="C424" s="156" t="s">
        <v>605</v>
      </c>
      <c r="D424" s="955" t="s">
        <v>362</v>
      </c>
      <c r="E424" s="968">
        <v>0</v>
      </c>
      <c r="F424" s="968">
        <v>0</v>
      </c>
      <c r="G424" s="968">
        <v>5</v>
      </c>
      <c r="H424" s="955">
        <v>0</v>
      </c>
      <c r="I424" s="968">
        <v>45</v>
      </c>
      <c r="J424" s="968">
        <v>95</v>
      </c>
      <c r="K424" s="955" t="s">
        <v>1424</v>
      </c>
      <c r="L424" s="955" t="s">
        <v>1424</v>
      </c>
      <c r="M424" s="955" t="s">
        <v>1424</v>
      </c>
      <c r="N424" s="955" t="s">
        <v>1424</v>
      </c>
      <c r="O424" s="968">
        <v>135</v>
      </c>
      <c r="P424" s="92">
        <v>0</v>
      </c>
      <c r="Q424" s="955" t="s">
        <v>1424</v>
      </c>
      <c r="R424" s="955" t="s">
        <v>1424</v>
      </c>
      <c r="S424" s="955" t="s">
        <v>1424</v>
      </c>
      <c r="T424" s="955" t="s">
        <v>362</v>
      </c>
      <c r="U424" s="955" t="s">
        <v>362</v>
      </c>
      <c r="V424" s="428">
        <v>0</v>
      </c>
      <c r="W424" s="428" t="s">
        <v>362</v>
      </c>
      <c r="X424" s="968">
        <v>0</v>
      </c>
      <c r="Y424" s="955" t="s">
        <v>362</v>
      </c>
      <c r="AA424" s="963"/>
    </row>
    <row r="425" spans="1:27" ht="15" customHeight="1" x14ac:dyDescent="0.2">
      <c r="A425" s="1190"/>
      <c r="B425" s="1192"/>
      <c r="C425" s="156" t="s">
        <v>413</v>
      </c>
      <c r="D425" s="955" t="s">
        <v>362</v>
      </c>
      <c r="E425" s="968">
        <v>0</v>
      </c>
      <c r="F425" s="968">
        <v>0</v>
      </c>
      <c r="G425" s="968">
        <v>0</v>
      </c>
      <c r="H425" s="955">
        <v>0</v>
      </c>
      <c r="I425" s="968">
        <v>27</v>
      </c>
      <c r="J425" s="968">
        <v>4</v>
      </c>
      <c r="K425" s="955" t="s">
        <v>1424</v>
      </c>
      <c r="L425" s="955" t="s">
        <v>1424</v>
      </c>
      <c r="M425" s="955" t="s">
        <v>1424</v>
      </c>
      <c r="N425" s="955" t="s">
        <v>1424</v>
      </c>
      <c r="O425" s="968">
        <v>9</v>
      </c>
      <c r="P425" s="92">
        <v>0</v>
      </c>
      <c r="Q425" s="955" t="s">
        <v>1424</v>
      </c>
      <c r="R425" s="955" t="s">
        <v>1424</v>
      </c>
      <c r="S425" s="955" t="s">
        <v>1424</v>
      </c>
      <c r="T425" s="955" t="s">
        <v>362</v>
      </c>
      <c r="U425" s="955" t="s">
        <v>362</v>
      </c>
      <c r="V425" s="428">
        <v>0</v>
      </c>
      <c r="W425" s="428" t="s">
        <v>362</v>
      </c>
      <c r="X425" s="968">
        <v>0</v>
      </c>
      <c r="Y425" s="955" t="s">
        <v>362</v>
      </c>
      <c r="AA425" s="963"/>
    </row>
    <row r="426" spans="1:27" ht="15" customHeight="1" x14ac:dyDescent="0.2">
      <c r="A426" s="1190"/>
      <c r="B426" s="1192"/>
      <c r="C426" s="156" t="s">
        <v>606</v>
      </c>
      <c r="D426" s="955" t="s">
        <v>362</v>
      </c>
      <c r="E426" s="968">
        <v>0</v>
      </c>
      <c r="F426" s="968">
        <v>0</v>
      </c>
      <c r="G426" s="968">
        <v>38</v>
      </c>
      <c r="H426" s="955">
        <v>0</v>
      </c>
      <c r="I426" s="968">
        <v>77</v>
      </c>
      <c r="J426" s="968">
        <v>250</v>
      </c>
      <c r="K426" s="955" t="s">
        <v>1424</v>
      </c>
      <c r="L426" s="955" t="s">
        <v>1424</v>
      </c>
      <c r="M426" s="955" t="s">
        <v>1424</v>
      </c>
      <c r="N426" s="955" t="s">
        <v>1424</v>
      </c>
      <c r="O426" s="968">
        <v>77</v>
      </c>
      <c r="P426" s="92">
        <v>0</v>
      </c>
      <c r="Q426" s="955" t="s">
        <v>1424</v>
      </c>
      <c r="R426" s="955" t="s">
        <v>1424</v>
      </c>
      <c r="S426" s="955" t="s">
        <v>1424</v>
      </c>
      <c r="T426" s="955" t="s">
        <v>362</v>
      </c>
      <c r="U426" s="955" t="s">
        <v>362</v>
      </c>
      <c r="V426" s="428">
        <v>0</v>
      </c>
      <c r="W426" s="428" t="s">
        <v>362</v>
      </c>
      <c r="X426" s="968">
        <v>304</v>
      </c>
      <c r="Y426" s="955" t="s">
        <v>362</v>
      </c>
      <c r="AA426" s="963"/>
    </row>
    <row r="427" spans="1:27" s="20" customFormat="1" ht="15" customHeight="1" x14ac:dyDescent="0.2">
      <c r="A427" s="1190"/>
      <c r="B427" s="1192"/>
      <c r="C427" s="616" t="s">
        <v>817</v>
      </c>
      <c r="D427" s="428" t="s">
        <v>362</v>
      </c>
      <c r="E427" s="92">
        <v>0</v>
      </c>
      <c r="F427" s="92">
        <v>0</v>
      </c>
      <c r="G427" s="92">
        <v>0</v>
      </c>
      <c r="H427" s="428">
        <v>0</v>
      </c>
      <c r="I427" s="92">
        <v>0</v>
      </c>
      <c r="J427" s="92">
        <v>0</v>
      </c>
      <c r="K427" s="428" t="s">
        <v>1424</v>
      </c>
      <c r="L427" s="428" t="s">
        <v>1424</v>
      </c>
      <c r="M427" s="428" t="s">
        <v>1424</v>
      </c>
      <c r="N427" s="428" t="s">
        <v>1424</v>
      </c>
      <c r="O427" s="92">
        <v>0</v>
      </c>
      <c r="P427" s="92">
        <v>0</v>
      </c>
      <c r="Q427" s="428" t="s">
        <v>1424</v>
      </c>
      <c r="R427" s="428" t="s">
        <v>1424</v>
      </c>
      <c r="S427" s="428" t="s">
        <v>1424</v>
      </c>
      <c r="T427" s="428" t="s">
        <v>362</v>
      </c>
      <c r="U427" s="428" t="s">
        <v>362</v>
      </c>
      <c r="V427" s="428">
        <v>0</v>
      </c>
      <c r="W427" s="428" t="s">
        <v>362</v>
      </c>
      <c r="X427" s="92">
        <v>0</v>
      </c>
      <c r="Y427" s="428" t="s">
        <v>362</v>
      </c>
    </row>
    <row r="428" spans="1:27" ht="15" customHeight="1" x14ac:dyDescent="0.2">
      <c r="A428" s="1190"/>
      <c r="B428" s="1192"/>
      <c r="C428" s="156" t="s">
        <v>713</v>
      </c>
      <c r="D428" s="955" t="s">
        <v>362</v>
      </c>
      <c r="E428" s="968">
        <v>0</v>
      </c>
      <c r="F428" s="968">
        <v>0</v>
      </c>
      <c r="G428" s="968">
        <v>0</v>
      </c>
      <c r="H428" s="955">
        <v>0</v>
      </c>
      <c r="I428" s="968">
        <v>150</v>
      </c>
      <c r="J428" s="968">
        <v>38</v>
      </c>
      <c r="K428" s="955" t="s">
        <v>1424</v>
      </c>
      <c r="L428" s="955" t="s">
        <v>1424</v>
      </c>
      <c r="M428" s="955" t="s">
        <v>1424</v>
      </c>
      <c r="N428" s="955" t="s">
        <v>1424</v>
      </c>
      <c r="O428" s="968">
        <v>0</v>
      </c>
      <c r="P428" s="92">
        <v>0</v>
      </c>
      <c r="Q428" s="955" t="s">
        <v>1424</v>
      </c>
      <c r="R428" s="955" t="s">
        <v>1424</v>
      </c>
      <c r="S428" s="955" t="s">
        <v>1424</v>
      </c>
      <c r="T428" s="955" t="s">
        <v>362</v>
      </c>
      <c r="U428" s="955" t="s">
        <v>362</v>
      </c>
      <c r="V428" s="428">
        <v>0</v>
      </c>
      <c r="W428" s="428" t="s">
        <v>362</v>
      </c>
      <c r="X428" s="968">
        <v>178</v>
      </c>
      <c r="Y428" s="955" t="s">
        <v>362</v>
      </c>
      <c r="AA428" s="963"/>
    </row>
    <row r="429" spans="1:27" ht="15" customHeight="1" x14ac:dyDescent="0.2">
      <c r="A429" s="1190"/>
      <c r="B429" s="1192"/>
      <c r="C429" s="156" t="s">
        <v>777</v>
      </c>
      <c r="D429" s="955" t="s">
        <v>362</v>
      </c>
      <c r="E429" s="968" t="s">
        <v>362</v>
      </c>
      <c r="F429" s="968">
        <v>0</v>
      </c>
      <c r="G429" s="968">
        <v>50</v>
      </c>
      <c r="H429" s="955">
        <v>0</v>
      </c>
      <c r="I429" s="968" t="s">
        <v>362</v>
      </c>
      <c r="J429" s="968" t="s">
        <v>362</v>
      </c>
      <c r="K429" s="955" t="s">
        <v>1424</v>
      </c>
      <c r="L429" s="955" t="s">
        <v>1424</v>
      </c>
      <c r="M429" s="955" t="s">
        <v>1424</v>
      </c>
      <c r="N429" s="955" t="s">
        <v>1424</v>
      </c>
      <c r="O429" s="968">
        <v>112</v>
      </c>
      <c r="P429" s="92">
        <v>0</v>
      </c>
      <c r="Q429" s="955" t="s">
        <v>1424</v>
      </c>
      <c r="R429" s="955" t="s">
        <v>1424</v>
      </c>
      <c r="S429" s="955" t="s">
        <v>1424</v>
      </c>
      <c r="T429" s="955" t="s">
        <v>362</v>
      </c>
      <c r="U429" s="955" t="s">
        <v>362</v>
      </c>
      <c r="V429" s="428">
        <v>0</v>
      </c>
      <c r="W429" s="428" t="s">
        <v>362</v>
      </c>
      <c r="X429" s="968" t="s">
        <v>362</v>
      </c>
      <c r="Y429" s="955" t="s">
        <v>362</v>
      </c>
      <c r="AA429" s="963"/>
    </row>
    <row r="430" spans="1:27" ht="15" customHeight="1" x14ac:dyDescent="0.2">
      <c r="A430" s="1190"/>
      <c r="B430" s="1192"/>
      <c r="C430" s="156" t="s">
        <v>973</v>
      </c>
      <c r="D430" s="955" t="s">
        <v>362</v>
      </c>
      <c r="E430" s="968">
        <v>0</v>
      </c>
      <c r="F430" s="968">
        <v>0</v>
      </c>
      <c r="G430" s="968">
        <v>0</v>
      </c>
      <c r="H430" s="955">
        <v>0</v>
      </c>
      <c r="I430" s="968">
        <v>29</v>
      </c>
      <c r="J430" s="968">
        <v>58</v>
      </c>
      <c r="K430" s="955" t="s">
        <v>1424</v>
      </c>
      <c r="L430" s="955" t="s">
        <v>1424</v>
      </c>
      <c r="M430" s="955" t="s">
        <v>1424</v>
      </c>
      <c r="N430" s="955" t="s">
        <v>1424</v>
      </c>
      <c r="O430" s="968">
        <v>18</v>
      </c>
      <c r="P430" s="92">
        <v>0</v>
      </c>
      <c r="Q430" s="955" t="s">
        <v>1424</v>
      </c>
      <c r="R430" s="955" t="s">
        <v>1424</v>
      </c>
      <c r="S430" s="955" t="s">
        <v>1424</v>
      </c>
      <c r="T430" s="955" t="s">
        <v>362</v>
      </c>
      <c r="U430" s="955" t="s">
        <v>362</v>
      </c>
      <c r="V430" s="428">
        <v>0</v>
      </c>
      <c r="W430" s="428" t="s">
        <v>362</v>
      </c>
      <c r="X430" s="968">
        <v>0</v>
      </c>
      <c r="Y430" s="955" t="s">
        <v>362</v>
      </c>
      <c r="AA430" s="963"/>
    </row>
    <row r="431" spans="1:27" ht="15" customHeight="1" x14ac:dyDescent="0.2">
      <c r="A431" s="1190"/>
      <c r="B431" s="1192"/>
      <c r="C431" s="156" t="s">
        <v>784</v>
      </c>
      <c r="D431" s="955" t="s">
        <v>362</v>
      </c>
      <c r="E431" s="968">
        <v>0</v>
      </c>
      <c r="F431" s="968">
        <v>0</v>
      </c>
      <c r="G431" s="968">
        <v>2</v>
      </c>
      <c r="H431" s="955">
        <v>0</v>
      </c>
      <c r="I431" s="968">
        <v>0</v>
      </c>
      <c r="J431" s="968">
        <v>0</v>
      </c>
      <c r="K431" s="955" t="s">
        <v>1424</v>
      </c>
      <c r="L431" s="955" t="s">
        <v>1424</v>
      </c>
      <c r="M431" s="955" t="s">
        <v>1424</v>
      </c>
      <c r="N431" s="955" t="s">
        <v>1424</v>
      </c>
      <c r="O431" s="968">
        <v>14</v>
      </c>
      <c r="P431" s="92">
        <v>0</v>
      </c>
      <c r="Q431" s="955" t="s">
        <v>1424</v>
      </c>
      <c r="R431" s="955" t="s">
        <v>1424</v>
      </c>
      <c r="S431" s="955" t="s">
        <v>1424</v>
      </c>
      <c r="T431" s="955" t="s">
        <v>362</v>
      </c>
      <c r="U431" s="955" t="s">
        <v>362</v>
      </c>
      <c r="V431" s="428">
        <v>0</v>
      </c>
      <c r="W431" s="428" t="s">
        <v>362</v>
      </c>
      <c r="X431" s="968">
        <v>0</v>
      </c>
      <c r="Y431" s="955" t="s">
        <v>362</v>
      </c>
      <c r="AA431" s="963"/>
    </row>
    <row r="432" spans="1:27" ht="15" customHeight="1" x14ac:dyDescent="0.2">
      <c r="A432" s="1190"/>
      <c r="B432" s="1193"/>
      <c r="C432" s="156" t="s">
        <v>598</v>
      </c>
      <c r="D432" s="955" t="s">
        <v>362</v>
      </c>
      <c r="E432" s="968">
        <v>0</v>
      </c>
      <c r="F432" s="968">
        <v>0</v>
      </c>
      <c r="G432" s="968">
        <v>3</v>
      </c>
      <c r="H432" s="955">
        <v>0</v>
      </c>
      <c r="I432" s="968">
        <v>57</v>
      </c>
      <c r="J432" s="968">
        <v>187</v>
      </c>
      <c r="K432" s="955" t="s">
        <v>1424</v>
      </c>
      <c r="L432" s="955" t="s">
        <v>1424</v>
      </c>
      <c r="M432" s="955" t="s">
        <v>1424</v>
      </c>
      <c r="N432" s="955" t="s">
        <v>1424</v>
      </c>
      <c r="O432" s="968">
        <v>24</v>
      </c>
      <c r="P432" s="92">
        <v>0</v>
      </c>
      <c r="Q432" s="955" t="s">
        <v>1424</v>
      </c>
      <c r="R432" s="955" t="s">
        <v>1424</v>
      </c>
      <c r="S432" s="955" t="s">
        <v>1424</v>
      </c>
      <c r="T432" s="955" t="s">
        <v>362</v>
      </c>
      <c r="U432" s="955" t="s">
        <v>362</v>
      </c>
      <c r="V432" s="428">
        <v>0</v>
      </c>
      <c r="W432" s="428" t="s">
        <v>362</v>
      </c>
      <c r="X432" s="968">
        <v>314</v>
      </c>
      <c r="Y432" s="955" t="s">
        <v>362</v>
      </c>
      <c r="AA432" s="963"/>
    </row>
    <row r="433" spans="1:27" ht="15" customHeight="1" x14ac:dyDescent="0.2">
      <c r="A433" s="945">
        <v>27</v>
      </c>
      <c r="B433" s="945" t="s">
        <v>313</v>
      </c>
      <c r="C433" s="156" t="s">
        <v>598</v>
      </c>
      <c r="D433" s="955" t="s">
        <v>362</v>
      </c>
      <c r="E433" s="968">
        <v>0</v>
      </c>
      <c r="F433" s="968">
        <v>0</v>
      </c>
      <c r="G433" s="968">
        <v>30</v>
      </c>
      <c r="H433" s="955">
        <v>0</v>
      </c>
      <c r="I433" s="968">
        <v>35</v>
      </c>
      <c r="J433" s="968">
        <v>107</v>
      </c>
      <c r="K433" s="955" t="s">
        <v>1424</v>
      </c>
      <c r="L433" s="955" t="s">
        <v>1424</v>
      </c>
      <c r="M433" s="955" t="s">
        <v>1424</v>
      </c>
      <c r="N433" s="955" t="s">
        <v>1424</v>
      </c>
      <c r="O433" s="968">
        <v>32</v>
      </c>
      <c r="P433" s="92">
        <v>0</v>
      </c>
      <c r="Q433" s="955" t="s">
        <v>1424</v>
      </c>
      <c r="R433" s="955" t="s">
        <v>1424</v>
      </c>
      <c r="S433" s="955" t="s">
        <v>1424</v>
      </c>
      <c r="T433" s="955" t="s">
        <v>362</v>
      </c>
      <c r="U433" s="955" t="s">
        <v>362</v>
      </c>
      <c r="V433" s="428">
        <v>0</v>
      </c>
      <c r="W433" s="428" t="s">
        <v>362</v>
      </c>
      <c r="X433" s="968">
        <v>215</v>
      </c>
      <c r="Y433" s="955" t="s">
        <v>362</v>
      </c>
      <c r="AA433" s="963"/>
    </row>
    <row r="434" spans="1:27" ht="15" customHeight="1" x14ac:dyDescent="0.2">
      <c r="A434" s="1190">
        <v>28</v>
      </c>
      <c r="B434" s="1191" t="s">
        <v>314</v>
      </c>
      <c r="C434" s="156" t="s">
        <v>714</v>
      </c>
      <c r="D434" s="955" t="s">
        <v>362</v>
      </c>
      <c r="E434" s="968">
        <v>0</v>
      </c>
      <c r="F434" s="968">
        <v>0</v>
      </c>
      <c r="G434" s="968">
        <v>83</v>
      </c>
      <c r="H434" s="955">
        <v>0</v>
      </c>
      <c r="I434" s="968">
        <v>162</v>
      </c>
      <c r="J434" s="968">
        <v>385</v>
      </c>
      <c r="K434" s="955" t="s">
        <v>1424</v>
      </c>
      <c r="L434" s="955" t="s">
        <v>1424</v>
      </c>
      <c r="M434" s="955" t="s">
        <v>1424</v>
      </c>
      <c r="N434" s="955" t="s">
        <v>1424</v>
      </c>
      <c r="O434" s="968">
        <v>292</v>
      </c>
      <c r="P434" s="92">
        <v>36</v>
      </c>
      <c r="Q434" s="955" t="s">
        <v>1424</v>
      </c>
      <c r="R434" s="955" t="s">
        <v>1424</v>
      </c>
      <c r="S434" s="955" t="s">
        <v>1424</v>
      </c>
      <c r="T434" s="955" t="s">
        <v>362</v>
      </c>
      <c r="U434" s="955" t="s">
        <v>362</v>
      </c>
      <c r="V434" s="428">
        <v>0</v>
      </c>
      <c r="W434" s="428" t="s">
        <v>362</v>
      </c>
      <c r="X434" s="968">
        <v>0</v>
      </c>
      <c r="Y434" s="955" t="s">
        <v>362</v>
      </c>
      <c r="AA434" s="963"/>
    </row>
    <row r="435" spans="1:27" ht="15" customHeight="1" x14ac:dyDescent="0.2">
      <c r="A435" s="1190"/>
      <c r="B435" s="1192"/>
      <c r="C435" s="156" t="s">
        <v>607</v>
      </c>
      <c r="D435" s="955" t="s">
        <v>362</v>
      </c>
      <c r="E435" s="968">
        <v>0</v>
      </c>
      <c r="F435" s="968">
        <v>0</v>
      </c>
      <c r="G435" s="968">
        <v>255</v>
      </c>
      <c r="H435" s="955">
        <v>0</v>
      </c>
      <c r="I435" s="968">
        <v>73</v>
      </c>
      <c r="J435" s="968">
        <v>55</v>
      </c>
      <c r="K435" s="955" t="s">
        <v>1424</v>
      </c>
      <c r="L435" s="955" t="s">
        <v>1424</v>
      </c>
      <c r="M435" s="955" t="s">
        <v>1424</v>
      </c>
      <c r="N435" s="955" t="s">
        <v>1424</v>
      </c>
      <c r="O435" s="968">
        <v>1188</v>
      </c>
      <c r="P435" s="92">
        <v>0</v>
      </c>
      <c r="Q435" s="955" t="s">
        <v>1424</v>
      </c>
      <c r="R435" s="955" t="s">
        <v>1424</v>
      </c>
      <c r="S435" s="955" t="s">
        <v>1424</v>
      </c>
      <c r="T435" s="955" t="s">
        <v>362</v>
      </c>
      <c r="U435" s="955" t="s">
        <v>362</v>
      </c>
      <c r="V435" s="428">
        <v>0</v>
      </c>
      <c r="W435" s="428" t="s">
        <v>362</v>
      </c>
      <c r="X435" s="968">
        <v>0</v>
      </c>
      <c r="Y435" s="955" t="s">
        <v>362</v>
      </c>
      <c r="AA435" s="963"/>
    </row>
    <row r="436" spans="1:27" ht="15" customHeight="1" x14ac:dyDescent="0.2">
      <c r="A436" s="1190"/>
      <c r="B436" s="1192"/>
      <c r="C436" s="156" t="s">
        <v>778</v>
      </c>
      <c r="D436" s="955" t="s">
        <v>362</v>
      </c>
      <c r="E436" s="968">
        <v>0</v>
      </c>
      <c r="F436" s="968">
        <v>0</v>
      </c>
      <c r="G436" s="968">
        <v>67</v>
      </c>
      <c r="H436" s="955">
        <v>0</v>
      </c>
      <c r="I436" s="968">
        <v>194</v>
      </c>
      <c r="J436" s="968">
        <v>191</v>
      </c>
      <c r="K436" s="955" t="s">
        <v>1424</v>
      </c>
      <c r="L436" s="955" t="s">
        <v>1424</v>
      </c>
      <c r="M436" s="955" t="s">
        <v>1424</v>
      </c>
      <c r="N436" s="955" t="s">
        <v>1424</v>
      </c>
      <c r="O436" s="968">
        <v>185</v>
      </c>
      <c r="P436" s="92">
        <v>0</v>
      </c>
      <c r="Q436" s="955" t="s">
        <v>1424</v>
      </c>
      <c r="R436" s="955" t="s">
        <v>1424</v>
      </c>
      <c r="S436" s="955" t="s">
        <v>1424</v>
      </c>
      <c r="T436" s="955" t="s">
        <v>362</v>
      </c>
      <c r="U436" s="955" t="s">
        <v>362</v>
      </c>
      <c r="V436" s="428">
        <v>0</v>
      </c>
      <c r="W436" s="428" t="s">
        <v>362</v>
      </c>
      <c r="X436" s="968">
        <v>0</v>
      </c>
      <c r="Y436" s="955" t="s">
        <v>362</v>
      </c>
      <c r="AA436" s="963"/>
    </row>
    <row r="437" spans="1:27" ht="15" customHeight="1" x14ac:dyDescent="0.2">
      <c r="A437" s="1190"/>
      <c r="B437" s="1193"/>
      <c r="C437" s="156" t="s">
        <v>820</v>
      </c>
      <c r="D437" s="955" t="s">
        <v>362</v>
      </c>
      <c r="E437" s="968">
        <v>0</v>
      </c>
      <c r="F437" s="968">
        <v>0</v>
      </c>
      <c r="G437" s="968">
        <v>121</v>
      </c>
      <c r="H437" s="955">
        <v>0</v>
      </c>
      <c r="I437" s="968">
        <v>48</v>
      </c>
      <c r="J437" s="968">
        <v>21</v>
      </c>
      <c r="K437" s="955" t="s">
        <v>1424</v>
      </c>
      <c r="L437" s="955" t="s">
        <v>1424</v>
      </c>
      <c r="M437" s="955" t="s">
        <v>1424</v>
      </c>
      <c r="N437" s="955" t="s">
        <v>1424</v>
      </c>
      <c r="O437" s="968">
        <v>522</v>
      </c>
      <c r="P437" s="92">
        <v>0</v>
      </c>
      <c r="Q437" s="955" t="s">
        <v>1424</v>
      </c>
      <c r="R437" s="955" t="s">
        <v>1424</v>
      </c>
      <c r="S437" s="955" t="s">
        <v>1424</v>
      </c>
      <c r="T437" s="955" t="s">
        <v>362</v>
      </c>
      <c r="U437" s="955" t="s">
        <v>362</v>
      </c>
      <c r="V437" s="428">
        <v>0</v>
      </c>
      <c r="W437" s="428" t="s">
        <v>362</v>
      </c>
      <c r="X437" s="968">
        <v>0</v>
      </c>
      <c r="Y437" s="955" t="s">
        <v>362</v>
      </c>
      <c r="AA437" s="963"/>
    </row>
    <row r="438" spans="1:27" ht="15" customHeight="1" x14ac:dyDescent="0.2">
      <c r="A438" s="1190">
        <v>29</v>
      </c>
      <c r="B438" s="1191" t="s">
        <v>315</v>
      </c>
      <c r="C438" s="156" t="s">
        <v>779</v>
      </c>
      <c r="D438" s="955" t="s">
        <v>362</v>
      </c>
      <c r="E438" s="968">
        <v>0</v>
      </c>
      <c r="F438" s="968">
        <v>0</v>
      </c>
      <c r="G438" s="968">
        <v>36</v>
      </c>
      <c r="H438" s="955">
        <v>0</v>
      </c>
      <c r="I438" s="968">
        <v>21</v>
      </c>
      <c r="J438" s="968">
        <v>71</v>
      </c>
      <c r="K438" s="955" t="s">
        <v>1424</v>
      </c>
      <c r="L438" s="955" t="s">
        <v>1424</v>
      </c>
      <c r="M438" s="955" t="s">
        <v>1424</v>
      </c>
      <c r="N438" s="955" t="s">
        <v>1424</v>
      </c>
      <c r="O438" s="968">
        <v>95</v>
      </c>
      <c r="P438" s="92">
        <v>52</v>
      </c>
      <c r="Q438" s="955" t="s">
        <v>1424</v>
      </c>
      <c r="R438" s="955" t="s">
        <v>1424</v>
      </c>
      <c r="S438" s="955" t="s">
        <v>1424</v>
      </c>
      <c r="T438" s="955" t="s">
        <v>362</v>
      </c>
      <c r="U438" s="955" t="s">
        <v>362</v>
      </c>
      <c r="V438" s="428">
        <v>0</v>
      </c>
      <c r="W438" s="428" t="s">
        <v>362</v>
      </c>
      <c r="X438" s="968">
        <v>0</v>
      </c>
      <c r="Y438" s="955" t="s">
        <v>362</v>
      </c>
      <c r="AA438" s="963"/>
    </row>
    <row r="439" spans="1:27" ht="15" customHeight="1" x14ac:dyDescent="0.2">
      <c r="A439" s="1190"/>
      <c r="B439" s="1192"/>
      <c r="C439" s="156" t="s">
        <v>780</v>
      </c>
      <c r="D439" s="955" t="s">
        <v>362</v>
      </c>
      <c r="E439" s="968">
        <v>0</v>
      </c>
      <c r="F439" s="968">
        <v>0</v>
      </c>
      <c r="G439" s="968">
        <v>7</v>
      </c>
      <c r="H439" s="955">
        <v>0</v>
      </c>
      <c r="I439" s="968">
        <v>0</v>
      </c>
      <c r="J439" s="968">
        <v>262</v>
      </c>
      <c r="K439" s="955" t="s">
        <v>1424</v>
      </c>
      <c r="L439" s="955" t="s">
        <v>1424</v>
      </c>
      <c r="M439" s="955" t="s">
        <v>1424</v>
      </c>
      <c r="N439" s="955" t="s">
        <v>1424</v>
      </c>
      <c r="O439" s="968">
        <v>338</v>
      </c>
      <c r="P439" s="92">
        <v>377</v>
      </c>
      <c r="Q439" s="955" t="s">
        <v>1424</v>
      </c>
      <c r="R439" s="955" t="s">
        <v>1424</v>
      </c>
      <c r="S439" s="955" t="s">
        <v>1424</v>
      </c>
      <c r="T439" s="955" t="s">
        <v>362</v>
      </c>
      <c r="U439" s="955" t="s">
        <v>362</v>
      </c>
      <c r="V439" s="428">
        <v>0</v>
      </c>
      <c r="W439" s="428" t="s">
        <v>362</v>
      </c>
      <c r="X439" s="968">
        <v>0</v>
      </c>
      <c r="Y439" s="955" t="s">
        <v>362</v>
      </c>
      <c r="AA439" s="963"/>
    </row>
    <row r="440" spans="1:27" ht="15" customHeight="1" x14ac:dyDescent="0.2">
      <c r="A440" s="1190"/>
      <c r="B440" s="1192"/>
      <c r="C440" s="156" t="s">
        <v>715</v>
      </c>
      <c r="D440" s="955" t="s">
        <v>362</v>
      </c>
      <c r="E440" s="968">
        <v>0</v>
      </c>
      <c r="F440" s="968">
        <v>0</v>
      </c>
      <c r="G440" s="968">
        <v>0</v>
      </c>
      <c r="H440" s="955">
        <v>0</v>
      </c>
      <c r="I440" s="968">
        <v>43</v>
      </c>
      <c r="J440" s="968">
        <v>6</v>
      </c>
      <c r="K440" s="955" t="s">
        <v>1424</v>
      </c>
      <c r="L440" s="955" t="s">
        <v>1424</v>
      </c>
      <c r="M440" s="955" t="s">
        <v>1424</v>
      </c>
      <c r="N440" s="955" t="s">
        <v>1424</v>
      </c>
      <c r="O440" s="968">
        <v>36</v>
      </c>
      <c r="P440" s="92">
        <v>0</v>
      </c>
      <c r="Q440" s="955" t="s">
        <v>1424</v>
      </c>
      <c r="R440" s="955" t="s">
        <v>1424</v>
      </c>
      <c r="S440" s="955" t="s">
        <v>1424</v>
      </c>
      <c r="T440" s="955" t="s">
        <v>362</v>
      </c>
      <c r="U440" s="955" t="s">
        <v>362</v>
      </c>
      <c r="V440" s="428">
        <v>0</v>
      </c>
      <c r="W440" s="428" t="s">
        <v>362</v>
      </c>
      <c r="X440" s="968">
        <v>0</v>
      </c>
      <c r="Y440" s="955" t="s">
        <v>362</v>
      </c>
      <c r="AA440" s="963"/>
    </row>
    <row r="441" spans="1:27" ht="15" customHeight="1" x14ac:dyDescent="0.2">
      <c r="A441" s="1190"/>
      <c r="B441" s="1193"/>
      <c r="C441" s="156" t="s">
        <v>598</v>
      </c>
      <c r="D441" s="955" t="s">
        <v>362</v>
      </c>
      <c r="E441" s="968">
        <v>0</v>
      </c>
      <c r="F441" s="968">
        <v>0</v>
      </c>
      <c r="G441" s="968">
        <v>9</v>
      </c>
      <c r="H441" s="955">
        <v>0</v>
      </c>
      <c r="I441" s="968">
        <v>38</v>
      </c>
      <c r="J441" s="968">
        <v>159</v>
      </c>
      <c r="K441" s="955" t="s">
        <v>1424</v>
      </c>
      <c r="L441" s="955" t="s">
        <v>1424</v>
      </c>
      <c r="M441" s="955" t="s">
        <v>1424</v>
      </c>
      <c r="N441" s="955" t="s">
        <v>1424</v>
      </c>
      <c r="O441" s="968">
        <v>99</v>
      </c>
      <c r="P441" s="92">
        <v>54</v>
      </c>
      <c r="Q441" s="955" t="s">
        <v>1424</v>
      </c>
      <c r="R441" s="955" t="s">
        <v>1424</v>
      </c>
      <c r="S441" s="955" t="s">
        <v>1424</v>
      </c>
      <c r="T441" s="955" t="s">
        <v>362</v>
      </c>
      <c r="U441" s="955" t="s">
        <v>362</v>
      </c>
      <c r="V441" s="428">
        <v>0</v>
      </c>
      <c r="W441" s="428" t="s">
        <v>362</v>
      </c>
      <c r="X441" s="968">
        <v>0</v>
      </c>
      <c r="Y441" s="955" t="s">
        <v>362</v>
      </c>
      <c r="AA441" s="963"/>
    </row>
    <row r="442" spans="1:27" ht="15" customHeight="1" x14ac:dyDescent="0.2">
      <c r="A442" s="1190">
        <v>30</v>
      </c>
      <c r="B442" s="1191" t="s">
        <v>316</v>
      </c>
      <c r="C442" s="156" t="s">
        <v>781</v>
      </c>
      <c r="D442" s="955" t="s">
        <v>362</v>
      </c>
      <c r="E442" s="968">
        <v>0</v>
      </c>
      <c r="F442" s="968">
        <v>0</v>
      </c>
      <c r="G442" s="968">
        <v>15</v>
      </c>
      <c r="H442" s="955">
        <v>0</v>
      </c>
      <c r="I442" s="968">
        <v>57</v>
      </c>
      <c r="J442" s="968">
        <v>148</v>
      </c>
      <c r="K442" s="955" t="s">
        <v>1424</v>
      </c>
      <c r="L442" s="955" t="s">
        <v>1424</v>
      </c>
      <c r="M442" s="955" t="s">
        <v>1424</v>
      </c>
      <c r="N442" s="955" t="s">
        <v>1424</v>
      </c>
      <c r="O442" s="968">
        <v>32</v>
      </c>
      <c r="P442" s="92">
        <v>0</v>
      </c>
      <c r="Q442" s="955" t="s">
        <v>1424</v>
      </c>
      <c r="R442" s="955" t="s">
        <v>1424</v>
      </c>
      <c r="S442" s="955" t="s">
        <v>1424</v>
      </c>
      <c r="T442" s="955" t="s">
        <v>362</v>
      </c>
      <c r="U442" s="955" t="s">
        <v>362</v>
      </c>
      <c r="V442" s="428">
        <v>0</v>
      </c>
      <c r="W442" s="428" t="s">
        <v>362</v>
      </c>
      <c r="X442" s="968">
        <v>0</v>
      </c>
      <c r="Y442" s="955" t="s">
        <v>362</v>
      </c>
      <c r="AA442" s="963"/>
    </row>
    <row r="443" spans="1:27" ht="15" customHeight="1" x14ac:dyDescent="0.2">
      <c r="A443" s="1190"/>
      <c r="B443" s="1192"/>
      <c r="C443" s="156" t="s">
        <v>717</v>
      </c>
      <c r="D443" s="955" t="s">
        <v>362</v>
      </c>
      <c r="E443" s="968">
        <v>0</v>
      </c>
      <c r="F443" s="968">
        <v>0</v>
      </c>
      <c r="G443" s="968">
        <v>5</v>
      </c>
      <c r="H443" s="955">
        <v>0</v>
      </c>
      <c r="I443" s="968">
        <v>187</v>
      </c>
      <c r="J443" s="968">
        <v>281</v>
      </c>
      <c r="K443" s="955" t="s">
        <v>1424</v>
      </c>
      <c r="L443" s="955" t="s">
        <v>1424</v>
      </c>
      <c r="M443" s="955" t="s">
        <v>1424</v>
      </c>
      <c r="N443" s="955" t="s">
        <v>1424</v>
      </c>
      <c r="O443" s="968">
        <v>18</v>
      </c>
      <c r="P443" s="92">
        <v>0</v>
      </c>
      <c r="Q443" s="955" t="s">
        <v>1424</v>
      </c>
      <c r="R443" s="955" t="s">
        <v>1424</v>
      </c>
      <c r="S443" s="955" t="s">
        <v>1424</v>
      </c>
      <c r="T443" s="955" t="s">
        <v>362</v>
      </c>
      <c r="U443" s="955" t="s">
        <v>362</v>
      </c>
      <c r="V443" s="428">
        <v>0</v>
      </c>
      <c r="W443" s="428" t="s">
        <v>362</v>
      </c>
      <c r="X443" s="968">
        <v>0</v>
      </c>
      <c r="Y443" s="955" t="s">
        <v>362</v>
      </c>
      <c r="AA443" s="963"/>
    </row>
    <row r="444" spans="1:27" ht="15" customHeight="1" x14ac:dyDescent="0.2">
      <c r="A444" s="1190"/>
      <c r="B444" s="1192"/>
      <c r="C444" s="156" t="s">
        <v>716</v>
      </c>
      <c r="D444" s="955" t="s">
        <v>362</v>
      </c>
      <c r="E444" s="968">
        <v>0</v>
      </c>
      <c r="F444" s="968">
        <v>0</v>
      </c>
      <c r="G444" s="968">
        <v>25</v>
      </c>
      <c r="H444" s="955">
        <v>0</v>
      </c>
      <c r="I444" s="189">
        <v>280</v>
      </c>
      <c r="J444" s="968">
        <v>262</v>
      </c>
      <c r="K444" s="955" t="s">
        <v>1424</v>
      </c>
      <c r="L444" s="955" t="s">
        <v>1424</v>
      </c>
      <c r="M444" s="955" t="s">
        <v>1424</v>
      </c>
      <c r="N444" s="955" t="s">
        <v>1424</v>
      </c>
      <c r="O444" s="968">
        <v>108</v>
      </c>
      <c r="P444" s="92">
        <v>0</v>
      </c>
      <c r="Q444" s="955" t="s">
        <v>1424</v>
      </c>
      <c r="R444" s="955" t="s">
        <v>1424</v>
      </c>
      <c r="S444" s="955" t="s">
        <v>1424</v>
      </c>
      <c r="T444" s="955" t="s">
        <v>362</v>
      </c>
      <c r="U444" s="955" t="s">
        <v>362</v>
      </c>
      <c r="V444" s="428">
        <v>0</v>
      </c>
      <c r="W444" s="428" t="s">
        <v>362</v>
      </c>
      <c r="X444" s="968">
        <v>0</v>
      </c>
      <c r="Y444" s="955" t="s">
        <v>362</v>
      </c>
      <c r="AA444" s="963"/>
    </row>
    <row r="445" spans="1:27" ht="15" customHeight="1" x14ac:dyDescent="0.2">
      <c r="A445" s="1190"/>
      <c r="B445" s="1192"/>
      <c r="C445" s="156" t="s">
        <v>667</v>
      </c>
      <c r="D445" s="955" t="s">
        <v>362</v>
      </c>
      <c r="E445" s="968" t="s">
        <v>362</v>
      </c>
      <c r="F445" s="968">
        <v>0</v>
      </c>
      <c r="G445" s="968">
        <v>4</v>
      </c>
      <c r="H445" s="955">
        <v>0</v>
      </c>
      <c r="I445" s="189" t="s">
        <v>362</v>
      </c>
      <c r="J445" s="968" t="s">
        <v>362</v>
      </c>
      <c r="K445" s="955" t="s">
        <v>1424</v>
      </c>
      <c r="L445" s="955" t="s">
        <v>1424</v>
      </c>
      <c r="M445" s="955" t="s">
        <v>1424</v>
      </c>
      <c r="N445" s="955" t="s">
        <v>1424</v>
      </c>
      <c r="O445" s="968">
        <v>15</v>
      </c>
      <c r="P445" s="92">
        <v>0</v>
      </c>
      <c r="Q445" s="955" t="s">
        <v>1424</v>
      </c>
      <c r="R445" s="955" t="s">
        <v>1424</v>
      </c>
      <c r="S445" s="955" t="s">
        <v>1424</v>
      </c>
      <c r="T445" s="955" t="s">
        <v>362</v>
      </c>
      <c r="U445" s="955" t="s">
        <v>362</v>
      </c>
      <c r="V445" s="428">
        <v>0</v>
      </c>
      <c r="W445" s="428" t="s">
        <v>362</v>
      </c>
      <c r="X445" s="968" t="s">
        <v>362</v>
      </c>
      <c r="Y445" s="955" t="s">
        <v>362</v>
      </c>
      <c r="AA445" s="963"/>
    </row>
    <row r="446" spans="1:27" ht="15" customHeight="1" x14ac:dyDescent="0.2">
      <c r="A446" s="1190"/>
      <c r="B446" s="1193"/>
      <c r="C446" s="156" t="s">
        <v>598</v>
      </c>
      <c r="D446" s="955" t="s">
        <v>362</v>
      </c>
      <c r="E446" s="968">
        <v>0</v>
      </c>
      <c r="F446" s="968">
        <v>0</v>
      </c>
      <c r="G446" s="968">
        <v>14</v>
      </c>
      <c r="H446" s="955">
        <v>0</v>
      </c>
      <c r="I446" s="189">
        <v>118</v>
      </c>
      <c r="J446" s="92">
        <v>114</v>
      </c>
      <c r="K446" s="955" t="s">
        <v>1424</v>
      </c>
      <c r="L446" s="955" t="s">
        <v>1424</v>
      </c>
      <c r="M446" s="955" t="s">
        <v>1424</v>
      </c>
      <c r="N446" s="955" t="s">
        <v>1424</v>
      </c>
      <c r="O446" s="968">
        <v>32</v>
      </c>
      <c r="P446" s="92">
        <v>0</v>
      </c>
      <c r="Q446" s="955" t="s">
        <v>1424</v>
      </c>
      <c r="R446" s="955" t="s">
        <v>1424</v>
      </c>
      <c r="S446" s="955" t="s">
        <v>1424</v>
      </c>
      <c r="T446" s="955" t="s">
        <v>362</v>
      </c>
      <c r="U446" s="955" t="s">
        <v>362</v>
      </c>
      <c r="V446" s="428">
        <v>0</v>
      </c>
      <c r="W446" s="428" t="s">
        <v>362</v>
      </c>
      <c r="X446" s="968">
        <v>0</v>
      </c>
      <c r="Y446" s="955" t="s">
        <v>362</v>
      </c>
      <c r="AA446" s="963"/>
    </row>
    <row r="447" spans="1:27" ht="15" customHeight="1" x14ac:dyDescent="0.2">
      <c r="A447" s="1190">
        <v>31</v>
      </c>
      <c r="B447" s="1191" t="s">
        <v>317</v>
      </c>
      <c r="C447" s="156" t="s">
        <v>976</v>
      </c>
      <c r="D447" s="955" t="s">
        <v>362</v>
      </c>
      <c r="E447" s="968">
        <v>0</v>
      </c>
      <c r="F447" s="968">
        <v>0</v>
      </c>
      <c r="G447" s="968">
        <v>0</v>
      </c>
      <c r="H447" s="955">
        <v>0</v>
      </c>
      <c r="I447" s="189">
        <v>0</v>
      </c>
      <c r="J447" s="968">
        <v>0</v>
      </c>
      <c r="K447" s="955" t="s">
        <v>1424</v>
      </c>
      <c r="L447" s="955" t="s">
        <v>1424</v>
      </c>
      <c r="M447" s="955" t="s">
        <v>1424</v>
      </c>
      <c r="N447" s="955" t="s">
        <v>1424</v>
      </c>
      <c r="O447" s="968">
        <v>0</v>
      </c>
      <c r="P447" s="92">
        <v>0</v>
      </c>
      <c r="Q447" s="955" t="s">
        <v>1424</v>
      </c>
      <c r="R447" s="955" t="s">
        <v>1424</v>
      </c>
      <c r="S447" s="955" t="s">
        <v>1424</v>
      </c>
      <c r="T447" s="955" t="s">
        <v>362</v>
      </c>
      <c r="U447" s="955" t="s">
        <v>362</v>
      </c>
      <c r="V447" s="428">
        <v>0</v>
      </c>
      <c r="W447" s="428" t="s">
        <v>362</v>
      </c>
      <c r="X447" s="968">
        <v>0</v>
      </c>
      <c r="Y447" s="955" t="s">
        <v>362</v>
      </c>
      <c r="AA447" s="963"/>
    </row>
    <row r="448" spans="1:27" ht="15" customHeight="1" x14ac:dyDescent="0.2">
      <c r="A448" s="1190"/>
      <c r="B448" s="1192"/>
      <c r="C448" s="156" t="s">
        <v>1549</v>
      </c>
      <c r="D448" s="955" t="s">
        <v>362</v>
      </c>
      <c r="E448" s="968">
        <v>0</v>
      </c>
      <c r="F448" s="968">
        <v>0</v>
      </c>
      <c r="G448" s="968">
        <v>2</v>
      </c>
      <c r="H448" s="955">
        <v>8</v>
      </c>
      <c r="I448" s="189">
        <v>0</v>
      </c>
      <c r="J448" s="968">
        <v>308</v>
      </c>
      <c r="K448" s="955" t="s">
        <v>1424</v>
      </c>
      <c r="L448" s="955" t="s">
        <v>1424</v>
      </c>
      <c r="M448" s="955" t="s">
        <v>1424</v>
      </c>
      <c r="N448" s="955" t="s">
        <v>1424</v>
      </c>
      <c r="O448" s="968">
        <v>42</v>
      </c>
      <c r="P448" s="92">
        <v>0</v>
      </c>
      <c r="Q448" s="955" t="s">
        <v>1424</v>
      </c>
      <c r="R448" s="955" t="s">
        <v>1424</v>
      </c>
      <c r="S448" s="955" t="s">
        <v>1424</v>
      </c>
      <c r="T448" s="955" t="s">
        <v>362</v>
      </c>
      <c r="U448" s="955" t="s">
        <v>362</v>
      </c>
      <c r="V448" s="428">
        <v>0</v>
      </c>
      <c r="W448" s="428" t="s">
        <v>362</v>
      </c>
      <c r="X448" s="968">
        <v>0</v>
      </c>
      <c r="Y448" s="955" t="s">
        <v>362</v>
      </c>
      <c r="AA448" s="963"/>
    </row>
    <row r="449" spans="1:27" ht="15" customHeight="1" x14ac:dyDescent="0.2">
      <c r="A449" s="1190"/>
      <c r="B449" s="1192"/>
      <c r="C449" s="616" t="s">
        <v>716</v>
      </c>
      <c r="D449" s="428" t="s">
        <v>362</v>
      </c>
      <c r="E449" s="92">
        <v>0</v>
      </c>
      <c r="F449" s="92">
        <v>0</v>
      </c>
      <c r="G449" s="92">
        <v>0</v>
      </c>
      <c r="H449" s="428">
        <v>0</v>
      </c>
      <c r="I449" s="971">
        <v>0</v>
      </c>
      <c r="J449" s="92">
        <v>0</v>
      </c>
      <c r="K449" s="428" t="s">
        <v>1424</v>
      </c>
      <c r="L449" s="428" t="s">
        <v>1424</v>
      </c>
      <c r="M449" s="428" t="s">
        <v>1424</v>
      </c>
      <c r="N449" s="428" t="s">
        <v>1424</v>
      </c>
      <c r="O449" s="92">
        <v>0</v>
      </c>
      <c r="P449" s="92">
        <v>0</v>
      </c>
      <c r="Q449" s="428" t="s">
        <v>1424</v>
      </c>
      <c r="R449" s="428" t="s">
        <v>1424</v>
      </c>
      <c r="S449" s="428" t="s">
        <v>1424</v>
      </c>
      <c r="T449" s="428" t="s">
        <v>362</v>
      </c>
      <c r="U449" s="428" t="s">
        <v>362</v>
      </c>
      <c r="V449" s="428">
        <v>0</v>
      </c>
      <c r="W449" s="428" t="s">
        <v>362</v>
      </c>
      <c r="X449" s="92">
        <v>0</v>
      </c>
      <c r="Y449" s="428" t="s">
        <v>362</v>
      </c>
      <c r="AA449" s="963"/>
    </row>
    <row r="450" spans="1:27" ht="15" customHeight="1" x14ac:dyDescent="0.2">
      <c r="A450" s="1190"/>
      <c r="B450" s="1193"/>
      <c r="C450" s="156" t="s">
        <v>598</v>
      </c>
      <c r="D450" s="955" t="s">
        <v>362</v>
      </c>
      <c r="E450" s="968">
        <v>0</v>
      </c>
      <c r="F450" s="968">
        <v>0</v>
      </c>
      <c r="G450" s="968">
        <v>31</v>
      </c>
      <c r="H450" s="955">
        <v>0</v>
      </c>
      <c r="I450" s="189">
        <v>0</v>
      </c>
      <c r="J450" s="968">
        <v>539</v>
      </c>
      <c r="K450" s="955" t="s">
        <v>1424</v>
      </c>
      <c r="L450" s="955" t="s">
        <v>1424</v>
      </c>
      <c r="M450" s="955" t="s">
        <v>1424</v>
      </c>
      <c r="N450" s="955" t="s">
        <v>1424</v>
      </c>
      <c r="O450" s="968">
        <v>196</v>
      </c>
      <c r="P450" s="92">
        <v>0</v>
      </c>
      <c r="Q450" s="955" t="s">
        <v>1424</v>
      </c>
      <c r="R450" s="955" t="s">
        <v>1424</v>
      </c>
      <c r="S450" s="955" t="s">
        <v>1424</v>
      </c>
      <c r="T450" s="955" t="s">
        <v>362</v>
      </c>
      <c r="U450" s="955" t="s">
        <v>362</v>
      </c>
      <c r="V450" s="428">
        <v>0</v>
      </c>
      <c r="W450" s="428" t="s">
        <v>362</v>
      </c>
      <c r="X450" s="968">
        <v>0</v>
      </c>
      <c r="Y450" s="955" t="s">
        <v>362</v>
      </c>
      <c r="AA450" s="963"/>
    </row>
    <row r="451" spans="1:27" ht="15" customHeight="1" x14ac:dyDescent="0.2">
      <c r="A451" s="1190">
        <v>32</v>
      </c>
      <c r="B451" s="1191" t="s">
        <v>318</v>
      </c>
      <c r="C451" s="156" t="s">
        <v>782</v>
      </c>
      <c r="D451" s="955" t="s">
        <v>362</v>
      </c>
      <c r="E451" s="968">
        <v>0</v>
      </c>
      <c r="F451" s="968">
        <v>0</v>
      </c>
      <c r="G451" s="968">
        <v>4</v>
      </c>
      <c r="H451" s="955">
        <v>0</v>
      </c>
      <c r="I451" s="189">
        <v>278</v>
      </c>
      <c r="J451" s="968">
        <v>119</v>
      </c>
      <c r="K451" s="955" t="s">
        <v>1424</v>
      </c>
      <c r="L451" s="955" t="s">
        <v>1424</v>
      </c>
      <c r="M451" s="955" t="s">
        <v>1424</v>
      </c>
      <c r="N451" s="955" t="s">
        <v>1424</v>
      </c>
      <c r="O451" s="968">
        <v>104</v>
      </c>
      <c r="P451" s="92">
        <v>0</v>
      </c>
      <c r="Q451" s="955" t="s">
        <v>1424</v>
      </c>
      <c r="R451" s="955" t="s">
        <v>1424</v>
      </c>
      <c r="S451" s="955" t="s">
        <v>1424</v>
      </c>
      <c r="T451" s="955" t="s">
        <v>362</v>
      </c>
      <c r="U451" s="955" t="s">
        <v>362</v>
      </c>
      <c r="V451" s="428">
        <v>0</v>
      </c>
      <c r="W451" s="428" t="s">
        <v>362</v>
      </c>
      <c r="X451" s="968">
        <v>96</v>
      </c>
      <c r="Y451" s="955" t="s">
        <v>362</v>
      </c>
      <c r="AA451" s="963"/>
    </row>
    <row r="452" spans="1:27" ht="15" customHeight="1" x14ac:dyDescent="0.2">
      <c r="A452" s="1190"/>
      <c r="B452" s="1192"/>
      <c r="C452" s="156" t="s">
        <v>718</v>
      </c>
      <c r="D452" s="955" t="s">
        <v>362</v>
      </c>
      <c r="E452" s="968">
        <v>0</v>
      </c>
      <c r="F452" s="968">
        <v>0</v>
      </c>
      <c r="G452" s="968">
        <v>11</v>
      </c>
      <c r="H452" s="955">
        <v>0</v>
      </c>
      <c r="I452" s="189">
        <v>223</v>
      </c>
      <c r="J452" s="968">
        <v>39</v>
      </c>
      <c r="K452" s="955" t="s">
        <v>1424</v>
      </c>
      <c r="L452" s="955" t="s">
        <v>1424</v>
      </c>
      <c r="M452" s="955" t="s">
        <v>1424</v>
      </c>
      <c r="N452" s="955" t="s">
        <v>1424</v>
      </c>
      <c r="O452" s="968">
        <v>32</v>
      </c>
      <c r="P452" s="92">
        <v>0</v>
      </c>
      <c r="Q452" s="955" t="s">
        <v>1424</v>
      </c>
      <c r="R452" s="955" t="s">
        <v>1424</v>
      </c>
      <c r="S452" s="955" t="s">
        <v>1424</v>
      </c>
      <c r="T452" s="955" t="s">
        <v>362</v>
      </c>
      <c r="U452" s="955" t="s">
        <v>362</v>
      </c>
      <c r="V452" s="428">
        <v>0</v>
      </c>
      <c r="W452" s="428" t="s">
        <v>362</v>
      </c>
      <c r="X452" s="968">
        <v>49</v>
      </c>
      <c r="Y452" s="955" t="s">
        <v>362</v>
      </c>
      <c r="AA452" s="963"/>
    </row>
    <row r="453" spans="1:27" ht="15" customHeight="1" x14ac:dyDescent="0.2">
      <c r="A453" s="1190"/>
      <c r="B453" s="1192"/>
      <c r="C453" s="156" t="s">
        <v>764</v>
      </c>
      <c r="D453" s="955" t="s">
        <v>362</v>
      </c>
      <c r="E453" s="968">
        <v>0</v>
      </c>
      <c r="F453" s="968">
        <v>0</v>
      </c>
      <c r="G453" s="968">
        <v>0</v>
      </c>
      <c r="H453" s="955">
        <v>0</v>
      </c>
      <c r="I453" s="189">
        <v>0</v>
      </c>
      <c r="J453" s="968">
        <v>0</v>
      </c>
      <c r="K453" s="955" t="s">
        <v>1424</v>
      </c>
      <c r="L453" s="955" t="s">
        <v>1424</v>
      </c>
      <c r="M453" s="955" t="s">
        <v>1424</v>
      </c>
      <c r="N453" s="955" t="s">
        <v>1424</v>
      </c>
      <c r="O453" s="968">
        <v>0</v>
      </c>
      <c r="P453" s="92">
        <v>0</v>
      </c>
      <c r="Q453" s="955" t="s">
        <v>1424</v>
      </c>
      <c r="R453" s="955" t="s">
        <v>1424</v>
      </c>
      <c r="S453" s="955" t="s">
        <v>1424</v>
      </c>
      <c r="T453" s="955" t="s">
        <v>362</v>
      </c>
      <c r="U453" s="955" t="s">
        <v>362</v>
      </c>
      <c r="V453" s="428">
        <v>0</v>
      </c>
      <c r="W453" s="428" t="s">
        <v>362</v>
      </c>
      <c r="X453" s="968">
        <v>0</v>
      </c>
      <c r="Y453" s="955" t="s">
        <v>362</v>
      </c>
      <c r="AA453" s="963"/>
    </row>
    <row r="454" spans="1:27" ht="15" customHeight="1" x14ac:dyDescent="0.2">
      <c r="A454" s="1190"/>
      <c r="B454" s="1193"/>
      <c r="C454" s="156" t="s">
        <v>598</v>
      </c>
      <c r="D454" s="955" t="s">
        <v>362</v>
      </c>
      <c r="E454" s="968">
        <v>0</v>
      </c>
      <c r="F454" s="968">
        <v>0</v>
      </c>
      <c r="G454" s="968">
        <v>2</v>
      </c>
      <c r="H454" s="955">
        <v>0</v>
      </c>
      <c r="I454" s="189">
        <v>250</v>
      </c>
      <c r="J454" s="968">
        <v>457</v>
      </c>
      <c r="K454" s="955" t="s">
        <v>1424</v>
      </c>
      <c r="L454" s="955" t="s">
        <v>1424</v>
      </c>
      <c r="M454" s="955" t="s">
        <v>1424</v>
      </c>
      <c r="N454" s="955" t="s">
        <v>1424</v>
      </c>
      <c r="O454" s="968">
        <v>45</v>
      </c>
      <c r="P454" s="92">
        <v>0</v>
      </c>
      <c r="Q454" s="955" t="s">
        <v>1424</v>
      </c>
      <c r="R454" s="955" t="s">
        <v>1424</v>
      </c>
      <c r="S454" s="955" t="s">
        <v>1424</v>
      </c>
      <c r="T454" s="955" t="s">
        <v>362</v>
      </c>
      <c r="U454" s="955" t="s">
        <v>362</v>
      </c>
      <c r="V454" s="428">
        <v>0</v>
      </c>
      <c r="W454" s="428" t="s">
        <v>362</v>
      </c>
      <c r="X454" s="189">
        <v>135</v>
      </c>
      <c r="Y454" s="955" t="s">
        <v>362</v>
      </c>
      <c r="AA454" s="963"/>
    </row>
    <row r="455" spans="1:27" ht="15" customHeight="1" x14ac:dyDescent="0.2">
      <c r="A455" s="1190">
        <v>33</v>
      </c>
      <c r="B455" s="1191" t="s">
        <v>319</v>
      </c>
      <c r="C455" s="156" t="s">
        <v>813</v>
      </c>
      <c r="D455" s="955" t="s">
        <v>362</v>
      </c>
      <c r="E455" s="968">
        <v>0</v>
      </c>
      <c r="F455" s="968">
        <v>0</v>
      </c>
      <c r="G455" s="968">
        <v>44</v>
      </c>
      <c r="H455" s="955">
        <v>0</v>
      </c>
      <c r="I455" s="189">
        <v>0</v>
      </c>
      <c r="J455" s="968">
        <v>256</v>
      </c>
      <c r="K455" s="955" t="s">
        <v>1424</v>
      </c>
      <c r="L455" s="955" t="s">
        <v>1424</v>
      </c>
      <c r="M455" s="955" t="s">
        <v>1424</v>
      </c>
      <c r="N455" s="955" t="s">
        <v>1424</v>
      </c>
      <c r="O455" s="968">
        <v>239</v>
      </c>
      <c r="P455" s="92">
        <v>0</v>
      </c>
      <c r="Q455" s="955" t="s">
        <v>1424</v>
      </c>
      <c r="R455" s="955" t="s">
        <v>1424</v>
      </c>
      <c r="S455" s="955" t="s">
        <v>1424</v>
      </c>
      <c r="T455" s="955" t="s">
        <v>362</v>
      </c>
      <c r="U455" s="955" t="s">
        <v>362</v>
      </c>
      <c r="V455" s="428">
        <v>0</v>
      </c>
      <c r="W455" s="428" t="s">
        <v>362</v>
      </c>
      <c r="X455" s="968">
        <v>0</v>
      </c>
      <c r="Y455" s="955" t="s">
        <v>362</v>
      </c>
      <c r="AA455" s="963"/>
    </row>
    <row r="456" spans="1:27" ht="15" customHeight="1" x14ac:dyDescent="0.2">
      <c r="A456" s="1190"/>
      <c r="B456" s="1192"/>
      <c r="C456" s="156" t="s">
        <v>332</v>
      </c>
      <c r="D456" s="955" t="s">
        <v>362</v>
      </c>
      <c r="E456" s="968">
        <v>0</v>
      </c>
      <c r="F456" s="968">
        <v>0</v>
      </c>
      <c r="G456" s="968">
        <v>3</v>
      </c>
      <c r="H456" s="955">
        <v>0</v>
      </c>
      <c r="I456" s="189">
        <v>0</v>
      </c>
      <c r="J456" s="968">
        <v>82</v>
      </c>
      <c r="K456" s="955" t="s">
        <v>1424</v>
      </c>
      <c r="L456" s="955" t="s">
        <v>1424</v>
      </c>
      <c r="M456" s="955" t="s">
        <v>1424</v>
      </c>
      <c r="N456" s="955" t="s">
        <v>1424</v>
      </c>
      <c r="O456" s="968">
        <v>72</v>
      </c>
      <c r="P456" s="92">
        <v>0</v>
      </c>
      <c r="Q456" s="955" t="s">
        <v>1424</v>
      </c>
      <c r="R456" s="955" t="s">
        <v>1424</v>
      </c>
      <c r="S456" s="955" t="s">
        <v>1424</v>
      </c>
      <c r="T456" s="955" t="s">
        <v>362</v>
      </c>
      <c r="U456" s="955" t="s">
        <v>362</v>
      </c>
      <c r="V456" s="428">
        <v>0</v>
      </c>
      <c r="W456" s="428" t="s">
        <v>362</v>
      </c>
      <c r="X456" s="968">
        <v>0</v>
      </c>
      <c r="Y456" s="955" t="s">
        <v>362</v>
      </c>
      <c r="AA456" s="963"/>
    </row>
    <row r="457" spans="1:27" ht="15" customHeight="1" x14ac:dyDescent="0.2">
      <c r="A457" s="1190"/>
      <c r="B457" s="1192"/>
      <c r="C457" s="156" t="s">
        <v>412</v>
      </c>
      <c r="D457" s="955" t="s">
        <v>362</v>
      </c>
      <c r="E457" s="968" t="s">
        <v>362</v>
      </c>
      <c r="F457" s="968">
        <v>0</v>
      </c>
      <c r="G457" s="968">
        <v>17</v>
      </c>
      <c r="H457" s="955">
        <v>0</v>
      </c>
      <c r="I457" s="189">
        <v>0</v>
      </c>
      <c r="J457" s="968">
        <v>244</v>
      </c>
      <c r="K457" s="955" t="s">
        <v>1424</v>
      </c>
      <c r="L457" s="955" t="s">
        <v>1424</v>
      </c>
      <c r="M457" s="955" t="s">
        <v>1424</v>
      </c>
      <c r="N457" s="955" t="s">
        <v>1424</v>
      </c>
      <c r="O457" s="968">
        <v>53</v>
      </c>
      <c r="P457" s="92">
        <v>0</v>
      </c>
      <c r="Q457" s="955" t="s">
        <v>1424</v>
      </c>
      <c r="R457" s="955" t="s">
        <v>1424</v>
      </c>
      <c r="S457" s="955" t="s">
        <v>1424</v>
      </c>
      <c r="T457" s="955" t="s">
        <v>362</v>
      </c>
      <c r="U457" s="955" t="s">
        <v>362</v>
      </c>
      <c r="V457" s="428">
        <v>0</v>
      </c>
      <c r="W457" s="428" t="s">
        <v>362</v>
      </c>
      <c r="X457" s="968" t="s">
        <v>362</v>
      </c>
      <c r="Y457" s="955" t="s">
        <v>362</v>
      </c>
      <c r="AA457" s="963"/>
    </row>
    <row r="458" spans="1:27" ht="15" customHeight="1" x14ac:dyDescent="0.2">
      <c r="A458" s="1190"/>
      <c r="B458" s="1192"/>
      <c r="C458" s="156" t="s">
        <v>817</v>
      </c>
      <c r="D458" s="955" t="s">
        <v>362</v>
      </c>
      <c r="E458" s="968">
        <v>0</v>
      </c>
      <c r="F458" s="968">
        <v>0</v>
      </c>
      <c r="G458" s="968">
        <v>4</v>
      </c>
      <c r="H458" s="955">
        <v>0</v>
      </c>
      <c r="I458" s="189">
        <v>0</v>
      </c>
      <c r="J458" s="968">
        <v>0</v>
      </c>
      <c r="K458" s="955" t="s">
        <v>1424</v>
      </c>
      <c r="L458" s="955" t="s">
        <v>1424</v>
      </c>
      <c r="M458" s="955" t="s">
        <v>1424</v>
      </c>
      <c r="N458" s="955" t="s">
        <v>1424</v>
      </c>
      <c r="O458" s="968">
        <v>24</v>
      </c>
      <c r="P458" s="92">
        <v>0</v>
      </c>
      <c r="Q458" s="955" t="s">
        <v>1424</v>
      </c>
      <c r="R458" s="955" t="s">
        <v>1424</v>
      </c>
      <c r="S458" s="955" t="s">
        <v>1424</v>
      </c>
      <c r="T458" s="955" t="s">
        <v>362</v>
      </c>
      <c r="U458" s="955" t="s">
        <v>362</v>
      </c>
      <c r="V458" s="428">
        <v>0</v>
      </c>
      <c r="W458" s="428" t="s">
        <v>362</v>
      </c>
      <c r="X458" s="968">
        <v>0</v>
      </c>
      <c r="Y458" s="955" t="s">
        <v>362</v>
      </c>
      <c r="AA458" s="963"/>
    </row>
    <row r="459" spans="1:27" ht="15" customHeight="1" x14ac:dyDescent="0.2">
      <c r="A459" s="1190"/>
      <c r="B459" s="1193"/>
      <c r="C459" s="156" t="s">
        <v>784</v>
      </c>
      <c r="D459" s="955" t="s">
        <v>362</v>
      </c>
      <c r="E459" s="968">
        <v>0</v>
      </c>
      <c r="F459" s="968">
        <v>0</v>
      </c>
      <c r="G459" s="968">
        <v>0</v>
      </c>
      <c r="H459" s="955">
        <v>0</v>
      </c>
      <c r="I459" s="189">
        <v>0</v>
      </c>
      <c r="J459" s="968">
        <v>0</v>
      </c>
      <c r="K459" s="955" t="s">
        <v>1424</v>
      </c>
      <c r="L459" s="955" t="s">
        <v>1424</v>
      </c>
      <c r="M459" s="955" t="s">
        <v>1424</v>
      </c>
      <c r="N459" s="955" t="s">
        <v>1424</v>
      </c>
      <c r="O459" s="968">
        <v>81</v>
      </c>
      <c r="P459" s="92">
        <v>0</v>
      </c>
      <c r="Q459" s="955" t="s">
        <v>1424</v>
      </c>
      <c r="R459" s="955" t="s">
        <v>1424</v>
      </c>
      <c r="S459" s="955" t="s">
        <v>1424</v>
      </c>
      <c r="T459" s="955" t="s">
        <v>362</v>
      </c>
      <c r="U459" s="955" t="s">
        <v>362</v>
      </c>
      <c r="V459" s="428">
        <v>0</v>
      </c>
      <c r="W459" s="428" t="s">
        <v>362</v>
      </c>
      <c r="X459" s="968">
        <v>0</v>
      </c>
      <c r="Y459" s="955" t="s">
        <v>362</v>
      </c>
      <c r="AA459" s="963"/>
    </row>
    <row r="460" spans="1:27" ht="15" customHeight="1" x14ac:dyDescent="0.2">
      <c r="A460" s="1190">
        <v>34</v>
      </c>
      <c r="B460" s="1192" t="s">
        <v>320</v>
      </c>
      <c r="C460" s="156" t="s">
        <v>609</v>
      </c>
      <c r="D460" s="955" t="s">
        <v>362</v>
      </c>
      <c r="E460" s="968">
        <v>0</v>
      </c>
      <c r="F460" s="968">
        <v>0</v>
      </c>
      <c r="G460" s="968">
        <v>0</v>
      </c>
      <c r="H460" s="955">
        <v>0</v>
      </c>
      <c r="I460" s="189">
        <v>8</v>
      </c>
      <c r="J460" s="968">
        <v>8</v>
      </c>
      <c r="K460" s="955" t="s">
        <v>1424</v>
      </c>
      <c r="L460" s="955" t="s">
        <v>1424</v>
      </c>
      <c r="M460" s="955" t="s">
        <v>1424</v>
      </c>
      <c r="N460" s="955" t="s">
        <v>1424</v>
      </c>
      <c r="O460" s="968">
        <v>0</v>
      </c>
      <c r="P460" s="92">
        <v>0</v>
      </c>
      <c r="Q460" s="955" t="s">
        <v>1424</v>
      </c>
      <c r="R460" s="955" t="s">
        <v>1424</v>
      </c>
      <c r="S460" s="955" t="s">
        <v>1424</v>
      </c>
      <c r="T460" s="955" t="s">
        <v>362</v>
      </c>
      <c r="U460" s="955" t="s">
        <v>362</v>
      </c>
      <c r="V460" s="428">
        <v>0</v>
      </c>
      <c r="W460" s="428" t="s">
        <v>362</v>
      </c>
      <c r="X460" s="968">
        <v>34</v>
      </c>
      <c r="Y460" s="955" t="s">
        <v>362</v>
      </c>
      <c r="AA460" s="963"/>
    </row>
    <row r="461" spans="1:27" ht="15" customHeight="1" x14ac:dyDescent="0.2">
      <c r="A461" s="1190"/>
      <c r="B461" s="1192"/>
      <c r="C461" s="156" t="s">
        <v>419</v>
      </c>
      <c r="D461" s="955" t="s">
        <v>362</v>
      </c>
      <c r="E461" s="968">
        <v>0</v>
      </c>
      <c r="F461" s="968">
        <v>0</v>
      </c>
      <c r="G461" s="968">
        <v>2</v>
      </c>
      <c r="H461" s="955">
        <v>0</v>
      </c>
      <c r="I461" s="189">
        <v>0</v>
      </c>
      <c r="J461" s="968">
        <v>59</v>
      </c>
      <c r="K461" s="955" t="s">
        <v>1424</v>
      </c>
      <c r="L461" s="955" t="s">
        <v>1424</v>
      </c>
      <c r="M461" s="955" t="s">
        <v>1424</v>
      </c>
      <c r="N461" s="955" t="s">
        <v>1424</v>
      </c>
      <c r="O461" s="968">
        <v>23</v>
      </c>
      <c r="P461" s="92">
        <v>0</v>
      </c>
      <c r="Q461" s="955" t="s">
        <v>1424</v>
      </c>
      <c r="R461" s="955" t="s">
        <v>1424</v>
      </c>
      <c r="S461" s="955" t="s">
        <v>1424</v>
      </c>
      <c r="T461" s="955" t="s">
        <v>362</v>
      </c>
      <c r="U461" s="955" t="s">
        <v>362</v>
      </c>
      <c r="V461" s="428">
        <v>0</v>
      </c>
      <c r="W461" s="428" t="s">
        <v>362</v>
      </c>
      <c r="X461" s="968">
        <v>0</v>
      </c>
      <c r="Y461" s="955" t="s">
        <v>362</v>
      </c>
      <c r="AA461" s="963"/>
    </row>
    <row r="462" spans="1:27" ht="15" customHeight="1" x14ac:dyDescent="0.2">
      <c r="A462" s="1190"/>
      <c r="B462" s="1192"/>
      <c r="C462" s="156" t="s">
        <v>712</v>
      </c>
      <c r="D462" s="955"/>
      <c r="E462" s="968">
        <v>0</v>
      </c>
      <c r="F462" s="968">
        <v>0</v>
      </c>
      <c r="G462" s="968">
        <v>0</v>
      </c>
      <c r="H462" s="955">
        <v>0</v>
      </c>
      <c r="I462" s="189">
        <v>0</v>
      </c>
      <c r="J462" s="968">
        <v>0</v>
      </c>
      <c r="K462" s="955" t="s">
        <v>1424</v>
      </c>
      <c r="L462" s="955" t="s">
        <v>1424</v>
      </c>
      <c r="M462" s="955" t="s">
        <v>1424</v>
      </c>
      <c r="N462" s="955" t="s">
        <v>1424</v>
      </c>
      <c r="O462" s="968">
        <v>0</v>
      </c>
      <c r="P462" s="92">
        <v>0</v>
      </c>
      <c r="Q462" s="955"/>
      <c r="R462" s="955"/>
      <c r="S462" s="955"/>
      <c r="T462" s="955"/>
      <c r="U462" s="955"/>
      <c r="V462" s="428">
        <v>0</v>
      </c>
      <c r="W462" s="428"/>
      <c r="X462" s="968">
        <v>0</v>
      </c>
      <c r="Y462" s="955"/>
      <c r="AA462" s="963"/>
    </row>
    <row r="463" spans="1:27" ht="15" customHeight="1" x14ac:dyDescent="0.2">
      <c r="A463" s="1190"/>
      <c r="B463" s="1192"/>
      <c r="C463" s="156" t="s">
        <v>1751</v>
      </c>
      <c r="D463" s="955" t="s">
        <v>362</v>
      </c>
      <c r="E463" s="968" t="s">
        <v>362</v>
      </c>
      <c r="F463" s="968">
        <v>0</v>
      </c>
      <c r="G463" s="968" t="s">
        <v>362</v>
      </c>
      <c r="H463" s="955" t="s">
        <v>362</v>
      </c>
      <c r="I463" s="189" t="s">
        <v>362</v>
      </c>
      <c r="J463" s="968" t="s">
        <v>362</v>
      </c>
      <c r="K463" s="955" t="s">
        <v>1424</v>
      </c>
      <c r="L463" s="955" t="s">
        <v>1424</v>
      </c>
      <c r="M463" s="955" t="s">
        <v>1424</v>
      </c>
      <c r="N463" s="955" t="s">
        <v>1424</v>
      </c>
      <c r="O463" s="968" t="s">
        <v>362</v>
      </c>
      <c r="P463" s="92" t="s">
        <v>362</v>
      </c>
      <c r="Q463" s="955" t="s">
        <v>1424</v>
      </c>
      <c r="R463" s="955" t="s">
        <v>1424</v>
      </c>
      <c r="S463" s="955" t="s">
        <v>1424</v>
      </c>
      <c r="T463" s="955" t="s">
        <v>362</v>
      </c>
      <c r="U463" s="955" t="s">
        <v>362</v>
      </c>
      <c r="V463" s="428">
        <v>0</v>
      </c>
      <c r="W463" s="428" t="s">
        <v>362</v>
      </c>
      <c r="X463" s="968" t="s">
        <v>362</v>
      </c>
      <c r="Y463" s="955" t="s">
        <v>362</v>
      </c>
      <c r="AA463" s="963"/>
    </row>
    <row r="464" spans="1:27" ht="15" customHeight="1" x14ac:dyDescent="0.2">
      <c r="A464" s="1190"/>
      <c r="B464" s="1192"/>
      <c r="C464" s="156" t="s">
        <v>784</v>
      </c>
      <c r="D464" s="955" t="s">
        <v>362</v>
      </c>
      <c r="E464" s="968">
        <v>0</v>
      </c>
      <c r="F464" s="968">
        <v>0</v>
      </c>
      <c r="G464" s="968">
        <v>2</v>
      </c>
      <c r="H464" s="955">
        <v>0</v>
      </c>
      <c r="I464" s="189">
        <v>119</v>
      </c>
      <c r="J464" s="968">
        <v>659</v>
      </c>
      <c r="K464" s="955" t="s">
        <v>1424</v>
      </c>
      <c r="L464" s="955" t="s">
        <v>1424</v>
      </c>
      <c r="M464" s="955" t="s">
        <v>1424</v>
      </c>
      <c r="N464" s="955" t="s">
        <v>1424</v>
      </c>
      <c r="O464" s="968">
        <v>50</v>
      </c>
      <c r="P464" s="92">
        <v>0</v>
      </c>
      <c r="Q464" s="955" t="s">
        <v>1424</v>
      </c>
      <c r="R464" s="955" t="s">
        <v>1424</v>
      </c>
      <c r="S464" s="955" t="s">
        <v>1424</v>
      </c>
      <c r="T464" s="955" t="s">
        <v>362</v>
      </c>
      <c r="U464" s="955" t="s">
        <v>362</v>
      </c>
      <c r="V464" s="428">
        <v>0</v>
      </c>
      <c r="W464" s="428" t="s">
        <v>362</v>
      </c>
      <c r="X464" s="968">
        <v>125</v>
      </c>
      <c r="Y464" s="955" t="s">
        <v>362</v>
      </c>
      <c r="AA464" s="963"/>
    </row>
    <row r="465" spans="1:27" ht="15" customHeight="1" x14ac:dyDescent="0.2">
      <c r="A465" s="1190"/>
      <c r="B465" s="1192"/>
      <c r="C465" s="156" t="s">
        <v>821</v>
      </c>
      <c r="D465" s="955"/>
      <c r="E465" s="968">
        <v>0</v>
      </c>
      <c r="F465" s="968">
        <v>0</v>
      </c>
      <c r="G465" s="968">
        <v>0</v>
      </c>
      <c r="H465" s="955">
        <v>0</v>
      </c>
      <c r="I465" s="189">
        <v>0</v>
      </c>
      <c r="J465" s="968">
        <v>0</v>
      </c>
      <c r="K465" s="955" t="s">
        <v>1424</v>
      </c>
      <c r="L465" s="955" t="s">
        <v>1424</v>
      </c>
      <c r="M465" s="955" t="s">
        <v>1424</v>
      </c>
      <c r="N465" s="955" t="s">
        <v>1424</v>
      </c>
      <c r="O465" s="968">
        <v>0</v>
      </c>
      <c r="P465" s="92">
        <v>0</v>
      </c>
      <c r="Q465" s="955"/>
      <c r="R465" s="955"/>
      <c r="S465" s="955"/>
      <c r="T465" s="955"/>
      <c r="U465" s="955"/>
      <c r="V465" s="428">
        <v>0</v>
      </c>
      <c r="W465" s="428"/>
      <c r="X465" s="968">
        <v>0</v>
      </c>
      <c r="Y465" s="955"/>
      <c r="AA465" s="963"/>
    </row>
    <row r="466" spans="1:27" ht="15" customHeight="1" x14ac:dyDescent="0.2">
      <c r="A466" s="1190"/>
      <c r="B466" s="1193"/>
      <c r="C466" s="156" t="s">
        <v>598</v>
      </c>
      <c r="D466" s="955" t="s">
        <v>362</v>
      </c>
      <c r="E466" s="968">
        <v>0</v>
      </c>
      <c r="F466" s="968">
        <v>0</v>
      </c>
      <c r="G466" s="968">
        <v>7</v>
      </c>
      <c r="H466" s="955">
        <v>0</v>
      </c>
      <c r="I466" s="189">
        <v>52</v>
      </c>
      <c r="J466" s="968">
        <v>357</v>
      </c>
      <c r="K466" s="955" t="s">
        <v>1424</v>
      </c>
      <c r="L466" s="955" t="s">
        <v>1424</v>
      </c>
      <c r="M466" s="955" t="s">
        <v>1424</v>
      </c>
      <c r="N466" s="955" t="s">
        <v>1424</v>
      </c>
      <c r="O466" s="968">
        <v>41</v>
      </c>
      <c r="P466" s="92">
        <v>0</v>
      </c>
      <c r="Q466" s="955" t="s">
        <v>1424</v>
      </c>
      <c r="R466" s="955" t="s">
        <v>1424</v>
      </c>
      <c r="S466" s="955" t="s">
        <v>1424</v>
      </c>
      <c r="T466" s="955" t="s">
        <v>362</v>
      </c>
      <c r="U466" s="955" t="s">
        <v>362</v>
      </c>
      <c r="V466" s="428">
        <v>0</v>
      </c>
      <c r="W466" s="428" t="s">
        <v>362</v>
      </c>
      <c r="X466" s="968">
        <v>19</v>
      </c>
      <c r="Y466" s="955" t="s">
        <v>362</v>
      </c>
      <c r="AA466" s="963"/>
    </row>
    <row r="467" spans="1:27" ht="15" customHeight="1" x14ac:dyDescent="0.2">
      <c r="A467" s="1191">
        <v>35</v>
      </c>
      <c r="B467" s="1191" t="s">
        <v>321</v>
      </c>
      <c r="C467" s="156" t="s">
        <v>817</v>
      </c>
      <c r="D467" s="955" t="s">
        <v>362</v>
      </c>
      <c r="E467" s="968">
        <v>0</v>
      </c>
      <c r="F467" s="968">
        <v>0</v>
      </c>
      <c r="G467" s="968">
        <v>14</v>
      </c>
      <c r="H467" s="955">
        <v>0</v>
      </c>
      <c r="I467" s="189">
        <v>617</v>
      </c>
      <c r="J467" s="968">
        <v>1220</v>
      </c>
      <c r="K467" s="955" t="s">
        <v>1424</v>
      </c>
      <c r="L467" s="955" t="s">
        <v>1424</v>
      </c>
      <c r="M467" s="955" t="s">
        <v>1424</v>
      </c>
      <c r="N467" s="955" t="s">
        <v>1424</v>
      </c>
      <c r="O467" s="968">
        <v>198</v>
      </c>
      <c r="P467" s="92">
        <v>0</v>
      </c>
      <c r="Q467" s="955" t="s">
        <v>1424</v>
      </c>
      <c r="R467" s="955" t="s">
        <v>1424</v>
      </c>
      <c r="S467" s="955" t="s">
        <v>1424</v>
      </c>
      <c r="T467" s="955" t="s">
        <v>362</v>
      </c>
      <c r="U467" s="955" t="s">
        <v>362</v>
      </c>
      <c r="V467" s="428">
        <v>0</v>
      </c>
      <c r="W467" s="428" t="s">
        <v>362</v>
      </c>
      <c r="X467" s="189">
        <v>1816</v>
      </c>
      <c r="Y467" s="955" t="s">
        <v>362</v>
      </c>
      <c r="AA467" s="963"/>
    </row>
    <row r="468" spans="1:27" ht="15" customHeight="1" x14ac:dyDescent="0.2">
      <c r="A468" s="1192"/>
      <c r="B468" s="1192"/>
      <c r="C468" s="156" t="s">
        <v>331</v>
      </c>
      <c r="D468" s="955" t="s">
        <v>362</v>
      </c>
      <c r="E468" s="968" t="s">
        <v>362</v>
      </c>
      <c r="F468" s="968">
        <v>0</v>
      </c>
      <c r="G468" s="968">
        <v>0</v>
      </c>
      <c r="H468" s="955">
        <v>0</v>
      </c>
      <c r="I468" s="189">
        <v>80</v>
      </c>
      <c r="J468" s="968">
        <v>0</v>
      </c>
      <c r="K468" s="955" t="s">
        <v>1424</v>
      </c>
      <c r="L468" s="955" t="s">
        <v>1424</v>
      </c>
      <c r="M468" s="955" t="s">
        <v>1424</v>
      </c>
      <c r="N468" s="955" t="s">
        <v>1424</v>
      </c>
      <c r="O468" s="968">
        <v>0</v>
      </c>
      <c r="P468" s="92">
        <v>0</v>
      </c>
      <c r="Q468" s="955" t="s">
        <v>1424</v>
      </c>
      <c r="R468" s="955" t="s">
        <v>1424</v>
      </c>
      <c r="S468" s="955" t="s">
        <v>1424</v>
      </c>
      <c r="T468" s="955" t="s">
        <v>362</v>
      </c>
      <c r="U468" s="955" t="s">
        <v>362</v>
      </c>
      <c r="V468" s="428">
        <v>0</v>
      </c>
      <c r="W468" s="428" t="s">
        <v>362</v>
      </c>
      <c r="X468" s="968" t="s">
        <v>362</v>
      </c>
      <c r="Y468" s="955" t="s">
        <v>362</v>
      </c>
      <c r="AA468" s="963"/>
    </row>
    <row r="469" spans="1:27" ht="15" customHeight="1" x14ac:dyDescent="0.2">
      <c r="A469" s="1193"/>
      <c r="B469" s="1193"/>
      <c r="C469" s="156" t="s">
        <v>1755</v>
      </c>
      <c r="D469" s="955"/>
      <c r="E469" s="968">
        <v>0</v>
      </c>
      <c r="F469" s="968">
        <v>0</v>
      </c>
      <c r="G469" s="968">
        <v>0</v>
      </c>
      <c r="H469" s="955"/>
      <c r="I469" s="189">
        <v>0</v>
      </c>
      <c r="J469" s="968">
        <v>0</v>
      </c>
      <c r="K469" s="955" t="s">
        <v>1424</v>
      </c>
      <c r="L469" s="955" t="s">
        <v>1424</v>
      </c>
      <c r="M469" s="955" t="s">
        <v>1424</v>
      </c>
      <c r="N469" s="955" t="s">
        <v>1424</v>
      </c>
      <c r="O469" s="968">
        <v>0</v>
      </c>
      <c r="P469" s="92">
        <v>0</v>
      </c>
      <c r="Q469" s="955"/>
      <c r="R469" s="955"/>
      <c r="S469" s="955"/>
      <c r="T469" s="955"/>
      <c r="U469" s="955"/>
      <c r="V469" s="428">
        <v>0</v>
      </c>
      <c r="W469" s="428"/>
      <c r="X469" s="968">
        <v>0</v>
      </c>
      <c r="Y469" s="955"/>
      <c r="AA469" s="963"/>
    </row>
    <row r="470" spans="1:27" ht="15" customHeight="1" x14ac:dyDescent="0.2">
      <c r="A470" s="1190">
        <v>36</v>
      </c>
      <c r="B470" s="1191" t="s">
        <v>322</v>
      </c>
      <c r="C470" s="156" t="s">
        <v>785</v>
      </c>
      <c r="D470" s="955" t="s">
        <v>362</v>
      </c>
      <c r="E470" s="968">
        <v>0</v>
      </c>
      <c r="F470" s="968">
        <v>0</v>
      </c>
      <c r="G470" s="968">
        <v>0</v>
      </c>
      <c r="H470" s="955">
        <v>0</v>
      </c>
      <c r="I470" s="189">
        <v>82</v>
      </c>
      <c r="J470" s="968">
        <v>439</v>
      </c>
      <c r="K470" s="955" t="s">
        <v>1424</v>
      </c>
      <c r="L470" s="955" t="s">
        <v>1424</v>
      </c>
      <c r="M470" s="955" t="s">
        <v>1424</v>
      </c>
      <c r="N470" s="955" t="s">
        <v>1424</v>
      </c>
      <c r="O470" s="968">
        <v>109</v>
      </c>
      <c r="P470" s="92">
        <v>0</v>
      </c>
      <c r="Q470" s="955" t="s">
        <v>1424</v>
      </c>
      <c r="R470" s="955" t="s">
        <v>1424</v>
      </c>
      <c r="S470" s="955" t="s">
        <v>1424</v>
      </c>
      <c r="T470" s="955" t="s">
        <v>362</v>
      </c>
      <c r="U470" s="955" t="s">
        <v>362</v>
      </c>
      <c r="V470" s="428">
        <v>0</v>
      </c>
      <c r="W470" s="428" t="s">
        <v>362</v>
      </c>
      <c r="X470" s="968">
        <v>0</v>
      </c>
      <c r="Y470" s="955" t="s">
        <v>362</v>
      </c>
      <c r="AA470" s="963"/>
    </row>
    <row r="471" spans="1:27" ht="15" customHeight="1" x14ac:dyDescent="0.2">
      <c r="A471" s="1190"/>
      <c r="B471" s="1193"/>
      <c r="C471" s="156" t="s">
        <v>598</v>
      </c>
      <c r="D471" s="955" t="s">
        <v>362</v>
      </c>
      <c r="E471" s="968">
        <v>0</v>
      </c>
      <c r="F471" s="968">
        <v>0</v>
      </c>
      <c r="G471" s="968">
        <v>0</v>
      </c>
      <c r="H471" s="955">
        <v>0</v>
      </c>
      <c r="I471" s="189">
        <v>17</v>
      </c>
      <c r="J471" s="968">
        <v>423</v>
      </c>
      <c r="K471" s="955" t="s">
        <v>1424</v>
      </c>
      <c r="L471" s="955" t="s">
        <v>1424</v>
      </c>
      <c r="M471" s="955" t="s">
        <v>1424</v>
      </c>
      <c r="N471" s="955" t="s">
        <v>1424</v>
      </c>
      <c r="O471" s="968">
        <v>200</v>
      </c>
      <c r="P471" s="92">
        <v>97</v>
      </c>
      <c r="Q471" s="955" t="s">
        <v>1424</v>
      </c>
      <c r="R471" s="955" t="s">
        <v>1424</v>
      </c>
      <c r="S471" s="955" t="s">
        <v>1424</v>
      </c>
      <c r="T471" s="955" t="s">
        <v>362</v>
      </c>
      <c r="U471" s="955" t="s">
        <v>362</v>
      </c>
      <c r="V471" s="428">
        <v>0</v>
      </c>
      <c r="W471" s="428" t="s">
        <v>362</v>
      </c>
      <c r="X471" s="968">
        <v>0</v>
      </c>
      <c r="Y471" s="955" t="s">
        <v>362</v>
      </c>
      <c r="AA471" s="963"/>
    </row>
    <row r="472" spans="1:27" ht="15" customHeight="1" x14ac:dyDescent="0.2">
      <c r="A472" s="1190">
        <v>37</v>
      </c>
      <c r="B472" s="1191" t="s">
        <v>323</v>
      </c>
      <c r="C472" s="156" t="s">
        <v>786</v>
      </c>
      <c r="D472" s="955" t="s">
        <v>362</v>
      </c>
      <c r="E472" s="968">
        <v>0</v>
      </c>
      <c r="F472" s="968">
        <v>0</v>
      </c>
      <c r="G472" s="968">
        <v>52</v>
      </c>
      <c r="H472" s="955">
        <v>0</v>
      </c>
      <c r="I472" s="189">
        <v>0</v>
      </c>
      <c r="J472" s="968">
        <v>458</v>
      </c>
      <c r="K472" s="955" t="s">
        <v>1424</v>
      </c>
      <c r="L472" s="955" t="s">
        <v>1424</v>
      </c>
      <c r="M472" s="955" t="s">
        <v>1424</v>
      </c>
      <c r="N472" s="955" t="s">
        <v>1424</v>
      </c>
      <c r="O472" s="968">
        <v>162</v>
      </c>
      <c r="P472" s="92">
        <v>0</v>
      </c>
      <c r="Q472" s="955" t="s">
        <v>1424</v>
      </c>
      <c r="R472" s="955" t="s">
        <v>1424</v>
      </c>
      <c r="S472" s="955" t="s">
        <v>1424</v>
      </c>
      <c r="T472" s="955" t="s">
        <v>362</v>
      </c>
      <c r="U472" s="955" t="s">
        <v>362</v>
      </c>
      <c r="V472" s="428">
        <v>0</v>
      </c>
      <c r="W472" s="428" t="s">
        <v>362</v>
      </c>
      <c r="X472" s="968">
        <v>0</v>
      </c>
      <c r="Y472" s="955" t="s">
        <v>362</v>
      </c>
      <c r="AA472" s="963"/>
    </row>
    <row r="473" spans="1:27" ht="15" customHeight="1" x14ac:dyDescent="0.2">
      <c r="A473" s="1190"/>
      <c r="B473" s="1193"/>
      <c r="C473" s="156" t="s">
        <v>598</v>
      </c>
      <c r="D473" s="955" t="s">
        <v>362</v>
      </c>
      <c r="E473" s="968">
        <v>0</v>
      </c>
      <c r="F473" s="968">
        <v>0</v>
      </c>
      <c r="G473" s="968">
        <v>24</v>
      </c>
      <c r="H473" s="955">
        <v>0</v>
      </c>
      <c r="I473" s="189">
        <v>48</v>
      </c>
      <c r="J473" s="968">
        <v>441</v>
      </c>
      <c r="K473" s="955" t="s">
        <v>1424</v>
      </c>
      <c r="L473" s="955" t="s">
        <v>1424</v>
      </c>
      <c r="M473" s="955" t="s">
        <v>1424</v>
      </c>
      <c r="N473" s="955" t="s">
        <v>1424</v>
      </c>
      <c r="O473" s="968">
        <v>108</v>
      </c>
      <c r="P473" s="92">
        <v>20</v>
      </c>
      <c r="Q473" s="955" t="s">
        <v>1424</v>
      </c>
      <c r="R473" s="955" t="s">
        <v>1424</v>
      </c>
      <c r="S473" s="955" t="s">
        <v>1424</v>
      </c>
      <c r="T473" s="955" t="s">
        <v>362</v>
      </c>
      <c r="U473" s="955" t="s">
        <v>362</v>
      </c>
      <c r="V473" s="428">
        <v>0</v>
      </c>
      <c r="W473" s="428" t="s">
        <v>362</v>
      </c>
      <c r="X473" s="968">
        <v>0</v>
      </c>
      <c r="Y473" s="955" t="s">
        <v>362</v>
      </c>
      <c r="AA473" s="963"/>
    </row>
    <row r="474" spans="1:27" ht="15" customHeight="1" x14ac:dyDescent="0.2">
      <c r="A474" s="1190">
        <v>38</v>
      </c>
      <c r="B474" s="1191" t="s">
        <v>324</v>
      </c>
      <c r="C474" s="156" t="s">
        <v>787</v>
      </c>
      <c r="D474" s="955" t="s">
        <v>362</v>
      </c>
      <c r="E474" s="968">
        <v>0</v>
      </c>
      <c r="F474" s="968">
        <v>0</v>
      </c>
      <c r="G474" s="968">
        <v>0</v>
      </c>
      <c r="H474" s="955">
        <v>0</v>
      </c>
      <c r="I474" s="189">
        <v>37</v>
      </c>
      <c r="J474" s="968">
        <v>604</v>
      </c>
      <c r="K474" s="955" t="s">
        <v>1424</v>
      </c>
      <c r="L474" s="955" t="s">
        <v>1424</v>
      </c>
      <c r="M474" s="955" t="s">
        <v>1424</v>
      </c>
      <c r="N474" s="955" t="s">
        <v>1424</v>
      </c>
      <c r="O474" s="968">
        <v>185</v>
      </c>
      <c r="P474" s="92">
        <v>0</v>
      </c>
      <c r="Q474" s="955" t="s">
        <v>1424</v>
      </c>
      <c r="R474" s="955" t="s">
        <v>1424</v>
      </c>
      <c r="S474" s="955" t="s">
        <v>1424</v>
      </c>
      <c r="T474" s="955" t="s">
        <v>362</v>
      </c>
      <c r="U474" s="955" t="s">
        <v>362</v>
      </c>
      <c r="V474" s="428">
        <v>0</v>
      </c>
      <c r="W474" s="428" t="s">
        <v>362</v>
      </c>
      <c r="X474" s="968">
        <v>0</v>
      </c>
      <c r="Y474" s="955" t="s">
        <v>362</v>
      </c>
      <c r="AA474" s="963"/>
    </row>
    <row r="475" spans="1:27" ht="15" customHeight="1" x14ac:dyDescent="0.2">
      <c r="A475" s="1190"/>
      <c r="B475" s="1192"/>
      <c r="C475" s="156" t="s">
        <v>719</v>
      </c>
      <c r="D475" s="955" t="s">
        <v>362</v>
      </c>
      <c r="E475" s="968">
        <v>0</v>
      </c>
      <c r="F475" s="968">
        <v>0</v>
      </c>
      <c r="G475" s="968">
        <v>0</v>
      </c>
      <c r="H475" s="955">
        <v>0</v>
      </c>
      <c r="I475" s="189">
        <v>0</v>
      </c>
      <c r="J475" s="968">
        <v>14</v>
      </c>
      <c r="K475" s="955" t="s">
        <v>1424</v>
      </c>
      <c r="L475" s="955" t="s">
        <v>1424</v>
      </c>
      <c r="M475" s="955" t="s">
        <v>1424</v>
      </c>
      <c r="N475" s="955" t="s">
        <v>1424</v>
      </c>
      <c r="O475" s="968">
        <v>23</v>
      </c>
      <c r="P475" s="92">
        <v>0</v>
      </c>
      <c r="Q475" s="955" t="s">
        <v>1424</v>
      </c>
      <c r="R475" s="955" t="s">
        <v>1424</v>
      </c>
      <c r="S475" s="955" t="s">
        <v>1424</v>
      </c>
      <c r="T475" s="955" t="s">
        <v>362</v>
      </c>
      <c r="U475" s="955" t="s">
        <v>362</v>
      </c>
      <c r="V475" s="428">
        <v>0</v>
      </c>
      <c r="W475" s="428" t="s">
        <v>362</v>
      </c>
      <c r="X475" s="968">
        <v>0</v>
      </c>
      <c r="Y475" s="955" t="s">
        <v>362</v>
      </c>
      <c r="AA475" s="963"/>
    </row>
    <row r="476" spans="1:27" ht="15" customHeight="1" x14ac:dyDescent="0.2">
      <c r="A476" s="1190"/>
      <c r="B476" s="1192"/>
      <c r="C476" s="156" t="s">
        <v>681</v>
      </c>
      <c r="D476" s="955" t="s">
        <v>362</v>
      </c>
      <c r="E476" s="968">
        <v>0</v>
      </c>
      <c r="F476" s="968">
        <v>0</v>
      </c>
      <c r="G476" s="968">
        <v>0</v>
      </c>
      <c r="H476" s="955">
        <v>0</v>
      </c>
      <c r="I476" s="189">
        <v>0</v>
      </c>
      <c r="J476" s="968">
        <v>56</v>
      </c>
      <c r="K476" s="955" t="s">
        <v>1424</v>
      </c>
      <c r="L476" s="955" t="s">
        <v>1424</v>
      </c>
      <c r="M476" s="955" t="s">
        <v>1424</v>
      </c>
      <c r="N476" s="955" t="s">
        <v>1424</v>
      </c>
      <c r="O476" s="968">
        <v>0</v>
      </c>
      <c r="P476" s="92">
        <v>0</v>
      </c>
      <c r="Q476" s="955" t="s">
        <v>1424</v>
      </c>
      <c r="R476" s="955" t="s">
        <v>1424</v>
      </c>
      <c r="S476" s="955" t="s">
        <v>1424</v>
      </c>
      <c r="T476" s="955" t="s">
        <v>362</v>
      </c>
      <c r="U476" s="955" t="s">
        <v>362</v>
      </c>
      <c r="V476" s="428">
        <v>0</v>
      </c>
      <c r="W476" s="428" t="s">
        <v>362</v>
      </c>
      <c r="X476" s="968">
        <v>0</v>
      </c>
      <c r="Y476" s="955" t="s">
        <v>362</v>
      </c>
      <c r="AA476" s="963"/>
    </row>
    <row r="477" spans="1:27" ht="15" customHeight="1" x14ac:dyDescent="0.2">
      <c r="A477" s="1190"/>
      <c r="B477" s="1192"/>
      <c r="C477" s="156" t="s">
        <v>1235</v>
      </c>
      <c r="D477" s="955" t="s">
        <v>362</v>
      </c>
      <c r="E477" s="968" t="s">
        <v>362</v>
      </c>
      <c r="F477" s="968">
        <v>0</v>
      </c>
      <c r="G477" s="968">
        <v>0</v>
      </c>
      <c r="H477" s="955">
        <v>0</v>
      </c>
      <c r="I477" s="189" t="s">
        <v>362</v>
      </c>
      <c r="J477" s="968" t="s">
        <v>362</v>
      </c>
      <c r="K477" s="955" t="s">
        <v>1424</v>
      </c>
      <c r="L477" s="955" t="s">
        <v>1424</v>
      </c>
      <c r="M477" s="955" t="s">
        <v>1424</v>
      </c>
      <c r="N477" s="955" t="s">
        <v>1424</v>
      </c>
      <c r="O477" s="968">
        <v>0</v>
      </c>
      <c r="P477" s="92">
        <v>0</v>
      </c>
      <c r="Q477" s="955" t="s">
        <v>1424</v>
      </c>
      <c r="R477" s="955" t="s">
        <v>1424</v>
      </c>
      <c r="S477" s="955" t="s">
        <v>1424</v>
      </c>
      <c r="T477" s="955" t="s">
        <v>362</v>
      </c>
      <c r="U477" s="955" t="s">
        <v>362</v>
      </c>
      <c r="V477" s="428">
        <v>0</v>
      </c>
      <c r="W477" s="428" t="s">
        <v>362</v>
      </c>
      <c r="X477" s="968" t="s">
        <v>362</v>
      </c>
      <c r="Y477" s="955" t="s">
        <v>362</v>
      </c>
      <c r="AA477" s="963"/>
    </row>
    <row r="478" spans="1:27" ht="12.75" customHeight="1" x14ac:dyDescent="0.2">
      <c r="A478" s="1190"/>
      <c r="B478" s="1193"/>
      <c r="C478" s="156" t="s">
        <v>598</v>
      </c>
      <c r="D478" s="955" t="s">
        <v>362</v>
      </c>
      <c r="E478" s="968">
        <v>0</v>
      </c>
      <c r="F478" s="968">
        <v>0</v>
      </c>
      <c r="G478" s="968">
        <v>11</v>
      </c>
      <c r="H478" s="955">
        <v>0</v>
      </c>
      <c r="I478" s="189">
        <v>0</v>
      </c>
      <c r="J478" s="968">
        <v>224</v>
      </c>
      <c r="K478" s="955" t="s">
        <v>1424</v>
      </c>
      <c r="L478" s="955" t="s">
        <v>1424</v>
      </c>
      <c r="M478" s="955" t="s">
        <v>1424</v>
      </c>
      <c r="N478" s="955" t="s">
        <v>1424</v>
      </c>
      <c r="O478" s="968">
        <v>68</v>
      </c>
      <c r="P478" s="92">
        <v>0</v>
      </c>
      <c r="Q478" s="955" t="s">
        <v>1424</v>
      </c>
      <c r="R478" s="955" t="s">
        <v>1424</v>
      </c>
      <c r="S478" s="955" t="s">
        <v>1424</v>
      </c>
      <c r="T478" s="955" t="s">
        <v>362</v>
      </c>
      <c r="U478" s="955" t="s">
        <v>362</v>
      </c>
      <c r="V478" s="428">
        <v>0</v>
      </c>
      <c r="W478" s="428" t="s">
        <v>362</v>
      </c>
      <c r="X478" s="968">
        <v>0</v>
      </c>
      <c r="Y478" s="955" t="s">
        <v>362</v>
      </c>
      <c r="AA478" s="963"/>
    </row>
    <row r="479" spans="1:27" ht="15" customHeight="1" x14ac:dyDescent="0.2">
      <c r="A479" s="1190">
        <v>39</v>
      </c>
      <c r="B479" s="1191" t="s">
        <v>325</v>
      </c>
      <c r="C479" s="156" t="s">
        <v>406</v>
      </c>
      <c r="D479" s="955" t="s">
        <v>362</v>
      </c>
      <c r="E479" s="968">
        <v>0</v>
      </c>
      <c r="F479" s="968">
        <v>0</v>
      </c>
      <c r="G479" s="968">
        <v>0</v>
      </c>
      <c r="H479" s="955">
        <v>0</v>
      </c>
      <c r="I479" s="189">
        <v>40</v>
      </c>
      <c r="J479" s="968">
        <v>276</v>
      </c>
      <c r="K479" s="955" t="s">
        <v>1424</v>
      </c>
      <c r="L479" s="955" t="s">
        <v>1424</v>
      </c>
      <c r="M479" s="955" t="s">
        <v>1424</v>
      </c>
      <c r="N479" s="955" t="s">
        <v>1424</v>
      </c>
      <c r="O479" s="968">
        <v>45</v>
      </c>
      <c r="P479" s="92">
        <v>0</v>
      </c>
      <c r="Q479" s="955" t="s">
        <v>1424</v>
      </c>
      <c r="R479" s="955" t="s">
        <v>1424</v>
      </c>
      <c r="S479" s="955" t="s">
        <v>1424</v>
      </c>
      <c r="T479" s="955" t="s">
        <v>362</v>
      </c>
      <c r="U479" s="955" t="s">
        <v>362</v>
      </c>
      <c r="V479" s="428">
        <v>0</v>
      </c>
      <c r="W479" s="428" t="s">
        <v>362</v>
      </c>
      <c r="X479" s="968">
        <v>0</v>
      </c>
      <c r="Y479" s="955" t="s">
        <v>362</v>
      </c>
      <c r="AA479" s="963"/>
    </row>
    <row r="480" spans="1:27" ht="15" customHeight="1" x14ac:dyDescent="0.2">
      <c r="A480" s="1190"/>
      <c r="B480" s="1192"/>
      <c r="C480" s="156" t="s">
        <v>720</v>
      </c>
      <c r="D480" s="955" t="s">
        <v>362</v>
      </c>
      <c r="E480" s="968">
        <v>0</v>
      </c>
      <c r="F480" s="968">
        <v>0</v>
      </c>
      <c r="G480" s="968">
        <v>0</v>
      </c>
      <c r="H480" s="955">
        <v>0</v>
      </c>
      <c r="I480" s="189">
        <v>13</v>
      </c>
      <c r="J480" s="968">
        <v>48</v>
      </c>
      <c r="K480" s="955" t="s">
        <v>1424</v>
      </c>
      <c r="L480" s="955" t="s">
        <v>1424</v>
      </c>
      <c r="M480" s="955" t="s">
        <v>1424</v>
      </c>
      <c r="N480" s="955" t="s">
        <v>1424</v>
      </c>
      <c r="O480" s="968">
        <v>0</v>
      </c>
      <c r="P480" s="92">
        <v>0</v>
      </c>
      <c r="Q480" s="955" t="s">
        <v>1424</v>
      </c>
      <c r="R480" s="955" t="s">
        <v>1424</v>
      </c>
      <c r="S480" s="955" t="s">
        <v>1424</v>
      </c>
      <c r="T480" s="955" t="s">
        <v>362</v>
      </c>
      <c r="U480" s="955" t="s">
        <v>362</v>
      </c>
      <c r="V480" s="428">
        <v>0</v>
      </c>
      <c r="W480" s="428" t="s">
        <v>362</v>
      </c>
      <c r="X480" s="968">
        <v>0</v>
      </c>
      <c r="Y480" s="955" t="s">
        <v>362</v>
      </c>
      <c r="AA480" s="963"/>
    </row>
    <row r="481" spans="1:27" s="950" customFormat="1" ht="20.25" customHeight="1" x14ac:dyDescent="0.2">
      <c r="A481" s="1190"/>
      <c r="B481" s="1193"/>
      <c r="C481" s="169" t="s">
        <v>598</v>
      </c>
      <c r="D481" s="955" t="s">
        <v>362</v>
      </c>
      <c r="E481" s="968">
        <v>0</v>
      </c>
      <c r="F481" s="968">
        <v>0</v>
      </c>
      <c r="G481" s="968">
        <v>2</v>
      </c>
      <c r="H481" s="955">
        <v>0</v>
      </c>
      <c r="I481" s="189">
        <v>0</v>
      </c>
      <c r="J481" s="968">
        <v>62</v>
      </c>
      <c r="K481" s="955" t="s">
        <v>1424</v>
      </c>
      <c r="L481" s="955" t="s">
        <v>1424</v>
      </c>
      <c r="M481" s="955" t="s">
        <v>1424</v>
      </c>
      <c r="N481" s="955" t="s">
        <v>1424</v>
      </c>
      <c r="O481" s="968">
        <v>139</v>
      </c>
      <c r="P481" s="92">
        <v>0</v>
      </c>
      <c r="Q481" s="955" t="s">
        <v>1424</v>
      </c>
      <c r="R481" s="955" t="s">
        <v>1424</v>
      </c>
      <c r="S481" s="955" t="s">
        <v>1424</v>
      </c>
      <c r="T481" s="955" t="s">
        <v>362</v>
      </c>
      <c r="U481" s="955" t="s">
        <v>362</v>
      </c>
      <c r="V481" s="428">
        <v>0</v>
      </c>
      <c r="W481" s="428" t="s">
        <v>362</v>
      </c>
      <c r="X481" s="968">
        <v>0</v>
      </c>
      <c r="Y481" s="955" t="s">
        <v>362</v>
      </c>
      <c r="AA481" s="511"/>
    </row>
    <row r="482" spans="1:27" ht="15" customHeight="1" x14ac:dyDescent="0.2">
      <c r="A482" s="1190">
        <v>40</v>
      </c>
      <c r="B482" s="1191" t="s">
        <v>326</v>
      </c>
      <c r="C482" s="156" t="s">
        <v>817</v>
      </c>
      <c r="D482" s="955" t="s">
        <v>362</v>
      </c>
      <c r="E482" s="968">
        <v>0</v>
      </c>
      <c r="F482" s="968">
        <v>0</v>
      </c>
      <c r="G482" s="968">
        <v>3</v>
      </c>
      <c r="H482" s="955">
        <v>0</v>
      </c>
      <c r="I482" s="189">
        <v>0</v>
      </c>
      <c r="J482" s="968">
        <v>0</v>
      </c>
      <c r="K482" s="955" t="s">
        <v>1424</v>
      </c>
      <c r="L482" s="955" t="s">
        <v>1424</v>
      </c>
      <c r="M482" s="955" t="s">
        <v>1424</v>
      </c>
      <c r="N482" s="955" t="s">
        <v>1424</v>
      </c>
      <c r="O482" s="968">
        <v>15</v>
      </c>
      <c r="P482" s="92">
        <v>0</v>
      </c>
      <c r="Q482" s="955" t="s">
        <v>1424</v>
      </c>
      <c r="R482" s="955" t="s">
        <v>1424</v>
      </c>
      <c r="S482" s="955" t="s">
        <v>1424</v>
      </c>
      <c r="T482" s="955" t="s">
        <v>362</v>
      </c>
      <c r="U482" s="955" t="s">
        <v>362</v>
      </c>
      <c r="V482" s="428">
        <v>0</v>
      </c>
      <c r="W482" s="428" t="s">
        <v>362</v>
      </c>
      <c r="X482" s="968">
        <v>0</v>
      </c>
      <c r="Y482" s="955" t="s">
        <v>362</v>
      </c>
      <c r="AA482" s="963"/>
    </row>
    <row r="483" spans="1:27" ht="15" customHeight="1" x14ac:dyDescent="0.2">
      <c r="A483" s="1190"/>
      <c r="B483" s="1193"/>
      <c r="C483" s="156" t="s">
        <v>784</v>
      </c>
      <c r="D483" s="955" t="s">
        <v>362</v>
      </c>
      <c r="E483" s="968">
        <v>0</v>
      </c>
      <c r="F483" s="968">
        <v>0</v>
      </c>
      <c r="G483" s="968">
        <v>0</v>
      </c>
      <c r="H483" s="955">
        <v>0</v>
      </c>
      <c r="I483" s="189">
        <v>0</v>
      </c>
      <c r="J483" s="968">
        <v>0</v>
      </c>
      <c r="K483" s="955" t="s">
        <v>1424</v>
      </c>
      <c r="L483" s="955" t="s">
        <v>1424</v>
      </c>
      <c r="M483" s="955" t="s">
        <v>1424</v>
      </c>
      <c r="N483" s="955" t="s">
        <v>1424</v>
      </c>
      <c r="O483" s="968">
        <v>64</v>
      </c>
      <c r="P483" s="92">
        <v>0</v>
      </c>
      <c r="Q483" s="955" t="s">
        <v>1424</v>
      </c>
      <c r="R483" s="955" t="s">
        <v>1424</v>
      </c>
      <c r="S483" s="955" t="s">
        <v>1424</v>
      </c>
      <c r="T483" s="955" t="s">
        <v>362</v>
      </c>
      <c r="U483" s="955" t="s">
        <v>362</v>
      </c>
      <c r="V483" s="428">
        <v>0</v>
      </c>
      <c r="W483" s="428" t="s">
        <v>362</v>
      </c>
      <c r="X483" s="968">
        <v>0</v>
      </c>
      <c r="Y483" s="955" t="s">
        <v>362</v>
      </c>
      <c r="AA483" s="963"/>
    </row>
    <row r="484" spans="1:27" ht="15" customHeight="1" x14ac:dyDescent="0.2">
      <c r="A484" s="1190">
        <v>41</v>
      </c>
      <c r="B484" s="1191" t="s">
        <v>327</v>
      </c>
      <c r="C484" s="156" t="s">
        <v>788</v>
      </c>
      <c r="D484" s="955" t="s">
        <v>362</v>
      </c>
      <c r="E484" s="968">
        <v>0</v>
      </c>
      <c r="F484" s="968">
        <v>0</v>
      </c>
      <c r="G484" s="968">
        <v>16</v>
      </c>
      <c r="H484" s="955">
        <v>0</v>
      </c>
      <c r="I484" s="189">
        <v>266</v>
      </c>
      <c r="J484" s="968">
        <v>185</v>
      </c>
      <c r="K484" s="955" t="s">
        <v>1424</v>
      </c>
      <c r="L484" s="955" t="s">
        <v>1424</v>
      </c>
      <c r="M484" s="955" t="s">
        <v>1424</v>
      </c>
      <c r="N484" s="955" t="s">
        <v>1424</v>
      </c>
      <c r="O484" s="968">
        <v>65</v>
      </c>
      <c r="P484" s="92">
        <v>48</v>
      </c>
      <c r="Q484" s="955" t="s">
        <v>1424</v>
      </c>
      <c r="R484" s="955" t="s">
        <v>1424</v>
      </c>
      <c r="S484" s="955" t="s">
        <v>1424</v>
      </c>
      <c r="T484" s="955" t="s">
        <v>362</v>
      </c>
      <c r="U484" s="955" t="s">
        <v>362</v>
      </c>
      <c r="V484" s="428">
        <v>0</v>
      </c>
      <c r="W484" s="428" t="s">
        <v>362</v>
      </c>
      <c r="X484" s="189">
        <v>95</v>
      </c>
      <c r="Y484" s="955" t="s">
        <v>362</v>
      </c>
      <c r="AA484" s="963"/>
    </row>
    <row r="485" spans="1:27" ht="15" customHeight="1" x14ac:dyDescent="0.2">
      <c r="A485" s="1190"/>
      <c r="B485" s="1192"/>
      <c r="C485" s="156" t="s">
        <v>607</v>
      </c>
      <c r="D485" s="955" t="s">
        <v>362</v>
      </c>
      <c r="E485" s="968">
        <v>0</v>
      </c>
      <c r="F485" s="968">
        <v>0</v>
      </c>
      <c r="G485" s="968">
        <v>5</v>
      </c>
      <c r="H485" s="955">
        <v>0</v>
      </c>
      <c r="I485" s="189">
        <v>101</v>
      </c>
      <c r="J485" s="968">
        <v>31</v>
      </c>
      <c r="K485" s="955" t="s">
        <v>1424</v>
      </c>
      <c r="L485" s="955" t="s">
        <v>1424</v>
      </c>
      <c r="M485" s="955" t="s">
        <v>1424</v>
      </c>
      <c r="N485" s="955" t="s">
        <v>1424</v>
      </c>
      <c r="O485" s="968">
        <v>23</v>
      </c>
      <c r="P485" s="92">
        <v>127</v>
      </c>
      <c r="Q485" s="955" t="s">
        <v>1424</v>
      </c>
      <c r="R485" s="955" t="s">
        <v>1424</v>
      </c>
      <c r="S485" s="955" t="s">
        <v>1424</v>
      </c>
      <c r="T485" s="955" t="s">
        <v>362</v>
      </c>
      <c r="U485" s="955" t="s">
        <v>362</v>
      </c>
      <c r="V485" s="428">
        <v>0</v>
      </c>
      <c r="W485" s="428" t="s">
        <v>362</v>
      </c>
      <c r="X485" s="968">
        <v>0</v>
      </c>
      <c r="Y485" s="955" t="s">
        <v>362</v>
      </c>
      <c r="AA485" s="963"/>
    </row>
    <row r="486" spans="1:27" ht="15" customHeight="1" x14ac:dyDescent="0.2">
      <c r="A486" s="1190"/>
      <c r="B486" s="1193"/>
      <c r="C486" s="156" t="s">
        <v>598</v>
      </c>
      <c r="D486" s="955" t="s">
        <v>362</v>
      </c>
      <c r="E486" s="968">
        <v>0</v>
      </c>
      <c r="F486" s="968">
        <v>0</v>
      </c>
      <c r="G486" s="968">
        <v>20</v>
      </c>
      <c r="H486" s="955">
        <v>0</v>
      </c>
      <c r="I486" s="189">
        <v>4</v>
      </c>
      <c r="J486" s="968">
        <v>171</v>
      </c>
      <c r="K486" s="955" t="s">
        <v>1424</v>
      </c>
      <c r="L486" s="955" t="s">
        <v>1424</v>
      </c>
      <c r="M486" s="955" t="s">
        <v>1424</v>
      </c>
      <c r="N486" s="955" t="s">
        <v>1424</v>
      </c>
      <c r="O486" s="968">
        <v>92</v>
      </c>
      <c r="P486" s="92">
        <v>184</v>
      </c>
      <c r="Q486" s="955" t="s">
        <v>1424</v>
      </c>
      <c r="R486" s="955" t="s">
        <v>1424</v>
      </c>
      <c r="S486" s="955" t="s">
        <v>1424</v>
      </c>
      <c r="T486" s="955" t="s">
        <v>362</v>
      </c>
      <c r="U486" s="955" t="s">
        <v>362</v>
      </c>
      <c r="V486" s="428">
        <v>0</v>
      </c>
      <c r="W486" s="428" t="s">
        <v>362</v>
      </c>
      <c r="X486" s="968">
        <v>0</v>
      </c>
      <c r="Y486" s="955" t="s">
        <v>362</v>
      </c>
      <c r="AA486" s="963"/>
    </row>
    <row r="487" spans="1:27" ht="15" customHeight="1" x14ac:dyDescent="0.2">
      <c r="A487" s="1190">
        <v>42</v>
      </c>
      <c r="B487" s="1191" t="s">
        <v>328</v>
      </c>
      <c r="C487" s="156" t="s">
        <v>698</v>
      </c>
      <c r="D487" s="955" t="s">
        <v>362</v>
      </c>
      <c r="E487" s="968">
        <v>0</v>
      </c>
      <c r="F487" s="968">
        <v>0</v>
      </c>
      <c r="G487" s="968">
        <v>10</v>
      </c>
      <c r="H487" s="955">
        <v>0</v>
      </c>
      <c r="I487" s="189">
        <v>11</v>
      </c>
      <c r="J487" s="968">
        <v>453</v>
      </c>
      <c r="K487" s="955" t="s">
        <v>1424</v>
      </c>
      <c r="L487" s="955" t="s">
        <v>1424</v>
      </c>
      <c r="M487" s="955" t="s">
        <v>1424</v>
      </c>
      <c r="N487" s="955" t="s">
        <v>1424</v>
      </c>
      <c r="O487" s="968">
        <v>87</v>
      </c>
      <c r="P487" s="92">
        <v>144</v>
      </c>
      <c r="Q487" s="955" t="s">
        <v>1424</v>
      </c>
      <c r="R487" s="955" t="s">
        <v>1424</v>
      </c>
      <c r="S487" s="955" t="s">
        <v>1424</v>
      </c>
      <c r="T487" s="955" t="s">
        <v>362</v>
      </c>
      <c r="U487" s="955" t="s">
        <v>362</v>
      </c>
      <c r="V487" s="428">
        <v>0</v>
      </c>
      <c r="W487" s="428" t="s">
        <v>362</v>
      </c>
      <c r="X487" s="968">
        <v>0</v>
      </c>
      <c r="Y487" s="955" t="s">
        <v>362</v>
      </c>
      <c r="AA487" s="963"/>
    </row>
    <row r="488" spans="1:27" ht="15" customHeight="1" x14ac:dyDescent="0.2">
      <c r="A488" s="1190"/>
      <c r="B488" s="1193"/>
      <c r="C488" s="156" t="s">
        <v>598</v>
      </c>
      <c r="D488" s="955" t="s">
        <v>362</v>
      </c>
      <c r="E488" s="968">
        <v>0</v>
      </c>
      <c r="F488" s="968">
        <v>0</v>
      </c>
      <c r="G488" s="968">
        <v>12</v>
      </c>
      <c r="H488" s="955">
        <v>0</v>
      </c>
      <c r="I488" s="189">
        <v>0</v>
      </c>
      <c r="J488" s="968">
        <v>283</v>
      </c>
      <c r="K488" s="955" t="s">
        <v>1424</v>
      </c>
      <c r="L488" s="955" t="s">
        <v>1424</v>
      </c>
      <c r="M488" s="955" t="s">
        <v>1424</v>
      </c>
      <c r="N488" s="955" t="s">
        <v>1424</v>
      </c>
      <c r="O488" s="968">
        <v>150</v>
      </c>
      <c r="P488" s="92">
        <v>0</v>
      </c>
      <c r="Q488" s="955" t="s">
        <v>1424</v>
      </c>
      <c r="R488" s="955" t="s">
        <v>1424</v>
      </c>
      <c r="S488" s="955" t="s">
        <v>1424</v>
      </c>
      <c r="T488" s="955" t="s">
        <v>362</v>
      </c>
      <c r="U488" s="955" t="s">
        <v>362</v>
      </c>
      <c r="V488" s="428">
        <v>0</v>
      </c>
      <c r="W488" s="428" t="s">
        <v>362</v>
      </c>
      <c r="X488" s="968">
        <v>0</v>
      </c>
      <c r="Y488" s="955" t="s">
        <v>362</v>
      </c>
      <c r="AA488" s="963"/>
    </row>
    <row r="489" spans="1:27" ht="15" customHeight="1" x14ac:dyDescent="0.2">
      <c r="A489" s="945">
        <v>43</v>
      </c>
      <c r="B489" s="942" t="s">
        <v>329</v>
      </c>
      <c r="C489" s="359" t="s">
        <v>598</v>
      </c>
      <c r="D489" s="955" t="s">
        <v>362</v>
      </c>
      <c r="E489" s="521">
        <v>0</v>
      </c>
      <c r="F489" s="968">
        <v>0</v>
      </c>
      <c r="G489" s="521">
        <v>59</v>
      </c>
      <c r="H489" s="955">
        <v>0</v>
      </c>
      <c r="I489" s="515">
        <v>134</v>
      </c>
      <c r="J489" s="521">
        <v>476</v>
      </c>
      <c r="K489" s="955" t="s">
        <v>1424</v>
      </c>
      <c r="L489" s="955" t="s">
        <v>1424</v>
      </c>
      <c r="M489" s="955" t="s">
        <v>1424</v>
      </c>
      <c r="N489" s="955" t="s">
        <v>1424</v>
      </c>
      <c r="O489" s="521">
        <v>386</v>
      </c>
      <c r="P489" s="92">
        <v>935</v>
      </c>
      <c r="Q489" s="955" t="s">
        <v>1424</v>
      </c>
      <c r="R489" s="955" t="s">
        <v>1424</v>
      </c>
      <c r="S489" s="955" t="s">
        <v>1424</v>
      </c>
      <c r="T489" s="955" t="s">
        <v>362</v>
      </c>
      <c r="U489" s="955" t="s">
        <v>362</v>
      </c>
      <c r="V489" s="428">
        <v>0</v>
      </c>
      <c r="W489" s="428" t="s">
        <v>362</v>
      </c>
      <c r="X489" s="521">
        <v>0</v>
      </c>
      <c r="Y489" s="955" t="s">
        <v>362</v>
      </c>
      <c r="AA489" s="963"/>
    </row>
    <row r="490" spans="1:27" s="17" customFormat="1" ht="15" customHeight="1" x14ac:dyDescent="0.25">
      <c r="A490" s="1201" t="s">
        <v>21</v>
      </c>
      <c r="B490" s="1201"/>
      <c r="C490" s="1201"/>
      <c r="D490" s="955" t="s">
        <v>362</v>
      </c>
      <c r="E490" s="620">
        <f t="shared" ref="E490:J490" si="1">SUM(E335:E489)</f>
        <v>20</v>
      </c>
      <c r="F490" s="428">
        <f t="shared" si="1"/>
        <v>0</v>
      </c>
      <c r="G490" s="428">
        <f t="shared" si="1"/>
        <v>2459</v>
      </c>
      <c r="H490" s="428">
        <f t="shared" si="1"/>
        <v>11</v>
      </c>
      <c r="I490" s="428">
        <f t="shared" si="1"/>
        <v>8884</v>
      </c>
      <c r="J490" s="428">
        <f t="shared" si="1"/>
        <v>29106</v>
      </c>
      <c r="K490" s="428" t="s">
        <v>1424</v>
      </c>
      <c r="L490" s="428" t="s">
        <v>1424</v>
      </c>
      <c r="M490" s="428" t="s">
        <v>1424</v>
      </c>
      <c r="N490" s="428" t="s">
        <v>1424</v>
      </c>
      <c r="O490" s="428">
        <f>SUM(O335:O489)</f>
        <v>15174</v>
      </c>
      <c r="P490" s="428">
        <f>SUM(P335:P489)</f>
        <v>15905</v>
      </c>
      <c r="Q490" s="428" t="s">
        <v>1424</v>
      </c>
      <c r="R490" s="428" t="s">
        <v>1424</v>
      </c>
      <c r="S490" s="428" t="s">
        <v>1424</v>
      </c>
      <c r="T490" s="428" t="s">
        <v>362</v>
      </c>
      <c r="U490" s="428" t="s">
        <v>362</v>
      </c>
      <c r="V490" s="428">
        <v>0</v>
      </c>
      <c r="W490" s="428" t="s">
        <v>362</v>
      </c>
      <c r="X490" s="620">
        <f>SUM(X335:X489)</f>
        <v>4969</v>
      </c>
      <c r="Y490" s="955" t="s">
        <v>362</v>
      </c>
      <c r="AA490" s="211"/>
    </row>
    <row r="491" spans="1:27" ht="15" customHeight="1" x14ac:dyDescent="0.2">
      <c r="D491" s="967"/>
      <c r="E491" s="354"/>
      <c r="AA491" s="963"/>
    </row>
    <row r="492" spans="1:27" ht="15" customHeight="1" x14ac:dyDescent="0.2">
      <c r="D492" s="967"/>
      <c r="E492" s="354"/>
      <c r="V492" s="1219" t="s">
        <v>1753</v>
      </c>
      <c r="W492" s="1219"/>
      <c r="X492" s="1219"/>
      <c r="Y492" s="1219"/>
      <c r="AA492" s="963"/>
    </row>
    <row r="493" spans="1:27" ht="47.25" customHeight="1" x14ac:dyDescent="0.2">
      <c r="A493" s="1204" t="s">
        <v>361</v>
      </c>
      <c r="B493" s="1195" t="s">
        <v>1102</v>
      </c>
      <c r="C493" s="1208"/>
      <c r="D493" s="1210" t="s">
        <v>24</v>
      </c>
      <c r="E493" s="1210"/>
      <c r="F493" s="1211" t="s">
        <v>1550</v>
      </c>
      <c r="G493" s="1212"/>
      <c r="H493" s="1212"/>
      <c r="I493" s="1212"/>
      <c r="J493" s="1212"/>
      <c r="K493" s="1212"/>
      <c r="L493" s="1212"/>
      <c r="M493" s="1212"/>
      <c r="N493" s="1212"/>
      <c r="O493" s="1212"/>
      <c r="P493" s="1212"/>
      <c r="Q493" s="1212"/>
      <c r="R493" s="1212"/>
      <c r="S493" s="1212"/>
      <c r="T493" s="1212"/>
      <c r="U493" s="1212"/>
      <c r="V493" s="1212"/>
      <c r="W493" s="1212"/>
      <c r="X493" s="1212"/>
      <c r="Y493" s="1213"/>
      <c r="Z493" s="967"/>
      <c r="AA493" s="967"/>
    </row>
    <row r="494" spans="1:27" ht="72" customHeight="1" x14ac:dyDescent="0.2">
      <c r="A494" s="1205"/>
      <c r="B494" s="1197"/>
      <c r="C494" s="1209"/>
      <c r="D494" s="134" t="s">
        <v>68</v>
      </c>
      <c r="E494" s="134" t="s">
        <v>69</v>
      </c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AA494" s="963"/>
    </row>
    <row r="495" spans="1:27" ht="15" customHeight="1" x14ac:dyDescent="0.2">
      <c r="A495" s="614">
        <v>1</v>
      </c>
      <c r="B495" s="954">
        <v>2</v>
      </c>
      <c r="C495" s="954"/>
      <c r="D495" s="954">
        <v>64</v>
      </c>
      <c r="E495" s="954">
        <v>65</v>
      </c>
      <c r="F495" s="954">
        <v>66</v>
      </c>
      <c r="G495" s="954">
        <v>67</v>
      </c>
      <c r="H495" s="954">
        <v>68</v>
      </c>
      <c r="I495" s="954">
        <v>69</v>
      </c>
      <c r="J495" s="954">
        <v>70</v>
      </c>
      <c r="K495" s="954">
        <v>71</v>
      </c>
      <c r="L495" s="954">
        <v>72</v>
      </c>
      <c r="M495" s="954">
        <v>73</v>
      </c>
      <c r="N495" s="954">
        <v>74</v>
      </c>
      <c r="O495" s="954">
        <v>75</v>
      </c>
      <c r="P495" s="954">
        <v>76</v>
      </c>
      <c r="Q495" s="954">
        <v>77</v>
      </c>
      <c r="R495" s="954">
        <v>78</v>
      </c>
      <c r="S495" s="954">
        <v>79</v>
      </c>
      <c r="T495" s="954">
        <v>80</v>
      </c>
      <c r="U495" s="954">
        <v>81</v>
      </c>
      <c r="V495" s="954">
        <v>82</v>
      </c>
      <c r="W495" s="954">
        <v>83</v>
      </c>
      <c r="X495" s="954">
        <v>84</v>
      </c>
      <c r="Y495" s="954"/>
      <c r="AA495" s="963"/>
    </row>
    <row r="496" spans="1:27" ht="15" customHeight="1" x14ac:dyDescent="0.2">
      <c r="A496" s="1190">
        <v>1</v>
      </c>
      <c r="B496" s="1216" t="s">
        <v>287</v>
      </c>
      <c r="C496" s="342" t="s">
        <v>695</v>
      </c>
      <c r="D496" s="83">
        <v>519</v>
      </c>
      <c r="E496" s="955" t="s">
        <v>362</v>
      </c>
      <c r="F496" s="955"/>
      <c r="G496" s="955"/>
      <c r="H496" s="955"/>
      <c r="I496" s="955"/>
      <c r="J496" s="955"/>
      <c r="K496" s="955"/>
      <c r="L496" s="955"/>
      <c r="M496" s="955"/>
      <c r="N496" s="955"/>
      <c r="O496" s="955"/>
      <c r="P496" s="955"/>
      <c r="Q496" s="955"/>
      <c r="R496" s="955"/>
      <c r="S496" s="955"/>
      <c r="T496" s="955"/>
      <c r="U496" s="955"/>
      <c r="V496" s="955"/>
      <c r="W496" s="955"/>
      <c r="X496" s="955"/>
      <c r="Y496" s="955"/>
      <c r="AA496" s="963"/>
    </row>
    <row r="497" spans="1:27" ht="15" customHeight="1" x14ac:dyDescent="0.2">
      <c r="A497" s="1190"/>
      <c r="B497" s="1217"/>
      <c r="C497" s="342" t="s">
        <v>974</v>
      </c>
      <c r="D497" s="968">
        <v>133</v>
      </c>
      <c r="E497" s="955" t="s">
        <v>362</v>
      </c>
      <c r="F497" s="955"/>
      <c r="G497" s="955"/>
      <c r="H497" s="955"/>
      <c r="I497" s="955"/>
      <c r="J497" s="955"/>
      <c r="K497" s="955"/>
      <c r="L497" s="955"/>
      <c r="M497" s="955"/>
      <c r="N497" s="955"/>
      <c r="O497" s="955"/>
      <c r="P497" s="955"/>
      <c r="Q497" s="955"/>
      <c r="R497" s="955"/>
      <c r="S497" s="955"/>
      <c r="T497" s="955"/>
      <c r="U497" s="955"/>
      <c r="V497" s="955"/>
      <c r="W497" s="955"/>
      <c r="X497" s="955"/>
      <c r="Y497" s="955"/>
      <c r="AA497" s="963"/>
    </row>
    <row r="498" spans="1:27" ht="15" customHeight="1" x14ac:dyDescent="0.2">
      <c r="A498" s="1190"/>
      <c r="B498" s="1218"/>
      <c r="C498" s="342" t="s">
        <v>598</v>
      </c>
      <c r="D498" s="968">
        <v>250</v>
      </c>
      <c r="E498" s="955" t="s">
        <v>362</v>
      </c>
      <c r="F498" s="955"/>
      <c r="G498" s="955"/>
      <c r="H498" s="955"/>
      <c r="I498" s="955"/>
      <c r="J498" s="955"/>
      <c r="K498" s="955"/>
      <c r="L498" s="955"/>
      <c r="M498" s="955"/>
      <c r="N498" s="955"/>
      <c r="O498" s="955"/>
      <c r="P498" s="955"/>
      <c r="Q498" s="955"/>
      <c r="R498" s="955"/>
      <c r="S498" s="955"/>
      <c r="T498" s="955"/>
      <c r="U498" s="955"/>
      <c r="V498" s="955"/>
      <c r="W498" s="955"/>
      <c r="X498" s="955"/>
      <c r="Y498" s="955"/>
      <c r="AA498" s="963"/>
    </row>
    <row r="499" spans="1:27" ht="15" customHeight="1" x14ac:dyDescent="0.2">
      <c r="A499" s="1190">
        <v>2</v>
      </c>
      <c r="B499" s="1191" t="s">
        <v>288</v>
      </c>
      <c r="C499" s="342" t="s">
        <v>757</v>
      </c>
      <c r="D499" s="968">
        <v>51</v>
      </c>
      <c r="E499" s="955" t="s">
        <v>362</v>
      </c>
      <c r="F499" s="955"/>
      <c r="G499" s="955"/>
      <c r="H499" s="955"/>
      <c r="I499" s="955"/>
      <c r="J499" s="955"/>
      <c r="K499" s="955"/>
      <c r="L499" s="955"/>
      <c r="M499" s="955"/>
      <c r="N499" s="955"/>
      <c r="O499" s="955"/>
      <c r="P499" s="955"/>
      <c r="Q499" s="955"/>
      <c r="R499" s="955"/>
      <c r="S499" s="955"/>
      <c r="T499" s="955"/>
      <c r="U499" s="955"/>
      <c r="V499" s="955"/>
      <c r="W499" s="955"/>
      <c r="X499" s="955"/>
      <c r="Y499" s="955"/>
      <c r="AA499" s="963"/>
    </row>
    <row r="500" spans="1:27" ht="15" customHeight="1" x14ac:dyDescent="0.2">
      <c r="A500" s="1190"/>
      <c r="B500" s="1193"/>
      <c r="C500" s="342" t="s">
        <v>598</v>
      </c>
      <c r="D500" s="968">
        <v>0</v>
      </c>
      <c r="E500" s="955" t="s">
        <v>362</v>
      </c>
      <c r="F500" s="955"/>
      <c r="G500" s="955"/>
      <c r="H500" s="955"/>
      <c r="I500" s="955"/>
      <c r="J500" s="955"/>
      <c r="K500" s="955"/>
      <c r="L500" s="955"/>
      <c r="M500" s="955"/>
      <c r="N500" s="955"/>
      <c r="O500" s="955"/>
      <c r="P500" s="955"/>
      <c r="Q500" s="955"/>
      <c r="R500" s="955"/>
      <c r="S500" s="955"/>
      <c r="T500" s="955"/>
      <c r="U500" s="955"/>
      <c r="V500" s="955"/>
      <c r="W500" s="955"/>
      <c r="X500" s="955"/>
      <c r="Y500" s="955"/>
      <c r="AA500" s="963"/>
    </row>
    <row r="501" spans="1:27" ht="15" customHeight="1" x14ac:dyDescent="0.2">
      <c r="A501" s="1190">
        <v>3</v>
      </c>
      <c r="B501" s="1216" t="s">
        <v>289</v>
      </c>
      <c r="C501" s="342" t="s">
        <v>696</v>
      </c>
      <c r="D501" s="968">
        <v>161</v>
      </c>
      <c r="E501" s="955" t="s">
        <v>362</v>
      </c>
      <c r="F501" s="955"/>
      <c r="G501" s="955"/>
      <c r="H501" s="955"/>
      <c r="I501" s="955"/>
      <c r="J501" s="955"/>
      <c r="K501" s="955"/>
      <c r="L501" s="955"/>
      <c r="M501" s="955"/>
      <c r="N501" s="955"/>
      <c r="O501" s="955"/>
      <c r="P501" s="955"/>
      <c r="Q501" s="955"/>
      <c r="R501" s="955"/>
      <c r="S501" s="955"/>
      <c r="T501" s="955"/>
      <c r="U501" s="955"/>
      <c r="V501" s="955"/>
      <c r="W501" s="955"/>
      <c r="X501" s="955"/>
      <c r="Y501" s="955"/>
      <c r="AA501" s="963"/>
    </row>
    <row r="502" spans="1:27" ht="15" customHeight="1" x14ac:dyDescent="0.2">
      <c r="A502" s="1190"/>
      <c r="B502" s="1217"/>
      <c r="C502" s="342" t="s">
        <v>407</v>
      </c>
      <c r="D502" s="968">
        <v>146</v>
      </c>
      <c r="E502" s="955" t="s">
        <v>362</v>
      </c>
      <c r="F502" s="955"/>
      <c r="G502" s="955"/>
      <c r="H502" s="955"/>
      <c r="I502" s="955"/>
      <c r="J502" s="955"/>
      <c r="K502" s="955"/>
      <c r="L502" s="955"/>
      <c r="M502" s="955"/>
      <c r="N502" s="955"/>
      <c r="O502" s="955"/>
      <c r="P502" s="955"/>
      <c r="Q502" s="955"/>
      <c r="R502" s="955"/>
      <c r="S502" s="955"/>
      <c r="T502" s="955"/>
      <c r="U502" s="955"/>
      <c r="V502" s="955"/>
      <c r="W502" s="955"/>
      <c r="X502" s="955"/>
      <c r="Y502" s="955"/>
      <c r="AA502" s="963"/>
    </row>
    <row r="503" spans="1:27" ht="15" customHeight="1" x14ac:dyDescent="0.2">
      <c r="A503" s="1190"/>
      <c r="B503" s="1217"/>
      <c r="C503" s="342" t="s">
        <v>764</v>
      </c>
      <c r="D503" s="968">
        <v>25</v>
      </c>
      <c r="E503" s="955" t="s">
        <v>362</v>
      </c>
      <c r="F503" s="955"/>
      <c r="G503" s="955"/>
      <c r="H503" s="955"/>
      <c r="I503" s="955"/>
      <c r="J503" s="955"/>
      <c r="K503" s="955"/>
      <c r="L503" s="955"/>
      <c r="M503" s="955"/>
      <c r="N503" s="955"/>
      <c r="O503" s="955"/>
      <c r="P503" s="955"/>
      <c r="Q503" s="955"/>
      <c r="R503" s="955"/>
      <c r="S503" s="955"/>
      <c r="T503" s="955"/>
      <c r="U503" s="955"/>
      <c r="V503" s="955"/>
      <c r="W503" s="955"/>
      <c r="X503" s="955"/>
      <c r="Y503" s="955"/>
      <c r="AA503" s="963"/>
    </row>
    <row r="504" spans="1:27" ht="15" customHeight="1" x14ac:dyDescent="0.2">
      <c r="A504" s="1190"/>
      <c r="B504" s="1218"/>
      <c r="C504" s="342" t="s">
        <v>598</v>
      </c>
      <c r="D504" s="968">
        <v>60</v>
      </c>
      <c r="E504" s="955" t="s">
        <v>362</v>
      </c>
      <c r="F504" s="955"/>
      <c r="G504" s="955"/>
      <c r="H504" s="955"/>
      <c r="I504" s="955"/>
      <c r="J504" s="955"/>
      <c r="K504" s="955"/>
      <c r="L504" s="955"/>
      <c r="M504" s="955"/>
      <c r="N504" s="955"/>
      <c r="O504" s="955"/>
      <c r="P504" s="955"/>
      <c r="Q504" s="955"/>
      <c r="R504" s="955"/>
      <c r="S504" s="955"/>
      <c r="T504" s="955"/>
      <c r="U504" s="955"/>
      <c r="V504" s="955"/>
      <c r="W504" s="955"/>
      <c r="X504" s="955"/>
      <c r="Y504" s="955"/>
      <c r="AA504" s="963"/>
    </row>
    <row r="505" spans="1:27" ht="15" customHeight="1" x14ac:dyDescent="0.2">
      <c r="A505" s="1191">
        <v>4</v>
      </c>
      <c r="B505" s="1191" t="s">
        <v>290</v>
      </c>
      <c r="C505" s="156" t="s">
        <v>697</v>
      </c>
      <c r="D505" s="968">
        <v>566</v>
      </c>
      <c r="E505" s="955" t="s">
        <v>362</v>
      </c>
      <c r="F505" s="955"/>
      <c r="G505" s="955"/>
      <c r="H505" s="955"/>
      <c r="I505" s="955"/>
      <c r="J505" s="955"/>
      <c r="K505" s="955"/>
      <c r="L505" s="955"/>
      <c r="M505" s="955"/>
      <c r="N505" s="955"/>
      <c r="O505" s="955"/>
      <c r="P505" s="955"/>
      <c r="Q505" s="955"/>
      <c r="R505" s="955"/>
      <c r="S505" s="955"/>
      <c r="T505" s="955"/>
      <c r="U505" s="955"/>
      <c r="V505" s="955"/>
      <c r="W505" s="955"/>
      <c r="X505" s="955"/>
      <c r="Y505" s="955"/>
      <c r="AA505" s="963"/>
    </row>
    <row r="506" spans="1:27" ht="15" customHeight="1" x14ac:dyDescent="0.2">
      <c r="A506" s="1193"/>
      <c r="B506" s="1193"/>
      <c r="C506" s="156" t="s">
        <v>820</v>
      </c>
      <c r="D506" s="968">
        <v>0</v>
      </c>
      <c r="E506" s="955" t="s">
        <v>362</v>
      </c>
      <c r="F506" s="955"/>
      <c r="G506" s="955"/>
      <c r="H506" s="955"/>
      <c r="I506" s="955"/>
      <c r="J506" s="955"/>
      <c r="K506" s="955"/>
      <c r="L506" s="955"/>
      <c r="M506" s="955"/>
      <c r="N506" s="955"/>
      <c r="O506" s="955"/>
      <c r="P506" s="955"/>
      <c r="Q506" s="955"/>
      <c r="R506" s="955"/>
      <c r="S506" s="955"/>
      <c r="T506" s="955"/>
      <c r="U506" s="955"/>
      <c r="V506" s="955"/>
      <c r="W506" s="955"/>
      <c r="X506" s="955"/>
      <c r="Y506" s="955"/>
      <c r="AA506" s="963"/>
    </row>
    <row r="507" spans="1:27" ht="15" customHeight="1" x14ac:dyDescent="0.2">
      <c r="A507" s="1190">
        <v>5</v>
      </c>
      <c r="B507" s="1216" t="s">
        <v>291</v>
      </c>
      <c r="C507" s="156" t="s">
        <v>756</v>
      </c>
      <c r="D507" s="968">
        <v>145</v>
      </c>
      <c r="E507" s="955" t="s">
        <v>362</v>
      </c>
      <c r="F507" s="955"/>
      <c r="G507" s="955"/>
      <c r="H507" s="955"/>
      <c r="I507" s="955"/>
      <c r="J507" s="955"/>
      <c r="K507" s="955"/>
      <c r="L507" s="955"/>
      <c r="M507" s="955"/>
      <c r="N507" s="955"/>
      <c r="O507" s="955"/>
      <c r="P507" s="955"/>
      <c r="Q507" s="955"/>
      <c r="R507" s="955"/>
      <c r="S507" s="955"/>
      <c r="T507" s="955"/>
      <c r="U507" s="955"/>
      <c r="V507" s="955"/>
      <c r="W507" s="955"/>
      <c r="X507" s="955"/>
      <c r="Y507" s="955"/>
      <c r="AA507" s="963"/>
    </row>
    <row r="508" spans="1:27" ht="15" customHeight="1" x14ac:dyDescent="0.2">
      <c r="A508" s="1190"/>
      <c r="B508" s="1217"/>
      <c r="C508" s="156" t="s">
        <v>815</v>
      </c>
      <c r="D508" s="968">
        <v>280</v>
      </c>
      <c r="E508" s="955" t="s">
        <v>362</v>
      </c>
      <c r="F508" s="955"/>
      <c r="G508" s="955"/>
      <c r="H508" s="955"/>
      <c r="I508" s="955"/>
      <c r="J508" s="955"/>
      <c r="K508" s="955"/>
      <c r="L508" s="955"/>
      <c r="M508" s="955"/>
      <c r="N508" s="955"/>
      <c r="O508" s="955"/>
      <c r="P508" s="955"/>
      <c r="Q508" s="955"/>
      <c r="R508" s="955"/>
      <c r="S508" s="955"/>
      <c r="T508" s="955"/>
      <c r="U508" s="955"/>
      <c r="V508" s="955"/>
      <c r="W508" s="955"/>
      <c r="X508" s="955"/>
      <c r="Y508" s="955"/>
      <c r="AA508" s="963"/>
    </row>
    <row r="509" spans="1:27" ht="15" customHeight="1" x14ac:dyDescent="0.2">
      <c r="A509" s="1190"/>
      <c r="B509" s="1217"/>
      <c r="C509" s="156" t="s">
        <v>1089</v>
      </c>
      <c r="D509" s="968">
        <v>10</v>
      </c>
      <c r="E509" s="955" t="s">
        <v>362</v>
      </c>
      <c r="F509" s="955"/>
      <c r="G509" s="955"/>
      <c r="H509" s="955"/>
      <c r="I509" s="955"/>
      <c r="J509" s="955"/>
      <c r="K509" s="955"/>
      <c r="L509" s="955"/>
      <c r="M509" s="955"/>
      <c r="N509" s="955"/>
      <c r="O509" s="955"/>
      <c r="P509" s="955"/>
      <c r="Q509" s="955"/>
      <c r="R509" s="955"/>
      <c r="S509" s="955"/>
      <c r="T509" s="955"/>
      <c r="U509" s="955"/>
      <c r="V509" s="955"/>
      <c r="W509" s="955"/>
      <c r="X509" s="955"/>
      <c r="Y509" s="955"/>
      <c r="AA509" s="963"/>
    </row>
    <row r="510" spans="1:27" ht="15" customHeight="1" x14ac:dyDescent="0.2">
      <c r="A510" s="1190"/>
      <c r="B510" s="1217"/>
      <c r="C510" s="156" t="s">
        <v>698</v>
      </c>
      <c r="D510" s="968">
        <v>0</v>
      </c>
      <c r="E510" s="955" t="s">
        <v>362</v>
      </c>
      <c r="F510" s="955"/>
      <c r="G510" s="955"/>
      <c r="H510" s="955"/>
      <c r="I510" s="955"/>
      <c r="J510" s="955"/>
      <c r="K510" s="955"/>
      <c r="L510" s="955"/>
      <c r="M510" s="955"/>
      <c r="N510" s="955"/>
      <c r="O510" s="955"/>
      <c r="P510" s="955"/>
      <c r="Q510" s="955"/>
      <c r="R510" s="955"/>
      <c r="S510" s="955"/>
      <c r="T510" s="955"/>
      <c r="U510" s="955"/>
      <c r="V510" s="955"/>
      <c r="W510" s="955"/>
      <c r="X510" s="955"/>
      <c r="Y510" s="955"/>
      <c r="AA510" s="963"/>
    </row>
    <row r="511" spans="1:27" ht="15" customHeight="1" x14ac:dyDescent="0.2">
      <c r="A511" s="1190"/>
      <c r="B511" s="1217"/>
      <c r="C511" s="156" t="s">
        <v>764</v>
      </c>
      <c r="D511" s="968">
        <v>0</v>
      </c>
      <c r="E511" s="955" t="s">
        <v>362</v>
      </c>
      <c r="F511" s="955"/>
      <c r="G511" s="955"/>
      <c r="H511" s="955"/>
      <c r="I511" s="955"/>
      <c r="J511" s="955"/>
      <c r="K511" s="955"/>
      <c r="L511" s="955"/>
      <c r="M511" s="955"/>
      <c r="N511" s="955"/>
      <c r="O511" s="955"/>
      <c r="P511" s="955"/>
      <c r="Q511" s="955"/>
      <c r="R511" s="955"/>
      <c r="S511" s="955"/>
      <c r="T511" s="955"/>
      <c r="U511" s="955"/>
      <c r="V511" s="955"/>
      <c r="W511" s="955"/>
      <c r="X511" s="955"/>
      <c r="Y511" s="955"/>
      <c r="AA511" s="963"/>
    </row>
    <row r="512" spans="1:27" ht="15" customHeight="1" x14ac:dyDescent="0.2">
      <c r="A512" s="1190"/>
      <c r="B512" s="1218"/>
      <c r="C512" s="156" t="s">
        <v>598</v>
      </c>
      <c r="D512" s="968">
        <v>136</v>
      </c>
      <c r="E512" s="955" t="s">
        <v>362</v>
      </c>
      <c r="F512" s="955"/>
      <c r="G512" s="955"/>
      <c r="H512" s="955"/>
      <c r="I512" s="955"/>
      <c r="J512" s="955"/>
      <c r="K512" s="955"/>
      <c r="L512" s="955"/>
      <c r="M512" s="955"/>
      <c r="N512" s="955"/>
      <c r="O512" s="955"/>
      <c r="P512" s="955"/>
      <c r="Q512" s="955"/>
      <c r="R512" s="955"/>
      <c r="S512" s="955"/>
      <c r="T512" s="955"/>
      <c r="U512" s="955"/>
      <c r="V512" s="955"/>
      <c r="W512" s="955"/>
      <c r="X512" s="955"/>
      <c r="Y512" s="955"/>
      <c r="AA512" s="963"/>
    </row>
    <row r="513" spans="1:27" ht="15" customHeight="1" x14ac:dyDescent="0.2">
      <c r="A513" s="1190">
        <v>6</v>
      </c>
      <c r="B513" s="1216" t="s">
        <v>292</v>
      </c>
      <c r="C513" s="156" t="s">
        <v>699</v>
      </c>
      <c r="D513" s="968">
        <v>95</v>
      </c>
      <c r="E513" s="955" t="s">
        <v>362</v>
      </c>
      <c r="F513" s="955"/>
      <c r="G513" s="955"/>
      <c r="H513" s="955"/>
      <c r="I513" s="955"/>
      <c r="J513" s="955"/>
      <c r="K513" s="955"/>
      <c r="L513" s="955"/>
      <c r="M513" s="955"/>
      <c r="N513" s="955"/>
      <c r="O513" s="955"/>
      <c r="P513" s="955"/>
      <c r="Q513" s="955"/>
      <c r="R513" s="955"/>
      <c r="S513" s="955"/>
      <c r="T513" s="955"/>
      <c r="U513" s="955"/>
      <c r="V513" s="955"/>
      <c r="W513" s="955"/>
      <c r="X513" s="955"/>
      <c r="Y513" s="955"/>
      <c r="AA513" s="963"/>
    </row>
    <row r="514" spans="1:27" ht="15" customHeight="1" x14ac:dyDescent="0.2">
      <c r="A514" s="1190"/>
      <c r="B514" s="1218"/>
      <c r="C514" s="156" t="s">
        <v>598</v>
      </c>
      <c r="D514" s="968">
        <v>326</v>
      </c>
      <c r="E514" s="955" t="s">
        <v>362</v>
      </c>
      <c r="F514" s="955"/>
      <c r="G514" s="955"/>
      <c r="H514" s="955"/>
      <c r="I514" s="955"/>
      <c r="J514" s="955"/>
      <c r="K514" s="955"/>
      <c r="L514" s="955"/>
      <c r="M514" s="955"/>
      <c r="N514" s="955"/>
      <c r="O514" s="955"/>
      <c r="P514" s="955"/>
      <c r="Q514" s="955"/>
      <c r="R514" s="955"/>
      <c r="S514" s="955"/>
      <c r="T514" s="955"/>
      <c r="U514" s="955"/>
      <c r="V514" s="955"/>
      <c r="W514" s="955"/>
      <c r="X514" s="955"/>
      <c r="Y514" s="955"/>
      <c r="AA514" s="963"/>
    </row>
    <row r="515" spans="1:27" ht="15" customHeight="1" x14ac:dyDescent="0.2">
      <c r="A515" s="1190">
        <v>7</v>
      </c>
      <c r="B515" s="1191" t="s">
        <v>293</v>
      </c>
      <c r="C515" s="156" t="s">
        <v>759</v>
      </c>
      <c r="D515" s="968">
        <v>145</v>
      </c>
      <c r="E515" s="955" t="s">
        <v>362</v>
      </c>
      <c r="F515" s="955"/>
      <c r="G515" s="955"/>
      <c r="H515" s="955"/>
      <c r="I515" s="955"/>
      <c r="J515" s="955"/>
      <c r="K515" s="955"/>
      <c r="L515" s="955"/>
      <c r="M515" s="955"/>
      <c r="N515" s="955"/>
      <c r="O515" s="955"/>
      <c r="P515" s="955"/>
      <c r="Q515" s="955"/>
      <c r="R515" s="955"/>
      <c r="S515" s="955"/>
      <c r="T515" s="955"/>
      <c r="U515" s="955"/>
      <c r="V515" s="955"/>
      <c r="W515" s="955"/>
      <c r="X515" s="955"/>
      <c r="Y515" s="955"/>
      <c r="AA515" s="963"/>
    </row>
    <row r="516" spans="1:27" ht="15" customHeight="1" x14ac:dyDescent="0.2">
      <c r="A516" s="1190"/>
      <c r="B516" s="1192"/>
      <c r="C516" s="156" t="s">
        <v>816</v>
      </c>
      <c r="D516" s="968">
        <v>582</v>
      </c>
      <c r="E516" s="955" t="s">
        <v>362</v>
      </c>
      <c r="F516" s="955"/>
      <c r="G516" s="955"/>
      <c r="H516" s="955"/>
      <c r="I516" s="955"/>
      <c r="J516" s="955"/>
      <c r="K516" s="955"/>
      <c r="L516" s="955"/>
      <c r="M516" s="955"/>
      <c r="N516" s="955"/>
      <c r="O516" s="955"/>
      <c r="P516" s="955"/>
      <c r="Q516" s="955"/>
      <c r="R516" s="955"/>
      <c r="S516" s="955"/>
      <c r="T516" s="955"/>
      <c r="U516" s="955"/>
      <c r="V516" s="955"/>
      <c r="W516" s="955"/>
      <c r="X516" s="955"/>
      <c r="Y516" s="955"/>
      <c r="AA516" s="963"/>
    </row>
    <row r="517" spans="1:27" ht="15" customHeight="1" x14ac:dyDescent="0.2">
      <c r="A517" s="1190"/>
      <c r="B517" s="1192"/>
      <c r="C517" s="156" t="s">
        <v>599</v>
      </c>
      <c r="D517" s="968">
        <v>295</v>
      </c>
      <c r="E517" s="955" t="s">
        <v>362</v>
      </c>
      <c r="F517" s="955"/>
      <c r="G517" s="955"/>
      <c r="H517" s="955"/>
      <c r="I517" s="955"/>
      <c r="J517" s="955"/>
      <c r="K517" s="955"/>
      <c r="L517" s="955"/>
      <c r="M517" s="955"/>
      <c r="N517" s="955"/>
      <c r="O517" s="955"/>
      <c r="P517" s="955"/>
      <c r="Q517" s="955"/>
      <c r="R517" s="955"/>
      <c r="S517" s="955"/>
      <c r="T517" s="955"/>
      <c r="U517" s="955"/>
      <c r="V517" s="955"/>
      <c r="W517" s="955"/>
      <c r="X517" s="955"/>
      <c r="Y517" s="955"/>
      <c r="AA517" s="963"/>
    </row>
    <row r="518" spans="1:27" ht="15" customHeight="1" x14ac:dyDescent="0.2">
      <c r="A518" s="1190"/>
      <c r="B518" s="1192"/>
      <c r="C518" s="156" t="s">
        <v>700</v>
      </c>
      <c r="D518" s="968">
        <v>0</v>
      </c>
      <c r="E518" s="955" t="s">
        <v>362</v>
      </c>
      <c r="F518" s="955"/>
      <c r="G518" s="955"/>
      <c r="H518" s="955"/>
      <c r="I518" s="955"/>
      <c r="J518" s="955"/>
      <c r="K518" s="955"/>
      <c r="L518" s="955"/>
      <c r="M518" s="955"/>
      <c r="N518" s="955"/>
      <c r="O518" s="955"/>
      <c r="P518" s="955"/>
      <c r="Q518" s="955"/>
      <c r="R518" s="955"/>
      <c r="S518" s="955"/>
      <c r="T518" s="955"/>
      <c r="U518" s="955"/>
      <c r="V518" s="955"/>
      <c r="W518" s="955"/>
      <c r="X518" s="955"/>
      <c r="Y518" s="955"/>
      <c r="AA518" s="963"/>
    </row>
    <row r="519" spans="1:27" ht="15" customHeight="1" x14ac:dyDescent="0.2">
      <c r="A519" s="1190"/>
      <c r="B519" s="1193"/>
      <c r="C519" s="156" t="s">
        <v>598</v>
      </c>
      <c r="D519" s="968">
        <v>0</v>
      </c>
      <c r="E519" s="955" t="s">
        <v>362</v>
      </c>
      <c r="F519" s="955"/>
      <c r="G519" s="955"/>
      <c r="H519" s="955"/>
      <c r="I519" s="955"/>
      <c r="J519" s="955"/>
      <c r="K519" s="955"/>
      <c r="L519" s="955"/>
      <c r="M519" s="955"/>
      <c r="N519" s="955"/>
      <c r="O519" s="955"/>
      <c r="P519" s="955"/>
      <c r="Q519" s="955"/>
      <c r="R519" s="955"/>
      <c r="S519" s="955"/>
      <c r="T519" s="955"/>
      <c r="U519" s="955"/>
      <c r="V519" s="955"/>
      <c r="W519" s="955"/>
      <c r="X519" s="955"/>
      <c r="Y519" s="955"/>
      <c r="AA519" s="963"/>
    </row>
    <row r="520" spans="1:27" ht="15" customHeight="1" x14ac:dyDescent="0.2">
      <c r="A520" s="945">
        <v>8</v>
      </c>
      <c r="B520" s="959" t="s">
        <v>294</v>
      </c>
      <c r="C520" s="156" t="s">
        <v>760</v>
      </c>
      <c r="D520" s="968">
        <v>396</v>
      </c>
      <c r="E520" s="955" t="s">
        <v>362</v>
      </c>
      <c r="F520" s="955"/>
      <c r="G520" s="955"/>
      <c r="H520" s="955"/>
      <c r="I520" s="955"/>
      <c r="J520" s="955"/>
      <c r="K520" s="955"/>
      <c r="L520" s="955"/>
      <c r="M520" s="955"/>
      <c r="N520" s="955"/>
      <c r="O520" s="955"/>
      <c r="P520" s="955"/>
      <c r="Q520" s="955"/>
      <c r="R520" s="955"/>
      <c r="S520" s="955"/>
      <c r="T520" s="955"/>
      <c r="U520" s="955"/>
      <c r="V520" s="955"/>
      <c r="W520" s="955"/>
      <c r="X520" s="955"/>
      <c r="Y520" s="955"/>
      <c r="AA520" s="963"/>
    </row>
    <row r="521" spans="1:27" ht="15" customHeight="1" x14ac:dyDescent="0.2">
      <c r="A521" s="1190">
        <v>9</v>
      </c>
      <c r="B521" s="1191" t="s">
        <v>295</v>
      </c>
      <c r="C521" s="156" t="s">
        <v>761</v>
      </c>
      <c r="D521" s="968">
        <v>174</v>
      </c>
      <c r="E521" s="955" t="s">
        <v>362</v>
      </c>
      <c r="F521" s="955"/>
      <c r="G521" s="955"/>
      <c r="H521" s="955"/>
      <c r="I521" s="955"/>
      <c r="J521" s="955"/>
      <c r="K521" s="955"/>
      <c r="L521" s="955"/>
      <c r="M521" s="955"/>
      <c r="N521" s="955"/>
      <c r="O521" s="955"/>
      <c r="P521" s="955"/>
      <c r="Q521" s="955"/>
      <c r="R521" s="955"/>
      <c r="S521" s="955"/>
      <c r="T521" s="955"/>
      <c r="U521" s="955"/>
      <c r="V521" s="955"/>
      <c r="W521" s="955"/>
      <c r="X521" s="955"/>
      <c r="Y521" s="955"/>
      <c r="AA521" s="963"/>
    </row>
    <row r="522" spans="1:27" ht="15" customHeight="1" x14ac:dyDescent="0.2">
      <c r="A522" s="1190"/>
      <c r="B522" s="1192"/>
      <c r="C522" s="156" t="s">
        <v>701</v>
      </c>
      <c r="D522" s="968">
        <v>140</v>
      </c>
      <c r="E522" s="955" t="s">
        <v>362</v>
      </c>
      <c r="F522" s="955"/>
      <c r="G522" s="955"/>
      <c r="H522" s="955"/>
      <c r="I522" s="955"/>
      <c r="J522" s="955"/>
      <c r="K522" s="955"/>
      <c r="L522" s="955"/>
      <c r="M522" s="955"/>
      <c r="N522" s="955"/>
      <c r="O522" s="955"/>
      <c r="P522" s="955"/>
      <c r="Q522" s="955"/>
      <c r="R522" s="955"/>
      <c r="S522" s="955"/>
      <c r="T522" s="955"/>
      <c r="U522" s="955"/>
      <c r="V522" s="955"/>
      <c r="W522" s="955"/>
      <c r="X522" s="955"/>
      <c r="Y522" s="955"/>
      <c r="AA522" s="963"/>
    </row>
    <row r="523" spans="1:27" ht="15" customHeight="1" x14ac:dyDescent="0.2">
      <c r="A523" s="1190"/>
      <c r="B523" s="1192"/>
      <c r="C523" s="156" t="s">
        <v>1083</v>
      </c>
      <c r="D523" s="968">
        <v>226</v>
      </c>
      <c r="E523" s="955" t="s">
        <v>362</v>
      </c>
      <c r="F523" s="955"/>
      <c r="G523" s="955"/>
      <c r="H523" s="955"/>
      <c r="I523" s="955"/>
      <c r="J523" s="955"/>
      <c r="K523" s="955"/>
      <c r="L523" s="955"/>
      <c r="M523" s="955"/>
      <c r="N523" s="955"/>
      <c r="O523" s="955"/>
      <c r="P523" s="955"/>
      <c r="Q523" s="955"/>
      <c r="R523" s="955"/>
      <c r="S523" s="955"/>
      <c r="T523" s="955"/>
      <c r="U523" s="955"/>
      <c r="V523" s="955"/>
      <c r="W523" s="955"/>
      <c r="X523" s="955"/>
      <c r="Y523" s="955"/>
      <c r="AA523" s="963"/>
    </row>
    <row r="524" spans="1:27" ht="15" customHeight="1" x14ac:dyDescent="0.2">
      <c r="A524" s="1190"/>
      <c r="B524" s="1192"/>
      <c r="C524" s="156" t="s">
        <v>817</v>
      </c>
      <c r="D524" s="968">
        <v>0</v>
      </c>
      <c r="E524" s="955" t="s">
        <v>362</v>
      </c>
      <c r="F524" s="955"/>
      <c r="G524" s="955"/>
      <c r="H524" s="955"/>
      <c r="I524" s="955"/>
      <c r="J524" s="955"/>
      <c r="K524" s="955"/>
      <c r="L524" s="955"/>
      <c r="M524" s="955"/>
      <c r="N524" s="955"/>
      <c r="O524" s="955"/>
      <c r="P524" s="955"/>
      <c r="Q524" s="955"/>
      <c r="R524" s="955"/>
      <c r="S524" s="955"/>
      <c r="T524" s="955"/>
      <c r="U524" s="955"/>
      <c r="V524" s="955"/>
      <c r="W524" s="955"/>
      <c r="X524" s="955"/>
      <c r="Y524" s="955"/>
      <c r="AA524" s="963"/>
    </row>
    <row r="525" spans="1:27" ht="15" customHeight="1" x14ac:dyDescent="0.2">
      <c r="A525" s="1190"/>
      <c r="B525" s="1192"/>
      <c r="C525" s="156" t="s">
        <v>598</v>
      </c>
      <c r="D525" s="968">
        <v>120</v>
      </c>
      <c r="E525" s="955" t="s">
        <v>362</v>
      </c>
      <c r="F525" s="955"/>
      <c r="G525" s="955"/>
      <c r="H525" s="955"/>
      <c r="I525" s="955"/>
      <c r="J525" s="955"/>
      <c r="K525" s="955"/>
      <c r="L525" s="955"/>
      <c r="M525" s="955"/>
      <c r="N525" s="955"/>
      <c r="O525" s="955"/>
      <c r="P525" s="955"/>
      <c r="Q525" s="955"/>
      <c r="R525" s="955"/>
      <c r="S525" s="955"/>
      <c r="T525" s="955"/>
      <c r="U525" s="955"/>
      <c r="V525" s="955"/>
      <c r="W525" s="955"/>
      <c r="X525" s="955"/>
      <c r="Y525" s="955"/>
      <c r="AA525" s="963"/>
    </row>
    <row r="526" spans="1:27" ht="15" customHeight="1" x14ac:dyDescent="0.2">
      <c r="A526" s="1190"/>
      <c r="B526" s="1193"/>
      <c r="C526" s="156" t="s">
        <v>994</v>
      </c>
      <c r="D526" s="968">
        <v>0</v>
      </c>
      <c r="E526" s="955" t="s">
        <v>362</v>
      </c>
      <c r="F526" s="955"/>
      <c r="G526" s="955"/>
      <c r="H526" s="955"/>
      <c r="I526" s="955"/>
      <c r="J526" s="955"/>
      <c r="K526" s="955"/>
      <c r="L526" s="955"/>
      <c r="M526" s="955"/>
      <c r="N526" s="955"/>
      <c r="O526" s="955"/>
      <c r="P526" s="955"/>
      <c r="Q526" s="955"/>
      <c r="R526" s="955"/>
      <c r="S526" s="955"/>
      <c r="T526" s="955"/>
      <c r="U526" s="955"/>
      <c r="V526" s="955"/>
      <c r="W526" s="955"/>
      <c r="X526" s="955"/>
      <c r="Y526" s="955"/>
      <c r="AA526" s="963"/>
    </row>
    <row r="527" spans="1:27" ht="15" customHeight="1" x14ac:dyDescent="0.2">
      <c r="A527" s="945">
        <v>10</v>
      </c>
      <c r="B527" s="945" t="s">
        <v>296</v>
      </c>
      <c r="C527" s="156" t="s">
        <v>762</v>
      </c>
      <c r="D527" s="968">
        <v>115</v>
      </c>
      <c r="E527" s="955" t="s">
        <v>362</v>
      </c>
      <c r="F527" s="955"/>
      <c r="G527" s="955"/>
      <c r="H527" s="955"/>
      <c r="I527" s="955"/>
      <c r="J527" s="955"/>
      <c r="K527" s="955"/>
      <c r="L527" s="955"/>
      <c r="M527" s="955"/>
      <c r="N527" s="955"/>
      <c r="O527" s="955"/>
      <c r="P527" s="955"/>
      <c r="Q527" s="955"/>
      <c r="R527" s="955"/>
      <c r="S527" s="955"/>
      <c r="T527" s="955"/>
      <c r="U527" s="955"/>
      <c r="V527" s="955"/>
      <c r="W527" s="955"/>
      <c r="X527" s="955"/>
      <c r="Y527" s="955"/>
      <c r="AA527" s="963"/>
    </row>
    <row r="528" spans="1:27" ht="15" customHeight="1" x14ac:dyDescent="0.2">
      <c r="A528" s="1190">
        <v>11</v>
      </c>
      <c r="B528" s="1216" t="s">
        <v>297</v>
      </c>
      <c r="C528" s="156" t="s">
        <v>763</v>
      </c>
      <c r="D528" s="968">
        <v>59</v>
      </c>
      <c r="E528" s="955" t="s">
        <v>362</v>
      </c>
      <c r="F528" s="955"/>
      <c r="G528" s="955"/>
      <c r="H528" s="955"/>
      <c r="I528" s="955"/>
      <c r="J528" s="955"/>
      <c r="K528" s="955"/>
      <c r="L528" s="955"/>
      <c r="M528" s="955"/>
      <c r="N528" s="955"/>
      <c r="O528" s="955"/>
      <c r="P528" s="955"/>
      <c r="Q528" s="955"/>
      <c r="R528" s="955"/>
      <c r="S528" s="955"/>
      <c r="T528" s="955"/>
      <c r="U528" s="955"/>
      <c r="V528" s="955"/>
      <c r="W528" s="955"/>
      <c r="X528" s="955"/>
      <c r="Y528" s="955"/>
      <c r="AA528" s="963"/>
    </row>
    <row r="529" spans="1:27" ht="15" customHeight="1" x14ac:dyDescent="0.2">
      <c r="A529" s="1190"/>
      <c r="B529" s="1218"/>
      <c r="C529" s="156" t="s">
        <v>598</v>
      </c>
      <c r="D529" s="968">
        <v>453</v>
      </c>
      <c r="E529" s="955" t="s">
        <v>362</v>
      </c>
      <c r="F529" s="955"/>
      <c r="G529" s="955"/>
      <c r="H529" s="955"/>
      <c r="I529" s="955"/>
      <c r="J529" s="955"/>
      <c r="K529" s="955"/>
      <c r="L529" s="955"/>
      <c r="M529" s="955"/>
      <c r="N529" s="955"/>
      <c r="O529" s="955"/>
      <c r="P529" s="955"/>
      <c r="Q529" s="955"/>
      <c r="R529" s="955"/>
      <c r="S529" s="955"/>
      <c r="T529" s="955"/>
      <c r="U529" s="955"/>
      <c r="V529" s="955"/>
      <c r="W529" s="955"/>
      <c r="X529" s="955"/>
      <c r="Y529" s="955"/>
      <c r="AA529" s="963"/>
    </row>
    <row r="530" spans="1:27" ht="15" customHeight="1" x14ac:dyDescent="0.2">
      <c r="A530" s="1190">
        <v>12</v>
      </c>
      <c r="B530" s="1191" t="s">
        <v>298</v>
      </c>
      <c r="C530" s="156" t="s">
        <v>598</v>
      </c>
      <c r="D530" s="968">
        <v>687</v>
      </c>
      <c r="E530" s="955" t="s">
        <v>362</v>
      </c>
      <c r="F530" s="955"/>
      <c r="G530" s="955"/>
      <c r="H530" s="955"/>
      <c r="I530" s="955"/>
      <c r="J530" s="955"/>
      <c r="K530" s="955"/>
      <c r="L530" s="955"/>
      <c r="M530" s="955"/>
      <c r="N530" s="955"/>
      <c r="O530" s="955"/>
      <c r="P530" s="955"/>
      <c r="Q530" s="955"/>
      <c r="R530" s="955"/>
      <c r="S530" s="955"/>
      <c r="T530" s="955"/>
      <c r="U530" s="955"/>
      <c r="V530" s="955"/>
      <c r="W530" s="955"/>
      <c r="X530" s="955"/>
      <c r="Y530" s="955"/>
      <c r="AA530" s="963"/>
    </row>
    <row r="531" spans="1:27" ht="15" customHeight="1" x14ac:dyDescent="0.2">
      <c r="A531" s="1190"/>
      <c r="B531" s="1192"/>
      <c r="C531" s="156" t="s">
        <v>600</v>
      </c>
      <c r="D531" s="968">
        <v>0</v>
      </c>
      <c r="E531" s="955" t="s">
        <v>362</v>
      </c>
      <c r="F531" s="955"/>
      <c r="G531" s="955"/>
      <c r="H531" s="955"/>
      <c r="I531" s="955"/>
      <c r="J531" s="955"/>
      <c r="K531" s="955"/>
      <c r="L531" s="955"/>
      <c r="M531" s="955"/>
      <c r="N531" s="955"/>
      <c r="O531" s="955"/>
      <c r="P531" s="955"/>
      <c r="Q531" s="955"/>
      <c r="R531" s="955"/>
      <c r="S531" s="955"/>
      <c r="T531" s="955"/>
      <c r="U531" s="955"/>
      <c r="V531" s="955"/>
      <c r="W531" s="955"/>
      <c r="X531" s="955"/>
      <c r="Y531" s="955"/>
      <c r="AA531" s="963"/>
    </row>
    <row r="532" spans="1:27" ht="15" customHeight="1" x14ac:dyDescent="0.2">
      <c r="A532" s="1190"/>
      <c r="B532" s="1192"/>
      <c r="C532" s="156" t="s">
        <v>601</v>
      </c>
      <c r="D532" s="968">
        <v>136</v>
      </c>
      <c r="E532" s="955" t="s">
        <v>362</v>
      </c>
      <c r="F532" s="955"/>
      <c r="G532" s="955"/>
      <c r="H532" s="955"/>
      <c r="I532" s="955"/>
      <c r="J532" s="955"/>
      <c r="K532" s="955"/>
      <c r="L532" s="955"/>
      <c r="M532" s="955"/>
      <c r="N532" s="955"/>
      <c r="O532" s="955"/>
      <c r="P532" s="955"/>
      <c r="Q532" s="955"/>
      <c r="R532" s="955"/>
      <c r="S532" s="955"/>
      <c r="T532" s="955"/>
      <c r="U532" s="955"/>
      <c r="V532" s="955"/>
      <c r="W532" s="955"/>
      <c r="X532" s="955"/>
      <c r="Y532" s="955"/>
      <c r="AA532" s="963"/>
    </row>
    <row r="533" spans="1:27" ht="15" customHeight="1" x14ac:dyDescent="0.2">
      <c r="A533" s="1190"/>
      <c r="B533" s="1193"/>
      <c r="C533" s="156" t="s">
        <v>817</v>
      </c>
      <c r="D533" s="968">
        <v>0</v>
      </c>
      <c r="E533" s="955" t="s">
        <v>362</v>
      </c>
      <c r="F533" s="955"/>
      <c r="G533" s="955"/>
      <c r="H533" s="955"/>
      <c r="I533" s="955"/>
      <c r="J533" s="955"/>
      <c r="K533" s="955"/>
      <c r="L533" s="955"/>
      <c r="M533" s="955"/>
      <c r="N533" s="955"/>
      <c r="O533" s="955"/>
      <c r="P533" s="955"/>
      <c r="Q533" s="955"/>
      <c r="R533" s="955"/>
      <c r="S533" s="955"/>
      <c r="T533" s="955"/>
      <c r="U533" s="955"/>
      <c r="V533" s="955"/>
      <c r="W533" s="955"/>
      <c r="X533" s="955"/>
      <c r="Y533" s="955"/>
      <c r="AA533" s="963"/>
    </row>
    <row r="534" spans="1:27" ht="15" customHeight="1" x14ac:dyDescent="0.2">
      <c r="A534" s="1190">
        <v>13</v>
      </c>
      <c r="B534" s="1191" t="s">
        <v>299</v>
      </c>
      <c r="C534" s="156" t="s">
        <v>765</v>
      </c>
      <c r="D534" s="968">
        <v>240</v>
      </c>
      <c r="E534" s="955" t="s">
        <v>362</v>
      </c>
      <c r="F534" s="955"/>
      <c r="G534" s="955"/>
      <c r="H534" s="955"/>
      <c r="I534" s="955"/>
      <c r="J534" s="955"/>
      <c r="K534" s="955"/>
      <c r="L534" s="955"/>
      <c r="M534" s="955"/>
      <c r="N534" s="955"/>
      <c r="O534" s="955"/>
      <c r="P534" s="955"/>
      <c r="Q534" s="955"/>
      <c r="R534" s="955"/>
      <c r="S534" s="955"/>
      <c r="T534" s="955"/>
      <c r="U534" s="955"/>
      <c r="V534" s="955"/>
      <c r="W534" s="955"/>
      <c r="X534" s="955"/>
      <c r="Y534" s="955"/>
      <c r="AA534" s="963"/>
    </row>
    <row r="535" spans="1:27" ht="15" customHeight="1" x14ac:dyDescent="0.2">
      <c r="A535" s="1190"/>
      <c r="B535" s="1192"/>
      <c r="C535" s="156" t="s">
        <v>418</v>
      </c>
      <c r="D535" s="968">
        <v>108</v>
      </c>
      <c r="E535" s="955" t="s">
        <v>362</v>
      </c>
      <c r="F535" s="955"/>
      <c r="G535" s="955"/>
      <c r="H535" s="955"/>
      <c r="I535" s="955"/>
      <c r="J535" s="955"/>
      <c r="K535" s="955"/>
      <c r="L535" s="955"/>
      <c r="M535" s="955"/>
      <c r="N535" s="955"/>
      <c r="O535" s="955"/>
      <c r="P535" s="955"/>
      <c r="Q535" s="955"/>
      <c r="R535" s="955"/>
      <c r="S535" s="955"/>
      <c r="T535" s="955"/>
      <c r="U535" s="955"/>
      <c r="V535" s="955"/>
      <c r="W535" s="955"/>
      <c r="X535" s="955"/>
      <c r="Y535" s="955"/>
      <c r="AA535" s="963"/>
    </row>
    <row r="536" spans="1:27" ht="15" customHeight="1" x14ac:dyDescent="0.2">
      <c r="A536" s="1190"/>
      <c r="B536" s="1193"/>
      <c r="C536" s="156" t="s">
        <v>598</v>
      </c>
      <c r="D536" s="968">
        <v>108</v>
      </c>
      <c r="E536" s="955" t="s">
        <v>362</v>
      </c>
      <c r="F536" s="955"/>
      <c r="G536" s="955"/>
      <c r="H536" s="955"/>
      <c r="I536" s="955"/>
      <c r="J536" s="955"/>
      <c r="K536" s="955"/>
      <c r="L536" s="955"/>
      <c r="M536" s="955"/>
      <c r="N536" s="955"/>
      <c r="O536" s="955"/>
      <c r="P536" s="955"/>
      <c r="Q536" s="955"/>
      <c r="R536" s="955"/>
      <c r="S536" s="955"/>
      <c r="T536" s="955"/>
      <c r="U536" s="955"/>
      <c r="V536" s="955"/>
      <c r="W536" s="955"/>
      <c r="X536" s="955"/>
      <c r="Y536" s="955"/>
      <c r="AA536" s="963"/>
    </row>
    <row r="537" spans="1:27" ht="15" customHeight="1" x14ac:dyDescent="0.2">
      <c r="A537" s="1190">
        <v>14</v>
      </c>
      <c r="B537" s="1191" t="s">
        <v>300</v>
      </c>
      <c r="C537" s="156" t="s">
        <v>766</v>
      </c>
      <c r="D537" s="968">
        <v>1050</v>
      </c>
      <c r="E537" s="955" t="s">
        <v>362</v>
      </c>
      <c r="F537" s="955"/>
      <c r="G537" s="955"/>
      <c r="H537" s="955"/>
      <c r="I537" s="955"/>
      <c r="J537" s="955"/>
      <c r="K537" s="955"/>
      <c r="L537" s="955"/>
      <c r="M537" s="955"/>
      <c r="N537" s="955"/>
      <c r="O537" s="955"/>
      <c r="P537" s="955"/>
      <c r="Q537" s="955"/>
      <c r="R537" s="955"/>
      <c r="S537" s="955"/>
      <c r="T537" s="955"/>
      <c r="U537" s="955"/>
      <c r="V537" s="955"/>
      <c r="W537" s="955"/>
      <c r="X537" s="955"/>
      <c r="Y537" s="955"/>
      <c r="AA537" s="963"/>
    </row>
    <row r="538" spans="1:27" ht="15" customHeight="1" x14ac:dyDescent="0.2">
      <c r="A538" s="1190"/>
      <c r="B538" s="1193"/>
      <c r="C538" s="156" t="s">
        <v>409</v>
      </c>
      <c r="D538" s="968">
        <v>0</v>
      </c>
      <c r="E538" s="955" t="s">
        <v>362</v>
      </c>
      <c r="F538" s="955"/>
      <c r="G538" s="955"/>
      <c r="H538" s="955"/>
      <c r="I538" s="955"/>
      <c r="J538" s="955"/>
      <c r="K538" s="955"/>
      <c r="L538" s="955"/>
      <c r="M538" s="955"/>
      <c r="N538" s="955"/>
      <c r="O538" s="955"/>
      <c r="P538" s="955"/>
      <c r="Q538" s="955"/>
      <c r="R538" s="955"/>
      <c r="S538" s="955"/>
      <c r="T538" s="955"/>
      <c r="U538" s="955"/>
      <c r="V538" s="955"/>
      <c r="W538" s="955"/>
      <c r="X538" s="955"/>
      <c r="Y538" s="955"/>
      <c r="AA538" s="963"/>
    </row>
    <row r="539" spans="1:27" ht="15" customHeight="1" x14ac:dyDescent="0.2">
      <c r="A539" s="1190">
        <v>15</v>
      </c>
      <c r="B539" s="1191" t="s">
        <v>367</v>
      </c>
      <c r="C539" s="156" t="s">
        <v>703</v>
      </c>
      <c r="D539" s="968">
        <v>0</v>
      </c>
      <c r="E539" s="955" t="s">
        <v>362</v>
      </c>
      <c r="F539" s="955"/>
      <c r="G539" s="955"/>
      <c r="H539" s="955"/>
      <c r="I539" s="955"/>
      <c r="J539" s="955"/>
      <c r="K539" s="955"/>
      <c r="L539" s="955"/>
      <c r="M539" s="955"/>
      <c r="N539" s="955"/>
      <c r="O539" s="955"/>
      <c r="P539" s="955"/>
      <c r="Q539" s="955"/>
      <c r="R539" s="955"/>
      <c r="S539" s="955"/>
      <c r="T539" s="955"/>
      <c r="U539" s="955"/>
      <c r="V539" s="955"/>
      <c r="W539" s="955"/>
      <c r="X539" s="955"/>
      <c r="Y539" s="955"/>
      <c r="AA539" s="963"/>
    </row>
    <row r="540" spans="1:27" ht="15" customHeight="1" x14ac:dyDescent="0.2">
      <c r="A540" s="1190"/>
      <c r="B540" s="1192"/>
      <c r="C540" s="156" t="s">
        <v>767</v>
      </c>
      <c r="D540" s="968">
        <v>385</v>
      </c>
      <c r="E540" s="955" t="s">
        <v>362</v>
      </c>
      <c r="F540" s="955"/>
      <c r="G540" s="955"/>
      <c r="H540" s="955"/>
      <c r="I540" s="955"/>
      <c r="J540" s="955"/>
      <c r="K540" s="955"/>
      <c r="L540" s="955"/>
      <c r="M540" s="955"/>
      <c r="N540" s="955"/>
      <c r="O540" s="955"/>
      <c r="P540" s="955"/>
      <c r="Q540" s="955"/>
      <c r="R540" s="955"/>
      <c r="S540" s="955"/>
      <c r="T540" s="955"/>
      <c r="U540" s="955"/>
      <c r="V540" s="955"/>
      <c r="W540" s="955"/>
      <c r="X540" s="955"/>
      <c r="Y540" s="955"/>
      <c r="AA540" s="963"/>
    </row>
    <row r="541" spans="1:27" ht="15" customHeight="1" x14ac:dyDescent="0.2">
      <c r="A541" s="1190"/>
      <c r="B541" s="1193"/>
      <c r="C541" s="156" t="s">
        <v>602</v>
      </c>
      <c r="D541" s="968">
        <v>135</v>
      </c>
      <c r="E541" s="955" t="s">
        <v>362</v>
      </c>
      <c r="F541" s="955"/>
      <c r="G541" s="955"/>
      <c r="H541" s="955"/>
      <c r="I541" s="955"/>
      <c r="J541" s="955"/>
      <c r="K541" s="955"/>
      <c r="L541" s="955"/>
      <c r="M541" s="955"/>
      <c r="N541" s="955"/>
      <c r="O541" s="955"/>
      <c r="P541" s="955"/>
      <c r="Q541" s="955"/>
      <c r="R541" s="955"/>
      <c r="S541" s="955"/>
      <c r="T541" s="955"/>
      <c r="U541" s="955"/>
      <c r="V541" s="955"/>
      <c r="W541" s="955"/>
      <c r="X541" s="955"/>
      <c r="Y541" s="955"/>
      <c r="AA541" s="963"/>
    </row>
    <row r="542" spans="1:27" ht="15" customHeight="1" x14ac:dyDescent="0.2">
      <c r="A542" s="1190">
        <v>16</v>
      </c>
      <c r="B542" s="1191" t="s">
        <v>302</v>
      </c>
      <c r="C542" s="156" t="s">
        <v>416</v>
      </c>
      <c r="D542" s="968">
        <v>0</v>
      </c>
      <c r="E542" s="955" t="s">
        <v>362</v>
      </c>
      <c r="F542" s="955"/>
      <c r="G542" s="955"/>
      <c r="H542" s="955"/>
      <c r="I542" s="955"/>
      <c r="J542" s="955"/>
      <c r="K542" s="955"/>
      <c r="L542" s="955"/>
      <c r="M542" s="955"/>
      <c r="N542" s="955"/>
      <c r="O542" s="955"/>
      <c r="P542" s="955"/>
      <c r="Q542" s="955"/>
      <c r="R542" s="955"/>
      <c r="S542" s="955"/>
      <c r="T542" s="955"/>
      <c r="U542" s="955"/>
      <c r="V542" s="955"/>
      <c r="W542" s="955"/>
      <c r="X542" s="955"/>
      <c r="Y542" s="955"/>
      <c r="AA542" s="963"/>
    </row>
    <row r="543" spans="1:27" ht="15" customHeight="1" x14ac:dyDescent="0.2">
      <c r="A543" s="1190"/>
      <c r="B543" s="1192"/>
      <c r="C543" s="156" t="s">
        <v>417</v>
      </c>
      <c r="D543" s="968">
        <v>12</v>
      </c>
      <c r="E543" s="955" t="s">
        <v>362</v>
      </c>
      <c r="F543" s="955"/>
      <c r="G543" s="955"/>
      <c r="H543" s="955"/>
      <c r="I543" s="955"/>
      <c r="J543" s="955"/>
      <c r="K543" s="955"/>
      <c r="L543" s="955"/>
      <c r="M543" s="955"/>
      <c r="N543" s="955"/>
      <c r="O543" s="955"/>
      <c r="P543" s="955"/>
      <c r="Q543" s="955"/>
      <c r="R543" s="955"/>
      <c r="S543" s="955"/>
      <c r="T543" s="955"/>
      <c r="U543" s="955"/>
      <c r="V543" s="955"/>
      <c r="W543" s="955"/>
      <c r="X543" s="955"/>
      <c r="Y543" s="955"/>
      <c r="AA543" s="963"/>
    </row>
    <row r="544" spans="1:27" ht="15" customHeight="1" x14ac:dyDescent="0.2">
      <c r="A544" s="1190"/>
      <c r="B544" s="1192"/>
      <c r="C544" s="156" t="s">
        <v>971</v>
      </c>
      <c r="D544" s="968">
        <v>20</v>
      </c>
      <c r="E544" s="955" t="s">
        <v>362</v>
      </c>
      <c r="F544" s="955"/>
      <c r="G544" s="955"/>
      <c r="H544" s="955"/>
      <c r="I544" s="955"/>
      <c r="J544" s="955"/>
      <c r="K544" s="955"/>
      <c r="L544" s="955"/>
      <c r="M544" s="955"/>
      <c r="N544" s="955"/>
      <c r="O544" s="955"/>
      <c r="P544" s="955"/>
      <c r="Q544" s="955"/>
      <c r="R544" s="955"/>
      <c r="S544" s="955"/>
      <c r="T544" s="955"/>
      <c r="U544" s="955"/>
      <c r="V544" s="955"/>
      <c r="W544" s="955"/>
      <c r="X544" s="955"/>
      <c r="Y544" s="955"/>
      <c r="AA544" s="963"/>
    </row>
    <row r="545" spans="1:27" ht="15" customHeight="1" x14ac:dyDescent="0.2">
      <c r="A545" s="1190"/>
      <c r="B545" s="1192"/>
      <c r="C545" s="156" t="s">
        <v>972</v>
      </c>
      <c r="D545" s="968">
        <v>0</v>
      </c>
      <c r="E545" s="955" t="s">
        <v>362</v>
      </c>
      <c r="F545" s="955"/>
      <c r="G545" s="955"/>
      <c r="H545" s="955"/>
      <c r="I545" s="955"/>
      <c r="J545" s="955"/>
      <c r="K545" s="955"/>
      <c r="L545" s="955"/>
      <c r="M545" s="955"/>
      <c r="N545" s="955"/>
      <c r="O545" s="955"/>
      <c r="P545" s="955"/>
      <c r="Q545" s="955"/>
      <c r="R545" s="955"/>
      <c r="S545" s="955"/>
      <c r="T545" s="955"/>
      <c r="U545" s="955"/>
      <c r="V545" s="955"/>
      <c r="W545" s="955"/>
      <c r="X545" s="955"/>
      <c r="Y545" s="955"/>
      <c r="AA545" s="963"/>
    </row>
    <row r="546" spans="1:27" ht="15" customHeight="1" x14ac:dyDescent="0.2">
      <c r="A546" s="1190"/>
      <c r="B546" s="1192"/>
      <c r="C546" s="156" t="s">
        <v>817</v>
      </c>
      <c r="D546" s="968">
        <v>0</v>
      </c>
      <c r="E546" s="955" t="s">
        <v>362</v>
      </c>
      <c r="F546" s="955"/>
      <c r="G546" s="955"/>
      <c r="H546" s="955"/>
      <c r="I546" s="955"/>
      <c r="J546" s="955"/>
      <c r="K546" s="955"/>
      <c r="L546" s="955"/>
      <c r="M546" s="955"/>
      <c r="N546" s="955"/>
      <c r="O546" s="955"/>
      <c r="P546" s="955"/>
      <c r="Q546" s="955"/>
      <c r="R546" s="955"/>
      <c r="S546" s="955"/>
      <c r="T546" s="955"/>
      <c r="U546" s="955"/>
      <c r="V546" s="955"/>
      <c r="W546" s="955"/>
      <c r="X546" s="955"/>
      <c r="Y546" s="955"/>
      <c r="AA546" s="963"/>
    </row>
    <row r="547" spans="1:27" ht="15" customHeight="1" x14ac:dyDescent="0.2">
      <c r="A547" s="1190"/>
      <c r="B547" s="1192"/>
      <c r="C547" s="156" t="s">
        <v>704</v>
      </c>
      <c r="D547" s="968">
        <v>0</v>
      </c>
      <c r="E547" s="955" t="s">
        <v>362</v>
      </c>
      <c r="F547" s="955"/>
      <c r="G547" s="955"/>
      <c r="H547" s="955"/>
      <c r="I547" s="955"/>
      <c r="J547" s="955"/>
      <c r="K547" s="955"/>
      <c r="L547" s="955"/>
      <c r="M547" s="955"/>
      <c r="N547" s="955"/>
      <c r="O547" s="955"/>
      <c r="P547" s="955"/>
      <c r="Q547" s="955"/>
      <c r="R547" s="955"/>
      <c r="S547" s="955"/>
      <c r="T547" s="955"/>
      <c r="U547" s="955"/>
      <c r="V547" s="955"/>
      <c r="W547" s="955"/>
      <c r="X547" s="955"/>
      <c r="Y547" s="955"/>
      <c r="AA547" s="963"/>
    </row>
    <row r="548" spans="1:27" ht="15" customHeight="1" x14ac:dyDescent="0.2">
      <c r="A548" s="1190"/>
      <c r="B548" s="1193"/>
      <c r="C548" s="156" t="s">
        <v>598</v>
      </c>
      <c r="D548" s="968">
        <v>0</v>
      </c>
      <c r="E548" s="955" t="s">
        <v>362</v>
      </c>
      <c r="F548" s="955"/>
      <c r="G548" s="955"/>
      <c r="H548" s="955"/>
      <c r="I548" s="955"/>
      <c r="J548" s="955"/>
      <c r="K548" s="955"/>
      <c r="L548" s="955"/>
      <c r="M548" s="955"/>
      <c r="N548" s="955"/>
      <c r="O548" s="955"/>
      <c r="P548" s="955"/>
      <c r="Q548" s="955"/>
      <c r="R548" s="955"/>
      <c r="S548" s="955"/>
      <c r="T548" s="955"/>
      <c r="U548" s="955"/>
      <c r="V548" s="955"/>
      <c r="W548" s="955"/>
      <c r="X548" s="955"/>
      <c r="Y548" s="955"/>
      <c r="AA548" s="963"/>
    </row>
    <row r="549" spans="1:27" ht="15" customHeight="1" x14ac:dyDescent="0.2">
      <c r="A549" s="1190">
        <v>17</v>
      </c>
      <c r="B549" s="1191" t="s">
        <v>303</v>
      </c>
      <c r="C549" s="156" t="s">
        <v>420</v>
      </c>
      <c r="D549" s="968">
        <v>190</v>
      </c>
      <c r="E549" s="955" t="s">
        <v>362</v>
      </c>
      <c r="F549" s="955"/>
      <c r="G549" s="955"/>
      <c r="H549" s="955"/>
      <c r="I549" s="955"/>
      <c r="J549" s="955"/>
      <c r="K549" s="955"/>
      <c r="L549" s="955"/>
      <c r="M549" s="955"/>
      <c r="N549" s="955"/>
      <c r="O549" s="955"/>
      <c r="P549" s="955"/>
      <c r="Q549" s="955"/>
      <c r="R549" s="955"/>
      <c r="S549" s="955"/>
      <c r="T549" s="955"/>
      <c r="U549" s="955"/>
      <c r="V549" s="955"/>
      <c r="W549" s="955"/>
      <c r="X549" s="955"/>
      <c r="Y549" s="955"/>
      <c r="AA549" s="963"/>
    </row>
    <row r="550" spans="1:27" ht="15" customHeight="1" x14ac:dyDescent="0.2">
      <c r="A550" s="1190"/>
      <c r="B550" s="1193"/>
      <c r="C550" s="156" t="s">
        <v>598</v>
      </c>
      <c r="D550" s="968">
        <v>200</v>
      </c>
      <c r="E550" s="955" t="s">
        <v>362</v>
      </c>
      <c r="F550" s="955"/>
      <c r="G550" s="955"/>
      <c r="H550" s="955"/>
      <c r="I550" s="955"/>
      <c r="J550" s="955"/>
      <c r="K550" s="955"/>
      <c r="L550" s="955"/>
      <c r="M550" s="955"/>
      <c r="N550" s="955"/>
      <c r="O550" s="955"/>
      <c r="P550" s="955"/>
      <c r="Q550" s="955"/>
      <c r="R550" s="955"/>
      <c r="S550" s="955"/>
      <c r="T550" s="955"/>
      <c r="U550" s="955"/>
      <c r="V550" s="955"/>
      <c r="W550" s="955"/>
      <c r="X550" s="955"/>
      <c r="Y550" s="955"/>
      <c r="AA550" s="963"/>
    </row>
    <row r="551" spans="1:27" ht="15" customHeight="1" x14ac:dyDescent="0.2">
      <c r="A551" s="1190">
        <v>18</v>
      </c>
      <c r="B551" s="1191" t="s">
        <v>304</v>
      </c>
      <c r="C551" s="156" t="s">
        <v>768</v>
      </c>
      <c r="D551" s="968">
        <v>131</v>
      </c>
      <c r="E551" s="955" t="s">
        <v>362</v>
      </c>
      <c r="F551" s="955"/>
      <c r="G551" s="955"/>
      <c r="H551" s="955"/>
      <c r="I551" s="955"/>
      <c r="J551" s="955"/>
      <c r="K551" s="955"/>
      <c r="L551" s="955"/>
      <c r="M551" s="955"/>
      <c r="N551" s="955"/>
      <c r="O551" s="955"/>
      <c r="P551" s="955"/>
      <c r="Q551" s="955"/>
      <c r="R551" s="955"/>
      <c r="S551" s="955"/>
      <c r="T551" s="955"/>
      <c r="U551" s="955"/>
      <c r="V551" s="955"/>
      <c r="W551" s="955"/>
      <c r="X551" s="955"/>
      <c r="Y551" s="955"/>
      <c r="AA551" s="963"/>
    </row>
    <row r="552" spans="1:27" ht="15" customHeight="1" x14ac:dyDescent="0.2">
      <c r="A552" s="1190"/>
      <c r="B552" s="1192"/>
      <c r="C552" s="156" t="s">
        <v>604</v>
      </c>
      <c r="D552" s="968">
        <v>154</v>
      </c>
      <c r="E552" s="955" t="s">
        <v>362</v>
      </c>
      <c r="F552" s="955"/>
      <c r="G552" s="955"/>
      <c r="H552" s="955"/>
      <c r="I552" s="955"/>
      <c r="J552" s="955"/>
      <c r="K552" s="955"/>
      <c r="L552" s="955"/>
      <c r="M552" s="955"/>
      <c r="N552" s="955"/>
      <c r="O552" s="955"/>
      <c r="P552" s="955"/>
      <c r="Q552" s="955"/>
      <c r="R552" s="955"/>
      <c r="S552" s="955"/>
      <c r="T552" s="955"/>
      <c r="U552" s="955"/>
      <c r="V552" s="955"/>
      <c r="W552" s="955"/>
      <c r="X552" s="955"/>
      <c r="Y552" s="955"/>
      <c r="AA552" s="963"/>
    </row>
    <row r="553" spans="1:27" ht="15" customHeight="1" x14ac:dyDescent="0.2">
      <c r="A553" s="1190"/>
      <c r="B553" s="1193"/>
      <c r="C553" s="156" t="s">
        <v>598</v>
      </c>
      <c r="D553" s="968">
        <v>400</v>
      </c>
      <c r="E553" s="955" t="s">
        <v>362</v>
      </c>
      <c r="F553" s="955"/>
      <c r="G553" s="955"/>
      <c r="H553" s="955"/>
      <c r="I553" s="955"/>
      <c r="J553" s="955"/>
      <c r="K553" s="955"/>
      <c r="L553" s="955"/>
      <c r="M553" s="955"/>
      <c r="N553" s="955"/>
      <c r="O553" s="955"/>
      <c r="P553" s="955"/>
      <c r="Q553" s="955"/>
      <c r="R553" s="955"/>
      <c r="S553" s="955"/>
      <c r="T553" s="955"/>
      <c r="U553" s="955"/>
      <c r="V553" s="955"/>
      <c r="W553" s="955"/>
      <c r="X553" s="955"/>
      <c r="Y553" s="955"/>
      <c r="AA553" s="963"/>
    </row>
    <row r="554" spans="1:27" ht="15" customHeight="1" x14ac:dyDescent="0.2">
      <c r="A554" s="1190">
        <v>19</v>
      </c>
      <c r="B554" s="1191" t="s">
        <v>305</v>
      </c>
      <c r="C554" s="156" t="s">
        <v>706</v>
      </c>
      <c r="D554" s="968">
        <v>81</v>
      </c>
      <c r="E554" s="955" t="s">
        <v>362</v>
      </c>
      <c r="F554" s="955"/>
      <c r="G554" s="955"/>
      <c r="H554" s="955"/>
      <c r="I554" s="955"/>
      <c r="J554" s="955"/>
      <c r="K554" s="955"/>
      <c r="L554" s="955"/>
      <c r="M554" s="955"/>
      <c r="N554" s="955"/>
      <c r="O554" s="955"/>
      <c r="P554" s="955"/>
      <c r="Q554" s="955"/>
      <c r="R554" s="955"/>
      <c r="S554" s="955"/>
      <c r="T554" s="955"/>
      <c r="U554" s="955"/>
      <c r="V554" s="955"/>
      <c r="W554" s="955"/>
      <c r="X554" s="955"/>
      <c r="Y554" s="955"/>
      <c r="AA554" s="963"/>
    </row>
    <row r="555" spans="1:27" ht="15" customHeight="1" x14ac:dyDescent="0.2">
      <c r="A555" s="1190"/>
      <c r="B555" s="1192"/>
      <c r="C555" s="156" t="s">
        <v>707</v>
      </c>
      <c r="D555" s="968">
        <v>58</v>
      </c>
      <c r="E555" s="955" t="s">
        <v>362</v>
      </c>
      <c r="F555" s="955"/>
      <c r="G555" s="955"/>
      <c r="H555" s="955"/>
      <c r="I555" s="955"/>
      <c r="J555" s="955"/>
      <c r="K555" s="955"/>
      <c r="L555" s="955"/>
      <c r="M555" s="955"/>
      <c r="N555" s="955"/>
      <c r="O555" s="955"/>
      <c r="P555" s="955"/>
      <c r="Q555" s="955"/>
      <c r="R555" s="955"/>
      <c r="S555" s="955"/>
      <c r="T555" s="955"/>
      <c r="U555" s="955"/>
      <c r="V555" s="955"/>
      <c r="W555" s="955"/>
      <c r="X555" s="955"/>
      <c r="Y555" s="955"/>
      <c r="AA555" s="963"/>
    </row>
    <row r="556" spans="1:27" ht="15" customHeight="1" x14ac:dyDescent="0.2">
      <c r="A556" s="1190"/>
      <c r="B556" s="1192"/>
      <c r="C556" s="156" t="s">
        <v>723</v>
      </c>
      <c r="D556" s="968">
        <v>72</v>
      </c>
      <c r="E556" s="955" t="s">
        <v>362</v>
      </c>
      <c r="F556" s="955"/>
      <c r="G556" s="955"/>
      <c r="H556" s="955"/>
      <c r="I556" s="955"/>
      <c r="J556" s="955"/>
      <c r="K556" s="955"/>
      <c r="L556" s="955"/>
      <c r="M556" s="955"/>
      <c r="N556" s="955"/>
      <c r="O556" s="955"/>
      <c r="P556" s="955"/>
      <c r="Q556" s="955"/>
      <c r="R556" s="955"/>
      <c r="S556" s="955"/>
      <c r="T556" s="955"/>
      <c r="U556" s="955"/>
      <c r="V556" s="955"/>
      <c r="W556" s="955"/>
      <c r="X556" s="955"/>
      <c r="Y556" s="955"/>
      <c r="AA556" s="963"/>
    </row>
    <row r="557" spans="1:27" ht="15" customHeight="1" x14ac:dyDescent="0.2">
      <c r="A557" s="1190"/>
      <c r="B557" s="1192"/>
      <c r="C557" s="156" t="s">
        <v>408</v>
      </c>
      <c r="D557" s="968">
        <v>84</v>
      </c>
      <c r="E557" s="955" t="s">
        <v>362</v>
      </c>
      <c r="F557" s="955"/>
      <c r="G557" s="955"/>
      <c r="H557" s="955"/>
      <c r="I557" s="955"/>
      <c r="J557" s="955"/>
      <c r="K557" s="955"/>
      <c r="L557" s="955"/>
      <c r="M557" s="955"/>
      <c r="N557" s="955"/>
      <c r="O557" s="955"/>
      <c r="P557" s="955"/>
      <c r="Q557" s="955"/>
      <c r="R557" s="955"/>
      <c r="S557" s="955"/>
      <c r="T557" s="955"/>
      <c r="U557" s="955"/>
      <c r="V557" s="955"/>
      <c r="W557" s="955"/>
      <c r="X557" s="955"/>
      <c r="Y557" s="955"/>
      <c r="AA557" s="963"/>
    </row>
    <row r="558" spans="1:27" ht="15" customHeight="1" x14ac:dyDescent="0.2">
      <c r="A558" s="1190"/>
      <c r="B558" s="1192"/>
      <c r="C558" s="156" t="s">
        <v>705</v>
      </c>
      <c r="D558" s="968">
        <v>168</v>
      </c>
      <c r="E558" s="955" t="s">
        <v>362</v>
      </c>
      <c r="F558" s="955"/>
      <c r="G558" s="955"/>
      <c r="H558" s="955"/>
      <c r="I558" s="955"/>
      <c r="J558" s="955"/>
      <c r="K558" s="955"/>
      <c r="L558" s="955"/>
      <c r="M558" s="955"/>
      <c r="N558" s="955"/>
      <c r="O558" s="955"/>
      <c r="P558" s="955"/>
      <c r="Q558" s="955"/>
      <c r="R558" s="955"/>
      <c r="S558" s="955"/>
      <c r="T558" s="955"/>
      <c r="U558" s="955"/>
      <c r="V558" s="955"/>
      <c r="W558" s="955"/>
      <c r="X558" s="955"/>
      <c r="Y558" s="955"/>
      <c r="AA558" s="963"/>
    </row>
    <row r="559" spans="1:27" ht="15" customHeight="1" x14ac:dyDescent="0.2">
      <c r="A559" s="1190"/>
      <c r="B559" s="1192"/>
      <c r="C559" s="156" t="s">
        <v>1051</v>
      </c>
      <c r="D559" s="968">
        <v>71</v>
      </c>
      <c r="E559" s="955" t="s">
        <v>362</v>
      </c>
      <c r="F559" s="955"/>
      <c r="G559" s="955"/>
      <c r="H559" s="955"/>
      <c r="I559" s="955"/>
      <c r="J559" s="955"/>
      <c r="K559" s="955"/>
      <c r="L559" s="955"/>
      <c r="M559" s="955"/>
      <c r="N559" s="955"/>
      <c r="O559" s="955"/>
      <c r="P559" s="955"/>
      <c r="Q559" s="955"/>
      <c r="R559" s="955"/>
      <c r="S559" s="955"/>
      <c r="T559" s="955"/>
      <c r="U559" s="955"/>
      <c r="V559" s="955"/>
      <c r="W559" s="955"/>
      <c r="X559" s="955"/>
      <c r="Y559" s="955"/>
      <c r="AA559" s="963"/>
    </row>
    <row r="560" spans="1:27" ht="15" customHeight="1" x14ac:dyDescent="0.2">
      <c r="A560" s="1190">
        <v>20</v>
      </c>
      <c r="B560" s="1191" t="s">
        <v>306</v>
      </c>
      <c r="C560" s="156" t="s">
        <v>818</v>
      </c>
      <c r="D560" s="968">
        <v>152</v>
      </c>
      <c r="E560" s="955" t="s">
        <v>362</v>
      </c>
      <c r="F560" s="955"/>
      <c r="G560" s="955"/>
      <c r="H560" s="955"/>
      <c r="I560" s="955"/>
      <c r="J560" s="955"/>
      <c r="K560" s="955"/>
      <c r="L560" s="955"/>
      <c r="M560" s="955"/>
      <c r="N560" s="955"/>
      <c r="O560" s="955"/>
      <c r="P560" s="955"/>
      <c r="Q560" s="955"/>
      <c r="R560" s="955"/>
      <c r="S560" s="955"/>
      <c r="T560" s="955"/>
      <c r="U560" s="955"/>
      <c r="V560" s="955"/>
      <c r="W560" s="955"/>
      <c r="X560" s="955"/>
      <c r="Y560" s="955"/>
      <c r="AA560" s="963"/>
    </row>
    <row r="561" spans="1:27" ht="15" customHeight="1" x14ac:dyDescent="0.2">
      <c r="A561" s="1190"/>
      <c r="B561" s="1192"/>
      <c r="C561" s="156" t="s">
        <v>769</v>
      </c>
      <c r="D561" s="968">
        <v>252</v>
      </c>
      <c r="E561" s="955" t="s">
        <v>362</v>
      </c>
      <c r="F561" s="955"/>
      <c r="G561" s="955"/>
      <c r="H561" s="955"/>
      <c r="I561" s="955"/>
      <c r="J561" s="955"/>
      <c r="K561" s="955"/>
      <c r="L561" s="955"/>
      <c r="M561" s="955"/>
      <c r="N561" s="955"/>
      <c r="O561" s="955"/>
      <c r="P561" s="955"/>
      <c r="Q561" s="955"/>
      <c r="R561" s="955"/>
      <c r="S561" s="955"/>
      <c r="T561" s="955"/>
      <c r="U561" s="955"/>
      <c r="V561" s="955"/>
      <c r="W561" s="955"/>
      <c r="X561" s="955"/>
      <c r="Y561" s="955"/>
      <c r="AA561" s="963"/>
    </row>
    <row r="562" spans="1:27" ht="15" customHeight="1" x14ac:dyDescent="0.2">
      <c r="A562" s="1190"/>
      <c r="B562" s="1192"/>
      <c r="C562" s="156" t="s">
        <v>819</v>
      </c>
      <c r="D562" s="968">
        <v>42</v>
      </c>
      <c r="E562" s="955" t="s">
        <v>362</v>
      </c>
      <c r="F562" s="955"/>
      <c r="G562" s="955"/>
      <c r="H562" s="955"/>
      <c r="I562" s="955"/>
      <c r="J562" s="955"/>
      <c r="K562" s="955"/>
      <c r="L562" s="955"/>
      <c r="M562" s="955"/>
      <c r="N562" s="955"/>
      <c r="O562" s="955"/>
      <c r="P562" s="955"/>
      <c r="Q562" s="955"/>
      <c r="R562" s="955"/>
      <c r="S562" s="955"/>
      <c r="T562" s="955"/>
      <c r="U562" s="955"/>
      <c r="V562" s="955"/>
      <c r="W562" s="955"/>
      <c r="X562" s="955"/>
      <c r="Y562" s="955"/>
      <c r="AA562" s="963"/>
    </row>
    <row r="563" spans="1:27" ht="15" customHeight="1" x14ac:dyDescent="0.2">
      <c r="A563" s="1190"/>
      <c r="B563" s="1192"/>
      <c r="C563" s="156" t="s">
        <v>770</v>
      </c>
      <c r="D563" s="968">
        <v>205</v>
      </c>
      <c r="E563" s="955" t="s">
        <v>362</v>
      </c>
      <c r="F563" s="955"/>
      <c r="G563" s="955"/>
      <c r="H563" s="955"/>
      <c r="I563" s="955"/>
      <c r="J563" s="955"/>
      <c r="K563" s="955"/>
      <c r="L563" s="955"/>
      <c r="M563" s="955"/>
      <c r="N563" s="955"/>
      <c r="O563" s="955"/>
      <c r="P563" s="955"/>
      <c r="Q563" s="955"/>
      <c r="R563" s="955"/>
      <c r="S563" s="955"/>
      <c r="T563" s="955"/>
      <c r="U563" s="955"/>
      <c r="V563" s="955"/>
      <c r="W563" s="955"/>
      <c r="X563" s="955"/>
      <c r="Y563" s="955"/>
      <c r="AA563" s="963"/>
    </row>
    <row r="564" spans="1:27" ht="15" customHeight="1" x14ac:dyDescent="0.2">
      <c r="A564" s="1190"/>
      <c r="B564" s="1192"/>
      <c r="C564" s="156" t="s">
        <v>771</v>
      </c>
      <c r="D564" s="968">
        <v>184</v>
      </c>
      <c r="E564" s="955" t="s">
        <v>362</v>
      </c>
      <c r="F564" s="955"/>
      <c r="G564" s="955"/>
      <c r="H564" s="955"/>
      <c r="I564" s="955"/>
      <c r="J564" s="955"/>
      <c r="K564" s="955"/>
      <c r="L564" s="955"/>
      <c r="M564" s="955"/>
      <c r="N564" s="955"/>
      <c r="O564" s="955"/>
      <c r="P564" s="955"/>
      <c r="Q564" s="955"/>
      <c r="R564" s="955"/>
      <c r="S564" s="955"/>
      <c r="T564" s="955"/>
      <c r="U564" s="955"/>
      <c r="V564" s="955"/>
      <c r="W564" s="955"/>
      <c r="X564" s="955"/>
      <c r="Y564" s="955"/>
      <c r="AA564" s="963"/>
    </row>
    <row r="565" spans="1:27" ht="15" customHeight="1" x14ac:dyDescent="0.2">
      <c r="A565" s="1190"/>
      <c r="B565" s="1193"/>
      <c r="C565" s="156" t="s">
        <v>598</v>
      </c>
      <c r="D565" s="968">
        <v>260</v>
      </c>
      <c r="E565" s="955" t="s">
        <v>362</v>
      </c>
      <c r="F565" s="955"/>
      <c r="G565" s="955"/>
      <c r="H565" s="955"/>
      <c r="I565" s="955"/>
      <c r="J565" s="955"/>
      <c r="K565" s="955"/>
      <c r="L565" s="955"/>
      <c r="M565" s="955"/>
      <c r="N565" s="955"/>
      <c r="O565" s="955"/>
      <c r="P565" s="955"/>
      <c r="Q565" s="955"/>
      <c r="R565" s="955"/>
      <c r="S565" s="955"/>
      <c r="T565" s="955"/>
      <c r="U565" s="955"/>
      <c r="V565" s="955"/>
      <c r="W565" s="955"/>
      <c r="X565" s="955"/>
      <c r="Y565" s="955"/>
      <c r="AA565" s="963"/>
    </row>
    <row r="566" spans="1:27" ht="15" customHeight="1" x14ac:dyDescent="0.2">
      <c r="A566" s="1190">
        <v>21</v>
      </c>
      <c r="B566" s="1191" t="s">
        <v>307</v>
      </c>
      <c r="C566" s="156" t="s">
        <v>708</v>
      </c>
      <c r="D566" s="968">
        <v>244</v>
      </c>
      <c r="E566" s="955" t="s">
        <v>362</v>
      </c>
      <c r="F566" s="955"/>
      <c r="G566" s="955"/>
      <c r="H566" s="955"/>
      <c r="I566" s="955"/>
      <c r="J566" s="955"/>
      <c r="K566" s="955"/>
      <c r="L566" s="955"/>
      <c r="M566" s="955"/>
      <c r="N566" s="955"/>
      <c r="O566" s="955"/>
      <c r="P566" s="955"/>
      <c r="Q566" s="955"/>
      <c r="R566" s="955"/>
      <c r="S566" s="955"/>
      <c r="T566" s="955"/>
      <c r="U566" s="955"/>
      <c r="V566" s="955"/>
      <c r="W566" s="955"/>
      <c r="X566" s="955"/>
      <c r="Y566" s="955"/>
      <c r="AA566" s="963"/>
    </row>
    <row r="567" spans="1:27" ht="15" customHeight="1" x14ac:dyDescent="0.2">
      <c r="A567" s="1190"/>
      <c r="B567" s="1192"/>
      <c r="C567" s="156" t="s">
        <v>772</v>
      </c>
      <c r="D567" s="968">
        <v>0</v>
      </c>
      <c r="E567" s="955" t="s">
        <v>362</v>
      </c>
      <c r="F567" s="955"/>
      <c r="G567" s="955"/>
      <c r="H567" s="955"/>
      <c r="I567" s="955"/>
      <c r="J567" s="955"/>
      <c r="K567" s="955"/>
      <c r="L567" s="955"/>
      <c r="M567" s="955"/>
      <c r="N567" s="955"/>
      <c r="O567" s="955"/>
      <c r="P567" s="955"/>
      <c r="Q567" s="955"/>
      <c r="R567" s="955"/>
      <c r="S567" s="955"/>
      <c r="T567" s="955"/>
      <c r="U567" s="955"/>
      <c r="V567" s="955"/>
      <c r="W567" s="955"/>
      <c r="X567" s="955"/>
      <c r="Y567" s="955"/>
      <c r="AA567" s="963"/>
    </row>
    <row r="568" spans="1:27" ht="15" customHeight="1" x14ac:dyDescent="0.2">
      <c r="A568" s="1190"/>
      <c r="B568" s="1193"/>
      <c r="C568" s="156" t="s">
        <v>598</v>
      </c>
      <c r="D568" s="968">
        <v>0</v>
      </c>
      <c r="E568" s="955" t="s">
        <v>362</v>
      </c>
      <c r="F568" s="955"/>
      <c r="G568" s="955"/>
      <c r="H568" s="955"/>
      <c r="I568" s="955"/>
      <c r="J568" s="955"/>
      <c r="K568" s="955"/>
      <c r="L568" s="955"/>
      <c r="M568" s="955"/>
      <c r="N568" s="955"/>
      <c r="O568" s="955"/>
      <c r="P568" s="955"/>
      <c r="Q568" s="955"/>
      <c r="R568" s="955"/>
      <c r="S568" s="955"/>
      <c r="T568" s="955"/>
      <c r="U568" s="955"/>
      <c r="V568" s="955"/>
      <c r="W568" s="955"/>
      <c r="X568" s="955"/>
      <c r="Y568" s="955"/>
      <c r="AA568" s="963"/>
    </row>
    <row r="569" spans="1:27" ht="15" customHeight="1" x14ac:dyDescent="0.2">
      <c r="A569" s="1190">
        <v>22</v>
      </c>
      <c r="B569" s="1191" t="s">
        <v>308</v>
      </c>
      <c r="C569" s="156" t="s">
        <v>773</v>
      </c>
      <c r="D569" s="968">
        <v>15</v>
      </c>
      <c r="E569" s="955" t="s">
        <v>362</v>
      </c>
      <c r="F569" s="955"/>
      <c r="G569" s="955"/>
      <c r="H569" s="955"/>
      <c r="I569" s="955"/>
      <c r="J569" s="955"/>
      <c r="K569" s="955"/>
      <c r="L569" s="955"/>
      <c r="M569" s="955"/>
      <c r="N569" s="955"/>
      <c r="O569" s="955"/>
      <c r="P569" s="955"/>
      <c r="Q569" s="955"/>
      <c r="R569" s="955"/>
      <c r="S569" s="955"/>
      <c r="T569" s="955"/>
      <c r="U569" s="955"/>
      <c r="V569" s="955"/>
      <c r="W569" s="955"/>
      <c r="X569" s="955"/>
      <c r="Y569" s="955"/>
      <c r="AA569" s="963"/>
    </row>
    <row r="570" spans="1:27" ht="15" customHeight="1" x14ac:dyDescent="0.2">
      <c r="A570" s="1190"/>
      <c r="B570" s="1192"/>
      <c r="C570" s="156" t="s">
        <v>703</v>
      </c>
      <c r="D570" s="968">
        <v>13</v>
      </c>
      <c r="E570" s="955" t="s">
        <v>362</v>
      </c>
      <c r="F570" s="955"/>
      <c r="G570" s="955"/>
      <c r="H570" s="955"/>
      <c r="I570" s="955"/>
      <c r="J570" s="955"/>
      <c r="K570" s="955"/>
      <c r="L570" s="955"/>
      <c r="M570" s="955"/>
      <c r="N570" s="955"/>
      <c r="O570" s="955"/>
      <c r="P570" s="955"/>
      <c r="Q570" s="955"/>
      <c r="R570" s="955"/>
      <c r="S570" s="955"/>
      <c r="T570" s="955"/>
      <c r="U570" s="955"/>
      <c r="V570" s="955"/>
      <c r="W570" s="955"/>
      <c r="X570" s="955"/>
      <c r="Y570" s="955"/>
      <c r="AA570" s="963"/>
    </row>
    <row r="571" spans="1:27" ht="15" customHeight="1" x14ac:dyDescent="0.2">
      <c r="A571" s="1190"/>
      <c r="B571" s="1193"/>
      <c r="C571" s="156" t="s">
        <v>1750</v>
      </c>
      <c r="D571" s="968">
        <v>38</v>
      </c>
      <c r="E571" s="955" t="s">
        <v>362</v>
      </c>
      <c r="F571" s="955"/>
      <c r="G571" s="955"/>
      <c r="H571" s="955"/>
      <c r="I571" s="955"/>
      <c r="J571" s="955"/>
      <c r="K571" s="955"/>
      <c r="L571" s="955"/>
      <c r="M571" s="955"/>
      <c r="N571" s="955"/>
      <c r="O571" s="955"/>
      <c r="P571" s="955"/>
      <c r="Q571" s="955"/>
      <c r="R571" s="955"/>
      <c r="S571" s="955"/>
      <c r="T571" s="955"/>
      <c r="U571" s="955"/>
      <c r="V571" s="955"/>
      <c r="W571" s="955"/>
      <c r="X571" s="955"/>
      <c r="Y571" s="955"/>
      <c r="AA571" s="963"/>
    </row>
    <row r="572" spans="1:27" ht="15" customHeight="1" x14ac:dyDescent="0.2">
      <c r="A572" s="1190">
        <v>23</v>
      </c>
      <c r="B572" s="1191" t="s">
        <v>309</v>
      </c>
      <c r="C572" s="156" t="s">
        <v>709</v>
      </c>
      <c r="D572" s="968">
        <v>65</v>
      </c>
      <c r="E572" s="955" t="s">
        <v>362</v>
      </c>
      <c r="F572" s="955"/>
      <c r="G572" s="955"/>
      <c r="H572" s="955"/>
      <c r="I572" s="955"/>
      <c r="J572" s="955"/>
      <c r="K572" s="955"/>
      <c r="L572" s="955"/>
      <c r="M572" s="955"/>
      <c r="N572" s="955"/>
      <c r="O572" s="955"/>
      <c r="P572" s="955"/>
      <c r="Q572" s="955"/>
      <c r="R572" s="955"/>
      <c r="S572" s="955"/>
      <c r="T572" s="955"/>
      <c r="U572" s="955"/>
      <c r="V572" s="955"/>
      <c r="W572" s="955"/>
      <c r="X572" s="955"/>
      <c r="Y572" s="955"/>
      <c r="AA572" s="963"/>
    </row>
    <row r="573" spans="1:27" ht="15" customHeight="1" x14ac:dyDescent="0.2">
      <c r="A573" s="1190"/>
      <c r="B573" s="1192"/>
      <c r="C573" s="156" t="s">
        <v>775</v>
      </c>
      <c r="D573" s="968">
        <v>48</v>
      </c>
      <c r="E573" s="955" t="s">
        <v>362</v>
      </c>
      <c r="F573" s="955"/>
      <c r="G573" s="955"/>
      <c r="H573" s="955"/>
      <c r="I573" s="955"/>
      <c r="J573" s="955"/>
      <c r="K573" s="955"/>
      <c r="L573" s="955"/>
      <c r="M573" s="955"/>
      <c r="N573" s="955"/>
      <c r="O573" s="955"/>
      <c r="P573" s="955"/>
      <c r="Q573" s="955"/>
      <c r="R573" s="955"/>
      <c r="S573" s="955"/>
      <c r="T573" s="955"/>
      <c r="U573" s="955"/>
      <c r="V573" s="955"/>
      <c r="W573" s="955"/>
      <c r="X573" s="955"/>
      <c r="Y573" s="955"/>
      <c r="AA573" s="963"/>
    </row>
    <row r="574" spans="1:27" ht="15" customHeight="1" x14ac:dyDescent="0.2">
      <c r="A574" s="1190"/>
      <c r="B574" s="1193"/>
      <c r="C574" s="156" t="s">
        <v>817</v>
      </c>
      <c r="D574" s="968">
        <v>69</v>
      </c>
      <c r="E574" s="955" t="s">
        <v>362</v>
      </c>
      <c r="F574" s="955"/>
      <c r="G574" s="955"/>
      <c r="H574" s="955"/>
      <c r="I574" s="955"/>
      <c r="J574" s="955"/>
      <c r="K574" s="955"/>
      <c r="L574" s="955"/>
      <c r="M574" s="955"/>
      <c r="N574" s="955"/>
      <c r="O574" s="955"/>
      <c r="P574" s="955"/>
      <c r="Q574" s="955"/>
      <c r="R574" s="955"/>
      <c r="S574" s="955"/>
      <c r="T574" s="955"/>
      <c r="U574" s="955"/>
      <c r="V574" s="955"/>
      <c r="W574" s="955"/>
      <c r="X574" s="955"/>
      <c r="Y574" s="955"/>
      <c r="AA574" s="963"/>
    </row>
    <row r="575" spans="1:27" ht="15" customHeight="1" x14ac:dyDescent="0.2">
      <c r="A575" s="1190">
        <v>24</v>
      </c>
      <c r="B575" s="1191" t="s">
        <v>310</v>
      </c>
      <c r="C575" s="156" t="s">
        <v>712</v>
      </c>
      <c r="D575" s="968">
        <v>8</v>
      </c>
      <c r="E575" s="955" t="s">
        <v>362</v>
      </c>
      <c r="F575" s="955"/>
      <c r="G575" s="955"/>
      <c r="H575" s="955"/>
      <c r="I575" s="955"/>
      <c r="J575" s="955"/>
      <c r="K575" s="955"/>
      <c r="L575" s="955"/>
      <c r="M575" s="955"/>
      <c r="N575" s="955"/>
      <c r="O575" s="955"/>
      <c r="P575" s="955"/>
      <c r="Q575" s="955"/>
      <c r="R575" s="955"/>
      <c r="S575" s="955"/>
      <c r="T575" s="955"/>
      <c r="U575" s="955"/>
      <c r="V575" s="955"/>
      <c r="W575" s="955"/>
      <c r="X575" s="955"/>
      <c r="Y575" s="955"/>
      <c r="AA575" s="963"/>
    </row>
    <row r="576" spans="1:27" ht="15" customHeight="1" x14ac:dyDescent="0.2">
      <c r="A576" s="1190"/>
      <c r="B576" s="1192"/>
      <c r="C576" s="156" t="s">
        <v>710</v>
      </c>
      <c r="D576" s="968">
        <v>70</v>
      </c>
      <c r="E576" s="955" t="s">
        <v>362</v>
      </c>
      <c r="F576" s="955"/>
      <c r="G576" s="955"/>
      <c r="H576" s="955"/>
      <c r="I576" s="955"/>
      <c r="J576" s="955"/>
      <c r="K576" s="955"/>
      <c r="L576" s="955"/>
      <c r="M576" s="955"/>
      <c r="N576" s="955"/>
      <c r="O576" s="955"/>
      <c r="P576" s="955"/>
      <c r="Q576" s="955"/>
      <c r="R576" s="955"/>
      <c r="S576" s="955"/>
      <c r="T576" s="955"/>
      <c r="U576" s="955"/>
      <c r="V576" s="955"/>
      <c r="W576" s="955"/>
      <c r="X576" s="955"/>
      <c r="Y576" s="955"/>
      <c r="AA576" s="963"/>
    </row>
    <row r="577" spans="1:27" ht="15" customHeight="1" x14ac:dyDescent="0.2">
      <c r="A577" s="1190"/>
      <c r="B577" s="1192"/>
      <c r="C577" s="156" t="s">
        <v>776</v>
      </c>
      <c r="D577" s="968">
        <v>285</v>
      </c>
      <c r="E577" s="955" t="s">
        <v>362</v>
      </c>
      <c r="F577" s="955"/>
      <c r="G577" s="955"/>
      <c r="H577" s="955"/>
      <c r="I577" s="955"/>
      <c r="J577" s="955"/>
      <c r="K577" s="955"/>
      <c r="L577" s="955"/>
      <c r="M577" s="955"/>
      <c r="N577" s="955"/>
      <c r="O577" s="955"/>
      <c r="P577" s="955"/>
      <c r="Q577" s="955"/>
      <c r="R577" s="955"/>
      <c r="S577" s="955"/>
      <c r="T577" s="955"/>
      <c r="U577" s="955"/>
      <c r="V577" s="955"/>
      <c r="W577" s="955"/>
      <c r="X577" s="955"/>
      <c r="Y577" s="955"/>
      <c r="AA577" s="963"/>
    </row>
    <row r="578" spans="1:27" ht="15" customHeight="1" x14ac:dyDescent="0.2">
      <c r="A578" s="1190"/>
      <c r="B578" s="1192"/>
      <c r="C578" s="156" t="s">
        <v>414</v>
      </c>
      <c r="D578" s="968">
        <v>179</v>
      </c>
      <c r="E578" s="955" t="s">
        <v>362</v>
      </c>
      <c r="F578" s="955"/>
      <c r="G578" s="955"/>
      <c r="H578" s="955"/>
      <c r="I578" s="955"/>
      <c r="J578" s="955"/>
      <c r="K578" s="955"/>
      <c r="L578" s="955"/>
      <c r="M578" s="955"/>
      <c r="N578" s="955"/>
      <c r="O578" s="955"/>
      <c r="P578" s="955"/>
      <c r="Q578" s="955"/>
      <c r="R578" s="955"/>
      <c r="S578" s="955"/>
      <c r="T578" s="955"/>
      <c r="U578" s="955"/>
      <c r="V578" s="955"/>
      <c r="W578" s="955"/>
      <c r="X578" s="955"/>
      <c r="Y578" s="955"/>
      <c r="AA578" s="963"/>
    </row>
    <row r="579" spans="1:27" ht="15" customHeight="1" x14ac:dyDescent="0.2">
      <c r="A579" s="1190"/>
      <c r="B579" s="1192"/>
      <c r="C579" s="156" t="s">
        <v>332</v>
      </c>
      <c r="D579" s="968">
        <v>28</v>
      </c>
      <c r="E579" s="955" t="s">
        <v>362</v>
      </c>
      <c r="F579" s="955"/>
      <c r="G579" s="955"/>
      <c r="H579" s="955"/>
      <c r="I579" s="955"/>
      <c r="J579" s="955"/>
      <c r="K579" s="955"/>
      <c r="L579" s="955"/>
      <c r="M579" s="955"/>
      <c r="N579" s="955"/>
      <c r="O579" s="955"/>
      <c r="P579" s="955"/>
      <c r="Q579" s="955"/>
      <c r="R579" s="955"/>
      <c r="S579" s="955"/>
      <c r="T579" s="955"/>
      <c r="U579" s="955"/>
      <c r="V579" s="955"/>
      <c r="W579" s="955"/>
      <c r="X579" s="955"/>
      <c r="Y579" s="955"/>
      <c r="AA579" s="963"/>
    </row>
    <row r="580" spans="1:27" ht="15" customHeight="1" x14ac:dyDescent="0.2">
      <c r="A580" s="1190"/>
      <c r="B580" s="1192"/>
      <c r="C580" s="156" t="s">
        <v>711</v>
      </c>
      <c r="D580" s="968">
        <v>117</v>
      </c>
      <c r="E580" s="955" t="s">
        <v>362</v>
      </c>
      <c r="F580" s="955"/>
      <c r="G580" s="955"/>
      <c r="H580" s="955"/>
      <c r="I580" s="955"/>
      <c r="J580" s="955"/>
      <c r="K580" s="955"/>
      <c r="L580" s="955"/>
      <c r="M580" s="955"/>
      <c r="N580" s="955"/>
      <c r="O580" s="955"/>
      <c r="P580" s="955"/>
      <c r="Q580" s="955"/>
      <c r="R580" s="955"/>
      <c r="S580" s="955"/>
      <c r="T580" s="955"/>
      <c r="U580" s="955"/>
      <c r="V580" s="955"/>
      <c r="W580" s="955"/>
      <c r="X580" s="955"/>
      <c r="Y580" s="955"/>
      <c r="AA580" s="963"/>
    </row>
    <row r="581" spans="1:27" ht="15" customHeight="1" x14ac:dyDescent="0.2">
      <c r="A581" s="1190"/>
      <c r="B581" s="1193"/>
      <c r="C581" s="156" t="s">
        <v>598</v>
      </c>
      <c r="D581" s="968">
        <v>0</v>
      </c>
      <c r="E581" s="955" t="s">
        <v>362</v>
      </c>
      <c r="F581" s="955"/>
      <c r="G581" s="955"/>
      <c r="H581" s="955"/>
      <c r="I581" s="955"/>
      <c r="J581" s="955"/>
      <c r="K581" s="955"/>
      <c r="L581" s="955"/>
      <c r="M581" s="955"/>
      <c r="N581" s="955"/>
      <c r="O581" s="955"/>
      <c r="P581" s="955"/>
      <c r="Q581" s="955"/>
      <c r="R581" s="955"/>
      <c r="S581" s="955"/>
      <c r="T581" s="955"/>
      <c r="U581" s="955"/>
      <c r="V581" s="955"/>
      <c r="W581" s="955"/>
      <c r="X581" s="955"/>
      <c r="Y581" s="955"/>
      <c r="AA581" s="963"/>
    </row>
    <row r="582" spans="1:27" ht="15" customHeight="1" x14ac:dyDescent="0.2">
      <c r="A582" s="1190">
        <v>25</v>
      </c>
      <c r="B582" s="1191" t="s">
        <v>311</v>
      </c>
      <c r="C582" s="156" t="s">
        <v>410</v>
      </c>
      <c r="D582" s="968">
        <v>88</v>
      </c>
      <c r="E582" s="955" t="s">
        <v>362</v>
      </c>
      <c r="F582" s="955"/>
      <c r="G582" s="955"/>
      <c r="H582" s="955"/>
      <c r="I582" s="955"/>
      <c r="J582" s="955"/>
      <c r="K582" s="955"/>
      <c r="L582" s="955"/>
      <c r="M582" s="955"/>
      <c r="N582" s="955"/>
      <c r="O582" s="955"/>
      <c r="P582" s="955"/>
      <c r="Q582" s="955"/>
      <c r="R582" s="955"/>
      <c r="S582" s="955"/>
      <c r="T582" s="955"/>
      <c r="U582" s="955"/>
      <c r="V582" s="955"/>
      <c r="W582" s="955"/>
      <c r="X582" s="955"/>
      <c r="Y582" s="955"/>
      <c r="AA582" s="963"/>
    </row>
    <row r="583" spans="1:27" ht="15" customHeight="1" x14ac:dyDescent="0.2">
      <c r="A583" s="1190"/>
      <c r="B583" s="1193"/>
      <c r="C583" s="156" t="s">
        <v>598</v>
      </c>
      <c r="D583" s="968">
        <v>43</v>
      </c>
      <c r="E583" s="955" t="s">
        <v>362</v>
      </c>
      <c r="F583" s="955"/>
      <c r="G583" s="955"/>
      <c r="H583" s="955"/>
      <c r="I583" s="955"/>
      <c r="J583" s="955"/>
      <c r="K583" s="955"/>
      <c r="L583" s="955"/>
      <c r="M583" s="955"/>
      <c r="N583" s="955"/>
      <c r="O583" s="955"/>
      <c r="P583" s="955"/>
      <c r="Q583" s="955"/>
      <c r="R583" s="955"/>
      <c r="S583" s="955"/>
      <c r="T583" s="955"/>
      <c r="U583" s="955"/>
      <c r="V583" s="955"/>
      <c r="W583" s="955"/>
      <c r="X583" s="955"/>
      <c r="Y583" s="955"/>
      <c r="AA583" s="963"/>
    </row>
    <row r="584" spans="1:27" ht="15" customHeight="1" x14ac:dyDescent="0.2">
      <c r="A584" s="1190">
        <v>26</v>
      </c>
      <c r="B584" s="1191" t="s">
        <v>312</v>
      </c>
      <c r="C584" s="156" t="s">
        <v>821</v>
      </c>
      <c r="D584" s="968">
        <v>280</v>
      </c>
      <c r="E584" s="955" t="s">
        <v>362</v>
      </c>
      <c r="F584" s="955"/>
      <c r="G584" s="955"/>
      <c r="H584" s="955"/>
      <c r="I584" s="955"/>
      <c r="J584" s="955"/>
      <c r="K584" s="955"/>
      <c r="L584" s="955"/>
      <c r="M584" s="955"/>
      <c r="N584" s="955"/>
      <c r="O584" s="955"/>
      <c r="P584" s="955"/>
      <c r="Q584" s="955"/>
      <c r="R584" s="955"/>
      <c r="S584" s="955"/>
      <c r="T584" s="955"/>
      <c r="U584" s="955"/>
      <c r="V584" s="955"/>
      <c r="W584" s="955"/>
      <c r="X584" s="955"/>
      <c r="Y584" s="955"/>
      <c r="AA584" s="963"/>
    </row>
    <row r="585" spans="1:27" ht="15" customHeight="1" x14ac:dyDescent="0.2">
      <c r="A585" s="1190"/>
      <c r="B585" s="1192"/>
      <c r="C585" s="156" t="s">
        <v>605</v>
      </c>
      <c r="D585" s="968">
        <v>190</v>
      </c>
      <c r="E585" s="955" t="s">
        <v>362</v>
      </c>
      <c r="F585" s="955"/>
      <c r="G585" s="955"/>
      <c r="H585" s="955"/>
      <c r="I585" s="955"/>
      <c r="J585" s="955"/>
      <c r="K585" s="955"/>
      <c r="L585" s="955"/>
      <c r="M585" s="955"/>
      <c r="N585" s="955"/>
      <c r="O585" s="955"/>
      <c r="P585" s="955"/>
      <c r="Q585" s="955"/>
      <c r="R585" s="955"/>
      <c r="S585" s="955"/>
      <c r="T585" s="955"/>
      <c r="U585" s="955"/>
      <c r="V585" s="955"/>
      <c r="W585" s="955"/>
      <c r="X585" s="955"/>
      <c r="Y585" s="955"/>
      <c r="AA585" s="963"/>
    </row>
    <row r="586" spans="1:27" ht="15" customHeight="1" x14ac:dyDescent="0.2">
      <c r="A586" s="1190"/>
      <c r="B586" s="1192"/>
      <c r="C586" s="156" t="s">
        <v>413</v>
      </c>
      <c r="D586" s="968">
        <v>20</v>
      </c>
      <c r="E586" s="955" t="s">
        <v>362</v>
      </c>
      <c r="F586" s="955"/>
      <c r="G586" s="955"/>
      <c r="H586" s="955"/>
      <c r="I586" s="955"/>
      <c r="J586" s="955"/>
      <c r="K586" s="955"/>
      <c r="L586" s="955"/>
      <c r="M586" s="955"/>
      <c r="N586" s="955"/>
      <c r="O586" s="955"/>
      <c r="P586" s="955"/>
      <c r="Q586" s="955"/>
      <c r="R586" s="955"/>
      <c r="S586" s="955"/>
      <c r="T586" s="955"/>
      <c r="U586" s="955"/>
      <c r="V586" s="955"/>
      <c r="W586" s="955"/>
      <c r="X586" s="955"/>
      <c r="Y586" s="955"/>
      <c r="AA586" s="963"/>
    </row>
    <row r="587" spans="1:27" ht="15" customHeight="1" x14ac:dyDescent="0.2">
      <c r="A587" s="1190"/>
      <c r="B587" s="1192"/>
      <c r="C587" s="156" t="s">
        <v>606</v>
      </c>
      <c r="D587" s="968">
        <v>360</v>
      </c>
      <c r="E587" s="955" t="s">
        <v>362</v>
      </c>
      <c r="F587" s="955"/>
      <c r="G587" s="955"/>
      <c r="H587" s="955"/>
      <c r="I587" s="955"/>
      <c r="J587" s="955"/>
      <c r="K587" s="955"/>
      <c r="L587" s="955"/>
      <c r="M587" s="955"/>
      <c r="N587" s="955"/>
      <c r="O587" s="955"/>
      <c r="P587" s="955"/>
      <c r="Q587" s="955"/>
      <c r="R587" s="955"/>
      <c r="S587" s="955"/>
      <c r="T587" s="955"/>
      <c r="U587" s="955"/>
      <c r="V587" s="955"/>
      <c r="W587" s="955"/>
      <c r="X587" s="955"/>
      <c r="Y587" s="955"/>
      <c r="AA587" s="963"/>
    </row>
    <row r="588" spans="1:27" ht="15" customHeight="1" x14ac:dyDescent="0.2">
      <c r="A588" s="1190"/>
      <c r="B588" s="1192"/>
      <c r="C588" s="156" t="s">
        <v>817</v>
      </c>
      <c r="D588" s="968">
        <v>0</v>
      </c>
      <c r="E588" s="955" t="s">
        <v>362</v>
      </c>
      <c r="F588" s="955"/>
      <c r="G588" s="955"/>
      <c r="H588" s="955"/>
      <c r="I588" s="955"/>
      <c r="J588" s="955"/>
      <c r="K588" s="955"/>
      <c r="L588" s="955"/>
      <c r="M588" s="955"/>
      <c r="N588" s="955"/>
      <c r="O588" s="955"/>
      <c r="P588" s="955"/>
      <c r="Q588" s="955"/>
      <c r="R588" s="955"/>
      <c r="S588" s="955"/>
      <c r="T588" s="955"/>
      <c r="U588" s="955"/>
      <c r="V588" s="955"/>
      <c r="W588" s="955"/>
      <c r="X588" s="955"/>
      <c r="Y588" s="955"/>
      <c r="AA588" s="963"/>
    </row>
    <row r="589" spans="1:27" ht="15" customHeight="1" x14ac:dyDescent="0.2">
      <c r="A589" s="1190"/>
      <c r="B589" s="1192"/>
      <c r="C589" s="156" t="s">
        <v>713</v>
      </c>
      <c r="D589" s="968">
        <v>0</v>
      </c>
      <c r="E589" s="955" t="s">
        <v>362</v>
      </c>
      <c r="F589" s="955"/>
      <c r="G589" s="955"/>
      <c r="H589" s="955"/>
      <c r="I589" s="955"/>
      <c r="J589" s="955"/>
      <c r="K589" s="955"/>
      <c r="L589" s="955"/>
      <c r="M589" s="955"/>
      <c r="N589" s="955"/>
      <c r="O589" s="955"/>
      <c r="P589" s="955"/>
      <c r="Q589" s="955"/>
      <c r="R589" s="955"/>
      <c r="S589" s="955"/>
      <c r="T589" s="955"/>
      <c r="U589" s="955"/>
      <c r="V589" s="955"/>
      <c r="W589" s="955"/>
      <c r="X589" s="955"/>
      <c r="Y589" s="955"/>
      <c r="AA589" s="963"/>
    </row>
    <row r="590" spans="1:27" ht="15" customHeight="1" x14ac:dyDescent="0.2">
      <c r="A590" s="1190"/>
      <c r="B590" s="1192"/>
      <c r="C590" s="156" t="s">
        <v>777</v>
      </c>
      <c r="D590" s="968">
        <v>390</v>
      </c>
      <c r="E590" s="955" t="s">
        <v>362</v>
      </c>
      <c r="F590" s="955"/>
      <c r="G590" s="955"/>
      <c r="H590" s="955"/>
      <c r="I590" s="955"/>
      <c r="J590" s="955"/>
      <c r="K590" s="955"/>
      <c r="L590" s="955"/>
      <c r="M590" s="955"/>
      <c r="N590" s="955"/>
      <c r="O590" s="955"/>
      <c r="P590" s="955"/>
      <c r="Q590" s="955"/>
      <c r="R590" s="955"/>
      <c r="S590" s="955"/>
      <c r="T590" s="955"/>
      <c r="U590" s="955"/>
      <c r="V590" s="955"/>
      <c r="W590" s="955"/>
      <c r="X590" s="955"/>
      <c r="Y590" s="955"/>
      <c r="AA590" s="963"/>
    </row>
    <row r="591" spans="1:27" ht="15" customHeight="1" x14ac:dyDescent="0.2">
      <c r="A591" s="1190"/>
      <c r="B591" s="1192"/>
      <c r="C591" s="156" t="s">
        <v>973</v>
      </c>
      <c r="D591" s="968">
        <v>15</v>
      </c>
      <c r="E591" s="955" t="s">
        <v>362</v>
      </c>
      <c r="F591" s="955"/>
      <c r="G591" s="955"/>
      <c r="H591" s="955"/>
      <c r="I591" s="955"/>
      <c r="J591" s="955"/>
      <c r="K591" s="955"/>
      <c r="L591" s="955"/>
      <c r="M591" s="955"/>
      <c r="N591" s="955"/>
      <c r="O591" s="955"/>
      <c r="P591" s="955"/>
      <c r="Q591" s="955"/>
      <c r="R591" s="955"/>
      <c r="S591" s="955"/>
      <c r="T591" s="955"/>
      <c r="U591" s="955"/>
      <c r="V591" s="955"/>
      <c r="W591" s="955"/>
      <c r="X591" s="955"/>
      <c r="Y591" s="955"/>
      <c r="AA591" s="963"/>
    </row>
    <row r="592" spans="1:27" ht="15" customHeight="1" x14ac:dyDescent="0.2">
      <c r="A592" s="1190"/>
      <c r="B592" s="1192"/>
      <c r="C592" s="156" t="s">
        <v>784</v>
      </c>
      <c r="D592" s="968">
        <v>32</v>
      </c>
      <c r="E592" s="955" t="s">
        <v>362</v>
      </c>
      <c r="F592" s="955"/>
      <c r="G592" s="955"/>
      <c r="H592" s="955"/>
      <c r="I592" s="955"/>
      <c r="J592" s="955"/>
      <c r="K592" s="955"/>
      <c r="L592" s="955"/>
      <c r="M592" s="955"/>
      <c r="N592" s="955"/>
      <c r="O592" s="955"/>
      <c r="P592" s="955"/>
      <c r="Q592" s="955"/>
      <c r="R592" s="955"/>
      <c r="S592" s="955"/>
      <c r="T592" s="955"/>
      <c r="U592" s="955"/>
      <c r="V592" s="955"/>
      <c r="W592" s="955"/>
      <c r="X592" s="955"/>
      <c r="Y592" s="955"/>
      <c r="AA592" s="963"/>
    </row>
    <row r="593" spans="1:27" ht="15" customHeight="1" x14ac:dyDescent="0.2">
      <c r="A593" s="1190"/>
      <c r="B593" s="1193"/>
      <c r="C593" s="156" t="s">
        <v>598</v>
      </c>
      <c r="D593" s="968">
        <v>15</v>
      </c>
      <c r="E593" s="955" t="s">
        <v>362</v>
      </c>
      <c r="F593" s="955"/>
      <c r="G593" s="955"/>
      <c r="H593" s="955"/>
      <c r="I593" s="955"/>
      <c r="J593" s="955"/>
      <c r="K593" s="955"/>
      <c r="L593" s="955"/>
      <c r="M593" s="955"/>
      <c r="N593" s="955"/>
      <c r="O593" s="955"/>
      <c r="P593" s="955"/>
      <c r="Q593" s="955"/>
      <c r="R593" s="955"/>
      <c r="S593" s="955"/>
      <c r="T593" s="955"/>
      <c r="U593" s="955"/>
      <c r="V593" s="955"/>
      <c r="W593" s="955"/>
      <c r="X593" s="955"/>
      <c r="Y593" s="955"/>
      <c r="AA593" s="963"/>
    </row>
    <row r="594" spans="1:27" ht="15" customHeight="1" x14ac:dyDescent="0.2">
      <c r="A594" s="945">
        <v>27</v>
      </c>
      <c r="B594" s="945" t="s">
        <v>313</v>
      </c>
      <c r="C594" s="156" t="s">
        <v>598</v>
      </c>
      <c r="D594" s="968">
        <v>216</v>
      </c>
      <c r="E594" s="955" t="s">
        <v>362</v>
      </c>
      <c r="F594" s="955"/>
      <c r="G594" s="955"/>
      <c r="H594" s="955"/>
      <c r="I594" s="955"/>
      <c r="J594" s="955"/>
      <c r="K594" s="955"/>
      <c r="L594" s="955"/>
      <c r="M594" s="955"/>
      <c r="N594" s="955"/>
      <c r="O594" s="955"/>
      <c r="P594" s="955"/>
      <c r="Q594" s="955"/>
      <c r="R594" s="955"/>
      <c r="S594" s="955"/>
      <c r="T594" s="955"/>
      <c r="U594" s="955"/>
      <c r="V594" s="955"/>
      <c r="W594" s="955"/>
      <c r="X594" s="955"/>
      <c r="Y594" s="955"/>
      <c r="AA594" s="963"/>
    </row>
    <row r="595" spans="1:27" ht="15" customHeight="1" x14ac:dyDescent="0.2">
      <c r="A595" s="1190">
        <v>28</v>
      </c>
      <c r="B595" s="1191" t="s">
        <v>314</v>
      </c>
      <c r="C595" s="156" t="s">
        <v>714</v>
      </c>
      <c r="D595" s="968">
        <v>386</v>
      </c>
      <c r="E595" s="955" t="s">
        <v>362</v>
      </c>
      <c r="F595" s="955"/>
      <c r="G595" s="955"/>
      <c r="H595" s="955"/>
      <c r="I595" s="955"/>
      <c r="J595" s="955"/>
      <c r="K595" s="955"/>
      <c r="L595" s="955"/>
      <c r="M595" s="955"/>
      <c r="N595" s="955"/>
      <c r="O595" s="955"/>
      <c r="P595" s="955"/>
      <c r="Q595" s="955"/>
      <c r="R595" s="955"/>
      <c r="S595" s="955"/>
      <c r="T595" s="955"/>
      <c r="U595" s="955"/>
      <c r="V595" s="955"/>
      <c r="W595" s="955"/>
      <c r="X595" s="955"/>
      <c r="Y595" s="955"/>
      <c r="AA595" s="963"/>
    </row>
    <row r="596" spans="1:27" ht="15" customHeight="1" x14ac:dyDescent="0.2">
      <c r="A596" s="1190"/>
      <c r="B596" s="1192"/>
      <c r="C596" s="156" t="s">
        <v>607</v>
      </c>
      <c r="D596" s="968">
        <v>798</v>
      </c>
      <c r="E596" s="955" t="s">
        <v>362</v>
      </c>
      <c r="F596" s="955"/>
      <c r="G596" s="955"/>
      <c r="H596" s="955"/>
      <c r="I596" s="955"/>
      <c r="J596" s="955"/>
      <c r="K596" s="955"/>
      <c r="L596" s="955"/>
      <c r="M596" s="955"/>
      <c r="N596" s="955"/>
      <c r="O596" s="955"/>
      <c r="P596" s="955"/>
      <c r="Q596" s="955"/>
      <c r="R596" s="955"/>
      <c r="S596" s="955"/>
      <c r="T596" s="955"/>
      <c r="U596" s="955"/>
      <c r="V596" s="955"/>
      <c r="W596" s="955"/>
      <c r="X596" s="955"/>
      <c r="Y596" s="955"/>
      <c r="AA596" s="963"/>
    </row>
    <row r="597" spans="1:27" ht="15" customHeight="1" x14ac:dyDescent="0.2">
      <c r="A597" s="1190"/>
      <c r="B597" s="1192"/>
      <c r="C597" s="156" t="s">
        <v>778</v>
      </c>
      <c r="D597" s="968">
        <v>320</v>
      </c>
      <c r="E597" s="955" t="s">
        <v>362</v>
      </c>
      <c r="F597" s="955"/>
      <c r="G597" s="955"/>
      <c r="H597" s="955"/>
      <c r="I597" s="955"/>
      <c r="J597" s="955"/>
      <c r="K597" s="955"/>
      <c r="L597" s="955"/>
      <c r="M597" s="955"/>
      <c r="N597" s="955"/>
      <c r="O597" s="955"/>
      <c r="P597" s="955"/>
      <c r="Q597" s="955"/>
      <c r="R597" s="955"/>
      <c r="S597" s="955"/>
      <c r="T597" s="955"/>
      <c r="U597" s="955"/>
      <c r="V597" s="955"/>
      <c r="W597" s="955"/>
      <c r="X597" s="955"/>
      <c r="Y597" s="955"/>
      <c r="AA597" s="963"/>
    </row>
    <row r="598" spans="1:27" ht="15" customHeight="1" x14ac:dyDescent="0.2">
      <c r="A598" s="1190"/>
      <c r="B598" s="1193"/>
      <c r="C598" s="156" t="s">
        <v>820</v>
      </c>
      <c r="D598" s="968">
        <v>273</v>
      </c>
      <c r="E598" s="955" t="s">
        <v>362</v>
      </c>
      <c r="F598" s="955"/>
      <c r="G598" s="955"/>
      <c r="H598" s="955"/>
      <c r="I598" s="955"/>
      <c r="J598" s="955"/>
      <c r="K598" s="955"/>
      <c r="L598" s="955"/>
      <c r="M598" s="955"/>
      <c r="N598" s="955"/>
      <c r="O598" s="955"/>
      <c r="P598" s="955"/>
      <c r="Q598" s="955"/>
      <c r="R598" s="955"/>
      <c r="S598" s="955"/>
      <c r="T598" s="955"/>
      <c r="U598" s="955"/>
      <c r="V598" s="955"/>
      <c r="W598" s="955"/>
      <c r="X598" s="955"/>
      <c r="Y598" s="955"/>
      <c r="AA598" s="963"/>
    </row>
    <row r="599" spans="1:27" ht="15" customHeight="1" x14ac:dyDescent="0.2">
      <c r="A599" s="1190">
        <v>29</v>
      </c>
      <c r="B599" s="1191" t="s">
        <v>315</v>
      </c>
      <c r="C599" s="156" t="s">
        <v>779</v>
      </c>
      <c r="D599" s="968">
        <v>105</v>
      </c>
      <c r="E599" s="955" t="s">
        <v>362</v>
      </c>
      <c r="F599" s="955"/>
      <c r="G599" s="955"/>
      <c r="H599" s="955"/>
      <c r="I599" s="955"/>
      <c r="J599" s="955"/>
      <c r="K599" s="955"/>
      <c r="L599" s="955"/>
      <c r="M599" s="955"/>
      <c r="N599" s="955"/>
      <c r="O599" s="955"/>
      <c r="P599" s="955"/>
      <c r="Q599" s="955"/>
      <c r="R599" s="955"/>
      <c r="S599" s="955"/>
      <c r="T599" s="955"/>
      <c r="U599" s="955"/>
      <c r="V599" s="955"/>
      <c r="W599" s="955"/>
      <c r="X599" s="955"/>
      <c r="Y599" s="955"/>
      <c r="AA599" s="963"/>
    </row>
    <row r="600" spans="1:27" ht="15" customHeight="1" x14ac:dyDescent="0.2">
      <c r="A600" s="1190"/>
      <c r="B600" s="1192"/>
      <c r="C600" s="156" t="s">
        <v>780</v>
      </c>
      <c r="D600" s="968">
        <v>424</v>
      </c>
      <c r="E600" s="955" t="s">
        <v>362</v>
      </c>
      <c r="F600" s="955"/>
      <c r="G600" s="955"/>
      <c r="H600" s="955"/>
      <c r="I600" s="955"/>
      <c r="J600" s="955"/>
      <c r="K600" s="955"/>
      <c r="L600" s="955"/>
      <c r="M600" s="955"/>
      <c r="N600" s="955"/>
      <c r="O600" s="955"/>
      <c r="P600" s="955"/>
      <c r="Q600" s="955"/>
      <c r="R600" s="955"/>
      <c r="S600" s="955"/>
      <c r="T600" s="955"/>
      <c r="U600" s="955"/>
      <c r="V600" s="955"/>
      <c r="W600" s="955"/>
      <c r="X600" s="955"/>
      <c r="Y600" s="955"/>
      <c r="AA600" s="963"/>
    </row>
    <row r="601" spans="1:27" ht="15" customHeight="1" x14ac:dyDescent="0.2">
      <c r="A601" s="1190"/>
      <c r="B601" s="1192"/>
      <c r="C601" s="156" t="s">
        <v>715</v>
      </c>
      <c r="D601" s="968">
        <v>0</v>
      </c>
      <c r="E601" s="955" t="s">
        <v>362</v>
      </c>
      <c r="F601" s="955"/>
      <c r="G601" s="955"/>
      <c r="H601" s="955"/>
      <c r="I601" s="955"/>
      <c r="J601" s="955"/>
      <c r="K601" s="955"/>
      <c r="L601" s="955"/>
      <c r="M601" s="955"/>
      <c r="N601" s="955"/>
      <c r="O601" s="955"/>
      <c r="P601" s="955"/>
      <c r="Q601" s="955"/>
      <c r="R601" s="955"/>
      <c r="S601" s="955"/>
      <c r="T601" s="955"/>
      <c r="U601" s="955"/>
      <c r="V601" s="955"/>
      <c r="W601" s="955"/>
      <c r="X601" s="955"/>
      <c r="Y601" s="955"/>
      <c r="AA601" s="963"/>
    </row>
    <row r="602" spans="1:27" ht="15" customHeight="1" x14ac:dyDescent="0.2">
      <c r="A602" s="1190"/>
      <c r="B602" s="1193"/>
      <c r="C602" s="156" t="s">
        <v>598</v>
      </c>
      <c r="D602" s="968">
        <v>113</v>
      </c>
      <c r="E602" s="955" t="s">
        <v>362</v>
      </c>
      <c r="F602" s="955"/>
      <c r="G602" s="955"/>
      <c r="H602" s="955"/>
      <c r="I602" s="955"/>
      <c r="J602" s="955"/>
      <c r="K602" s="955"/>
      <c r="L602" s="955"/>
      <c r="M602" s="955"/>
      <c r="N602" s="955"/>
      <c r="O602" s="955"/>
      <c r="P602" s="955"/>
      <c r="Q602" s="955"/>
      <c r="R602" s="955"/>
      <c r="S602" s="955"/>
      <c r="T602" s="955"/>
      <c r="U602" s="955"/>
      <c r="V602" s="955"/>
      <c r="W602" s="955"/>
      <c r="X602" s="955"/>
      <c r="Y602" s="955"/>
      <c r="AA602" s="963"/>
    </row>
    <row r="603" spans="1:27" ht="15" customHeight="1" x14ac:dyDescent="0.2">
      <c r="A603" s="1190">
        <v>30</v>
      </c>
      <c r="B603" s="1191" t="s">
        <v>316</v>
      </c>
      <c r="C603" s="156" t="s">
        <v>781</v>
      </c>
      <c r="D603" s="968">
        <v>199</v>
      </c>
      <c r="E603" s="955" t="s">
        <v>362</v>
      </c>
      <c r="F603" s="955"/>
      <c r="G603" s="955"/>
      <c r="H603" s="955"/>
      <c r="I603" s="955"/>
      <c r="J603" s="955"/>
      <c r="K603" s="955"/>
      <c r="L603" s="955"/>
      <c r="M603" s="955"/>
      <c r="N603" s="955"/>
      <c r="O603" s="955"/>
      <c r="P603" s="955"/>
      <c r="Q603" s="955"/>
      <c r="R603" s="955"/>
      <c r="S603" s="955"/>
      <c r="T603" s="955"/>
      <c r="U603" s="955"/>
      <c r="V603" s="955"/>
      <c r="W603" s="955"/>
      <c r="X603" s="955"/>
      <c r="Y603" s="955"/>
      <c r="AA603" s="963"/>
    </row>
    <row r="604" spans="1:27" ht="15" customHeight="1" x14ac:dyDescent="0.2">
      <c r="A604" s="1190"/>
      <c r="B604" s="1192"/>
      <c r="C604" s="156" t="s">
        <v>717</v>
      </c>
      <c r="D604" s="968">
        <v>85</v>
      </c>
      <c r="E604" s="955" t="s">
        <v>362</v>
      </c>
      <c r="F604" s="955"/>
      <c r="G604" s="955"/>
      <c r="H604" s="955"/>
      <c r="I604" s="955"/>
      <c r="J604" s="955"/>
      <c r="K604" s="955"/>
      <c r="L604" s="955"/>
      <c r="M604" s="955"/>
      <c r="N604" s="955"/>
      <c r="O604" s="955"/>
      <c r="P604" s="955"/>
      <c r="Q604" s="955"/>
      <c r="R604" s="955"/>
      <c r="S604" s="955"/>
      <c r="T604" s="955"/>
      <c r="U604" s="955"/>
      <c r="V604" s="955"/>
      <c r="W604" s="955"/>
      <c r="X604" s="955"/>
      <c r="Y604" s="955"/>
      <c r="AA604" s="963"/>
    </row>
    <row r="605" spans="1:27" ht="15" customHeight="1" x14ac:dyDescent="0.2">
      <c r="A605" s="1190"/>
      <c r="B605" s="1192"/>
      <c r="C605" s="156" t="s">
        <v>716</v>
      </c>
      <c r="D605" s="968">
        <v>287</v>
      </c>
      <c r="E605" s="955" t="s">
        <v>362</v>
      </c>
      <c r="F605" s="955"/>
      <c r="G605" s="955"/>
      <c r="H605" s="955"/>
      <c r="I605" s="955"/>
      <c r="J605" s="955"/>
      <c r="K605" s="955"/>
      <c r="L605" s="955"/>
      <c r="M605" s="955"/>
      <c r="N605" s="955"/>
      <c r="O605" s="955"/>
      <c r="P605" s="955"/>
      <c r="Q605" s="955"/>
      <c r="R605" s="955"/>
      <c r="S605" s="955"/>
      <c r="T605" s="955"/>
      <c r="U605" s="955"/>
      <c r="V605" s="955"/>
      <c r="W605" s="955"/>
      <c r="X605" s="955"/>
      <c r="Y605" s="955"/>
      <c r="AA605" s="963"/>
    </row>
    <row r="606" spans="1:27" ht="15" customHeight="1" x14ac:dyDescent="0.2">
      <c r="A606" s="1190"/>
      <c r="B606" s="1192"/>
      <c r="C606" s="156" t="s">
        <v>667</v>
      </c>
      <c r="D606" s="968">
        <v>45</v>
      </c>
      <c r="E606" s="955" t="s">
        <v>362</v>
      </c>
      <c r="F606" s="955"/>
      <c r="G606" s="955"/>
      <c r="H606" s="955"/>
      <c r="I606" s="955"/>
      <c r="J606" s="955"/>
      <c r="K606" s="955"/>
      <c r="L606" s="955"/>
      <c r="M606" s="955"/>
      <c r="N606" s="955"/>
      <c r="O606" s="955"/>
      <c r="P606" s="955"/>
      <c r="Q606" s="955"/>
      <c r="R606" s="955"/>
      <c r="S606" s="955"/>
      <c r="T606" s="955"/>
      <c r="U606" s="955"/>
      <c r="V606" s="955"/>
      <c r="W606" s="955"/>
      <c r="X606" s="955"/>
      <c r="Y606" s="955"/>
      <c r="AA606" s="963"/>
    </row>
    <row r="607" spans="1:27" ht="15" customHeight="1" x14ac:dyDescent="0.2">
      <c r="A607" s="1190"/>
      <c r="B607" s="1193"/>
      <c r="C607" s="156" t="s">
        <v>598</v>
      </c>
      <c r="D607" s="968">
        <v>145</v>
      </c>
      <c r="E607" s="955" t="s">
        <v>362</v>
      </c>
      <c r="F607" s="955"/>
      <c r="G607" s="955"/>
      <c r="H607" s="955"/>
      <c r="I607" s="955"/>
      <c r="J607" s="955"/>
      <c r="K607" s="955"/>
      <c r="L607" s="955"/>
      <c r="M607" s="955"/>
      <c r="N607" s="955"/>
      <c r="O607" s="955"/>
      <c r="P607" s="955"/>
      <c r="Q607" s="955"/>
      <c r="R607" s="955"/>
      <c r="S607" s="955"/>
      <c r="T607" s="955"/>
      <c r="U607" s="955"/>
      <c r="V607" s="955"/>
      <c r="W607" s="955"/>
      <c r="X607" s="955"/>
      <c r="Y607" s="955"/>
      <c r="AA607" s="963"/>
    </row>
    <row r="608" spans="1:27" ht="15" customHeight="1" x14ac:dyDescent="0.2">
      <c r="A608" s="1190">
        <v>31</v>
      </c>
      <c r="B608" s="1191" t="s">
        <v>317</v>
      </c>
      <c r="C608" s="156" t="s">
        <v>976</v>
      </c>
      <c r="D608" s="968">
        <v>0</v>
      </c>
      <c r="E608" s="955" t="s">
        <v>362</v>
      </c>
      <c r="F608" s="955"/>
      <c r="G608" s="955"/>
      <c r="H608" s="955"/>
      <c r="I608" s="955"/>
      <c r="J608" s="955"/>
      <c r="K608" s="955"/>
      <c r="L608" s="955"/>
      <c r="M608" s="955"/>
      <c r="N608" s="955"/>
      <c r="O608" s="955"/>
      <c r="P608" s="955"/>
      <c r="Q608" s="955"/>
      <c r="R608" s="955"/>
      <c r="S608" s="955"/>
      <c r="T608" s="955"/>
      <c r="U608" s="955"/>
      <c r="V608" s="955"/>
      <c r="W608" s="955"/>
      <c r="X608" s="955"/>
      <c r="Y608" s="955"/>
      <c r="AA608" s="963"/>
    </row>
    <row r="609" spans="1:27" ht="15" customHeight="1" x14ac:dyDescent="0.2">
      <c r="A609" s="1190"/>
      <c r="B609" s="1192"/>
      <c r="C609" s="156" t="s">
        <v>1549</v>
      </c>
      <c r="D609" s="968">
        <v>96</v>
      </c>
      <c r="E609" s="955" t="s">
        <v>362</v>
      </c>
      <c r="F609" s="955"/>
      <c r="G609" s="955"/>
      <c r="H609" s="955"/>
      <c r="I609" s="955"/>
      <c r="J609" s="955"/>
      <c r="K609" s="955"/>
      <c r="L609" s="955"/>
      <c r="M609" s="955"/>
      <c r="N609" s="955"/>
      <c r="O609" s="955"/>
      <c r="P609" s="955"/>
      <c r="Q609" s="955"/>
      <c r="R609" s="955"/>
      <c r="S609" s="955"/>
      <c r="T609" s="955"/>
      <c r="U609" s="955"/>
      <c r="V609" s="955"/>
      <c r="W609" s="955"/>
      <c r="X609" s="955"/>
      <c r="Y609" s="955"/>
      <c r="AA609" s="963"/>
    </row>
    <row r="610" spans="1:27" ht="15" customHeight="1" x14ac:dyDescent="0.2">
      <c r="A610" s="1190"/>
      <c r="B610" s="1192"/>
      <c r="C610" s="156" t="s">
        <v>716</v>
      </c>
      <c r="D610" s="968">
        <v>0</v>
      </c>
      <c r="E610" s="428" t="s">
        <v>362</v>
      </c>
      <c r="F610" s="955"/>
      <c r="G610" s="955"/>
      <c r="H610" s="955"/>
      <c r="I610" s="955"/>
      <c r="J610" s="955"/>
      <c r="K610" s="955"/>
      <c r="L610" s="955"/>
      <c r="M610" s="955"/>
      <c r="N610" s="955"/>
      <c r="O610" s="955"/>
      <c r="P610" s="955"/>
      <c r="Q610" s="955"/>
      <c r="R610" s="955"/>
      <c r="S610" s="955"/>
      <c r="T610" s="955"/>
      <c r="U610" s="955"/>
      <c r="V610" s="955"/>
      <c r="W610" s="955"/>
      <c r="X610" s="955"/>
      <c r="Y610" s="955"/>
      <c r="AA610" s="963"/>
    </row>
    <row r="611" spans="1:27" ht="15" customHeight="1" x14ac:dyDescent="0.2">
      <c r="A611" s="1190"/>
      <c r="B611" s="1193"/>
      <c r="C611" s="156" t="s">
        <v>598</v>
      </c>
      <c r="D611" s="968">
        <v>122</v>
      </c>
      <c r="E611" s="955" t="s">
        <v>362</v>
      </c>
      <c r="F611" s="955"/>
      <c r="G611" s="955"/>
      <c r="H611" s="955"/>
      <c r="I611" s="955"/>
      <c r="J611" s="955"/>
      <c r="K611" s="955"/>
      <c r="L611" s="955"/>
      <c r="M611" s="955"/>
      <c r="N611" s="955"/>
      <c r="O611" s="955"/>
      <c r="P611" s="955"/>
      <c r="Q611" s="955"/>
      <c r="R611" s="955"/>
      <c r="S611" s="955"/>
      <c r="T611" s="955"/>
      <c r="U611" s="955"/>
      <c r="V611" s="955"/>
      <c r="W611" s="955"/>
      <c r="X611" s="955"/>
      <c r="Y611" s="955"/>
      <c r="AA611" s="963"/>
    </row>
    <row r="612" spans="1:27" ht="15" customHeight="1" x14ac:dyDescent="0.2">
      <c r="A612" s="1190">
        <v>32</v>
      </c>
      <c r="B612" s="1191" t="s">
        <v>318</v>
      </c>
      <c r="C612" s="156" t="s">
        <v>782</v>
      </c>
      <c r="D612" s="968">
        <v>81</v>
      </c>
      <c r="E612" s="955" t="s">
        <v>362</v>
      </c>
      <c r="F612" s="955"/>
      <c r="G612" s="955"/>
      <c r="H612" s="955"/>
      <c r="I612" s="955"/>
      <c r="J612" s="955"/>
      <c r="K612" s="955"/>
      <c r="L612" s="955"/>
      <c r="M612" s="955"/>
      <c r="N612" s="955"/>
      <c r="O612" s="955"/>
      <c r="P612" s="955"/>
      <c r="Q612" s="955"/>
      <c r="R612" s="955"/>
      <c r="S612" s="955"/>
      <c r="T612" s="955"/>
      <c r="U612" s="955"/>
      <c r="V612" s="955"/>
      <c r="W612" s="955"/>
      <c r="X612" s="955"/>
      <c r="Y612" s="955"/>
      <c r="AA612" s="963"/>
    </row>
    <row r="613" spans="1:27" ht="15" customHeight="1" x14ac:dyDescent="0.2">
      <c r="A613" s="1190"/>
      <c r="B613" s="1192"/>
      <c r="C613" s="156" t="s">
        <v>718</v>
      </c>
      <c r="D613" s="968">
        <v>172</v>
      </c>
      <c r="E613" s="955" t="s">
        <v>362</v>
      </c>
      <c r="F613" s="955"/>
      <c r="G613" s="955"/>
      <c r="H613" s="955"/>
      <c r="I613" s="955"/>
      <c r="J613" s="955"/>
      <c r="K613" s="955"/>
      <c r="L613" s="955"/>
      <c r="M613" s="955"/>
      <c r="N613" s="955"/>
      <c r="O613" s="955"/>
      <c r="P613" s="955"/>
      <c r="Q613" s="955"/>
      <c r="R613" s="955"/>
      <c r="S613" s="955"/>
      <c r="T613" s="955"/>
      <c r="U613" s="955"/>
      <c r="V613" s="955"/>
      <c r="W613" s="955"/>
      <c r="X613" s="955"/>
      <c r="Y613" s="955"/>
      <c r="AA613" s="963"/>
    </row>
    <row r="614" spans="1:27" ht="15" customHeight="1" x14ac:dyDescent="0.2">
      <c r="A614" s="1190"/>
      <c r="B614" s="1192"/>
      <c r="C614" s="156" t="s">
        <v>764</v>
      </c>
      <c r="D614" s="968">
        <v>0</v>
      </c>
      <c r="E614" s="955" t="s">
        <v>362</v>
      </c>
      <c r="F614" s="955"/>
      <c r="G614" s="955"/>
      <c r="H614" s="955"/>
      <c r="I614" s="955"/>
      <c r="J614" s="955"/>
      <c r="K614" s="955"/>
      <c r="L614" s="955"/>
      <c r="M614" s="955"/>
      <c r="N614" s="955"/>
      <c r="O614" s="955"/>
      <c r="P614" s="955"/>
      <c r="Q614" s="955"/>
      <c r="R614" s="955"/>
      <c r="S614" s="955"/>
      <c r="T614" s="955"/>
      <c r="U614" s="955"/>
      <c r="V614" s="955"/>
      <c r="W614" s="955"/>
      <c r="X614" s="955"/>
      <c r="Y614" s="955"/>
      <c r="AA614" s="963"/>
    </row>
    <row r="615" spans="1:27" ht="15" customHeight="1" x14ac:dyDescent="0.2">
      <c r="A615" s="1190"/>
      <c r="B615" s="1193"/>
      <c r="C615" s="156" t="s">
        <v>598</v>
      </c>
      <c r="D615" s="968">
        <v>38</v>
      </c>
      <c r="E615" s="955" t="s">
        <v>362</v>
      </c>
      <c r="F615" s="955"/>
      <c r="G615" s="955"/>
      <c r="H615" s="955"/>
      <c r="I615" s="955"/>
      <c r="J615" s="955"/>
      <c r="K615" s="955"/>
      <c r="L615" s="955"/>
      <c r="M615" s="955"/>
      <c r="N615" s="955"/>
      <c r="O615" s="955"/>
      <c r="P615" s="955"/>
      <c r="Q615" s="955"/>
      <c r="R615" s="955"/>
      <c r="S615" s="955"/>
      <c r="T615" s="955"/>
      <c r="U615" s="955"/>
      <c r="V615" s="955"/>
      <c r="W615" s="955"/>
      <c r="X615" s="955"/>
      <c r="Y615" s="955"/>
      <c r="AA615" s="963"/>
    </row>
    <row r="616" spans="1:27" ht="15" customHeight="1" x14ac:dyDescent="0.2">
      <c r="A616" s="1190">
        <v>33</v>
      </c>
      <c r="B616" s="1191" t="s">
        <v>319</v>
      </c>
      <c r="C616" s="156" t="s">
        <v>813</v>
      </c>
      <c r="D616" s="968">
        <v>471</v>
      </c>
      <c r="E616" s="955" t="s">
        <v>362</v>
      </c>
      <c r="F616" s="955"/>
      <c r="G616" s="955"/>
      <c r="H616" s="955"/>
      <c r="I616" s="955"/>
      <c r="J616" s="955"/>
      <c r="K616" s="955"/>
      <c r="L616" s="955"/>
      <c r="M616" s="955"/>
      <c r="N616" s="955"/>
      <c r="O616" s="955"/>
      <c r="P616" s="955"/>
      <c r="Q616" s="955"/>
      <c r="R616" s="955"/>
      <c r="S616" s="955"/>
      <c r="T616" s="955"/>
      <c r="U616" s="955"/>
      <c r="V616" s="955"/>
      <c r="W616" s="955"/>
      <c r="X616" s="955"/>
      <c r="Y616" s="955"/>
      <c r="AA616" s="963"/>
    </row>
    <row r="617" spans="1:27" ht="15" customHeight="1" x14ac:dyDescent="0.2">
      <c r="A617" s="1190"/>
      <c r="B617" s="1192"/>
      <c r="C617" s="156" t="s">
        <v>332</v>
      </c>
      <c r="D617" s="968">
        <v>28</v>
      </c>
      <c r="E617" s="955" t="s">
        <v>362</v>
      </c>
      <c r="F617" s="955"/>
      <c r="G617" s="955"/>
      <c r="H617" s="955"/>
      <c r="I617" s="955"/>
      <c r="J617" s="955"/>
      <c r="K617" s="955"/>
      <c r="L617" s="955"/>
      <c r="M617" s="955"/>
      <c r="N617" s="955"/>
      <c r="O617" s="955"/>
      <c r="P617" s="955"/>
      <c r="Q617" s="955"/>
      <c r="R617" s="955"/>
      <c r="S617" s="955"/>
      <c r="T617" s="955"/>
      <c r="U617" s="955"/>
      <c r="V617" s="955"/>
      <c r="W617" s="955"/>
      <c r="X617" s="955"/>
      <c r="Y617" s="955"/>
      <c r="AA617" s="963"/>
    </row>
    <row r="618" spans="1:27" ht="15" customHeight="1" x14ac:dyDescent="0.2">
      <c r="A618" s="1190"/>
      <c r="B618" s="1192"/>
      <c r="C618" s="156" t="s">
        <v>412</v>
      </c>
      <c r="D618" s="968">
        <v>160</v>
      </c>
      <c r="E618" s="955" t="s">
        <v>362</v>
      </c>
      <c r="F618" s="955"/>
      <c r="G618" s="955"/>
      <c r="H618" s="955"/>
      <c r="I618" s="955"/>
      <c r="J618" s="955"/>
      <c r="K618" s="955"/>
      <c r="L618" s="955"/>
      <c r="M618" s="955"/>
      <c r="N618" s="955"/>
      <c r="O618" s="955"/>
      <c r="P618" s="955"/>
      <c r="Q618" s="955"/>
      <c r="R618" s="955"/>
      <c r="S618" s="955"/>
      <c r="T618" s="955"/>
      <c r="U618" s="955"/>
      <c r="V618" s="955"/>
      <c r="W618" s="955"/>
      <c r="X618" s="955"/>
      <c r="Y618" s="955"/>
      <c r="AA618" s="963"/>
    </row>
    <row r="619" spans="1:27" ht="15" customHeight="1" x14ac:dyDescent="0.2">
      <c r="A619" s="1190"/>
      <c r="B619" s="1192"/>
      <c r="C619" s="156" t="s">
        <v>817</v>
      </c>
      <c r="D619" s="968">
        <v>0</v>
      </c>
      <c r="E619" s="955" t="s">
        <v>362</v>
      </c>
      <c r="F619" s="955"/>
      <c r="G619" s="955"/>
      <c r="H619" s="955"/>
      <c r="I619" s="955"/>
      <c r="J619" s="955"/>
      <c r="K619" s="955"/>
      <c r="L619" s="955"/>
      <c r="M619" s="955"/>
      <c r="N619" s="955"/>
      <c r="O619" s="955"/>
      <c r="P619" s="955"/>
      <c r="Q619" s="955"/>
      <c r="R619" s="955"/>
      <c r="S619" s="955"/>
      <c r="T619" s="955"/>
      <c r="U619" s="955"/>
      <c r="V619" s="955"/>
      <c r="W619" s="955"/>
      <c r="X619" s="955"/>
      <c r="Y619" s="955"/>
      <c r="AA619" s="963"/>
    </row>
    <row r="620" spans="1:27" ht="15" customHeight="1" x14ac:dyDescent="0.2">
      <c r="A620" s="1190"/>
      <c r="B620" s="1193"/>
      <c r="C620" s="156" t="s">
        <v>784</v>
      </c>
      <c r="D620" s="968">
        <v>30</v>
      </c>
      <c r="E620" s="955" t="s">
        <v>362</v>
      </c>
      <c r="F620" s="955"/>
      <c r="G620" s="955"/>
      <c r="H620" s="955"/>
      <c r="I620" s="955"/>
      <c r="J620" s="955"/>
      <c r="K620" s="955"/>
      <c r="L620" s="955"/>
      <c r="M620" s="955"/>
      <c r="N620" s="955"/>
      <c r="O620" s="955"/>
      <c r="P620" s="955"/>
      <c r="Q620" s="955"/>
      <c r="R620" s="955"/>
      <c r="S620" s="955"/>
      <c r="T620" s="955"/>
      <c r="U620" s="955"/>
      <c r="V620" s="955"/>
      <c r="W620" s="955"/>
      <c r="X620" s="955"/>
      <c r="Y620" s="955"/>
      <c r="AA620" s="963"/>
    </row>
    <row r="621" spans="1:27" ht="15" customHeight="1" x14ac:dyDescent="0.2">
      <c r="A621" s="1190">
        <v>34</v>
      </c>
      <c r="B621" s="1192" t="s">
        <v>320</v>
      </c>
      <c r="C621" s="157" t="s">
        <v>609</v>
      </c>
      <c r="D621" s="968">
        <v>0</v>
      </c>
      <c r="E621" s="955" t="s">
        <v>362</v>
      </c>
      <c r="F621" s="955"/>
      <c r="G621" s="955"/>
      <c r="H621" s="955"/>
      <c r="I621" s="955"/>
      <c r="J621" s="955"/>
      <c r="K621" s="955"/>
      <c r="L621" s="955"/>
      <c r="M621" s="955"/>
      <c r="N621" s="955"/>
      <c r="O621" s="955"/>
      <c r="P621" s="955"/>
      <c r="Q621" s="955"/>
      <c r="R621" s="955"/>
      <c r="S621" s="955"/>
      <c r="T621" s="955"/>
      <c r="U621" s="955"/>
      <c r="V621" s="955"/>
      <c r="W621" s="955"/>
      <c r="X621" s="955"/>
      <c r="Y621" s="955"/>
      <c r="AA621" s="963"/>
    </row>
    <row r="622" spans="1:27" ht="15" customHeight="1" x14ac:dyDescent="0.2">
      <c r="A622" s="1190"/>
      <c r="B622" s="1192"/>
      <c r="C622" s="157" t="s">
        <v>419</v>
      </c>
      <c r="D622" s="968">
        <v>133</v>
      </c>
      <c r="E622" s="955" t="s">
        <v>362</v>
      </c>
      <c r="F622" s="955"/>
      <c r="G622" s="955"/>
      <c r="H622" s="955"/>
      <c r="I622" s="955"/>
      <c r="J622" s="955"/>
      <c r="K622" s="955"/>
      <c r="L622" s="955"/>
      <c r="M622" s="955"/>
      <c r="N622" s="955"/>
      <c r="O622" s="955"/>
      <c r="P622" s="955"/>
      <c r="Q622" s="955"/>
      <c r="R622" s="955"/>
      <c r="S622" s="955"/>
      <c r="T622" s="955"/>
      <c r="U622" s="955"/>
      <c r="V622" s="955"/>
      <c r="W622" s="955"/>
      <c r="X622" s="955"/>
      <c r="Y622" s="955"/>
      <c r="AA622" s="963"/>
    </row>
    <row r="623" spans="1:27" ht="15" customHeight="1" x14ac:dyDescent="0.2">
      <c r="A623" s="1190"/>
      <c r="B623" s="1192"/>
      <c r="C623" s="156" t="s">
        <v>712</v>
      </c>
      <c r="D623" s="968">
        <v>0</v>
      </c>
      <c r="E623" s="955" t="s">
        <v>362</v>
      </c>
      <c r="F623" s="955"/>
      <c r="G623" s="955"/>
      <c r="H623" s="955"/>
      <c r="I623" s="955"/>
      <c r="J623" s="955"/>
      <c r="K623" s="955"/>
      <c r="L623" s="955"/>
      <c r="M623" s="955"/>
      <c r="N623" s="955"/>
      <c r="O623" s="955"/>
      <c r="P623" s="955"/>
      <c r="Q623" s="955"/>
      <c r="R623" s="955"/>
      <c r="S623" s="955"/>
      <c r="T623" s="955"/>
      <c r="U623" s="955"/>
      <c r="V623" s="955"/>
      <c r="W623" s="955"/>
      <c r="X623" s="955"/>
      <c r="Y623" s="955"/>
      <c r="AA623" s="963"/>
    </row>
    <row r="624" spans="1:27" ht="15" customHeight="1" x14ac:dyDescent="0.2">
      <c r="A624" s="1190"/>
      <c r="B624" s="1192"/>
      <c r="C624" s="156" t="s">
        <v>1751</v>
      </c>
      <c r="D624" s="968" t="s">
        <v>362</v>
      </c>
      <c r="E624" s="955" t="s">
        <v>362</v>
      </c>
      <c r="F624" s="955"/>
      <c r="G624" s="955"/>
      <c r="H624" s="955"/>
      <c r="I624" s="955"/>
      <c r="J624" s="955"/>
      <c r="K624" s="955"/>
      <c r="L624" s="955"/>
      <c r="M624" s="955"/>
      <c r="N624" s="955"/>
      <c r="O624" s="955"/>
      <c r="P624" s="955"/>
      <c r="Q624" s="955"/>
      <c r="R624" s="955"/>
      <c r="S624" s="955"/>
      <c r="T624" s="955"/>
      <c r="U624" s="955"/>
      <c r="V624" s="955"/>
      <c r="W624" s="955"/>
      <c r="X624" s="955"/>
      <c r="Y624" s="955"/>
      <c r="AA624" s="963"/>
    </row>
    <row r="625" spans="1:27" ht="15" customHeight="1" x14ac:dyDescent="0.2">
      <c r="A625" s="1190"/>
      <c r="B625" s="1192"/>
      <c r="C625" s="157" t="s">
        <v>784</v>
      </c>
      <c r="D625" s="968">
        <v>32</v>
      </c>
      <c r="E625" s="955" t="s">
        <v>362</v>
      </c>
      <c r="F625" s="955"/>
      <c r="G625" s="955"/>
      <c r="H625" s="955"/>
      <c r="I625" s="955"/>
      <c r="J625" s="955"/>
      <c r="K625" s="955"/>
      <c r="L625" s="955"/>
      <c r="M625" s="955"/>
      <c r="N625" s="955"/>
      <c r="O625" s="955"/>
      <c r="P625" s="955"/>
      <c r="Q625" s="955"/>
      <c r="R625" s="955"/>
      <c r="S625" s="955"/>
      <c r="T625" s="955"/>
      <c r="U625" s="955"/>
      <c r="V625" s="955"/>
      <c r="W625" s="955"/>
      <c r="X625" s="955"/>
      <c r="Y625" s="955"/>
      <c r="AA625" s="963"/>
    </row>
    <row r="626" spans="1:27" ht="15" customHeight="1" x14ac:dyDescent="0.2">
      <c r="A626" s="1190"/>
      <c r="B626" s="1192"/>
      <c r="C626" s="156" t="s">
        <v>821</v>
      </c>
      <c r="D626" s="968">
        <v>0</v>
      </c>
      <c r="E626" s="955" t="s">
        <v>362</v>
      </c>
      <c r="F626" s="955"/>
      <c r="G626" s="955"/>
      <c r="H626" s="955"/>
      <c r="I626" s="955"/>
      <c r="J626" s="955"/>
      <c r="K626" s="955"/>
      <c r="L626" s="955"/>
      <c r="M626" s="955"/>
      <c r="N626" s="955"/>
      <c r="O626" s="955"/>
      <c r="P626" s="955"/>
      <c r="Q626" s="955"/>
      <c r="R626" s="955"/>
      <c r="S626" s="955"/>
      <c r="T626" s="955"/>
      <c r="U626" s="955"/>
      <c r="V626" s="955"/>
      <c r="W626" s="955"/>
      <c r="X626" s="955"/>
      <c r="Y626" s="955"/>
      <c r="AA626" s="963"/>
    </row>
    <row r="627" spans="1:27" ht="15" customHeight="1" x14ac:dyDescent="0.2">
      <c r="A627" s="1190"/>
      <c r="B627" s="1193"/>
      <c r="C627" s="157" t="s">
        <v>598</v>
      </c>
      <c r="D627" s="968">
        <v>51</v>
      </c>
      <c r="E627" s="955" t="s">
        <v>362</v>
      </c>
      <c r="F627" s="955"/>
      <c r="G627" s="955"/>
      <c r="H627" s="955"/>
      <c r="I627" s="955"/>
      <c r="J627" s="955"/>
      <c r="K627" s="955"/>
      <c r="L627" s="955"/>
      <c r="M627" s="955"/>
      <c r="N627" s="955"/>
      <c r="O627" s="955"/>
      <c r="P627" s="955"/>
      <c r="Q627" s="955"/>
      <c r="R627" s="955"/>
      <c r="S627" s="955"/>
      <c r="T627" s="955"/>
      <c r="U627" s="955"/>
      <c r="V627" s="955"/>
      <c r="W627" s="955"/>
      <c r="X627" s="955"/>
      <c r="Y627" s="955"/>
      <c r="AA627" s="963"/>
    </row>
    <row r="628" spans="1:27" ht="15" customHeight="1" x14ac:dyDescent="0.2">
      <c r="A628" s="1191">
        <v>35</v>
      </c>
      <c r="B628" s="1191" t="s">
        <v>321</v>
      </c>
      <c r="C628" s="156" t="s">
        <v>817</v>
      </c>
      <c r="D628" s="968">
        <v>256</v>
      </c>
      <c r="E628" s="955" t="s">
        <v>362</v>
      </c>
      <c r="F628" s="955"/>
      <c r="G628" s="955"/>
      <c r="H628" s="955"/>
      <c r="I628" s="955"/>
      <c r="J628" s="955"/>
      <c r="K628" s="955"/>
      <c r="L628" s="955"/>
      <c r="M628" s="955"/>
      <c r="N628" s="955"/>
      <c r="O628" s="955"/>
      <c r="P628" s="955"/>
      <c r="Q628" s="955"/>
      <c r="R628" s="955"/>
      <c r="S628" s="955"/>
      <c r="T628" s="955"/>
      <c r="U628" s="955"/>
      <c r="V628" s="955"/>
      <c r="W628" s="955"/>
      <c r="X628" s="955"/>
      <c r="Y628" s="955"/>
      <c r="AA628" s="963"/>
    </row>
    <row r="629" spans="1:27" ht="15" customHeight="1" x14ac:dyDescent="0.2">
      <c r="A629" s="1192"/>
      <c r="B629" s="1192"/>
      <c r="C629" s="156" t="s">
        <v>331</v>
      </c>
      <c r="D629" s="968">
        <v>0</v>
      </c>
      <c r="E629" s="955" t="s">
        <v>362</v>
      </c>
      <c r="F629" s="955"/>
      <c r="G629" s="955"/>
      <c r="H629" s="955"/>
      <c r="I629" s="955"/>
      <c r="J629" s="955"/>
      <c r="K629" s="955"/>
      <c r="L629" s="955"/>
      <c r="M629" s="955"/>
      <c r="N629" s="955"/>
      <c r="O629" s="955"/>
      <c r="P629" s="955"/>
      <c r="Q629" s="955"/>
      <c r="R629" s="955"/>
      <c r="S629" s="955"/>
      <c r="T629" s="955"/>
      <c r="U629" s="955"/>
      <c r="V629" s="955"/>
      <c r="W629" s="955"/>
      <c r="X629" s="955"/>
      <c r="Y629" s="955"/>
      <c r="AA629" s="963"/>
    </row>
    <row r="630" spans="1:27" ht="15" customHeight="1" x14ac:dyDescent="0.2">
      <c r="A630" s="1193"/>
      <c r="B630" s="1193"/>
      <c r="C630" s="157" t="s">
        <v>784</v>
      </c>
      <c r="D630" s="968">
        <v>0</v>
      </c>
      <c r="E630" s="955" t="s">
        <v>362</v>
      </c>
      <c r="F630" s="955"/>
      <c r="G630" s="955"/>
      <c r="H630" s="955"/>
      <c r="I630" s="955"/>
      <c r="J630" s="955"/>
      <c r="K630" s="955"/>
      <c r="L630" s="955"/>
      <c r="M630" s="955"/>
      <c r="N630" s="955"/>
      <c r="O630" s="955"/>
      <c r="P630" s="955"/>
      <c r="Q630" s="955"/>
      <c r="R630" s="955"/>
      <c r="S630" s="955"/>
      <c r="T630" s="955"/>
      <c r="U630" s="955"/>
      <c r="V630" s="955"/>
      <c r="W630" s="955"/>
      <c r="X630" s="955"/>
      <c r="Y630" s="955"/>
      <c r="AA630" s="963"/>
    </row>
    <row r="631" spans="1:27" ht="15" customHeight="1" x14ac:dyDescent="0.2">
      <c r="A631" s="1190">
        <v>36</v>
      </c>
      <c r="B631" s="1191" t="s">
        <v>322</v>
      </c>
      <c r="C631" s="156" t="s">
        <v>785</v>
      </c>
      <c r="D631" s="968">
        <v>56</v>
      </c>
      <c r="E631" s="955" t="s">
        <v>362</v>
      </c>
      <c r="F631" s="955"/>
      <c r="G631" s="955"/>
      <c r="H631" s="955"/>
      <c r="I631" s="955"/>
      <c r="J631" s="955"/>
      <c r="K631" s="955"/>
      <c r="L631" s="955"/>
      <c r="M631" s="955"/>
      <c r="N631" s="955"/>
      <c r="O631" s="955"/>
      <c r="P631" s="955"/>
      <c r="Q631" s="955"/>
      <c r="R631" s="955"/>
      <c r="S631" s="955"/>
      <c r="T631" s="955"/>
      <c r="U631" s="955"/>
      <c r="V631" s="955"/>
      <c r="W631" s="955"/>
      <c r="X631" s="955"/>
      <c r="Y631" s="955"/>
      <c r="AA631" s="963"/>
    </row>
    <row r="632" spans="1:27" ht="15" customHeight="1" x14ac:dyDescent="0.2">
      <c r="A632" s="1190"/>
      <c r="B632" s="1193"/>
      <c r="C632" s="156" t="s">
        <v>598</v>
      </c>
      <c r="D632" s="968">
        <v>289</v>
      </c>
      <c r="E632" s="955" t="s">
        <v>362</v>
      </c>
      <c r="F632" s="955"/>
      <c r="G632" s="955"/>
      <c r="H632" s="955"/>
      <c r="I632" s="955"/>
      <c r="J632" s="955"/>
      <c r="K632" s="955"/>
      <c r="L632" s="955"/>
      <c r="M632" s="955"/>
      <c r="N632" s="955"/>
      <c r="O632" s="955"/>
      <c r="P632" s="955"/>
      <c r="Q632" s="955"/>
      <c r="R632" s="955"/>
      <c r="S632" s="955"/>
      <c r="T632" s="955"/>
      <c r="U632" s="955"/>
      <c r="V632" s="955"/>
      <c r="W632" s="955"/>
      <c r="X632" s="955"/>
      <c r="Y632" s="955"/>
      <c r="AA632" s="963"/>
    </row>
    <row r="633" spans="1:27" ht="15" customHeight="1" x14ac:dyDescent="0.2">
      <c r="A633" s="1190">
        <v>37</v>
      </c>
      <c r="B633" s="1191" t="s">
        <v>323</v>
      </c>
      <c r="C633" s="156" t="s">
        <v>786</v>
      </c>
      <c r="D633" s="968">
        <v>721</v>
      </c>
      <c r="E633" s="955" t="s">
        <v>362</v>
      </c>
      <c r="F633" s="955"/>
      <c r="G633" s="955"/>
      <c r="H633" s="955"/>
      <c r="I633" s="955"/>
      <c r="J633" s="955"/>
      <c r="K633" s="955"/>
      <c r="L633" s="955"/>
      <c r="M633" s="955"/>
      <c r="N633" s="955"/>
      <c r="O633" s="955"/>
      <c r="P633" s="955"/>
      <c r="Q633" s="955"/>
      <c r="R633" s="955"/>
      <c r="S633" s="955"/>
      <c r="T633" s="955"/>
      <c r="U633" s="955"/>
      <c r="V633" s="955"/>
      <c r="W633" s="955"/>
      <c r="X633" s="955"/>
      <c r="Y633" s="955"/>
      <c r="AA633" s="963"/>
    </row>
    <row r="634" spans="1:27" ht="15" customHeight="1" x14ac:dyDescent="0.2">
      <c r="A634" s="1190"/>
      <c r="B634" s="1193"/>
      <c r="C634" s="156" t="s">
        <v>598</v>
      </c>
      <c r="D634" s="968">
        <v>246</v>
      </c>
      <c r="E634" s="955" t="s">
        <v>362</v>
      </c>
      <c r="F634" s="955"/>
      <c r="G634" s="955"/>
      <c r="H634" s="955"/>
      <c r="I634" s="955"/>
      <c r="J634" s="955"/>
      <c r="K634" s="955"/>
      <c r="L634" s="955"/>
      <c r="M634" s="955"/>
      <c r="N634" s="955"/>
      <c r="O634" s="955"/>
      <c r="P634" s="955"/>
      <c r="Q634" s="955"/>
      <c r="R634" s="955"/>
      <c r="S634" s="955"/>
      <c r="T634" s="955"/>
      <c r="U634" s="955"/>
      <c r="V634" s="955"/>
      <c r="W634" s="955"/>
      <c r="X634" s="955"/>
      <c r="Y634" s="955"/>
      <c r="AA634" s="963"/>
    </row>
    <row r="635" spans="1:27" ht="27" customHeight="1" x14ac:dyDescent="0.2">
      <c r="A635" s="1190">
        <v>38</v>
      </c>
      <c r="B635" s="1191" t="s">
        <v>324</v>
      </c>
      <c r="C635" s="156" t="s">
        <v>787</v>
      </c>
      <c r="D635" s="968">
        <v>751</v>
      </c>
      <c r="E635" s="955" t="s">
        <v>362</v>
      </c>
      <c r="F635" s="955"/>
      <c r="G635" s="955"/>
      <c r="H635" s="955"/>
      <c r="I635" s="955"/>
      <c r="J635" s="955"/>
      <c r="K635" s="955"/>
      <c r="L635" s="955"/>
      <c r="M635" s="955"/>
      <c r="N635" s="955"/>
      <c r="O635" s="955"/>
      <c r="P635" s="955"/>
      <c r="Q635" s="955"/>
      <c r="R635" s="955"/>
      <c r="S635" s="955"/>
      <c r="T635" s="955"/>
      <c r="U635" s="955"/>
      <c r="V635" s="955"/>
      <c r="W635" s="955"/>
      <c r="X635" s="955"/>
      <c r="Y635" s="955"/>
      <c r="AA635" s="963"/>
    </row>
    <row r="636" spans="1:27" ht="17.25" customHeight="1" x14ac:dyDescent="0.2">
      <c r="A636" s="1190"/>
      <c r="B636" s="1192"/>
      <c r="C636" s="156" t="s">
        <v>719</v>
      </c>
      <c r="D636" s="968">
        <v>0</v>
      </c>
      <c r="E636" s="955" t="s">
        <v>362</v>
      </c>
      <c r="F636" s="955"/>
      <c r="G636" s="955"/>
      <c r="H636" s="955"/>
      <c r="I636" s="955"/>
      <c r="J636" s="955"/>
      <c r="K636" s="955"/>
      <c r="L636" s="955"/>
      <c r="M636" s="955"/>
      <c r="N636" s="955"/>
      <c r="O636" s="955"/>
      <c r="P636" s="955"/>
      <c r="Q636" s="955"/>
      <c r="R636" s="955"/>
      <c r="S636" s="955"/>
      <c r="T636" s="955"/>
      <c r="U636" s="955"/>
      <c r="V636" s="955"/>
      <c r="W636" s="955"/>
      <c r="X636" s="955"/>
      <c r="Y636" s="955"/>
      <c r="AA636" s="963"/>
    </row>
    <row r="637" spans="1:27" ht="15" customHeight="1" x14ac:dyDescent="0.2">
      <c r="A637" s="1190"/>
      <c r="B637" s="1192"/>
      <c r="C637" s="156" t="s">
        <v>681</v>
      </c>
      <c r="D637" s="968">
        <v>0</v>
      </c>
      <c r="E637" s="955" t="s">
        <v>362</v>
      </c>
      <c r="F637" s="955"/>
      <c r="G637" s="955"/>
      <c r="H637" s="955"/>
      <c r="I637" s="955"/>
      <c r="J637" s="955"/>
      <c r="K637" s="955"/>
      <c r="L637" s="955"/>
      <c r="M637" s="955"/>
      <c r="N637" s="955"/>
      <c r="O637" s="955"/>
      <c r="P637" s="955"/>
      <c r="Q637" s="955"/>
      <c r="R637" s="955"/>
      <c r="S637" s="955"/>
      <c r="T637" s="955"/>
      <c r="U637" s="955"/>
      <c r="V637" s="955"/>
      <c r="W637" s="955"/>
      <c r="X637" s="955"/>
      <c r="Y637" s="955"/>
      <c r="AA637" s="963"/>
    </row>
    <row r="638" spans="1:27" ht="20.25" customHeight="1" x14ac:dyDescent="0.2">
      <c r="A638" s="1190"/>
      <c r="B638" s="1192"/>
      <c r="C638" s="156" t="s">
        <v>1235</v>
      </c>
      <c r="D638" s="968">
        <v>0</v>
      </c>
      <c r="E638" s="955" t="s">
        <v>362</v>
      </c>
      <c r="F638" s="955"/>
      <c r="G638" s="955"/>
      <c r="H638" s="955"/>
      <c r="I638" s="955"/>
      <c r="J638" s="955"/>
      <c r="K638" s="955"/>
      <c r="L638" s="955"/>
      <c r="M638" s="955"/>
      <c r="N638" s="955"/>
      <c r="O638" s="955"/>
      <c r="P638" s="955"/>
      <c r="Q638" s="955"/>
      <c r="R638" s="955"/>
      <c r="S638" s="955"/>
      <c r="T638" s="955"/>
      <c r="U638" s="955"/>
      <c r="V638" s="955"/>
      <c r="W638" s="955"/>
      <c r="X638" s="955"/>
      <c r="Y638" s="955"/>
      <c r="AA638" s="963"/>
    </row>
    <row r="639" spans="1:27" ht="12.75" customHeight="1" x14ac:dyDescent="0.2">
      <c r="A639" s="1190"/>
      <c r="B639" s="1193"/>
      <c r="C639" s="156" t="s">
        <v>598</v>
      </c>
      <c r="D639" s="968">
        <v>228</v>
      </c>
      <c r="E639" s="955" t="s">
        <v>362</v>
      </c>
      <c r="F639" s="955"/>
      <c r="G639" s="955"/>
      <c r="H639" s="955"/>
      <c r="I639" s="955"/>
      <c r="J639" s="955"/>
      <c r="K639" s="955"/>
      <c r="L639" s="955"/>
      <c r="M639" s="955"/>
      <c r="N639" s="955"/>
      <c r="O639" s="955"/>
      <c r="P639" s="955"/>
      <c r="Q639" s="955"/>
      <c r="R639" s="955"/>
      <c r="S639" s="955"/>
      <c r="T639" s="955"/>
      <c r="U639" s="955"/>
      <c r="V639" s="955"/>
      <c r="W639" s="955"/>
      <c r="X639" s="955"/>
      <c r="Y639" s="955"/>
      <c r="AA639" s="963"/>
    </row>
    <row r="640" spans="1:27" ht="12" customHeight="1" x14ac:dyDescent="0.2">
      <c r="A640" s="1190">
        <v>39</v>
      </c>
      <c r="B640" s="1191" t="s">
        <v>325</v>
      </c>
      <c r="C640" s="156" t="s">
        <v>406</v>
      </c>
      <c r="D640" s="968">
        <v>260</v>
      </c>
      <c r="E640" s="955" t="s">
        <v>362</v>
      </c>
      <c r="F640" s="955"/>
      <c r="G640" s="955"/>
      <c r="H640" s="955"/>
      <c r="I640" s="955"/>
      <c r="J640" s="955"/>
      <c r="K640" s="955"/>
      <c r="L640" s="955"/>
      <c r="M640" s="955"/>
      <c r="N640" s="955"/>
      <c r="O640" s="955"/>
      <c r="P640" s="955"/>
      <c r="Q640" s="955"/>
      <c r="R640" s="955"/>
      <c r="S640" s="955"/>
      <c r="T640" s="955"/>
      <c r="U640" s="955"/>
      <c r="V640" s="955"/>
      <c r="W640" s="955"/>
      <c r="X640" s="955"/>
      <c r="Y640" s="955"/>
      <c r="AA640" s="963"/>
    </row>
    <row r="641" spans="1:28" ht="23.45" customHeight="1" x14ac:dyDescent="0.2">
      <c r="A641" s="1190"/>
      <c r="B641" s="1192"/>
      <c r="C641" s="156" t="s">
        <v>720</v>
      </c>
      <c r="D641" s="968">
        <v>0</v>
      </c>
      <c r="E641" s="955" t="s">
        <v>362</v>
      </c>
      <c r="F641" s="955"/>
      <c r="G641" s="955"/>
      <c r="H641" s="955"/>
      <c r="I641" s="955"/>
      <c r="J641" s="955"/>
      <c r="K641" s="955"/>
      <c r="L641" s="955"/>
      <c r="M641" s="955"/>
      <c r="N641" s="955"/>
      <c r="O641" s="955"/>
      <c r="P641" s="955"/>
      <c r="Q641" s="955"/>
      <c r="R641" s="955"/>
      <c r="S641" s="955"/>
      <c r="T641" s="955"/>
      <c r="U641" s="955"/>
      <c r="V641" s="955"/>
      <c r="W641" s="955"/>
      <c r="X641" s="955"/>
      <c r="Y641" s="955"/>
      <c r="AA641" s="963"/>
    </row>
    <row r="642" spans="1:28" ht="9" customHeight="1" x14ac:dyDescent="0.2">
      <c r="A642" s="1190"/>
      <c r="B642" s="1193"/>
      <c r="C642" s="156" t="s">
        <v>598</v>
      </c>
      <c r="D642" s="968">
        <v>115</v>
      </c>
      <c r="E642" s="955" t="s">
        <v>362</v>
      </c>
      <c r="F642" s="955"/>
      <c r="G642" s="955"/>
      <c r="H642" s="955"/>
      <c r="I642" s="955"/>
      <c r="J642" s="955"/>
      <c r="K642" s="955"/>
      <c r="L642" s="955"/>
      <c r="M642" s="955"/>
      <c r="N642" s="955"/>
      <c r="O642" s="955"/>
      <c r="P642" s="955"/>
      <c r="Q642" s="955"/>
      <c r="R642" s="955"/>
      <c r="S642" s="955"/>
      <c r="T642" s="955"/>
      <c r="U642" s="955"/>
      <c r="V642" s="955"/>
      <c r="W642" s="955"/>
      <c r="X642" s="955"/>
      <c r="Y642" s="955"/>
      <c r="AA642" s="963"/>
    </row>
    <row r="643" spans="1:28" x14ac:dyDescent="0.2">
      <c r="A643" s="1190">
        <v>40</v>
      </c>
      <c r="B643" s="1191" t="s">
        <v>326</v>
      </c>
      <c r="C643" s="156" t="s">
        <v>817</v>
      </c>
      <c r="D643" s="968">
        <v>36</v>
      </c>
      <c r="E643" s="955" t="s">
        <v>362</v>
      </c>
      <c r="F643" s="955"/>
      <c r="G643" s="955"/>
      <c r="H643" s="955"/>
      <c r="I643" s="955"/>
      <c r="J643" s="955"/>
      <c r="K643" s="955"/>
      <c r="L643" s="955"/>
      <c r="M643" s="955"/>
      <c r="N643" s="955"/>
      <c r="O643" s="955"/>
      <c r="P643" s="955"/>
      <c r="Q643" s="955"/>
      <c r="R643" s="955"/>
      <c r="S643" s="955"/>
      <c r="T643" s="955"/>
      <c r="U643" s="955"/>
      <c r="V643" s="955"/>
      <c r="W643" s="955"/>
      <c r="X643" s="955"/>
      <c r="Y643" s="955"/>
      <c r="AA643" s="963"/>
    </row>
    <row r="644" spans="1:28" ht="15" customHeight="1" x14ac:dyDescent="0.2">
      <c r="A644" s="1190"/>
      <c r="B644" s="1193"/>
      <c r="C644" s="156" t="s">
        <v>784</v>
      </c>
      <c r="D644" s="968">
        <v>36</v>
      </c>
      <c r="E644" s="955" t="s">
        <v>362</v>
      </c>
      <c r="F644" s="955"/>
      <c r="G644" s="955"/>
      <c r="H644" s="955"/>
      <c r="I644" s="955"/>
      <c r="J644" s="955"/>
      <c r="K644" s="955"/>
      <c r="L644" s="955"/>
      <c r="M644" s="955"/>
      <c r="N644" s="955"/>
      <c r="O644" s="955"/>
      <c r="P644" s="955"/>
      <c r="Q644" s="955"/>
      <c r="R644" s="955"/>
      <c r="S644" s="955"/>
      <c r="T644" s="955"/>
      <c r="U644" s="955"/>
      <c r="V644" s="955"/>
      <c r="W644" s="955"/>
      <c r="X644" s="955"/>
      <c r="Y644" s="955"/>
      <c r="AA644" s="963"/>
    </row>
    <row r="645" spans="1:28" x14ac:dyDescent="0.2">
      <c r="A645" s="1190">
        <v>41</v>
      </c>
      <c r="B645" s="1191" t="s">
        <v>327</v>
      </c>
      <c r="C645" s="156" t="s">
        <v>788</v>
      </c>
      <c r="D645" s="968">
        <v>76</v>
      </c>
      <c r="E645" s="955" t="s">
        <v>362</v>
      </c>
      <c r="F645" s="955"/>
      <c r="G645" s="955"/>
      <c r="H645" s="955"/>
      <c r="I645" s="955"/>
      <c r="J645" s="955"/>
      <c r="K645" s="955"/>
      <c r="L645" s="955"/>
      <c r="M645" s="955"/>
      <c r="N645" s="955"/>
      <c r="O645" s="955"/>
      <c r="P645" s="955"/>
      <c r="Q645" s="955"/>
      <c r="R645" s="955"/>
      <c r="S645" s="955"/>
      <c r="T645" s="955"/>
      <c r="U645" s="955"/>
      <c r="V645" s="955"/>
      <c r="W645" s="955"/>
      <c r="X645" s="955"/>
      <c r="Y645" s="955"/>
      <c r="AA645" s="963"/>
    </row>
    <row r="646" spans="1:28" x14ac:dyDescent="0.2">
      <c r="A646" s="1190"/>
      <c r="B646" s="1192"/>
      <c r="C646" s="156" t="s">
        <v>607</v>
      </c>
      <c r="D646" s="968">
        <v>63</v>
      </c>
      <c r="E646" s="955" t="s">
        <v>362</v>
      </c>
      <c r="F646" s="955"/>
      <c r="G646" s="955"/>
      <c r="H646" s="955"/>
      <c r="I646" s="955"/>
      <c r="J646" s="955"/>
      <c r="K646" s="955"/>
      <c r="L646" s="955"/>
      <c r="M646" s="955"/>
      <c r="N646" s="955"/>
      <c r="O646" s="955"/>
      <c r="P646" s="955"/>
      <c r="Q646" s="955"/>
      <c r="R646" s="955"/>
      <c r="S646" s="955"/>
      <c r="T646" s="955"/>
      <c r="U646" s="955"/>
      <c r="V646" s="955"/>
      <c r="W646" s="955"/>
      <c r="X646" s="955"/>
      <c r="Y646" s="955"/>
      <c r="AA646" s="963"/>
    </row>
    <row r="647" spans="1:28" x14ac:dyDescent="0.2">
      <c r="A647" s="1190"/>
      <c r="B647" s="1193"/>
      <c r="C647" s="156" t="s">
        <v>598</v>
      </c>
      <c r="D647" s="968">
        <v>302</v>
      </c>
      <c r="E647" s="955" t="s">
        <v>362</v>
      </c>
      <c r="F647" s="955"/>
      <c r="G647" s="955"/>
      <c r="H647" s="955"/>
      <c r="I647" s="955"/>
      <c r="J647" s="955"/>
      <c r="K647" s="955"/>
      <c r="L647" s="955"/>
      <c r="M647" s="955"/>
      <c r="N647" s="955"/>
      <c r="O647" s="955"/>
      <c r="P647" s="955"/>
      <c r="Q647" s="955"/>
      <c r="R647" s="955"/>
      <c r="S647" s="955"/>
      <c r="T647" s="955"/>
      <c r="U647" s="955"/>
      <c r="V647" s="955"/>
      <c r="W647" s="955"/>
      <c r="X647" s="955"/>
      <c r="Y647" s="955"/>
      <c r="AA647" s="963"/>
    </row>
    <row r="648" spans="1:28" x14ac:dyDescent="0.2">
      <c r="A648" s="1190">
        <v>42</v>
      </c>
      <c r="B648" s="1191" t="s">
        <v>328</v>
      </c>
      <c r="C648" s="156" t="s">
        <v>698</v>
      </c>
      <c r="D648" s="968">
        <v>45</v>
      </c>
      <c r="E648" s="955" t="s">
        <v>362</v>
      </c>
      <c r="F648" s="955"/>
      <c r="G648" s="955"/>
      <c r="H648" s="955"/>
      <c r="I648" s="955"/>
      <c r="J648" s="955"/>
      <c r="K648" s="955"/>
      <c r="L648" s="955"/>
      <c r="M648" s="955"/>
      <c r="N648" s="955"/>
      <c r="O648" s="955"/>
      <c r="P648" s="955"/>
      <c r="Q648" s="955"/>
      <c r="R648" s="955"/>
      <c r="S648" s="955"/>
      <c r="T648" s="955"/>
      <c r="U648" s="955"/>
      <c r="V648" s="955"/>
      <c r="W648" s="955"/>
      <c r="X648" s="955"/>
      <c r="Y648" s="955"/>
      <c r="AA648" s="963"/>
    </row>
    <row r="649" spans="1:28" x14ac:dyDescent="0.2">
      <c r="A649" s="1190"/>
      <c r="B649" s="1193"/>
      <c r="C649" s="156" t="s">
        <v>598</v>
      </c>
      <c r="D649" s="968">
        <v>105</v>
      </c>
      <c r="E649" s="955" t="s">
        <v>362</v>
      </c>
      <c r="F649" s="955"/>
      <c r="G649" s="955"/>
      <c r="H649" s="955"/>
      <c r="I649" s="955"/>
      <c r="J649" s="955"/>
      <c r="K649" s="955"/>
      <c r="L649" s="955"/>
      <c r="M649" s="955"/>
      <c r="N649" s="955"/>
      <c r="O649" s="955"/>
      <c r="P649" s="955"/>
      <c r="Q649" s="955"/>
      <c r="R649" s="955"/>
      <c r="S649" s="955"/>
      <c r="T649" s="955"/>
      <c r="U649" s="955"/>
      <c r="V649" s="955"/>
      <c r="W649" s="955"/>
      <c r="X649" s="955"/>
      <c r="Y649" s="955"/>
      <c r="AA649" s="963"/>
    </row>
    <row r="650" spans="1:28" x14ac:dyDescent="0.2">
      <c r="A650" s="945">
        <v>43</v>
      </c>
      <c r="B650" s="942" t="s">
        <v>329</v>
      </c>
      <c r="C650" s="359" t="s">
        <v>598</v>
      </c>
      <c r="D650" s="521">
        <v>487</v>
      </c>
      <c r="E650" s="955" t="s">
        <v>362</v>
      </c>
      <c r="F650" s="955"/>
      <c r="G650" s="955"/>
      <c r="H650" s="955"/>
      <c r="I650" s="955"/>
      <c r="J650" s="955"/>
      <c r="K650" s="955"/>
      <c r="L650" s="955"/>
      <c r="M650" s="955"/>
      <c r="N650" s="955"/>
      <c r="O650" s="955"/>
      <c r="P650" s="955"/>
      <c r="Q650" s="955"/>
      <c r="R650" s="955"/>
      <c r="S650" s="955"/>
      <c r="T650" s="955"/>
      <c r="U650" s="955"/>
      <c r="V650" s="955"/>
      <c r="W650" s="955"/>
      <c r="X650" s="955"/>
      <c r="Y650" s="955"/>
      <c r="AA650" s="963"/>
    </row>
    <row r="651" spans="1:28" x14ac:dyDescent="0.2">
      <c r="A651" s="1201" t="s">
        <v>21</v>
      </c>
      <c r="B651" s="1201"/>
      <c r="C651" s="1201"/>
      <c r="D651" s="620">
        <f>SUM(D496:D650)</f>
        <v>22687</v>
      </c>
      <c r="E651" s="955" t="s">
        <v>362</v>
      </c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AA651" s="963"/>
    </row>
    <row r="652" spans="1:28" x14ac:dyDescent="0.2">
      <c r="B652" s="953" t="s">
        <v>1428</v>
      </c>
      <c r="C652" s="956"/>
      <c r="D652" s="527"/>
      <c r="E652" s="527"/>
      <c r="F652" s="527"/>
      <c r="G652" s="527"/>
      <c r="H652" s="527"/>
      <c r="I652" s="527"/>
      <c r="J652" s="527"/>
      <c r="K652" s="527"/>
      <c r="L652" s="527"/>
      <c r="M652" s="527"/>
      <c r="N652" s="527"/>
      <c r="O652" s="527"/>
      <c r="P652" s="527"/>
      <c r="Q652" s="527"/>
      <c r="R652" s="527"/>
      <c r="S652" s="527"/>
      <c r="T652" s="527"/>
      <c r="U652" s="527"/>
      <c r="V652" s="527"/>
      <c r="W652" s="527"/>
      <c r="X652" s="527"/>
      <c r="Y652" s="527"/>
      <c r="AA652" s="963"/>
    </row>
    <row r="653" spans="1:28" s="444" customFormat="1" x14ac:dyDescent="0.2">
      <c r="B653" s="1220" t="s">
        <v>1426</v>
      </c>
      <c r="C653" s="1220"/>
      <c r="D653" s="1220"/>
      <c r="E653" s="1220"/>
      <c r="F653" s="524"/>
      <c r="G653" s="524"/>
      <c r="H653" s="524"/>
      <c r="I653" s="524"/>
      <c r="J653" s="524"/>
      <c r="K653" s="525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V653" s="260"/>
      <c r="W653" s="260"/>
      <c r="X653" s="260"/>
      <c r="Y653" s="260"/>
      <c r="Z653" s="126"/>
      <c r="AA653" s="260"/>
      <c r="AB653" s="126"/>
    </row>
    <row r="654" spans="1:28" s="20" customFormat="1" x14ac:dyDescent="0.2">
      <c r="B654" s="1221" t="s">
        <v>1427</v>
      </c>
      <c r="C654" s="1221"/>
      <c r="D654" s="1221"/>
      <c r="E654" s="80"/>
      <c r="F654" s="976"/>
      <c r="G654" s="976"/>
      <c r="H654" s="976"/>
      <c r="I654" s="976"/>
      <c r="J654" s="976"/>
      <c r="K654" s="976"/>
      <c r="L654" s="976"/>
      <c r="M654" s="976"/>
      <c r="N654" s="977"/>
      <c r="O654" s="977"/>
      <c r="P654" s="977"/>
      <c r="Q654" s="977"/>
      <c r="R654" s="977"/>
      <c r="S654" s="977"/>
      <c r="T654" s="977"/>
      <c r="U654" s="977"/>
      <c r="V654" s="977"/>
      <c r="W654" s="977"/>
      <c r="X654" s="977"/>
      <c r="Y654" s="977"/>
      <c r="Z654" s="977"/>
      <c r="AA654" s="977"/>
      <c r="AB654" s="978"/>
    </row>
    <row r="655" spans="1:28" s="20" customFormat="1" x14ac:dyDescent="0.2">
      <c r="B655" s="979"/>
      <c r="C655" s="979"/>
      <c r="D655" s="80"/>
      <c r="E655" s="80"/>
      <c r="F655" s="979"/>
      <c r="G655" s="979"/>
      <c r="H655" s="979"/>
      <c r="I655" s="979"/>
      <c r="J655" s="979"/>
      <c r="K655" s="979"/>
      <c r="L655" s="979"/>
      <c r="M655" s="979"/>
      <c r="N655" s="979"/>
      <c r="O655" s="979"/>
      <c r="P655" s="979"/>
      <c r="Q655" s="979"/>
      <c r="R655" s="979"/>
      <c r="S655" s="979"/>
      <c r="T655" s="979"/>
      <c r="U655" s="979"/>
      <c r="V655" s="979"/>
      <c r="W655" s="979"/>
      <c r="X655" s="979"/>
      <c r="Y655" s="979"/>
      <c r="Z655" s="979"/>
      <c r="AA655" s="979"/>
      <c r="AB655" s="979"/>
    </row>
    <row r="656" spans="1:28" s="20" customFormat="1" x14ac:dyDescent="0.2">
      <c r="B656" s="1222" t="s">
        <v>1756</v>
      </c>
      <c r="C656" s="1222"/>
      <c r="D656" s="1222"/>
      <c r="E656" s="1222"/>
      <c r="F656" s="1222"/>
      <c r="G656" s="1222"/>
      <c r="H656" s="1222"/>
      <c r="I656" s="1222"/>
      <c r="J656" s="1222"/>
      <c r="K656" s="1222"/>
      <c r="L656" s="1222"/>
      <c r="M656" s="1222"/>
      <c r="N656" s="1222"/>
      <c r="O656" s="1222"/>
      <c r="P656" s="1222"/>
      <c r="Q656" s="1222"/>
      <c r="R656" s="1222"/>
      <c r="S656" s="1222"/>
      <c r="T656" s="1222"/>
      <c r="U656" s="1222"/>
    </row>
    <row r="657" spans="1:27" s="20" customFormat="1" x14ac:dyDescent="0.2">
      <c r="B657" s="1223" t="s">
        <v>1780</v>
      </c>
      <c r="C657" s="1223"/>
      <c r="D657" s="1223"/>
      <c r="E657" s="1223"/>
      <c r="F657" s="1223"/>
      <c r="G657" s="1223"/>
      <c r="H657" s="1223"/>
      <c r="I657" s="1223"/>
      <c r="J657" s="1223"/>
      <c r="K657" s="1223"/>
      <c r="L657" s="1223"/>
      <c r="M657" s="1223"/>
      <c r="N657" s="1223"/>
      <c r="O657" s="1223"/>
      <c r="P657" s="1223"/>
      <c r="Q657" s="1223"/>
      <c r="R657" s="1223"/>
      <c r="S657" s="1223"/>
      <c r="T657" s="1223"/>
      <c r="U657" s="1223"/>
      <c r="V657" s="1223"/>
      <c r="W657" s="1223"/>
      <c r="X657" s="1223"/>
      <c r="Y657" s="1223"/>
      <c r="Z657" s="1223"/>
      <c r="AA657" s="623"/>
    </row>
    <row r="658" spans="1:27" s="20" customFormat="1" x14ac:dyDescent="0.2">
      <c r="B658" s="1224"/>
      <c r="C658" s="1224"/>
      <c r="D658" s="1224"/>
      <c r="E658" s="1224"/>
      <c r="F658" s="1224"/>
      <c r="G658" s="1224"/>
      <c r="H658" s="1224"/>
      <c r="I658" s="1224"/>
      <c r="J658" s="1224"/>
      <c r="K658" s="1224"/>
      <c r="L658" s="1224"/>
      <c r="M658" s="1224"/>
      <c r="N658" s="1224"/>
      <c r="O658" s="1224"/>
      <c r="P658" s="1224"/>
      <c r="Q658" s="1224"/>
      <c r="R658" s="1224"/>
      <c r="S658" s="1224"/>
      <c r="T658" s="1224"/>
      <c r="U658" s="1224"/>
      <c r="V658" s="1224"/>
      <c r="W658" s="1224"/>
      <c r="X658" s="1224"/>
      <c r="Y658" s="1224"/>
      <c r="Z658" s="1224"/>
    </row>
    <row r="659" spans="1:27" s="20" customFormat="1" x14ac:dyDescent="0.2">
      <c r="A659" s="1225" t="s">
        <v>1312</v>
      </c>
      <c r="B659" s="1225"/>
      <c r="C659" s="979"/>
      <c r="D659" s="980"/>
      <c r="E659" s="1169" t="s">
        <v>1782</v>
      </c>
      <c r="F659" s="981"/>
      <c r="G659" s="981"/>
      <c r="H659" s="623"/>
      <c r="I659" s="623"/>
      <c r="J659" s="623"/>
      <c r="K659" s="623"/>
      <c r="L659" s="623"/>
      <c r="M659" s="623"/>
      <c r="N659" s="623"/>
      <c r="O659" s="623"/>
      <c r="P659" s="623"/>
      <c r="Q659" s="623"/>
      <c r="R659" s="623"/>
      <c r="S659" s="623"/>
      <c r="T659" s="623"/>
      <c r="V659" s="623"/>
      <c r="X659" s="623"/>
      <c r="AA659" s="623"/>
    </row>
    <row r="660" spans="1:27" s="20" customFormat="1" x14ac:dyDescent="0.2">
      <c r="A660" s="1226" t="s">
        <v>1025</v>
      </c>
      <c r="B660" s="1226"/>
      <c r="C660" s="623"/>
      <c r="D660" s="1224" t="s">
        <v>1313</v>
      </c>
      <c r="E660" s="1224"/>
      <c r="F660" s="1224"/>
      <c r="G660" s="1224"/>
      <c r="H660" s="1224"/>
      <c r="I660" s="623"/>
      <c r="J660" s="623"/>
      <c r="K660" s="623"/>
      <c r="L660" s="623"/>
      <c r="M660" s="623"/>
      <c r="N660" s="982"/>
      <c r="O660" s="623"/>
      <c r="P660" s="623"/>
      <c r="Q660" s="623"/>
      <c r="R660" s="623"/>
      <c r="S660" s="623"/>
      <c r="T660" s="623"/>
      <c r="U660" s="623"/>
      <c r="V660" s="623"/>
      <c r="AA660" s="623"/>
    </row>
    <row r="661" spans="1:27" s="20" customFormat="1" x14ac:dyDescent="0.2">
      <c r="B661" s="623"/>
      <c r="C661" s="623"/>
      <c r="D661" s="80"/>
      <c r="E661" s="80"/>
      <c r="F661" s="983"/>
      <c r="G661" s="983"/>
      <c r="H661" s="983"/>
      <c r="I661" s="983"/>
      <c r="J661" s="983"/>
      <c r="K661" s="623"/>
      <c r="L661" s="623"/>
      <c r="M661" s="623"/>
      <c r="N661" s="623"/>
      <c r="O661" s="623"/>
      <c r="P661" s="623"/>
      <c r="Q661" s="623"/>
      <c r="R661" s="623"/>
      <c r="S661" s="623"/>
      <c r="T661" s="623"/>
      <c r="U661" s="623"/>
      <c r="V661" s="623"/>
      <c r="W661" s="623"/>
      <c r="X661" s="623"/>
      <c r="Y661" s="623"/>
      <c r="Z661" s="623"/>
      <c r="AA661" s="623"/>
    </row>
    <row r="662" spans="1:27" s="20" customFormat="1" x14ac:dyDescent="0.2">
      <c r="D662" s="80"/>
      <c r="E662" s="80"/>
      <c r="F662" s="983"/>
      <c r="G662" s="983"/>
      <c r="H662" s="983"/>
      <c r="I662" s="983"/>
      <c r="J662" s="983"/>
    </row>
    <row r="663" spans="1:27" s="20" customFormat="1" x14ac:dyDescent="0.2">
      <c r="D663" s="80"/>
      <c r="E663" s="80"/>
      <c r="F663" s="983"/>
      <c r="G663" s="983"/>
      <c r="H663" s="983"/>
      <c r="I663" s="983"/>
      <c r="J663" s="983"/>
    </row>
    <row r="664" spans="1:27" s="20" customFormat="1" x14ac:dyDescent="0.2">
      <c r="D664" s="80"/>
      <c r="E664" s="80"/>
      <c r="F664" s="983"/>
      <c r="G664" s="983"/>
      <c r="H664" s="983"/>
      <c r="I664" s="983"/>
      <c r="J664" s="983"/>
    </row>
    <row r="665" spans="1:27" s="20" customFormat="1" x14ac:dyDescent="0.2">
      <c r="D665" s="80"/>
      <c r="E665" s="80"/>
      <c r="F665" s="983"/>
      <c r="G665" s="983"/>
      <c r="H665" s="983"/>
      <c r="I665" s="983"/>
      <c r="J665" s="983"/>
    </row>
    <row r="666" spans="1:27" s="20" customFormat="1" x14ac:dyDescent="0.2">
      <c r="D666" s="80"/>
      <c r="E666" s="80"/>
      <c r="F666" s="983"/>
      <c r="G666" s="983"/>
      <c r="H666" s="983"/>
      <c r="I666" s="983"/>
      <c r="J666" s="983"/>
    </row>
    <row r="667" spans="1:27" s="20" customFormat="1" x14ac:dyDescent="0.2">
      <c r="D667" s="80"/>
      <c r="E667" s="80"/>
      <c r="F667" s="983"/>
      <c r="G667" s="983"/>
      <c r="H667" s="983"/>
      <c r="I667" s="983"/>
      <c r="J667" s="983"/>
    </row>
    <row r="668" spans="1:27" s="20" customFormat="1" x14ac:dyDescent="0.2">
      <c r="D668" s="132"/>
      <c r="E668" s="132"/>
      <c r="F668" s="983"/>
      <c r="G668" s="983"/>
      <c r="H668" s="983"/>
      <c r="I668" s="983"/>
      <c r="J668" s="983"/>
    </row>
    <row r="669" spans="1:27" s="20" customFormat="1" x14ac:dyDescent="0.2">
      <c r="F669" s="983"/>
      <c r="G669" s="983"/>
      <c r="H669" s="983"/>
      <c r="I669" s="983"/>
      <c r="J669" s="983"/>
    </row>
    <row r="670" spans="1:27" s="20" customFormat="1" x14ac:dyDescent="0.2">
      <c r="F670" s="983"/>
      <c r="G670" s="983"/>
      <c r="H670" s="983"/>
      <c r="I670" s="983"/>
      <c r="J670" s="983"/>
    </row>
    <row r="671" spans="1:27" s="20" customFormat="1" x14ac:dyDescent="0.2">
      <c r="F671" s="983"/>
      <c r="G671" s="983"/>
      <c r="H671" s="983"/>
      <c r="I671" s="983"/>
      <c r="J671" s="983"/>
    </row>
    <row r="672" spans="1:27" s="20" customFormat="1" x14ac:dyDescent="0.2">
      <c r="F672" s="983"/>
      <c r="G672" s="983"/>
      <c r="H672" s="983"/>
      <c r="I672" s="983"/>
      <c r="J672" s="983"/>
    </row>
  </sheetData>
  <mergeCells count="347">
    <mergeCell ref="B653:E653"/>
    <mergeCell ref="B654:D654"/>
    <mergeCell ref="B656:U656"/>
    <mergeCell ref="B657:Z657"/>
    <mergeCell ref="B658:Z658"/>
    <mergeCell ref="A659:B659"/>
    <mergeCell ref="A660:B660"/>
    <mergeCell ref="D660:H660"/>
    <mergeCell ref="A640:A642"/>
    <mergeCell ref="B640:B642"/>
    <mergeCell ref="A643:A644"/>
    <mergeCell ref="B643:B644"/>
    <mergeCell ref="A645:A647"/>
    <mergeCell ref="B645:B647"/>
    <mergeCell ref="A648:A649"/>
    <mergeCell ref="B648:B649"/>
    <mergeCell ref="A651:C651"/>
    <mergeCell ref="A621:A627"/>
    <mergeCell ref="B621:B627"/>
    <mergeCell ref="A628:A630"/>
    <mergeCell ref="B628:B630"/>
    <mergeCell ref="A631:A632"/>
    <mergeCell ref="B631:B632"/>
    <mergeCell ref="A633:A634"/>
    <mergeCell ref="B633:B634"/>
    <mergeCell ref="A635:A639"/>
    <mergeCell ref="B635:B639"/>
    <mergeCell ref="A582:A583"/>
    <mergeCell ref="B582:B583"/>
    <mergeCell ref="A584:A593"/>
    <mergeCell ref="B584:B593"/>
    <mergeCell ref="A608:A611"/>
    <mergeCell ref="B608:B611"/>
    <mergeCell ref="A612:A615"/>
    <mergeCell ref="B612:B615"/>
    <mergeCell ref="A616:A620"/>
    <mergeCell ref="B616:B620"/>
    <mergeCell ref="B595:B598"/>
    <mergeCell ref="B599:B602"/>
    <mergeCell ref="B603:B607"/>
    <mergeCell ref="A599:A602"/>
    <mergeCell ref="A603:A607"/>
    <mergeCell ref="A595:A598"/>
    <mergeCell ref="B537:B538"/>
    <mergeCell ref="A539:A541"/>
    <mergeCell ref="B539:B541"/>
    <mergeCell ref="A542:A548"/>
    <mergeCell ref="B542:B548"/>
    <mergeCell ref="A549:A550"/>
    <mergeCell ref="B549:B550"/>
    <mergeCell ref="A551:A553"/>
    <mergeCell ref="B551:B553"/>
    <mergeCell ref="A537:A538"/>
    <mergeCell ref="B515:B519"/>
    <mergeCell ref="A521:A526"/>
    <mergeCell ref="B521:B526"/>
    <mergeCell ref="A528:A529"/>
    <mergeCell ref="B528:B529"/>
    <mergeCell ref="A530:A533"/>
    <mergeCell ref="B530:B533"/>
    <mergeCell ref="A534:A536"/>
    <mergeCell ref="B534:B536"/>
    <mergeCell ref="B499:B500"/>
    <mergeCell ref="A501:A504"/>
    <mergeCell ref="B501:B504"/>
    <mergeCell ref="A505:A506"/>
    <mergeCell ref="B505:B506"/>
    <mergeCell ref="A507:A512"/>
    <mergeCell ref="B507:B512"/>
    <mergeCell ref="A513:A514"/>
    <mergeCell ref="B513:B514"/>
    <mergeCell ref="B482:B483"/>
    <mergeCell ref="A490:C490"/>
    <mergeCell ref="V492:Y492"/>
    <mergeCell ref="A493:A494"/>
    <mergeCell ref="B493:C494"/>
    <mergeCell ref="D493:E493"/>
    <mergeCell ref="F493:Y493"/>
    <mergeCell ref="A496:A498"/>
    <mergeCell ref="B496:B498"/>
    <mergeCell ref="B484:B486"/>
    <mergeCell ref="B487:B488"/>
    <mergeCell ref="B455:B459"/>
    <mergeCell ref="A460:A466"/>
    <mergeCell ref="B460:B466"/>
    <mergeCell ref="A472:A473"/>
    <mergeCell ref="B472:B473"/>
    <mergeCell ref="A474:A478"/>
    <mergeCell ref="B474:B478"/>
    <mergeCell ref="A479:A481"/>
    <mergeCell ref="B479:B481"/>
    <mergeCell ref="B467:B469"/>
    <mergeCell ref="B470:B471"/>
    <mergeCell ref="A467:A469"/>
    <mergeCell ref="A470:A471"/>
    <mergeCell ref="B423:B432"/>
    <mergeCell ref="A434:A437"/>
    <mergeCell ref="B434:B437"/>
    <mergeCell ref="A442:A446"/>
    <mergeCell ref="B442:B446"/>
    <mergeCell ref="A447:A450"/>
    <mergeCell ref="B447:B450"/>
    <mergeCell ref="A451:A454"/>
    <mergeCell ref="B451:B454"/>
    <mergeCell ref="B438:B441"/>
    <mergeCell ref="A438:A441"/>
    <mergeCell ref="B405:B407"/>
    <mergeCell ref="A408:A410"/>
    <mergeCell ref="B408:B410"/>
    <mergeCell ref="A411:A413"/>
    <mergeCell ref="B411:B413"/>
    <mergeCell ref="A414:A420"/>
    <mergeCell ref="B414:B420"/>
    <mergeCell ref="A421:A422"/>
    <mergeCell ref="B421:B422"/>
    <mergeCell ref="B378:B380"/>
    <mergeCell ref="B381:B387"/>
    <mergeCell ref="A388:A389"/>
    <mergeCell ref="B388:B389"/>
    <mergeCell ref="A390:A392"/>
    <mergeCell ref="B390:B392"/>
    <mergeCell ref="A393:A398"/>
    <mergeCell ref="B393:B398"/>
    <mergeCell ref="A399:A404"/>
    <mergeCell ref="B399:B404"/>
    <mergeCell ref="A381:A387"/>
    <mergeCell ref="A335:A337"/>
    <mergeCell ref="B335:B337"/>
    <mergeCell ref="A338:A339"/>
    <mergeCell ref="B338:B339"/>
    <mergeCell ref="A340:A343"/>
    <mergeCell ref="B340:B343"/>
    <mergeCell ref="B360:B365"/>
    <mergeCell ref="A369:A372"/>
    <mergeCell ref="B369:B372"/>
    <mergeCell ref="B367:B368"/>
    <mergeCell ref="B344:B345"/>
    <mergeCell ref="B346:B351"/>
    <mergeCell ref="B352:B353"/>
    <mergeCell ref="B354:B358"/>
    <mergeCell ref="A344:A345"/>
    <mergeCell ref="A346:A351"/>
    <mergeCell ref="A352:A353"/>
    <mergeCell ref="A354:A358"/>
    <mergeCell ref="A360:A365"/>
    <mergeCell ref="A367:A368"/>
    <mergeCell ref="A321:A322"/>
    <mergeCell ref="B321:B322"/>
    <mergeCell ref="A323:A325"/>
    <mergeCell ref="B323:B325"/>
    <mergeCell ref="A326:A327"/>
    <mergeCell ref="B326:B327"/>
    <mergeCell ref="A329:C329"/>
    <mergeCell ref="W331:AA331"/>
    <mergeCell ref="A332:A333"/>
    <mergeCell ref="B332:C333"/>
    <mergeCell ref="D332:Y332"/>
    <mergeCell ref="A306:A308"/>
    <mergeCell ref="B306:B308"/>
    <mergeCell ref="A309:A310"/>
    <mergeCell ref="B309:B310"/>
    <mergeCell ref="A311:A312"/>
    <mergeCell ref="B311:B312"/>
    <mergeCell ref="A313:A317"/>
    <mergeCell ref="B313:B317"/>
    <mergeCell ref="A318:A320"/>
    <mergeCell ref="B318:B320"/>
    <mergeCell ref="A286:A289"/>
    <mergeCell ref="B286:B289"/>
    <mergeCell ref="A290:A293"/>
    <mergeCell ref="B290:B293"/>
    <mergeCell ref="A294:A298"/>
    <mergeCell ref="B294:B298"/>
    <mergeCell ref="A277:A280"/>
    <mergeCell ref="A299:A305"/>
    <mergeCell ref="B299:B305"/>
    <mergeCell ref="A260:A261"/>
    <mergeCell ref="B260:B261"/>
    <mergeCell ref="A262:A271"/>
    <mergeCell ref="B262:B271"/>
    <mergeCell ref="A273:A276"/>
    <mergeCell ref="B273:B276"/>
    <mergeCell ref="A250:A252"/>
    <mergeCell ref="B277:B280"/>
    <mergeCell ref="A281:A285"/>
    <mergeCell ref="B281:B285"/>
    <mergeCell ref="A227:A228"/>
    <mergeCell ref="B227:B228"/>
    <mergeCell ref="A238:A243"/>
    <mergeCell ref="B238:B243"/>
    <mergeCell ref="A247:A249"/>
    <mergeCell ref="B247:B249"/>
    <mergeCell ref="A244:A246"/>
    <mergeCell ref="B250:B252"/>
    <mergeCell ref="A253:A259"/>
    <mergeCell ref="B253:B259"/>
    <mergeCell ref="B244:B246"/>
    <mergeCell ref="B229:B231"/>
    <mergeCell ref="A173:A175"/>
    <mergeCell ref="B173:B175"/>
    <mergeCell ref="A176:A177"/>
    <mergeCell ref="B176:B177"/>
    <mergeCell ref="A178:A181"/>
    <mergeCell ref="B178:B181"/>
    <mergeCell ref="A182:A183"/>
    <mergeCell ref="B182:B183"/>
    <mergeCell ref="B220:B226"/>
    <mergeCell ref="B184:B189"/>
    <mergeCell ref="B190:B191"/>
    <mergeCell ref="B192:B196"/>
    <mergeCell ref="B198:B204"/>
    <mergeCell ref="B206:B207"/>
    <mergeCell ref="B208:B211"/>
    <mergeCell ref="B212:B214"/>
    <mergeCell ref="B215:B216"/>
    <mergeCell ref="B217:B219"/>
    <mergeCell ref="A164:A165"/>
    <mergeCell ref="B164:B165"/>
    <mergeCell ref="A167:C167"/>
    <mergeCell ref="X169:AA169"/>
    <mergeCell ref="A170:A171"/>
    <mergeCell ref="B170:C171"/>
    <mergeCell ref="D170:E170"/>
    <mergeCell ref="F170:Y170"/>
    <mergeCell ref="B172:C172"/>
    <mergeCell ref="B144:B146"/>
    <mergeCell ref="A147:A148"/>
    <mergeCell ref="B147:B148"/>
    <mergeCell ref="A149:A150"/>
    <mergeCell ref="B149:B150"/>
    <mergeCell ref="A151:A155"/>
    <mergeCell ref="B151:B155"/>
    <mergeCell ref="A161:A163"/>
    <mergeCell ref="B161:B163"/>
    <mergeCell ref="F1:P1"/>
    <mergeCell ref="W1:AA1"/>
    <mergeCell ref="A20:A21"/>
    <mergeCell ref="B20:B21"/>
    <mergeCell ref="A22:A27"/>
    <mergeCell ref="B22:B27"/>
    <mergeCell ref="A28:A29"/>
    <mergeCell ref="B28:B29"/>
    <mergeCell ref="A30:A34"/>
    <mergeCell ref="B30:B34"/>
    <mergeCell ref="A8:A9"/>
    <mergeCell ref="A11:A13"/>
    <mergeCell ref="A14:A15"/>
    <mergeCell ref="A16:A19"/>
    <mergeCell ref="B10:C10"/>
    <mergeCell ref="B554:B559"/>
    <mergeCell ref="B560:B565"/>
    <mergeCell ref="B566:B568"/>
    <mergeCell ref="B569:B571"/>
    <mergeCell ref="B572:B574"/>
    <mergeCell ref="B575:B581"/>
    <mergeCell ref="D8:T8"/>
    <mergeCell ref="B8:C9"/>
    <mergeCell ref="B2:AA2"/>
    <mergeCell ref="B3:AA3"/>
    <mergeCell ref="B11:B13"/>
    <mergeCell ref="B14:B15"/>
    <mergeCell ref="B16:B19"/>
    <mergeCell ref="B36:B42"/>
    <mergeCell ref="B44:B45"/>
    <mergeCell ref="B46:B49"/>
    <mergeCell ref="B50:B52"/>
    <mergeCell ref="B53:B54"/>
    <mergeCell ref="B55:B57"/>
    <mergeCell ref="B58:B64"/>
    <mergeCell ref="B65:B66"/>
    <mergeCell ref="B67:B69"/>
    <mergeCell ref="B70:B75"/>
    <mergeCell ref="B76:B81"/>
    <mergeCell ref="B373:B375"/>
    <mergeCell ref="B376:B377"/>
    <mergeCell ref="A36:A42"/>
    <mergeCell ref="A44:A45"/>
    <mergeCell ref="A46:A49"/>
    <mergeCell ref="A50:A52"/>
    <mergeCell ref="A53:A54"/>
    <mergeCell ref="A55:A57"/>
    <mergeCell ref="A58:A64"/>
    <mergeCell ref="A65:A66"/>
    <mergeCell ref="A67:A69"/>
    <mergeCell ref="A70:A75"/>
    <mergeCell ref="A76:A81"/>
    <mergeCell ref="A82:A84"/>
    <mergeCell ref="A85:A87"/>
    <mergeCell ref="A111:A114"/>
    <mergeCell ref="A156:A158"/>
    <mergeCell ref="A159:A160"/>
    <mergeCell ref="B156:B158"/>
    <mergeCell ref="B159:B160"/>
    <mergeCell ref="B82:B84"/>
    <mergeCell ref="B85:B87"/>
    <mergeCell ref="A88:A90"/>
    <mergeCell ref="B88:B90"/>
    <mergeCell ref="A91:A97"/>
    <mergeCell ref="B91:B97"/>
    <mergeCell ref="A98:A99"/>
    <mergeCell ref="B98:B99"/>
    <mergeCell ref="A100:A109"/>
    <mergeCell ref="B100:B109"/>
    <mergeCell ref="B111:B114"/>
    <mergeCell ref="A115:A118"/>
    <mergeCell ref="B115:B118"/>
    <mergeCell ref="A119:A123"/>
    <mergeCell ref="B119:B123"/>
    <mergeCell ref="A184:A189"/>
    <mergeCell ref="A190:A191"/>
    <mergeCell ref="A192:A196"/>
    <mergeCell ref="A198:A204"/>
    <mergeCell ref="A206:A207"/>
    <mergeCell ref="A208:A211"/>
    <mergeCell ref="A232:A237"/>
    <mergeCell ref="A212:A214"/>
    <mergeCell ref="A215:A216"/>
    <mergeCell ref="A217:A219"/>
    <mergeCell ref="A220:A226"/>
    <mergeCell ref="A229:A231"/>
    <mergeCell ref="B232:B237"/>
    <mergeCell ref="A124:A127"/>
    <mergeCell ref="B124:B127"/>
    <mergeCell ref="A128:A131"/>
    <mergeCell ref="B128:B131"/>
    <mergeCell ref="A132:A136"/>
    <mergeCell ref="B132:B136"/>
    <mergeCell ref="A137:A143"/>
    <mergeCell ref="B137:B143"/>
    <mergeCell ref="A144:A146"/>
    <mergeCell ref="A569:A571"/>
    <mergeCell ref="A572:A574"/>
    <mergeCell ref="A575:A581"/>
    <mergeCell ref="A499:A500"/>
    <mergeCell ref="A515:A519"/>
    <mergeCell ref="A484:A486"/>
    <mergeCell ref="A487:A488"/>
    <mergeCell ref="A373:A375"/>
    <mergeCell ref="A376:A377"/>
    <mergeCell ref="A378:A380"/>
    <mergeCell ref="A405:A407"/>
    <mergeCell ref="A423:A432"/>
    <mergeCell ref="A455:A459"/>
    <mergeCell ref="A554:A559"/>
    <mergeCell ref="A560:A565"/>
    <mergeCell ref="A566:A568"/>
    <mergeCell ref="A482:A483"/>
  </mergeCells>
  <pageMargins left="0.59055118110236227" right="0.59055118110236227" top="0.98425196850393704" bottom="0.59055118110236227" header="0.31496062992125984" footer="0.31496062992125984"/>
  <pageSetup paperSize="9" scale="49" orientation="landscape" r:id="rId1"/>
  <rowBreaks count="4" manualBreakCount="4">
    <brk id="163" max="26" man="1"/>
    <brk id="322" max="26" man="1"/>
    <brk id="479" max="26" man="1"/>
    <brk id="595" max="2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56"/>
  <sheetViews>
    <sheetView view="pageBreakPreview" topLeftCell="A124" zoomScale="80" zoomScaleNormal="100" zoomScaleSheetLayoutView="80" workbookViewId="0">
      <selection activeCell="Q113" sqref="Q113"/>
    </sheetView>
  </sheetViews>
  <sheetFormatPr defaultColWidth="9.140625" defaultRowHeight="15" x14ac:dyDescent="0.25"/>
  <cols>
    <col min="1" max="1" width="5.85546875" style="175" customWidth="1"/>
    <col min="2" max="2" width="42.28515625" style="175" customWidth="1"/>
    <col min="3" max="3" width="8.42578125" style="175" customWidth="1"/>
    <col min="4" max="4" width="10.42578125" style="175" customWidth="1"/>
    <col min="5" max="5" width="13.28515625" style="175" customWidth="1"/>
    <col min="6" max="6" width="10.5703125" style="175" customWidth="1"/>
    <col min="7" max="8" width="8.140625" style="175" customWidth="1"/>
    <col min="9" max="9" width="11" style="175" customWidth="1"/>
    <col min="10" max="11" width="8.28515625" style="175" customWidth="1"/>
    <col min="12" max="12" width="13" style="175" customWidth="1"/>
    <col min="13" max="13" width="22.140625" style="175" customWidth="1"/>
    <col min="14" max="14" width="13.42578125" style="175" customWidth="1"/>
    <col min="15" max="15" width="11" style="175" customWidth="1"/>
    <col min="16" max="16" width="10.28515625" style="175" customWidth="1"/>
    <col min="17" max="16384" width="9.140625" style="175"/>
  </cols>
  <sheetData>
    <row r="1" spans="1:16" x14ac:dyDescent="0.25"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</row>
    <row r="2" spans="1:16" x14ac:dyDescent="0.25">
      <c r="B2" s="1336" t="s">
        <v>1497</v>
      </c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1336"/>
      <c r="O2" s="1336"/>
      <c r="P2" s="1336"/>
    </row>
    <row r="3" spans="1:16" x14ac:dyDescent="0.25">
      <c r="B3" s="1336"/>
      <c r="C3" s="1336"/>
      <c r="D3" s="1336"/>
      <c r="E3" s="1336"/>
      <c r="F3" s="1336"/>
      <c r="G3" s="1336"/>
      <c r="H3" s="1336"/>
      <c r="I3" s="1336"/>
      <c r="J3" s="1336"/>
      <c r="K3" s="1336"/>
      <c r="L3" s="1336"/>
      <c r="M3" s="1336"/>
      <c r="N3" s="1336"/>
      <c r="O3" s="1336"/>
      <c r="P3" s="1336"/>
    </row>
    <row r="4" spans="1:16" s="591" customFormat="1" ht="22.5" customHeight="1" x14ac:dyDescent="0.25">
      <c r="B4" s="1337" t="s">
        <v>1790</v>
      </c>
      <c r="C4" s="1337"/>
      <c r="D4" s="1337"/>
      <c r="E4" s="1337"/>
      <c r="F4" s="1337"/>
      <c r="G4" s="1337"/>
      <c r="H4" s="1337"/>
      <c r="I4" s="1337"/>
      <c r="J4" s="1337"/>
      <c r="K4" s="1337"/>
      <c r="L4" s="1337"/>
      <c r="M4" s="1337"/>
      <c r="N4" s="1337"/>
      <c r="O4" s="1337"/>
      <c r="P4" s="1337"/>
    </row>
    <row r="5" spans="1:16" hidden="1" x14ac:dyDescent="0.25"/>
    <row r="6" spans="1:16" ht="15" customHeight="1" x14ac:dyDescent="0.25">
      <c r="A6" s="1210" t="s">
        <v>1187</v>
      </c>
      <c r="B6" s="1204" t="str">
        <f>[1]стр.5!$F$5</f>
        <v>Наименование охотничьего 
угодья и иной 
территории, являющейся средой обитания охотничьих ресурсов, 
субъекта Российской Федерации</v>
      </c>
      <c r="C6" s="1338" t="s">
        <v>1203</v>
      </c>
      <c r="D6" s="1339"/>
      <c r="E6" s="1339"/>
      <c r="F6" s="1339"/>
      <c r="G6" s="1339"/>
      <c r="H6" s="1339"/>
      <c r="I6" s="1339"/>
      <c r="J6" s="1339"/>
      <c r="K6" s="1339"/>
      <c r="L6" s="1339"/>
      <c r="M6" s="1339"/>
      <c r="N6" s="1339"/>
      <c r="O6" s="1339"/>
      <c r="P6" s="1340"/>
    </row>
    <row r="7" spans="1:16" ht="231.75" customHeight="1" x14ac:dyDescent="0.25">
      <c r="A7" s="1194"/>
      <c r="B7" s="1205"/>
      <c r="C7" s="351" t="s">
        <v>1189</v>
      </c>
      <c r="D7" s="351" t="s">
        <v>1190</v>
      </c>
      <c r="E7" s="351" t="s">
        <v>1191</v>
      </c>
      <c r="F7" s="351" t="s">
        <v>1192</v>
      </c>
      <c r="G7" s="351" t="s">
        <v>1193</v>
      </c>
      <c r="H7" s="351" t="s">
        <v>1194</v>
      </c>
      <c r="I7" s="351" t="s">
        <v>1195</v>
      </c>
      <c r="J7" s="351" t="s">
        <v>1196</v>
      </c>
      <c r="K7" s="351" t="s">
        <v>1197</v>
      </c>
      <c r="L7" s="351" t="s">
        <v>1198</v>
      </c>
      <c r="M7" s="351" t="s">
        <v>1199</v>
      </c>
      <c r="N7" s="351" t="s">
        <v>1200</v>
      </c>
      <c r="O7" s="351" t="s">
        <v>1201</v>
      </c>
      <c r="P7" s="134" t="s">
        <v>1202</v>
      </c>
    </row>
    <row r="8" spans="1:16" ht="13.5" customHeight="1" x14ac:dyDescent="0.25">
      <c r="A8" s="421">
        <v>1</v>
      </c>
      <c r="B8" s="421">
        <v>2</v>
      </c>
      <c r="C8" s="421">
        <v>3</v>
      </c>
      <c r="D8" s="421">
        <v>4</v>
      </c>
      <c r="E8" s="421">
        <v>5</v>
      </c>
      <c r="F8" s="421">
        <v>6</v>
      </c>
      <c r="G8" s="421">
        <v>7</v>
      </c>
      <c r="H8" s="421">
        <v>8</v>
      </c>
      <c r="I8" s="421">
        <v>9</v>
      </c>
      <c r="J8" s="421">
        <v>10</v>
      </c>
      <c r="K8" s="421">
        <v>11</v>
      </c>
      <c r="L8" s="421">
        <v>12</v>
      </c>
      <c r="M8" s="421">
        <v>13</v>
      </c>
      <c r="N8" s="421">
        <v>14</v>
      </c>
      <c r="O8" s="421">
        <v>15</v>
      </c>
      <c r="P8" s="421">
        <v>16</v>
      </c>
    </row>
    <row r="9" spans="1:16" ht="13.5" customHeight="1" x14ac:dyDescent="0.25">
      <c r="A9" s="1329" t="s">
        <v>1498</v>
      </c>
      <c r="B9" s="1329"/>
      <c r="C9" s="1329"/>
      <c r="D9" s="1329"/>
      <c r="E9" s="1329"/>
      <c r="F9" s="1329"/>
      <c r="G9" s="1329"/>
      <c r="H9" s="1329"/>
      <c r="I9" s="1329"/>
      <c r="J9" s="1329"/>
      <c r="K9" s="1329"/>
      <c r="L9" s="1329"/>
      <c r="M9" s="1329"/>
      <c r="N9" s="1329"/>
      <c r="O9" s="1329"/>
      <c r="P9" s="1330"/>
    </row>
    <row r="10" spans="1:16" s="265" customFormat="1" ht="15" customHeight="1" x14ac:dyDescent="0.25">
      <c r="A10" s="88">
        <v>1</v>
      </c>
      <c r="B10" s="592" t="s">
        <v>695</v>
      </c>
      <c r="C10" s="88">
        <v>26.2</v>
      </c>
      <c r="D10" s="88">
        <v>1.4630000000000001</v>
      </c>
      <c r="E10" s="88">
        <v>0</v>
      </c>
      <c r="F10" s="88">
        <v>0.17499999999999999</v>
      </c>
      <c r="G10" s="88">
        <v>0</v>
      </c>
      <c r="H10" s="88">
        <v>0</v>
      </c>
      <c r="I10" s="88">
        <v>0</v>
      </c>
      <c r="J10" s="88">
        <v>40.786000000000001</v>
      </c>
      <c r="K10" s="88">
        <v>19.57</v>
      </c>
      <c r="L10" s="88">
        <v>8.2460000000000004</v>
      </c>
      <c r="M10" s="88">
        <v>0</v>
      </c>
      <c r="N10" s="88">
        <v>0</v>
      </c>
      <c r="O10" s="88">
        <v>2.4129999999999998</v>
      </c>
      <c r="P10" s="88">
        <f>SUM(C10:O10)</f>
        <v>98.85299999999998</v>
      </c>
    </row>
    <row r="11" spans="1:16" s="265" customFormat="1" ht="15" customHeight="1" x14ac:dyDescent="0.25">
      <c r="A11" s="88">
        <v>2</v>
      </c>
      <c r="B11" s="592" t="s">
        <v>757</v>
      </c>
      <c r="C11" s="482">
        <v>14.654</v>
      </c>
      <c r="D11" s="482">
        <v>2.71</v>
      </c>
      <c r="E11" s="88">
        <v>0</v>
      </c>
      <c r="F11" s="88">
        <v>0.124</v>
      </c>
      <c r="G11" s="88">
        <v>1.498</v>
      </c>
      <c r="H11" s="88">
        <v>0</v>
      </c>
      <c r="I11" s="88">
        <v>0</v>
      </c>
      <c r="J11" s="88">
        <v>39.700000000000003</v>
      </c>
      <c r="K11" s="88">
        <v>0.104</v>
      </c>
      <c r="L11" s="88">
        <v>0</v>
      </c>
      <c r="M11" s="88">
        <v>0</v>
      </c>
      <c r="N11" s="88">
        <v>0</v>
      </c>
      <c r="O11" s="88">
        <v>1.68</v>
      </c>
      <c r="P11" s="88">
        <f t="shared" ref="P11:P74" si="0">SUM(C11:O11)</f>
        <v>60.470000000000006</v>
      </c>
    </row>
    <row r="12" spans="1:16" s="265" customFormat="1" ht="15" customHeight="1" x14ac:dyDescent="0.25">
      <c r="A12" s="88">
        <v>3</v>
      </c>
      <c r="B12" s="592" t="s">
        <v>696</v>
      </c>
      <c r="C12" s="88">
        <v>8.0175999999999998</v>
      </c>
      <c r="D12" s="88">
        <v>0.14000000000000001</v>
      </c>
      <c r="E12" s="88">
        <v>0</v>
      </c>
      <c r="F12" s="88">
        <v>4.0000000000000002E-4</v>
      </c>
      <c r="G12" s="88">
        <v>0</v>
      </c>
      <c r="H12" s="88">
        <v>0</v>
      </c>
      <c r="I12" s="88">
        <v>0</v>
      </c>
      <c r="J12" s="88">
        <v>40.437600000000003</v>
      </c>
      <c r="K12" s="88">
        <v>5.9499999999999997E-2</v>
      </c>
      <c r="L12" s="88">
        <v>0</v>
      </c>
      <c r="M12" s="88">
        <v>0</v>
      </c>
      <c r="N12" s="88">
        <v>0</v>
      </c>
      <c r="O12" s="88">
        <v>2.3449</v>
      </c>
      <c r="P12" s="88">
        <f t="shared" si="0"/>
        <v>51.000000000000007</v>
      </c>
    </row>
    <row r="13" spans="1:16" s="591" customFormat="1" ht="15" customHeight="1" x14ac:dyDescent="0.25">
      <c r="A13" s="88">
        <v>4</v>
      </c>
      <c r="B13" s="593" t="s">
        <v>407</v>
      </c>
      <c r="C13" s="577">
        <v>18.0518</v>
      </c>
      <c r="D13" s="577">
        <v>0.16120000000000001</v>
      </c>
      <c r="E13" s="577">
        <v>0</v>
      </c>
      <c r="F13" s="577">
        <v>8.8999999999999999E-3</v>
      </c>
      <c r="G13" s="577">
        <v>0</v>
      </c>
      <c r="H13" s="577">
        <v>0</v>
      </c>
      <c r="I13" s="577">
        <v>0</v>
      </c>
      <c r="J13" s="577">
        <v>22.464099999999998</v>
      </c>
      <c r="K13" s="577">
        <v>0.1163</v>
      </c>
      <c r="L13" s="577">
        <v>0</v>
      </c>
      <c r="M13" s="577">
        <v>0</v>
      </c>
      <c r="N13" s="577">
        <v>0</v>
      </c>
      <c r="O13" s="577">
        <v>1.1977</v>
      </c>
      <c r="P13" s="88">
        <f t="shared" si="0"/>
        <v>42</v>
      </c>
    </row>
    <row r="14" spans="1:16" s="265" customFormat="1" ht="15" customHeight="1" x14ac:dyDescent="0.25">
      <c r="A14" s="88">
        <v>5</v>
      </c>
      <c r="B14" s="592" t="s">
        <v>697</v>
      </c>
      <c r="C14" s="88">
        <v>10.417</v>
      </c>
      <c r="D14" s="88">
        <v>2.956</v>
      </c>
      <c r="E14" s="88">
        <v>0</v>
      </c>
      <c r="F14" s="88">
        <v>1.42</v>
      </c>
      <c r="G14" s="88">
        <v>0</v>
      </c>
      <c r="H14" s="88">
        <v>0</v>
      </c>
      <c r="I14" s="88">
        <v>0</v>
      </c>
      <c r="J14" s="88">
        <v>123.554</v>
      </c>
      <c r="K14" s="88">
        <v>51.762</v>
      </c>
      <c r="L14" s="88">
        <v>2.8109999999999999</v>
      </c>
      <c r="M14" s="88">
        <v>0</v>
      </c>
      <c r="N14" s="88">
        <v>0</v>
      </c>
      <c r="O14" s="88">
        <v>0.57999999999999996</v>
      </c>
      <c r="P14" s="88">
        <f t="shared" si="0"/>
        <v>193.50000000000003</v>
      </c>
    </row>
    <row r="15" spans="1:16" s="265" customFormat="1" ht="15" customHeight="1" x14ac:dyDescent="0.25">
      <c r="A15" s="88">
        <v>6</v>
      </c>
      <c r="B15" s="171" t="s">
        <v>1499</v>
      </c>
      <c r="C15" s="88">
        <v>6.7320000000000002</v>
      </c>
      <c r="D15" s="88">
        <v>0.54279999999999995</v>
      </c>
      <c r="E15" s="88">
        <v>0</v>
      </c>
      <c r="F15" s="88">
        <v>5.0000000000000001E-3</v>
      </c>
      <c r="G15" s="88">
        <v>0</v>
      </c>
      <c r="H15" s="88">
        <v>0</v>
      </c>
      <c r="I15" s="88">
        <v>0</v>
      </c>
      <c r="J15" s="88">
        <v>41.525199999999998</v>
      </c>
      <c r="K15" s="88">
        <v>9.5000000000000001E-2</v>
      </c>
      <c r="L15" s="88">
        <v>0</v>
      </c>
      <c r="M15" s="88">
        <v>0</v>
      </c>
      <c r="N15" s="88">
        <v>0</v>
      </c>
      <c r="O15" s="88">
        <v>0</v>
      </c>
      <c r="P15" s="88">
        <f t="shared" si="0"/>
        <v>48.9</v>
      </c>
    </row>
    <row r="16" spans="1:16" s="265" customFormat="1" x14ac:dyDescent="0.25">
      <c r="A16" s="88">
        <v>7</v>
      </c>
      <c r="B16" s="592" t="s">
        <v>978</v>
      </c>
      <c r="C16" s="88">
        <v>2.63</v>
      </c>
      <c r="D16" s="88">
        <v>0.13</v>
      </c>
      <c r="E16" s="88">
        <v>0</v>
      </c>
      <c r="F16" s="88">
        <v>1.2E-2</v>
      </c>
      <c r="G16" s="88">
        <v>0</v>
      </c>
      <c r="H16" s="88">
        <v>0</v>
      </c>
      <c r="I16" s="88">
        <v>0</v>
      </c>
      <c r="J16" s="88">
        <v>22.6</v>
      </c>
      <c r="K16" s="88">
        <v>1.88</v>
      </c>
      <c r="L16" s="88">
        <v>0</v>
      </c>
      <c r="M16" s="88">
        <v>0</v>
      </c>
      <c r="N16" s="88">
        <v>0</v>
      </c>
      <c r="O16" s="88">
        <v>0.82</v>
      </c>
      <c r="P16" s="88">
        <f t="shared" si="0"/>
        <v>28.071999999999999</v>
      </c>
    </row>
    <row r="17" spans="1:16" s="265" customFormat="1" x14ac:dyDescent="0.25">
      <c r="A17" s="88">
        <v>8</v>
      </c>
      <c r="B17" s="592" t="s">
        <v>1089</v>
      </c>
      <c r="C17" s="88">
        <v>0.441</v>
      </c>
      <c r="D17" s="88">
        <v>0</v>
      </c>
      <c r="E17" s="88">
        <v>0</v>
      </c>
      <c r="F17" s="88">
        <v>8.5000000000000006E-2</v>
      </c>
      <c r="G17" s="88">
        <v>0</v>
      </c>
      <c r="H17" s="88">
        <v>0</v>
      </c>
      <c r="I17" s="88">
        <v>0</v>
      </c>
      <c r="J17" s="88">
        <v>0</v>
      </c>
      <c r="K17" s="88">
        <v>5.8730000000000002</v>
      </c>
      <c r="L17" s="88">
        <v>0</v>
      </c>
      <c r="M17" s="88">
        <v>0</v>
      </c>
      <c r="N17" s="88">
        <v>0</v>
      </c>
      <c r="O17" s="88">
        <v>0</v>
      </c>
      <c r="P17" s="88">
        <f t="shared" si="0"/>
        <v>6.399</v>
      </c>
    </row>
    <row r="18" spans="1:16" s="265" customFormat="1" ht="15" customHeight="1" x14ac:dyDescent="0.25">
      <c r="A18" s="88">
        <v>9</v>
      </c>
      <c r="B18" s="592" t="s">
        <v>699</v>
      </c>
      <c r="C18" s="88">
        <v>11.6196</v>
      </c>
      <c r="D18" s="88">
        <v>0</v>
      </c>
      <c r="E18" s="88">
        <v>0</v>
      </c>
      <c r="F18" s="88">
        <v>1.77E-2</v>
      </c>
      <c r="G18" s="88">
        <v>0</v>
      </c>
      <c r="H18" s="88">
        <v>0</v>
      </c>
      <c r="I18" s="88">
        <v>0</v>
      </c>
      <c r="J18" s="88">
        <v>8.0534999999999997</v>
      </c>
      <c r="K18" s="88">
        <v>0.53769999999999996</v>
      </c>
      <c r="L18" s="88">
        <v>0</v>
      </c>
      <c r="M18" s="88">
        <v>0</v>
      </c>
      <c r="N18" s="88">
        <v>0</v>
      </c>
      <c r="O18" s="88">
        <v>4.5499999999999999E-2</v>
      </c>
      <c r="P18" s="88">
        <f t="shared" si="0"/>
        <v>20.274000000000001</v>
      </c>
    </row>
    <row r="19" spans="1:16" s="265" customFormat="1" ht="15" customHeight="1" x14ac:dyDescent="0.25">
      <c r="A19" s="88">
        <v>10</v>
      </c>
      <c r="B19" s="592" t="s">
        <v>759</v>
      </c>
      <c r="C19" s="88">
        <v>28.7042</v>
      </c>
      <c r="D19" s="88">
        <v>7.4200000000000002E-2</v>
      </c>
      <c r="E19" s="88">
        <v>0</v>
      </c>
      <c r="F19" s="88">
        <v>0.46500000000000002</v>
      </c>
      <c r="G19" s="88">
        <v>0</v>
      </c>
      <c r="H19" s="88">
        <v>0</v>
      </c>
      <c r="I19" s="88">
        <v>0</v>
      </c>
      <c r="J19" s="88">
        <v>59.140700000000002</v>
      </c>
      <c r="K19" s="88">
        <v>0.311</v>
      </c>
      <c r="L19" s="88">
        <v>0</v>
      </c>
      <c r="M19" s="88">
        <v>0</v>
      </c>
      <c r="N19" s="88">
        <v>0</v>
      </c>
      <c r="O19" s="88">
        <v>3.4548999999999999</v>
      </c>
      <c r="P19" s="88">
        <f t="shared" si="0"/>
        <v>92.15</v>
      </c>
    </row>
    <row r="20" spans="1:16" s="265" customFormat="1" ht="15" customHeight="1" x14ac:dyDescent="0.25">
      <c r="A20" s="88">
        <v>11</v>
      </c>
      <c r="B20" s="592" t="s">
        <v>816</v>
      </c>
      <c r="C20" s="482">
        <v>6.2009999999999996</v>
      </c>
      <c r="D20" s="88">
        <v>0.89</v>
      </c>
      <c r="E20" s="88">
        <v>0</v>
      </c>
      <c r="F20" s="88">
        <v>0.23499999999999999</v>
      </c>
      <c r="G20" s="88">
        <v>4.7E-2</v>
      </c>
      <c r="H20" s="88">
        <v>0</v>
      </c>
      <c r="I20" s="88">
        <v>0</v>
      </c>
      <c r="J20" s="88">
        <v>21.466000000000001</v>
      </c>
      <c r="K20" s="88">
        <v>5.2999999999999999E-2</v>
      </c>
      <c r="L20" s="88">
        <v>0</v>
      </c>
      <c r="M20" s="88">
        <v>0</v>
      </c>
      <c r="N20" s="88">
        <v>0</v>
      </c>
      <c r="O20" s="88">
        <v>1.718</v>
      </c>
      <c r="P20" s="88">
        <f t="shared" si="0"/>
        <v>30.61</v>
      </c>
    </row>
    <row r="21" spans="1:16" s="265" customFormat="1" ht="15" customHeight="1" x14ac:dyDescent="0.25">
      <c r="A21" s="88">
        <v>12</v>
      </c>
      <c r="B21" s="592" t="s">
        <v>599</v>
      </c>
      <c r="C21" s="594">
        <v>13.25</v>
      </c>
      <c r="D21" s="88">
        <v>0</v>
      </c>
      <c r="E21" s="88">
        <v>0</v>
      </c>
      <c r="F21" s="88">
        <v>2.4E-2</v>
      </c>
      <c r="G21" s="88">
        <v>0</v>
      </c>
      <c r="H21" s="88">
        <v>0</v>
      </c>
      <c r="I21" s="88">
        <v>0</v>
      </c>
      <c r="J21" s="594">
        <v>36.295999999999999</v>
      </c>
      <c r="K21" s="88">
        <v>0.17799999999999999</v>
      </c>
      <c r="L21" s="88">
        <v>0</v>
      </c>
      <c r="M21" s="88">
        <v>0</v>
      </c>
      <c r="N21" s="88">
        <v>0</v>
      </c>
      <c r="O21" s="595">
        <v>14.895</v>
      </c>
      <c r="P21" s="88">
        <f t="shared" si="0"/>
        <v>64.643000000000001</v>
      </c>
    </row>
    <row r="22" spans="1:16" s="265" customFormat="1" ht="15" customHeight="1" x14ac:dyDescent="0.25">
      <c r="A22" s="88">
        <v>13</v>
      </c>
      <c r="B22" s="592" t="s">
        <v>700</v>
      </c>
      <c r="C22" s="88">
        <v>4.3559999999999999</v>
      </c>
      <c r="D22" s="88">
        <v>0</v>
      </c>
      <c r="E22" s="88">
        <v>0</v>
      </c>
      <c r="F22" s="88">
        <v>0</v>
      </c>
      <c r="G22" s="88">
        <v>0</v>
      </c>
      <c r="H22" s="88">
        <v>0</v>
      </c>
      <c r="I22" s="88">
        <v>0</v>
      </c>
      <c r="J22" s="88">
        <v>7.8710000000000004</v>
      </c>
      <c r="K22" s="88">
        <v>0.04</v>
      </c>
      <c r="L22" s="88">
        <v>0</v>
      </c>
      <c r="M22" s="88">
        <v>0</v>
      </c>
      <c r="N22" s="88">
        <v>0</v>
      </c>
      <c r="O22" s="88">
        <v>0.433</v>
      </c>
      <c r="P22" s="88">
        <f t="shared" si="0"/>
        <v>12.7</v>
      </c>
    </row>
    <row r="23" spans="1:16" s="265" customFormat="1" x14ac:dyDescent="0.25">
      <c r="A23" s="88">
        <v>14</v>
      </c>
      <c r="B23" s="592" t="s">
        <v>760</v>
      </c>
      <c r="C23" s="88">
        <v>8.2226999999999997</v>
      </c>
      <c r="D23" s="88">
        <v>0.46039999999999998</v>
      </c>
      <c r="E23" s="88">
        <v>0</v>
      </c>
      <c r="F23" s="88">
        <v>0.24199999999999999</v>
      </c>
      <c r="G23" s="88">
        <v>0</v>
      </c>
      <c r="H23" s="88">
        <v>0</v>
      </c>
      <c r="I23" s="88">
        <v>0</v>
      </c>
      <c r="J23" s="88">
        <v>87.382999999999996</v>
      </c>
      <c r="K23" s="88">
        <v>0.69</v>
      </c>
      <c r="L23" s="88">
        <v>0</v>
      </c>
      <c r="M23" s="88">
        <v>0</v>
      </c>
      <c r="N23" s="88">
        <v>0</v>
      </c>
      <c r="O23" s="88">
        <v>7.7538999999999998</v>
      </c>
      <c r="P23" s="88">
        <f t="shared" si="0"/>
        <v>104.752</v>
      </c>
    </row>
    <row r="24" spans="1:16" s="265" customFormat="1" ht="15" customHeight="1" x14ac:dyDescent="0.25">
      <c r="A24" s="88">
        <v>15</v>
      </c>
      <c r="B24" s="592" t="s">
        <v>761</v>
      </c>
      <c r="C24" s="88">
        <v>0</v>
      </c>
      <c r="D24" s="88">
        <v>0</v>
      </c>
      <c r="E24" s="88">
        <v>0</v>
      </c>
      <c r="F24" s="88">
        <v>3.5000000000000003E-2</v>
      </c>
      <c r="G24" s="88">
        <v>0</v>
      </c>
      <c r="H24" s="88">
        <v>0</v>
      </c>
      <c r="I24" s="88">
        <v>0</v>
      </c>
      <c r="J24" s="88">
        <v>24.495999999999999</v>
      </c>
      <c r="K24" s="88">
        <v>0.13900000000000001</v>
      </c>
      <c r="L24" s="88">
        <v>0</v>
      </c>
      <c r="M24" s="88">
        <v>0</v>
      </c>
      <c r="N24" s="88">
        <v>0</v>
      </c>
      <c r="O24" s="88">
        <v>1.06</v>
      </c>
      <c r="P24" s="88">
        <f t="shared" si="0"/>
        <v>25.729999999999997</v>
      </c>
    </row>
    <row r="25" spans="1:16" s="265" customFormat="1" ht="15" customHeight="1" x14ac:dyDescent="0.25">
      <c r="A25" s="88">
        <v>16</v>
      </c>
      <c r="B25" s="592" t="s">
        <v>701</v>
      </c>
      <c r="C25" s="88">
        <v>6.718</v>
      </c>
      <c r="D25" s="88">
        <v>0</v>
      </c>
      <c r="E25" s="88">
        <v>0</v>
      </c>
      <c r="F25" s="88">
        <v>1.2999999999999999E-2</v>
      </c>
      <c r="G25" s="88">
        <v>0</v>
      </c>
      <c r="H25" s="88">
        <v>0</v>
      </c>
      <c r="I25" s="88">
        <v>0</v>
      </c>
      <c r="J25" s="88">
        <v>28.518999999999998</v>
      </c>
      <c r="K25" s="88">
        <v>0.13400000000000001</v>
      </c>
      <c r="L25" s="88">
        <v>0</v>
      </c>
      <c r="M25" s="88">
        <v>0</v>
      </c>
      <c r="N25" s="88">
        <v>1.7999999999999999E-2</v>
      </c>
      <c r="O25" s="88">
        <v>1.4019999999999999</v>
      </c>
      <c r="P25" s="88">
        <f t="shared" si="0"/>
        <v>36.804000000000002</v>
      </c>
    </row>
    <row r="26" spans="1:16" s="265" customFormat="1" ht="15" customHeight="1" x14ac:dyDescent="0.25">
      <c r="A26" s="88">
        <v>17</v>
      </c>
      <c r="B26" s="592" t="s">
        <v>817</v>
      </c>
      <c r="C26" s="88">
        <v>51.2</v>
      </c>
      <c r="D26" s="88">
        <v>6.2</v>
      </c>
      <c r="E26" s="88">
        <v>0</v>
      </c>
      <c r="F26" s="88">
        <v>0</v>
      </c>
      <c r="G26" s="88">
        <v>32.200000000000003</v>
      </c>
      <c r="H26" s="88">
        <v>0</v>
      </c>
      <c r="I26" s="88">
        <v>0</v>
      </c>
      <c r="J26" s="88">
        <v>242.4</v>
      </c>
      <c r="K26" s="88">
        <v>1.244</v>
      </c>
      <c r="L26" s="88">
        <v>0</v>
      </c>
      <c r="M26" s="88">
        <v>0</v>
      </c>
      <c r="N26" s="88">
        <v>0</v>
      </c>
      <c r="O26" s="88">
        <v>0</v>
      </c>
      <c r="P26" s="88">
        <f t="shared" si="0"/>
        <v>333.24400000000003</v>
      </c>
    </row>
    <row r="27" spans="1:16" s="265" customFormat="1" ht="15" customHeight="1" x14ac:dyDescent="0.25">
      <c r="A27" s="88">
        <v>18</v>
      </c>
      <c r="B27" s="592" t="s">
        <v>1049</v>
      </c>
      <c r="C27" s="88">
        <v>4.2733999999999996</v>
      </c>
      <c r="D27" s="88">
        <v>4.3299999999999998E-2</v>
      </c>
      <c r="E27" s="88">
        <v>0</v>
      </c>
      <c r="F27" s="88">
        <v>0</v>
      </c>
      <c r="G27" s="88">
        <v>1.3130999999999999</v>
      </c>
      <c r="H27" s="88">
        <v>0</v>
      </c>
      <c r="I27" s="88">
        <v>0</v>
      </c>
      <c r="J27" s="88">
        <v>35.0779</v>
      </c>
      <c r="K27" s="88">
        <v>9.8000000000000004E-2</v>
      </c>
      <c r="L27" s="88">
        <v>0</v>
      </c>
      <c r="M27" s="88">
        <v>0</v>
      </c>
      <c r="N27" s="88">
        <v>0</v>
      </c>
      <c r="O27" s="88">
        <v>1.8943000000000001</v>
      </c>
      <c r="P27" s="88">
        <f t="shared" si="0"/>
        <v>42.7</v>
      </c>
    </row>
    <row r="28" spans="1:16" s="265" customFormat="1" x14ac:dyDescent="0.25">
      <c r="A28" s="88">
        <v>19</v>
      </c>
      <c r="B28" s="596" t="s">
        <v>981</v>
      </c>
      <c r="C28" s="88">
        <v>2.698</v>
      </c>
      <c r="D28" s="88">
        <v>4.4999999999999998E-2</v>
      </c>
      <c r="E28" s="88">
        <v>0</v>
      </c>
      <c r="F28" s="88">
        <v>0.97099999999999997</v>
      </c>
      <c r="G28" s="88">
        <v>0</v>
      </c>
      <c r="H28" s="88">
        <v>0</v>
      </c>
      <c r="I28" s="88">
        <v>0</v>
      </c>
      <c r="J28" s="88">
        <v>59.76</v>
      </c>
      <c r="K28" s="88">
        <v>0.24</v>
      </c>
      <c r="L28" s="88">
        <v>0</v>
      </c>
      <c r="M28" s="88">
        <v>0</v>
      </c>
      <c r="N28" s="88">
        <v>0</v>
      </c>
      <c r="O28" s="88">
        <v>4.4219999999999997</v>
      </c>
      <c r="P28" s="88">
        <f t="shared" si="0"/>
        <v>68.135999999999996</v>
      </c>
    </row>
    <row r="29" spans="1:16" s="265" customFormat="1" ht="15" customHeight="1" x14ac:dyDescent="0.25">
      <c r="A29" s="88">
        <v>20</v>
      </c>
      <c r="B29" s="592" t="s">
        <v>702</v>
      </c>
      <c r="C29" s="88">
        <v>7.2356999999999996</v>
      </c>
      <c r="D29" s="88">
        <v>0</v>
      </c>
      <c r="E29" s="88">
        <v>0</v>
      </c>
      <c r="F29" s="88">
        <v>0</v>
      </c>
      <c r="G29" s="88">
        <v>0</v>
      </c>
      <c r="H29" s="88">
        <v>0</v>
      </c>
      <c r="I29" s="88">
        <v>0</v>
      </c>
      <c r="J29" s="88">
        <v>12.828900000000001</v>
      </c>
      <c r="K29" s="88">
        <v>0.02</v>
      </c>
      <c r="L29" s="88">
        <v>0</v>
      </c>
      <c r="M29" s="88">
        <v>0</v>
      </c>
      <c r="N29" s="88">
        <v>0</v>
      </c>
      <c r="O29" s="88">
        <v>0.44540000000000002</v>
      </c>
      <c r="P29" s="88">
        <f t="shared" si="0"/>
        <v>20.529999999999998</v>
      </c>
    </row>
    <row r="30" spans="1:16" s="265" customFormat="1" ht="15" customHeight="1" x14ac:dyDescent="0.25">
      <c r="A30" s="88">
        <v>21</v>
      </c>
      <c r="B30" s="592" t="s">
        <v>601</v>
      </c>
      <c r="C30" s="88">
        <v>2.2054</v>
      </c>
      <c r="D30" s="88">
        <v>0</v>
      </c>
      <c r="E30" s="88">
        <v>0</v>
      </c>
      <c r="F30" s="88">
        <v>0</v>
      </c>
      <c r="G30" s="88">
        <v>0</v>
      </c>
      <c r="H30" s="88">
        <v>0</v>
      </c>
      <c r="I30" s="88">
        <v>0</v>
      </c>
      <c r="J30" s="88">
        <v>38.370100000000001</v>
      </c>
      <c r="K30" s="88">
        <v>7.5999999999999998E-2</v>
      </c>
      <c r="L30" s="88">
        <v>0</v>
      </c>
      <c r="M30" s="88">
        <v>0</v>
      </c>
      <c r="N30" s="88">
        <v>0</v>
      </c>
      <c r="O30" s="88">
        <v>5.3475000000000001</v>
      </c>
      <c r="P30" s="88">
        <f t="shared" si="0"/>
        <v>45.998999999999995</v>
      </c>
    </row>
    <row r="31" spans="1:16" s="265" customFormat="1" ht="15" customHeight="1" x14ac:dyDescent="0.25">
      <c r="A31" s="88">
        <v>22</v>
      </c>
      <c r="B31" s="592" t="s">
        <v>765</v>
      </c>
      <c r="C31" s="88">
        <v>15.465999999999999</v>
      </c>
      <c r="D31" s="88">
        <v>0.63400000000000001</v>
      </c>
      <c r="E31" s="88">
        <v>0</v>
      </c>
      <c r="F31" s="88">
        <v>7.0999999999999994E-2</v>
      </c>
      <c r="G31" s="88">
        <v>0.70599999999999996</v>
      </c>
      <c r="H31" s="88">
        <v>0</v>
      </c>
      <c r="I31" s="88">
        <v>0</v>
      </c>
      <c r="J31" s="88">
        <v>80.87</v>
      </c>
      <c r="K31" s="88">
        <v>0.77300000000000002</v>
      </c>
      <c r="L31" s="88">
        <v>0</v>
      </c>
      <c r="M31" s="88">
        <v>0</v>
      </c>
      <c r="N31" s="88">
        <v>0</v>
      </c>
      <c r="O31" s="88">
        <v>2.88</v>
      </c>
      <c r="P31" s="88">
        <f t="shared" si="0"/>
        <v>101.39999999999999</v>
      </c>
    </row>
    <row r="32" spans="1:16" s="265" customFormat="1" ht="15" customHeight="1" x14ac:dyDescent="0.25">
      <c r="A32" s="88">
        <v>23</v>
      </c>
      <c r="B32" s="592" t="s">
        <v>418</v>
      </c>
      <c r="C32" s="88">
        <v>4.5</v>
      </c>
      <c r="D32" s="88">
        <v>1.76</v>
      </c>
      <c r="E32" s="88">
        <v>0</v>
      </c>
      <c r="F32" s="88">
        <v>1.2999999999999999E-2</v>
      </c>
      <c r="G32" s="88">
        <v>4.7E-2</v>
      </c>
      <c r="H32" s="88">
        <v>0</v>
      </c>
      <c r="I32" s="88">
        <v>0</v>
      </c>
      <c r="J32" s="597">
        <v>7.3689999999999998</v>
      </c>
      <c r="K32" s="88">
        <v>1.0999999999999999E-2</v>
      </c>
      <c r="L32" s="88">
        <v>0</v>
      </c>
      <c r="M32" s="88">
        <v>0</v>
      </c>
      <c r="N32" s="88">
        <v>0</v>
      </c>
      <c r="O32" s="88">
        <v>0</v>
      </c>
      <c r="P32" s="88">
        <f t="shared" si="0"/>
        <v>13.7</v>
      </c>
    </row>
    <row r="33" spans="1:16" s="265" customFormat="1" ht="15" customHeight="1" x14ac:dyDescent="0.25">
      <c r="A33" s="88">
        <v>24</v>
      </c>
      <c r="B33" s="592" t="s">
        <v>827</v>
      </c>
      <c r="C33" s="88">
        <v>7.657</v>
      </c>
      <c r="D33" s="88">
        <v>1.333</v>
      </c>
      <c r="E33" s="88">
        <v>0</v>
      </c>
      <c r="F33" s="88">
        <v>0.307</v>
      </c>
      <c r="G33" s="88">
        <v>0.316</v>
      </c>
      <c r="H33" s="88">
        <v>0</v>
      </c>
      <c r="I33" s="88">
        <v>0</v>
      </c>
      <c r="J33" s="88">
        <v>128.977</v>
      </c>
      <c r="K33" s="88">
        <v>0.55700000000000005</v>
      </c>
      <c r="L33" s="88">
        <v>0</v>
      </c>
      <c r="M33" s="88">
        <v>0</v>
      </c>
      <c r="N33" s="88">
        <v>0</v>
      </c>
      <c r="O33" s="88">
        <v>6.4930000000000003</v>
      </c>
      <c r="P33" s="88">
        <f t="shared" si="0"/>
        <v>145.63999999999999</v>
      </c>
    </row>
    <row r="34" spans="1:16" s="265" customFormat="1" ht="15" customHeight="1" x14ac:dyDescent="0.25">
      <c r="A34" s="88">
        <v>25</v>
      </c>
      <c r="B34" s="592" t="s">
        <v>409</v>
      </c>
      <c r="C34" s="88">
        <v>1.2789999999999999</v>
      </c>
      <c r="D34" s="88">
        <v>0.372</v>
      </c>
      <c r="E34" s="88">
        <v>0</v>
      </c>
      <c r="F34" s="88">
        <v>0</v>
      </c>
      <c r="G34" s="88">
        <v>0</v>
      </c>
      <c r="H34" s="88">
        <v>0</v>
      </c>
      <c r="I34" s="88">
        <v>0</v>
      </c>
      <c r="J34" s="88">
        <v>5.97</v>
      </c>
      <c r="K34" s="88">
        <v>2.5000000000000001E-2</v>
      </c>
      <c r="L34" s="88">
        <v>0</v>
      </c>
      <c r="M34" s="88">
        <v>0</v>
      </c>
      <c r="N34" s="88">
        <v>0</v>
      </c>
      <c r="O34" s="88">
        <v>0.157</v>
      </c>
      <c r="P34" s="88">
        <f t="shared" si="0"/>
        <v>7.8029999999999999</v>
      </c>
    </row>
    <row r="35" spans="1:16" s="265" customFormat="1" ht="15.75" customHeight="1" x14ac:dyDescent="0.25">
      <c r="A35" s="88">
        <v>26</v>
      </c>
      <c r="B35" s="592" t="s">
        <v>767</v>
      </c>
      <c r="C35" s="88">
        <v>12.75</v>
      </c>
      <c r="D35" s="88">
        <v>1.3</v>
      </c>
      <c r="E35" s="88">
        <v>0</v>
      </c>
      <c r="F35" s="88">
        <v>0</v>
      </c>
      <c r="G35" s="88">
        <v>3</v>
      </c>
      <c r="H35" s="88">
        <v>0</v>
      </c>
      <c r="I35" s="88">
        <v>0</v>
      </c>
      <c r="J35" s="88">
        <v>51.872</v>
      </c>
      <c r="K35" s="88">
        <v>0.28799999999999998</v>
      </c>
      <c r="L35" s="88">
        <v>1.1000000000000001</v>
      </c>
      <c r="M35" s="88">
        <v>0</v>
      </c>
      <c r="N35" s="88">
        <v>0.05</v>
      </c>
      <c r="O35" s="88">
        <v>1.6</v>
      </c>
      <c r="P35" s="88">
        <f t="shared" si="0"/>
        <v>71.95999999999998</v>
      </c>
    </row>
    <row r="36" spans="1:16" s="265" customFormat="1" ht="15" customHeight="1" x14ac:dyDescent="0.25">
      <c r="A36" s="88">
        <v>27</v>
      </c>
      <c r="B36" s="593" t="s">
        <v>1500</v>
      </c>
      <c r="C36" s="577">
        <v>6.4</v>
      </c>
      <c r="D36" s="577">
        <v>9.5000000000000001E-2</v>
      </c>
      <c r="E36" s="577">
        <v>0</v>
      </c>
      <c r="F36" s="577">
        <v>0</v>
      </c>
      <c r="G36" s="577">
        <v>0</v>
      </c>
      <c r="H36" s="577">
        <v>0</v>
      </c>
      <c r="I36" s="577">
        <v>0</v>
      </c>
      <c r="J36" s="577">
        <v>15.5</v>
      </c>
      <c r="K36" s="577">
        <v>0.1</v>
      </c>
      <c r="L36" s="577">
        <v>0</v>
      </c>
      <c r="M36" s="577">
        <v>0</v>
      </c>
      <c r="N36" s="577">
        <v>0</v>
      </c>
      <c r="O36" s="577">
        <v>0</v>
      </c>
      <c r="P36" s="88">
        <f t="shared" si="0"/>
        <v>22.095000000000002</v>
      </c>
    </row>
    <row r="37" spans="1:16" s="265" customFormat="1" ht="15" customHeight="1" x14ac:dyDescent="0.25">
      <c r="A37" s="88">
        <v>28</v>
      </c>
      <c r="B37" s="598" t="s">
        <v>416</v>
      </c>
      <c r="C37" s="88">
        <v>13.5372</v>
      </c>
      <c r="D37" s="88">
        <v>0</v>
      </c>
      <c r="E37" s="88">
        <v>0</v>
      </c>
      <c r="F37" s="88">
        <v>2.7E-2</v>
      </c>
      <c r="G37" s="88">
        <v>0</v>
      </c>
      <c r="H37" s="88">
        <v>0</v>
      </c>
      <c r="I37" s="88">
        <v>0</v>
      </c>
      <c r="J37" s="88">
        <v>31.955400000000001</v>
      </c>
      <c r="K37" s="88">
        <v>7.2400000000000006E-2</v>
      </c>
      <c r="L37" s="88">
        <v>0</v>
      </c>
      <c r="M37" s="88">
        <v>0</v>
      </c>
      <c r="N37" s="88">
        <v>0</v>
      </c>
      <c r="O37" s="88">
        <v>1.508</v>
      </c>
      <c r="P37" s="88">
        <f t="shared" si="0"/>
        <v>47.1</v>
      </c>
    </row>
    <row r="38" spans="1:16" s="265" customFormat="1" ht="15" customHeight="1" x14ac:dyDescent="0.25">
      <c r="A38" s="88">
        <v>29</v>
      </c>
      <c r="B38" s="598" t="s">
        <v>417</v>
      </c>
      <c r="C38" s="88">
        <v>3.0303</v>
      </c>
      <c r="D38" s="88">
        <v>6.13E-2</v>
      </c>
      <c r="E38" s="88">
        <v>0</v>
      </c>
      <c r="F38" s="88">
        <v>6.7999999999999996E-3</v>
      </c>
      <c r="G38" s="88">
        <v>0</v>
      </c>
      <c r="H38" s="88">
        <v>0</v>
      </c>
      <c r="I38" s="88">
        <v>0</v>
      </c>
      <c r="J38" s="88">
        <v>20.417899999999999</v>
      </c>
      <c r="K38" s="88">
        <v>4.5900000000000003E-2</v>
      </c>
      <c r="L38" s="88">
        <v>0</v>
      </c>
      <c r="M38" s="88">
        <v>0</v>
      </c>
      <c r="N38" s="88">
        <v>0</v>
      </c>
      <c r="O38" s="88">
        <v>0.15</v>
      </c>
      <c r="P38" s="88">
        <f t="shared" si="0"/>
        <v>23.712199999999999</v>
      </c>
    </row>
    <row r="39" spans="1:16" s="265" customFormat="1" ht="15" customHeight="1" x14ac:dyDescent="0.25">
      <c r="A39" s="88">
        <v>30</v>
      </c>
      <c r="B39" s="598" t="s">
        <v>971</v>
      </c>
      <c r="C39" s="88">
        <v>1.4634</v>
      </c>
      <c r="D39" s="88">
        <v>1.9199999999999998E-2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20.290800000000001</v>
      </c>
      <c r="K39" s="88">
        <v>0.5</v>
      </c>
      <c r="L39" s="88">
        <v>0</v>
      </c>
      <c r="M39" s="88">
        <v>0</v>
      </c>
      <c r="N39" s="88">
        <v>0</v>
      </c>
      <c r="O39" s="88">
        <v>1.0900000000000001</v>
      </c>
      <c r="P39" s="88">
        <f t="shared" si="0"/>
        <v>23.363400000000002</v>
      </c>
    </row>
    <row r="40" spans="1:16" s="265" customFormat="1" ht="15" customHeight="1" x14ac:dyDescent="0.25">
      <c r="A40" s="88">
        <v>31</v>
      </c>
      <c r="B40" s="598" t="s">
        <v>970</v>
      </c>
      <c r="C40" s="88">
        <v>4.5</v>
      </c>
      <c r="D40" s="88">
        <v>4.5</v>
      </c>
      <c r="E40" s="88">
        <v>0</v>
      </c>
      <c r="F40" s="88">
        <v>0</v>
      </c>
      <c r="G40" s="88">
        <v>8.4</v>
      </c>
      <c r="H40" s="88">
        <v>0</v>
      </c>
      <c r="I40" s="88">
        <v>0</v>
      </c>
      <c r="J40" s="88">
        <v>6</v>
      </c>
      <c r="K40" s="88">
        <v>2.2000000000000002</v>
      </c>
      <c r="L40" s="88">
        <v>0.2</v>
      </c>
      <c r="M40" s="88">
        <v>0.3</v>
      </c>
      <c r="N40" s="88">
        <v>0</v>
      </c>
      <c r="O40" s="88">
        <v>2</v>
      </c>
      <c r="P40" s="88">
        <f t="shared" si="0"/>
        <v>28.099999999999998</v>
      </c>
    </row>
    <row r="41" spans="1:16" s="265" customFormat="1" ht="15" customHeight="1" x14ac:dyDescent="0.25">
      <c r="A41" s="88">
        <v>32</v>
      </c>
      <c r="B41" s="598" t="s">
        <v>704</v>
      </c>
      <c r="C41" s="88">
        <v>0.62790000000000001</v>
      </c>
      <c r="D41" s="88">
        <v>0</v>
      </c>
      <c r="E41" s="88">
        <v>0</v>
      </c>
      <c r="F41" s="88">
        <v>0</v>
      </c>
      <c r="G41" s="88">
        <v>0</v>
      </c>
      <c r="H41" s="88">
        <v>0</v>
      </c>
      <c r="I41" s="88">
        <v>0</v>
      </c>
      <c r="J41" s="88">
        <v>15.332700000000001</v>
      </c>
      <c r="K41" s="88">
        <v>0.06</v>
      </c>
      <c r="L41" s="88">
        <v>0</v>
      </c>
      <c r="M41" s="88">
        <v>0</v>
      </c>
      <c r="N41" s="88">
        <v>0</v>
      </c>
      <c r="O41" s="88">
        <v>0.37940000000000002</v>
      </c>
      <c r="P41" s="88">
        <f t="shared" si="0"/>
        <v>16.400000000000002</v>
      </c>
    </row>
    <row r="42" spans="1:16" s="265" customFormat="1" ht="15" customHeight="1" x14ac:dyDescent="0.25">
      <c r="A42" s="88">
        <v>33</v>
      </c>
      <c r="B42" s="598" t="s">
        <v>420</v>
      </c>
      <c r="C42" s="88">
        <v>2.1353</v>
      </c>
      <c r="D42" s="88">
        <v>0</v>
      </c>
      <c r="E42" s="88">
        <v>0</v>
      </c>
      <c r="F42" s="88">
        <v>0.1</v>
      </c>
      <c r="G42" s="88">
        <v>0</v>
      </c>
      <c r="H42" s="88">
        <v>0</v>
      </c>
      <c r="I42" s="88">
        <v>0</v>
      </c>
      <c r="J42" s="88">
        <v>14.007400000000001</v>
      </c>
      <c r="K42" s="88">
        <v>9.9000000000000008E-3</v>
      </c>
      <c r="L42" s="88">
        <v>0</v>
      </c>
      <c r="M42" s="88">
        <v>0</v>
      </c>
      <c r="N42" s="88">
        <v>0</v>
      </c>
      <c r="O42" s="88">
        <v>1.0464</v>
      </c>
      <c r="P42" s="88">
        <f t="shared" si="0"/>
        <v>17.298999999999996</v>
      </c>
    </row>
    <row r="43" spans="1:16" s="265" customFormat="1" ht="15" customHeight="1" x14ac:dyDescent="0.25">
      <c r="A43" s="88">
        <v>34</v>
      </c>
      <c r="B43" s="592" t="s">
        <v>768</v>
      </c>
      <c r="C43" s="88">
        <v>0.47499999999999998</v>
      </c>
      <c r="D43" s="482">
        <v>2.5000000000000001E-2</v>
      </c>
      <c r="E43" s="88">
        <v>0</v>
      </c>
      <c r="F43" s="88">
        <v>0</v>
      </c>
      <c r="G43" s="88">
        <v>0</v>
      </c>
      <c r="H43" s="88">
        <v>0</v>
      </c>
      <c r="I43" s="88">
        <v>0</v>
      </c>
      <c r="J43" s="482">
        <v>37.729999999999997</v>
      </c>
      <c r="K43" s="482">
        <v>1.77</v>
      </c>
      <c r="L43" s="88">
        <v>0</v>
      </c>
      <c r="M43" s="88">
        <v>0</v>
      </c>
      <c r="N43" s="88">
        <v>0</v>
      </c>
      <c r="O43" s="88">
        <v>0</v>
      </c>
      <c r="P43" s="88">
        <f t="shared" si="0"/>
        <v>40</v>
      </c>
    </row>
    <row r="44" spans="1:16" s="265" customFormat="1" ht="15" customHeight="1" x14ac:dyDescent="0.25">
      <c r="A44" s="88">
        <v>35</v>
      </c>
      <c r="B44" s="599" t="s">
        <v>604</v>
      </c>
      <c r="C44" s="88">
        <v>8.3620999999999999</v>
      </c>
      <c r="D44" s="88">
        <v>0</v>
      </c>
      <c r="E44" s="88">
        <v>0</v>
      </c>
      <c r="F44" s="88">
        <v>2.18E-2</v>
      </c>
      <c r="G44" s="88">
        <v>0</v>
      </c>
      <c r="H44" s="88">
        <v>0</v>
      </c>
      <c r="I44" s="88">
        <v>0</v>
      </c>
      <c r="J44" s="88">
        <v>46.255200000000002</v>
      </c>
      <c r="K44" s="88">
        <v>1.429</v>
      </c>
      <c r="L44" s="88">
        <v>0</v>
      </c>
      <c r="M44" s="88">
        <v>0</v>
      </c>
      <c r="N44" s="88">
        <v>0</v>
      </c>
      <c r="O44" s="88">
        <v>0.13189999999999999</v>
      </c>
      <c r="P44" s="88">
        <f t="shared" si="0"/>
        <v>56.2</v>
      </c>
    </row>
    <row r="45" spans="1:16" s="265" customFormat="1" ht="15" customHeight="1" x14ac:dyDescent="0.25">
      <c r="A45" s="88">
        <v>36</v>
      </c>
      <c r="B45" s="592" t="s">
        <v>706</v>
      </c>
      <c r="C45" s="88">
        <v>10.835100000000001</v>
      </c>
      <c r="D45" s="88">
        <v>3.1438999999999999</v>
      </c>
      <c r="E45" s="88">
        <v>0</v>
      </c>
      <c r="F45" s="88">
        <v>0</v>
      </c>
      <c r="G45" s="88">
        <v>0</v>
      </c>
      <c r="H45" s="88">
        <v>0</v>
      </c>
      <c r="I45" s="88">
        <v>0</v>
      </c>
      <c r="J45" s="88">
        <v>8.0679999999999996</v>
      </c>
      <c r="K45" s="88">
        <v>1.8519999999999998E-2</v>
      </c>
      <c r="L45" s="88">
        <v>0</v>
      </c>
      <c r="M45" s="88">
        <v>0</v>
      </c>
      <c r="N45" s="88">
        <v>0</v>
      </c>
      <c r="O45" s="88">
        <v>0</v>
      </c>
      <c r="P45" s="88">
        <f t="shared" si="0"/>
        <v>22.065519999999999</v>
      </c>
    </row>
    <row r="46" spans="1:16" s="265" customFormat="1" ht="15" customHeight="1" x14ac:dyDescent="0.25">
      <c r="A46" s="88">
        <v>37</v>
      </c>
      <c r="B46" s="592" t="s">
        <v>707</v>
      </c>
      <c r="C46" s="88">
        <v>15.615600000000001</v>
      </c>
      <c r="D46" s="88">
        <v>5.9499999999999997E-2</v>
      </c>
      <c r="E46" s="88">
        <v>0</v>
      </c>
      <c r="F46" s="88">
        <v>2.7099999999999999E-2</v>
      </c>
      <c r="G46" s="88">
        <v>0</v>
      </c>
      <c r="H46" s="88">
        <v>0</v>
      </c>
      <c r="I46" s="88">
        <v>0</v>
      </c>
      <c r="J46" s="88">
        <v>24.734200000000001</v>
      </c>
      <c r="K46" s="88">
        <v>8.72E-2</v>
      </c>
      <c r="L46" s="88">
        <v>0</v>
      </c>
      <c r="M46" s="88">
        <v>0</v>
      </c>
      <c r="N46" s="88">
        <v>0</v>
      </c>
      <c r="O46" s="88">
        <v>1.4363999999999999</v>
      </c>
      <c r="P46" s="88">
        <f t="shared" si="0"/>
        <v>41.960000000000008</v>
      </c>
    </row>
    <row r="47" spans="1:16" s="265" customFormat="1" ht="15" customHeight="1" x14ac:dyDescent="0.25">
      <c r="A47" s="88">
        <v>38</v>
      </c>
      <c r="B47" s="592" t="s">
        <v>723</v>
      </c>
      <c r="C47" s="88">
        <v>3.8395000000000001</v>
      </c>
      <c r="D47" s="88">
        <v>0</v>
      </c>
      <c r="E47" s="88">
        <v>0</v>
      </c>
      <c r="F47" s="88">
        <v>1.4E-3</v>
      </c>
      <c r="G47" s="88">
        <v>0</v>
      </c>
      <c r="H47" s="88">
        <v>0</v>
      </c>
      <c r="I47" s="88">
        <v>0</v>
      </c>
      <c r="J47" s="88">
        <v>16.5837</v>
      </c>
      <c r="K47" s="88">
        <v>0.1096</v>
      </c>
      <c r="L47" s="88">
        <v>0</v>
      </c>
      <c r="M47" s="88">
        <v>0</v>
      </c>
      <c r="N47" s="88">
        <v>0</v>
      </c>
      <c r="O47" s="88">
        <v>1.5059</v>
      </c>
      <c r="P47" s="88">
        <f t="shared" si="0"/>
        <v>22.040100000000002</v>
      </c>
    </row>
    <row r="48" spans="1:16" s="265" customFormat="1" ht="15" customHeight="1" x14ac:dyDescent="0.25">
      <c r="A48" s="88">
        <v>39</v>
      </c>
      <c r="B48" s="592" t="s">
        <v>408</v>
      </c>
      <c r="C48" s="88">
        <v>2.9230999999999998</v>
      </c>
      <c r="D48" s="88">
        <v>0.84819999999999995</v>
      </c>
      <c r="E48" s="88">
        <v>0</v>
      </c>
      <c r="F48" s="88">
        <v>0</v>
      </c>
      <c r="G48" s="88">
        <v>0.22869999999999999</v>
      </c>
      <c r="H48" s="88">
        <v>0</v>
      </c>
      <c r="I48" s="88">
        <v>0</v>
      </c>
      <c r="J48" s="88">
        <v>15.773</v>
      </c>
      <c r="K48" s="88">
        <v>0.374</v>
      </c>
      <c r="L48" s="88">
        <v>0</v>
      </c>
      <c r="M48" s="88">
        <v>0</v>
      </c>
      <c r="N48" s="88">
        <v>0</v>
      </c>
      <c r="O48" s="88">
        <v>1.2458</v>
      </c>
      <c r="P48" s="88">
        <f t="shared" si="0"/>
        <v>21.392799999999998</v>
      </c>
    </row>
    <row r="49" spans="1:16" s="265" customFormat="1" ht="15" customHeight="1" x14ac:dyDescent="0.25">
      <c r="A49" s="88">
        <v>40</v>
      </c>
      <c r="B49" s="592" t="s">
        <v>705</v>
      </c>
      <c r="C49" s="88">
        <v>9.734</v>
      </c>
      <c r="D49" s="88">
        <v>1.6759999999999999</v>
      </c>
      <c r="E49" s="88">
        <v>0</v>
      </c>
      <c r="F49" s="88">
        <v>1.4999999999999999E-2</v>
      </c>
      <c r="G49" s="88">
        <v>0</v>
      </c>
      <c r="H49" s="88">
        <v>0</v>
      </c>
      <c r="I49" s="88">
        <v>0</v>
      </c>
      <c r="J49" s="88">
        <v>26.908000000000001</v>
      </c>
      <c r="K49" s="88">
        <v>0.68330000000000002</v>
      </c>
      <c r="L49" s="88">
        <v>3.5000000000000003E-2</v>
      </c>
      <c r="M49" s="88">
        <v>0.22</v>
      </c>
      <c r="N49" s="88">
        <v>0</v>
      </c>
      <c r="O49" s="88">
        <v>0.76100000000000001</v>
      </c>
      <c r="P49" s="88">
        <f t="shared" si="0"/>
        <v>40.032299999999999</v>
      </c>
    </row>
    <row r="50" spans="1:16" s="265" customFormat="1" ht="15" customHeight="1" x14ac:dyDescent="0.25">
      <c r="A50" s="88">
        <v>41</v>
      </c>
      <c r="B50" s="592" t="s">
        <v>1051</v>
      </c>
      <c r="C50" s="88">
        <v>5.2674000000000003</v>
      </c>
      <c r="D50" s="88">
        <v>0.18459999999999999</v>
      </c>
      <c r="E50" s="88">
        <v>0</v>
      </c>
      <c r="F50" s="88">
        <v>0</v>
      </c>
      <c r="G50" s="88">
        <v>9.1321999999999992</v>
      </c>
      <c r="H50" s="88">
        <v>0</v>
      </c>
      <c r="I50" s="88">
        <v>0</v>
      </c>
      <c r="J50" s="88">
        <v>16.234999999999999</v>
      </c>
      <c r="K50" s="88">
        <v>6.1800000000000001E-2</v>
      </c>
      <c r="L50" s="88">
        <v>0</v>
      </c>
      <c r="M50" s="88">
        <v>0</v>
      </c>
      <c r="N50" s="88">
        <v>0</v>
      </c>
      <c r="O50" s="88">
        <v>0</v>
      </c>
      <c r="P50" s="88">
        <f t="shared" si="0"/>
        <v>30.881</v>
      </c>
    </row>
    <row r="51" spans="1:16" s="265" customFormat="1" ht="15" customHeight="1" x14ac:dyDescent="0.25">
      <c r="A51" s="88">
        <v>42</v>
      </c>
      <c r="B51" s="592" t="s">
        <v>818</v>
      </c>
      <c r="C51" s="88">
        <v>1.4830000000000001</v>
      </c>
      <c r="D51" s="88">
        <v>0.22</v>
      </c>
      <c r="E51" s="88">
        <v>0</v>
      </c>
      <c r="F51" s="88">
        <v>0.11</v>
      </c>
      <c r="G51" s="88">
        <v>0.02</v>
      </c>
      <c r="H51" s="88">
        <v>0</v>
      </c>
      <c r="I51" s="88">
        <v>0</v>
      </c>
      <c r="J51" s="482">
        <v>18.061</v>
      </c>
      <c r="K51" s="88">
        <v>0.106</v>
      </c>
      <c r="L51" s="88">
        <v>0</v>
      </c>
      <c r="M51" s="88">
        <v>0</v>
      </c>
      <c r="N51" s="88">
        <v>0</v>
      </c>
      <c r="O51" s="88">
        <v>0.94</v>
      </c>
      <c r="P51" s="88">
        <f t="shared" si="0"/>
        <v>20.94</v>
      </c>
    </row>
    <row r="52" spans="1:16" s="265" customFormat="1" ht="15" customHeight="1" x14ac:dyDescent="0.25">
      <c r="A52" s="88">
        <v>43</v>
      </c>
      <c r="B52" s="592" t="s">
        <v>769</v>
      </c>
      <c r="C52" s="88">
        <v>9.7330000000000005</v>
      </c>
      <c r="D52" s="482">
        <v>3.9969999999999999</v>
      </c>
      <c r="E52" s="88">
        <v>0</v>
      </c>
      <c r="F52" s="88">
        <v>0.29499999999999998</v>
      </c>
      <c r="G52" s="88">
        <v>0.34599999999999997</v>
      </c>
      <c r="H52" s="88">
        <v>0</v>
      </c>
      <c r="I52" s="88">
        <v>0</v>
      </c>
      <c r="J52" s="88">
        <v>12.465999999999999</v>
      </c>
      <c r="K52" s="88">
        <v>1.17</v>
      </c>
      <c r="L52" s="88">
        <v>0</v>
      </c>
      <c r="M52" s="88">
        <v>0</v>
      </c>
      <c r="N52" s="88">
        <v>0</v>
      </c>
      <c r="O52" s="88">
        <v>0.80300000000000005</v>
      </c>
      <c r="P52" s="88">
        <f t="shared" si="0"/>
        <v>28.81</v>
      </c>
    </row>
    <row r="53" spans="1:16" s="265" customFormat="1" ht="15" customHeight="1" x14ac:dyDescent="0.25">
      <c r="A53" s="88">
        <v>44</v>
      </c>
      <c r="B53" s="592" t="s">
        <v>819</v>
      </c>
      <c r="C53" s="88">
        <v>8.0263000000000009</v>
      </c>
      <c r="D53" s="88">
        <v>5.7000000000000002E-2</v>
      </c>
      <c r="E53" s="88">
        <v>0</v>
      </c>
      <c r="F53" s="88">
        <v>0.14000000000000001</v>
      </c>
      <c r="G53" s="88">
        <v>0</v>
      </c>
      <c r="H53" s="88">
        <v>0</v>
      </c>
      <c r="I53" s="88">
        <v>0</v>
      </c>
      <c r="J53" s="88">
        <v>2.25</v>
      </c>
      <c r="K53" s="88">
        <v>3.6999999999999998E-2</v>
      </c>
      <c r="L53" s="88">
        <v>0</v>
      </c>
      <c r="M53" s="88">
        <v>0</v>
      </c>
      <c r="N53" s="88">
        <v>0</v>
      </c>
      <c r="O53" s="88">
        <v>0.311</v>
      </c>
      <c r="P53" s="88">
        <f t="shared" si="0"/>
        <v>10.821300000000003</v>
      </c>
    </row>
    <row r="54" spans="1:16" s="265" customFormat="1" ht="15" customHeight="1" x14ac:dyDescent="0.25">
      <c r="A54" s="88">
        <v>45</v>
      </c>
      <c r="B54" s="592" t="s">
        <v>770</v>
      </c>
      <c r="C54" s="88">
        <v>0.40500000000000003</v>
      </c>
      <c r="D54" s="88">
        <v>0</v>
      </c>
      <c r="E54" s="88">
        <v>0</v>
      </c>
      <c r="F54" s="88">
        <v>5.8000000000000003E-2</v>
      </c>
      <c r="G54" s="88">
        <v>0.06</v>
      </c>
      <c r="H54" s="88">
        <v>0</v>
      </c>
      <c r="I54" s="88">
        <v>0</v>
      </c>
      <c r="J54" s="88">
        <v>2.653</v>
      </c>
      <c r="K54" s="88">
        <v>9.0739999999999998</v>
      </c>
      <c r="L54" s="88">
        <v>0</v>
      </c>
      <c r="M54" s="88">
        <v>0</v>
      </c>
      <c r="N54" s="88">
        <v>0</v>
      </c>
      <c r="O54" s="88">
        <v>0.15</v>
      </c>
      <c r="P54" s="88">
        <f t="shared" si="0"/>
        <v>12.4</v>
      </c>
    </row>
    <row r="55" spans="1:16" s="265" customFormat="1" ht="15" customHeight="1" x14ac:dyDescent="0.25">
      <c r="A55" s="88">
        <v>46</v>
      </c>
      <c r="B55" s="592" t="s">
        <v>982</v>
      </c>
      <c r="C55" s="88">
        <v>4.4535</v>
      </c>
      <c r="D55" s="88">
        <v>2.0299999999999999E-2</v>
      </c>
      <c r="E55" s="88">
        <v>0</v>
      </c>
      <c r="F55" s="88">
        <v>3.9E-2</v>
      </c>
      <c r="G55" s="88">
        <v>0</v>
      </c>
      <c r="H55" s="88">
        <v>0</v>
      </c>
      <c r="I55" s="88">
        <v>0</v>
      </c>
      <c r="J55" s="88">
        <v>41.551200000000001</v>
      </c>
      <c r="K55" s="88">
        <v>2.6040000000000001</v>
      </c>
      <c r="L55" s="88">
        <v>0</v>
      </c>
      <c r="M55" s="88">
        <v>0</v>
      </c>
      <c r="N55" s="88">
        <v>0</v>
      </c>
      <c r="O55" s="88">
        <v>2.972</v>
      </c>
      <c r="P55" s="88">
        <f t="shared" si="0"/>
        <v>51.64</v>
      </c>
    </row>
    <row r="56" spans="1:16" s="265" customFormat="1" ht="15" customHeight="1" x14ac:dyDescent="0.25">
      <c r="A56" s="88">
        <v>47</v>
      </c>
      <c r="B56" s="592" t="s">
        <v>708</v>
      </c>
      <c r="C56" s="88">
        <v>7.899</v>
      </c>
      <c r="D56" s="88">
        <v>0.58799999999999997</v>
      </c>
      <c r="E56" s="88">
        <v>0</v>
      </c>
      <c r="F56" s="88">
        <v>2.5999999999999999E-2</v>
      </c>
      <c r="G56" s="88">
        <v>0</v>
      </c>
      <c r="H56" s="88">
        <v>0</v>
      </c>
      <c r="I56" s="88">
        <v>0</v>
      </c>
      <c r="J56" s="88">
        <v>30.721</v>
      </c>
      <c r="K56" s="88">
        <v>0.55200000000000005</v>
      </c>
      <c r="L56" s="88">
        <v>0.49199999999999999</v>
      </c>
      <c r="M56" s="88">
        <v>0</v>
      </c>
      <c r="N56" s="88">
        <v>0</v>
      </c>
      <c r="O56" s="88">
        <v>3.2210000000000001</v>
      </c>
      <c r="P56" s="88">
        <f t="shared" si="0"/>
        <v>43.498999999999995</v>
      </c>
    </row>
    <row r="57" spans="1:16" s="265" customFormat="1" ht="15" customHeight="1" x14ac:dyDescent="0.25">
      <c r="A57" s="88">
        <v>48</v>
      </c>
      <c r="B57" s="592" t="s">
        <v>772</v>
      </c>
      <c r="C57" s="88">
        <v>6.0529999999999999</v>
      </c>
      <c r="D57" s="88">
        <v>0.46600000000000003</v>
      </c>
      <c r="E57" s="88">
        <v>0</v>
      </c>
      <c r="F57" s="88">
        <v>9.1999999999999998E-2</v>
      </c>
      <c r="G57" s="88">
        <v>0</v>
      </c>
      <c r="H57" s="88">
        <v>0</v>
      </c>
      <c r="I57" s="88">
        <v>0</v>
      </c>
      <c r="J57" s="88">
        <v>27.82</v>
      </c>
      <c r="K57" s="88">
        <v>8.2000000000000003E-2</v>
      </c>
      <c r="L57" s="88">
        <v>0</v>
      </c>
      <c r="M57" s="88">
        <v>0</v>
      </c>
      <c r="N57" s="88">
        <v>0</v>
      </c>
      <c r="O57" s="88">
        <v>3.7290000000000001</v>
      </c>
      <c r="P57" s="88">
        <f t="shared" si="0"/>
        <v>38.241999999999997</v>
      </c>
    </row>
    <row r="58" spans="1:16" s="265" customFormat="1" ht="16.5" customHeight="1" x14ac:dyDescent="0.25">
      <c r="A58" s="88">
        <v>49</v>
      </c>
      <c r="B58" s="600" t="s">
        <v>773</v>
      </c>
      <c r="C58" s="88">
        <v>4.0519999999999996</v>
      </c>
      <c r="D58" s="88">
        <v>9.4200000000000006E-2</v>
      </c>
      <c r="E58" s="88">
        <v>0</v>
      </c>
      <c r="F58" s="88">
        <v>2.9000000000000001E-2</v>
      </c>
      <c r="G58" s="88">
        <v>0</v>
      </c>
      <c r="H58" s="88">
        <v>0</v>
      </c>
      <c r="I58" s="88">
        <v>0</v>
      </c>
      <c r="J58" s="88">
        <v>12.103300000000001</v>
      </c>
      <c r="K58" s="88">
        <v>16.085999999999999</v>
      </c>
      <c r="L58" s="88">
        <v>1.012</v>
      </c>
      <c r="M58" s="88">
        <v>0.60270000000000001</v>
      </c>
      <c r="N58" s="88">
        <v>0</v>
      </c>
      <c r="O58" s="88">
        <v>1.325</v>
      </c>
      <c r="P58" s="88">
        <f t="shared" si="0"/>
        <v>35.304200000000002</v>
      </c>
    </row>
    <row r="59" spans="1:16" s="265" customFormat="1" ht="15.75" customHeight="1" x14ac:dyDescent="0.25">
      <c r="A59" s="88">
        <v>50</v>
      </c>
      <c r="B59" s="601" t="s">
        <v>1235</v>
      </c>
      <c r="C59" s="577">
        <v>0.113</v>
      </c>
      <c r="D59" s="577">
        <v>0</v>
      </c>
      <c r="E59" s="577">
        <v>0</v>
      </c>
      <c r="F59" s="577">
        <v>0</v>
      </c>
      <c r="G59" s="577">
        <v>0</v>
      </c>
      <c r="H59" s="577">
        <v>0</v>
      </c>
      <c r="I59" s="577">
        <v>0</v>
      </c>
      <c r="J59" s="577">
        <v>1.014</v>
      </c>
      <c r="K59" s="577">
        <v>3.0000000000000001E-3</v>
      </c>
      <c r="L59" s="577">
        <v>0</v>
      </c>
      <c r="M59" s="577">
        <v>0</v>
      </c>
      <c r="N59" s="577">
        <v>0</v>
      </c>
      <c r="O59" s="577">
        <v>0</v>
      </c>
      <c r="P59" s="88">
        <f t="shared" si="0"/>
        <v>1.1299999999999999</v>
      </c>
    </row>
    <row r="60" spans="1:16" s="265" customFormat="1" ht="15" customHeight="1" x14ac:dyDescent="0.25">
      <c r="A60" s="88">
        <v>51</v>
      </c>
      <c r="B60" s="601" t="s">
        <v>1501</v>
      </c>
      <c r="C60" s="577">
        <v>3.8</v>
      </c>
      <c r="D60" s="577">
        <v>9.2999999999999999E-2</v>
      </c>
      <c r="E60" s="577">
        <v>0</v>
      </c>
      <c r="F60" s="577">
        <v>0</v>
      </c>
      <c r="G60" s="577">
        <v>0</v>
      </c>
      <c r="H60" s="577">
        <v>0</v>
      </c>
      <c r="I60" s="577">
        <v>0</v>
      </c>
      <c r="J60" s="577">
        <v>39.307000000000002</v>
      </c>
      <c r="K60" s="577">
        <v>4.1139999999999999</v>
      </c>
      <c r="L60" s="577">
        <v>0</v>
      </c>
      <c r="M60" s="577">
        <v>0</v>
      </c>
      <c r="N60" s="577">
        <v>0</v>
      </c>
      <c r="O60" s="577">
        <v>0</v>
      </c>
      <c r="P60" s="88">
        <f t="shared" si="0"/>
        <v>47.314</v>
      </c>
    </row>
    <row r="61" spans="1:16" s="265" customFormat="1" ht="29.25" customHeight="1" x14ac:dyDescent="0.25">
      <c r="A61" s="569">
        <v>52</v>
      </c>
      <c r="B61" s="600" t="s">
        <v>774</v>
      </c>
      <c r="C61" s="569">
        <v>2.8696000000000002</v>
      </c>
      <c r="D61" s="569">
        <v>0</v>
      </c>
      <c r="E61" s="569">
        <v>0</v>
      </c>
      <c r="F61" s="569">
        <v>0</v>
      </c>
      <c r="G61" s="569">
        <v>0</v>
      </c>
      <c r="H61" s="569">
        <v>0</v>
      </c>
      <c r="I61" s="569">
        <v>0</v>
      </c>
      <c r="J61" s="569">
        <v>19.3645</v>
      </c>
      <c r="K61" s="569">
        <v>3.57</v>
      </c>
      <c r="L61" s="569">
        <v>0</v>
      </c>
      <c r="M61" s="569">
        <v>0</v>
      </c>
      <c r="N61" s="569">
        <v>0</v>
      </c>
      <c r="O61" s="569">
        <v>1.7559</v>
      </c>
      <c r="P61" s="88">
        <f t="shared" si="0"/>
        <v>27.56</v>
      </c>
    </row>
    <row r="62" spans="1:16" s="265" customFormat="1" ht="15" customHeight="1" x14ac:dyDescent="0.25">
      <c r="A62" s="88">
        <v>53</v>
      </c>
      <c r="B62" s="592" t="s">
        <v>709</v>
      </c>
      <c r="C62" s="88">
        <v>9.7665000000000006</v>
      </c>
      <c r="D62" s="88">
        <v>1.6189</v>
      </c>
      <c r="E62" s="88">
        <v>0</v>
      </c>
      <c r="F62" s="88">
        <v>0.24790000000000001</v>
      </c>
      <c r="G62" s="88">
        <v>0</v>
      </c>
      <c r="H62" s="88">
        <v>0</v>
      </c>
      <c r="I62" s="88">
        <v>0</v>
      </c>
      <c r="J62" s="88">
        <v>8.7900000000000006E-2</v>
      </c>
      <c r="K62" s="88">
        <v>0.41489999999999999</v>
      </c>
      <c r="L62" s="88">
        <v>0</v>
      </c>
      <c r="M62" s="88">
        <v>0</v>
      </c>
      <c r="N62" s="88">
        <v>0</v>
      </c>
      <c r="O62" s="88">
        <v>0.81889999999999996</v>
      </c>
      <c r="P62" s="88">
        <f t="shared" si="0"/>
        <v>12.954999999999998</v>
      </c>
    </row>
    <row r="63" spans="1:16" s="265" customFormat="1" ht="15" customHeight="1" x14ac:dyDescent="0.25">
      <c r="A63" s="88">
        <v>54</v>
      </c>
      <c r="B63" s="592" t="s">
        <v>775</v>
      </c>
      <c r="C63" s="88">
        <v>7.4109999999999996</v>
      </c>
      <c r="D63" s="88">
        <v>0.48899999999999999</v>
      </c>
      <c r="E63" s="88">
        <v>0</v>
      </c>
      <c r="F63" s="88">
        <v>3.5999999999999997E-2</v>
      </c>
      <c r="G63" s="88">
        <v>7.0000000000000007E-2</v>
      </c>
      <c r="H63" s="88">
        <v>0</v>
      </c>
      <c r="I63" s="88">
        <v>0</v>
      </c>
      <c r="J63" s="88">
        <v>2.7</v>
      </c>
      <c r="K63" s="88">
        <v>6.4000000000000001E-2</v>
      </c>
      <c r="L63" s="88">
        <v>0</v>
      </c>
      <c r="M63" s="88">
        <v>0</v>
      </c>
      <c r="N63" s="88">
        <v>0</v>
      </c>
      <c r="O63" s="88">
        <v>0</v>
      </c>
      <c r="P63" s="88">
        <f t="shared" si="0"/>
        <v>10.77</v>
      </c>
    </row>
    <row r="64" spans="1:16" s="591" customFormat="1" ht="15" customHeight="1" x14ac:dyDescent="0.25">
      <c r="A64" s="88">
        <v>55</v>
      </c>
      <c r="B64" s="593" t="s">
        <v>712</v>
      </c>
      <c r="C64" s="577">
        <v>8.4719999999999995</v>
      </c>
      <c r="D64" s="577">
        <v>0.75</v>
      </c>
      <c r="E64" s="577">
        <v>0</v>
      </c>
      <c r="F64" s="577">
        <v>0</v>
      </c>
      <c r="G64" s="577">
        <v>0</v>
      </c>
      <c r="H64" s="577">
        <v>0</v>
      </c>
      <c r="I64" s="577">
        <v>0</v>
      </c>
      <c r="J64" s="577">
        <v>34.008409999999998</v>
      </c>
      <c r="K64" s="577">
        <v>0.92800000000000005</v>
      </c>
      <c r="L64" s="577">
        <v>0</v>
      </c>
      <c r="M64" s="577">
        <v>0</v>
      </c>
      <c r="N64" s="577">
        <v>1.5E-3</v>
      </c>
      <c r="O64" s="577">
        <v>7.6</v>
      </c>
      <c r="P64" s="88">
        <f t="shared" si="0"/>
        <v>51.759909999999998</v>
      </c>
    </row>
    <row r="65" spans="1:16" s="265" customFormat="1" ht="15" customHeight="1" x14ac:dyDescent="0.25">
      <c r="A65" s="88">
        <v>56</v>
      </c>
      <c r="B65" s="592" t="s">
        <v>710</v>
      </c>
      <c r="C65" s="88">
        <v>4.54</v>
      </c>
      <c r="D65" s="88">
        <v>0</v>
      </c>
      <c r="E65" s="88">
        <v>0</v>
      </c>
      <c r="F65" s="88">
        <v>7.9299999999999995E-2</v>
      </c>
      <c r="G65" s="88">
        <v>0</v>
      </c>
      <c r="H65" s="88">
        <v>0</v>
      </c>
      <c r="I65" s="88">
        <v>0</v>
      </c>
      <c r="J65" s="88">
        <v>14.5519</v>
      </c>
      <c r="K65" s="88">
        <v>7.2870499999999998</v>
      </c>
      <c r="L65" s="88">
        <v>0</v>
      </c>
      <c r="M65" s="88">
        <v>0</v>
      </c>
      <c r="N65" s="88">
        <v>0</v>
      </c>
      <c r="O65" s="88">
        <v>0.64175000000000004</v>
      </c>
      <c r="P65" s="88">
        <f t="shared" si="0"/>
        <v>27.1</v>
      </c>
    </row>
    <row r="66" spans="1:16" s="265" customFormat="1" ht="15" customHeight="1" x14ac:dyDescent="0.25">
      <c r="A66" s="88">
        <v>57</v>
      </c>
      <c r="B66" s="592" t="s">
        <v>776</v>
      </c>
      <c r="C66" s="88">
        <v>1.869</v>
      </c>
      <c r="D66" s="88">
        <v>1.216</v>
      </c>
      <c r="E66" s="88">
        <v>0</v>
      </c>
      <c r="F66" s="88">
        <v>0.66800000000000004</v>
      </c>
      <c r="G66" s="88">
        <v>0.35499999999999998</v>
      </c>
      <c r="H66" s="88">
        <v>0</v>
      </c>
      <c r="I66" s="88">
        <v>0</v>
      </c>
      <c r="J66" s="88">
        <v>22.212</v>
      </c>
      <c r="K66" s="88">
        <v>0.17</v>
      </c>
      <c r="L66" s="88">
        <v>0</v>
      </c>
      <c r="M66" s="88">
        <v>0</v>
      </c>
      <c r="N66" s="88">
        <v>0</v>
      </c>
      <c r="O66" s="88">
        <v>1.69</v>
      </c>
      <c r="P66" s="88">
        <f t="shared" si="0"/>
        <v>28.180000000000003</v>
      </c>
    </row>
    <row r="67" spans="1:16" s="265" customFormat="1" ht="15" customHeight="1" x14ac:dyDescent="0.25">
      <c r="A67" s="88">
        <v>58</v>
      </c>
      <c r="B67" s="592" t="s">
        <v>414</v>
      </c>
      <c r="C67" s="88">
        <v>4.01</v>
      </c>
      <c r="D67" s="88">
        <v>0</v>
      </c>
      <c r="E67" s="88">
        <v>0</v>
      </c>
      <c r="F67" s="88">
        <v>5.0999999999999997E-2</v>
      </c>
      <c r="G67" s="88">
        <v>0</v>
      </c>
      <c r="H67" s="88">
        <v>0</v>
      </c>
      <c r="I67" s="88">
        <v>0</v>
      </c>
      <c r="J67" s="88">
        <v>9.9629999999999992</v>
      </c>
      <c r="K67" s="88">
        <v>2.1520000000000001</v>
      </c>
      <c r="L67" s="88">
        <v>0</v>
      </c>
      <c r="M67" s="88">
        <v>0</v>
      </c>
      <c r="N67" s="88">
        <v>0</v>
      </c>
      <c r="O67" s="88">
        <v>0.56399999999999995</v>
      </c>
      <c r="P67" s="88">
        <f t="shared" si="0"/>
        <v>16.739999999999998</v>
      </c>
    </row>
    <row r="68" spans="1:16" s="265" customFormat="1" ht="15" customHeight="1" x14ac:dyDescent="0.25">
      <c r="A68" s="88">
        <v>59</v>
      </c>
      <c r="B68" s="592" t="s">
        <v>410</v>
      </c>
      <c r="C68" s="88">
        <v>32.286999999999999</v>
      </c>
      <c r="D68" s="88">
        <v>6.6130000000000004</v>
      </c>
      <c r="E68" s="88">
        <v>0</v>
      </c>
      <c r="F68" s="88">
        <v>0</v>
      </c>
      <c r="G68" s="88">
        <v>0</v>
      </c>
      <c r="H68" s="88">
        <v>0</v>
      </c>
      <c r="I68" s="88">
        <v>0</v>
      </c>
      <c r="J68" s="88">
        <v>99.7</v>
      </c>
      <c r="K68" s="88">
        <v>3.968</v>
      </c>
      <c r="L68" s="88">
        <v>0</v>
      </c>
      <c r="M68" s="88">
        <v>0</v>
      </c>
      <c r="N68" s="88">
        <v>0</v>
      </c>
      <c r="O68" s="88">
        <v>8.9320000000000004</v>
      </c>
      <c r="P68" s="88">
        <f t="shared" si="0"/>
        <v>151.49999999999997</v>
      </c>
    </row>
    <row r="69" spans="1:16" s="265" customFormat="1" ht="15" customHeight="1" x14ac:dyDescent="0.25">
      <c r="A69" s="88">
        <v>60</v>
      </c>
      <c r="B69" s="592" t="s">
        <v>821</v>
      </c>
      <c r="C69" s="88">
        <v>13.161099999999999</v>
      </c>
      <c r="D69" s="88">
        <v>0</v>
      </c>
      <c r="E69" s="88">
        <v>0</v>
      </c>
      <c r="F69" s="88">
        <v>5.8999999999999999E-3</v>
      </c>
      <c r="G69" s="88">
        <v>0</v>
      </c>
      <c r="H69" s="88">
        <v>0</v>
      </c>
      <c r="I69" s="88">
        <v>0</v>
      </c>
      <c r="J69" s="88">
        <v>14.4735</v>
      </c>
      <c r="K69" s="88">
        <v>0.13109999999999999</v>
      </c>
      <c r="L69" s="88">
        <v>0</v>
      </c>
      <c r="M69" s="88">
        <v>0</v>
      </c>
      <c r="N69" s="88">
        <v>0</v>
      </c>
      <c r="O69" s="88">
        <v>0.34039999999999998</v>
      </c>
      <c r="P69" s="88">
        <f t="shared" si="0"/>
        <v>28.111999999999998</v>
      </c>
    </row>
    <row r="70" spans="1:16" s="265" customFormat="1" ht="15" customHeight="1" x14ac:dyDescent="0.25">
      <c r="A70" s="88">
        <v>61</v>
      </c>
      <c r="B70" s="592" t="s">
        <v>605</v>
      </c>
      <c r="C70" s="88">
        <v>9.8596000000000004</v>
      </c>
      <c r="D70" s="88">
        <v>0</v>
      </c>
      <c r="E70" s="88">
        <v>0</v>
      </c>
      <c r="F70" s="88">
        <v>5.3199999999999997E-2</v>
      </c>
      <c r="G70" s="88">
        <v>0</v>
      </c>
      <c r="H70" s="88">
        <v>0</v>
      </c>
      <c r="I70" s="88">
        <v>0</v>
      </c>
      <c r="J70" s="88">
        <v>40.121299999999998</v>
      </c>
      <c r="K70" s="88">
        <v>3.41</v>
      </c>
      <c r="L70" s="88">
        <v>0</v>
      </c>
      <c r="M70" s="88">
        <v>0</v>
      </c>
      <c r="N70" s="88">
        <v>0</v>
      </c>
      <c r="O70" s="88">
        <v>1.4746999999999999</v>
      </c>
      <c r="P70" s="88">
        <f t="shared" si="0"/>
        <v>54.91879999999999</v>
      </c>
    </row>
    <row r="71" spans="1:16" s="265" customFormat="1" ht="15" customHeight="1" x14ac:dyDescent="0.25">
      <c r="A71" s="88">
        <v>62</v>
      </c>
      <c r="B71" s="592" t="s">
        <v>413</v>
      </c>
      <c r="C71" s="88">
        <v>5.3010000000000002</v>
      </c>
      <c r="D71" s="88">
        <v>0.35099999999999998</v>
      </c>
      <c r="E71" s="88">
        <v>0</v>
      </c>
      <c r="F71" s="88">
        <v>0</v>
      </c>
      <c r="G71" s="88">
        <v>0</v>
      </c>
      <c r="H71" s="88">
        <v>0</v>
      </c>
      <c r="I71" s="88">
        <v>0</v>
      </c>
      <c r="J71" s="88">
        <v>3.0979999999999999</v>
      </c>
      <c r="K71" s="88">
        <v>1.1499999999999999</v>
      </c>
      <c r="L71" s="88">
        <v>0</v>
      </c>
      <c r="M71" s="88">
        <v>0</v>
      </c>
      <c r="N71" s="88">
        <v>0</v>
      </c>
      <c r="O71" s="88">
        <v>1</v>
      </c>
      <c r="P71" s="88">
        <f t="shared" si="0"/>
        <v>10.9</v>
      </c>
    </row>
    <row r="72" spans="1:16" s="265" customFormat="1" ht="15" customHeight="1" x14ac:dyDescent="0.25">
      <c r="A72" s="88">
        <v>63</v>
      </c>
      <c r="B72" s="592" t="s">
        <v>606</v>
      </c>
      <c r="C72" s="88">
        <v>16.259699999999999</v>
      </c>
      <c r="D72" s="88">
        <v>0</v>
      </c>
      <c r="E72" s="88">
        <v>0</v>
      </c>
      <c r="F72" s="88">
        <v>4.0000000000000001E-3</v>
      </c>
      <c r="G72" s="88">
        <v>0</v>
      </c>
      <c r="H72" s="88">
        <v>0</v>
      </c>
      <c r="I72" s="88">
        <v>0</v>
      </c>
      <c r="J72" s="88">
        <v>26.224499999999999</v>
      </c>
      <c r="K72" s="88">
        <v>2.4535999999999998</v>
      </c>
      <c r="L72" s="88">
        <v>0</v>
      </c>
      <c r="M72" s="88">
        <v>0</v>
      </c>
      <c r="N72" s="88">
        <v>0</v>
      </c>
      <c r="O72" s="88">
        <v>1.5582</v>
      </c>
      <c r="P72" s="88">
        <f t="shared" si="0"/>
        <v>46.5</v>
      </c>
    </row>
    <row r="73" spans="1:16" s="265" customFormat="1" ht="15" customHeight="1" x14ac:dyDescent="0.25">
      <c r="A73" s="88">
        <v>64</v>
      </c>
      <c r="B73" s="592" t="s">
        <v>713</v>
      </c>
      <c r="C73" s="88">
        <v>1.6422000000000001</v>
      </c>
      <c r="D73" s="88">
        <v>0</v>
      </c>
      <c r="E73" s="88">
        <v>0</v>
      </c>
      <c r="F73" s="88">
        <v>1.0999999999999999E-2</v>
      </c>
      <c r="G73" s="88">
        <v>0</v>
      </c>
      <c r="H73" s="88">
        <v>0</v>
      </c>
      <c r="I73" s="88">
        <v>0</v>
      </c>
      <c r="J73" s="88">
        <v>7.7760999999999996</v>
      </c>
      <c r="K73" s="88">
        <v>1.5299999999999999E-2</v>
      </c>
      <c r="L73" s="88">
        <v>0</v>
      </c>
      <c r="M73" s="88">
        <v>0</v>
      </c>
      <c r="N73" s="88">
        <v>0</v>
      </c>
      <c r="O73" s="88">
        <v>0.31419999999999998</v>
      </c>
      <c r="P73" s="88">
        <f t="shared" si="0"/>
        <v>9.758799999999999</v>
      </c>
    </row>
    <row r="74" spans="1:16" s="265" customFormat="1" ht="15" customHeight="1" x14ac:dyDescent="0.25">
      <c r="A74" s="88">
        <v>65</v>
      </c>
      <c r="B74" s="592" t="s">
        <v>777</v>
      </c>
      <c r="C74" s="88">
        <v>0.36259999999999998</v>
      </c>
      <c r="D74" s="88">
        <v>0.14119999999999999</v>
      </c>
      <c r="E74" s="88">
        <v>0</v>
      </c>
      <c r="F74" s="88">
        <v>0</v>
      </c>
      <c r="G74" s="88">
        <v>0</v>
      </c>
      <c r="H74" s="88">
        <v>0</v>
      </c>
      <c r="I74" s="88">
        <v>0</v>
      </c>
      <c r="J74" s="88">
        <v>4.1700000000000001E-2</v>
      </c>
      <c r="K74" s="88">
        <v>0.75409999999999999</v>
      </c>
      <c r="L74" s="88">
        <v>0.63149999999999995</v>
      </c>
      <c r="M74" s="88">
        <v>0</v>
      </c>
      <c r="N74" s="88">
        <v>0</v>
      </c>
      <c r="O74" s="88">
        <v>8.8999999999999996E-2</v>
      </c>
      <c r="P74" s="88">
        <f t="shared" si="0"/>
        <v>2.0200999999999998</v>
      </c>
    </row>
    <row r="75" spans="1:16" s="265" customFormat="1" ht="15" customHeight="1" x14ac:dyDescent="0.25">
      <c r="A75" s="88">
        <v>66</v>
      </c>
      <c r="B75" s="592" t="s">
        <v>973</v>
      </c>
      <c r="C75" s="88">
        <v>9.2713000000000001</v>
      </c>
      <c r="D75" s="88">
        <v>0.16569999999999999</v>
      </c>
      <c r="E75" s="88">
        <v>0</v>
      </c>
      <c r="F75" s="88">
        <v>0</v>
      </c>
      <c r="G75" s="88">
        <v>8.3811999999999998</v>
      </c>
      <c r="H75" s="88">
        <v>0</v>
      </c>
      <c r="I75" s="88">
        <v>0</v>
      </c>
      <c r="J75" s="88">
        <v>13.331799999999999</v>
      </c>
      <c r="K75" s="88">
        <v>0.04</v>
      </c>
      <c r="L75" s="88">
        <v>0</v>
      </c>
      <c r="M75" s="88">
        <v>0</v>
      </c>
      <c r="N75" s="88">
        <v>0</v>
      </c>
      <c r="O75" s="88">
        <v>0</v>
      </c>
      <c r="P75" s="88">
        <f t="shared" ref="P75:P107" si="1">SUM(C75:O75)</f>
        <v>31.189999999999998</v>
      </c>
    </row>
    <row r="76" spans="1:16" s="265" customFormat="1" ht="15" customHeight="1" x14ac:dyDescent="0.25">
      <c r="A76" s="88">
        <v>67</v>
      </c>
      <c r="B76" s="592" t="s">
        <v>714</v>
      </c>
      <c r="C76" s="88">
        <v>14.8643</v>
      </c>
      <c r="D76" s="88">
        <v>4.1000000000000002E-2</v>
      </c>
      <c r="E76" s="88">
        <v>0</v>
      </c>
      <c r="F76" s="88">
        <v>0.2787</v>
      </c>
      <c r="G76" s="88">
        <v>5.1200000000000002E-2</v>
      </c>
      <c r="H76" s="88">
        <v>0</v>
      </c>
      <c r="I76" s="88">
        <v>0</v>
      </c>
      <c r="J76" s="88">
        <v>82.726399999999998</v>
      </c>
      <c r="K76" s="88">
        <v>7.3223000000000003</v>
      </c>
      <c r="L76" s="88">
        <v>0</v>
      </c>
      <c r="M76" s="88">
        <v>0</v>
      </c>
      <c r="N76" s="88">
        <v>0</v>
      </c>
      <c r="O76" s="88">
        <v>2.0160999999999998</v>
      </c>
      <c r="P76" s="88">
        <f t="shared" si="1"/>
        <v>107.3</v>
      </c>
    </row>
    <row r="77" spans="1:16" s="265" customFormat="1" ht="15" customHeight="1" x14ac:dyDescent="0.25">
      <c r="A77" s="88">
        <v>68</v>
      </c>
      <c r="B77" s="592" t="s">
        <v>1502</v>
      </c>
      <c r="C77" s="88">
        <v>0.82399999999999995</v>
      </c>
      <c r="D77" s="88">
        <v>0</v>
      </c>
      <c r="E77" s="88">
        <v>0</v>
      </c>
      <c r="F77" s="88">
        <v>0.32200000000000001</v>
      </c>
      <c r="G77" s="88">
        <v>0</v>
      </c>
      <c r="H77" s="88">
        <v>0</v>
      </c>
      <c r="I77" s="88">
        <v>0</v>
      </c>
      <c r="J77" s="88">
        <v>7.0999999999999994E-2</v>
      </c>
      <c r="K77" s="88">
        <v>42.527000000000001</v>
      </c>
      <c r="L77" s="88">
        <v>0</v>
      </c>
      <c r="M77" s="88">
        <v>0</v>
      </c>
      <c r="N77" s="88">
        <v>0</v>
      </c>
      <c r="O77" s="88">
        <v>5.6000000000000001E-2</v>
      </c>
      <c r="P77" s="88">
        <f t="shared" si="1"/>
        <v>43.8</v>
      </c>
    </row>
    <row r="78" spans="1:16" s="265" customFormat="1" ht="15" customHeight="1" x14ac:dyDescent="0.25">
      <c r="A78" s="88">
        <v>69</v>
      </c>
      <c r="B78" s="592" t="s">
        <v>778</v>
      </c>
      <c r="C78" s="88">
        <v>4.6340000000000003</v>
      </c>
      <c r="D78" s="88">
        <v>7.0000000000000001E-3</v>
      </c>
      <c r="E78" s="88">
        <v>0</v>
      </c>
      <c r="F78" s="88">
        <v>0.224</v>
      </c>
      <c r="G78" s="88">
        <v>1E-3</v>
      </c>
      <c r="H78" s="88">
        <v>0</v>
      </c>
      <c r="I78" s="88">
        <v>0</v>
      </c>
      <c r="J78" s="88">
        <v>23.309000000000001</v>
      </c>
      <c r="K78" s="88">
        <v>0</v>
      </c>
      <c r="L78" s="88">
        <v>0</v>
      </c>
      <c r="M78" s="88">
        <v>0.01</v>
      </c>
      <c r="N78" s="88">
        <v>0</v>
      </c>
      <c r="O78" s="88">
        <v>3.99</v>
      </c>
      <c r="P78" s="88">
        <f t="shared" si="1"/>
        <v>32.175000000000004</v>
      </c>
    </row>
    <row r="79" spans="1:16" s="265" customFormat="1" ht="15" customHeight="1" x14ac:dyDescent="0.25">
      <c r="A79" s="88">
        <v>70</v>
      </c>
      <c r="B79" s="592" t="s">
        <v>820</v>
      </c>
      <c r="C79" s="88">
        <v>1.2927</v>
      </c>
      <c r="D79" s="88">
        <v>0</v>
      </c>
      <c r="E79" s="88">
        <v>0</v>
      </c>
      <c r="F79" s="88">
        <v>1.5589999999999999</v>
      </c>
      <c r="G79" s="88">
        <v>0</v>
      </c>
      <c r="H79" s="88">
        <v>0</v>
      </c>
      <c r="I79" s="88">
        <v>0</v>
      </c>
      <c r="J79" s="88">
        <v>0.25929999999999997</v>
      </c>
      <c r="K79" s="88">
        <v>7.7445000000000004</v>
      </c>
      <c r="L79" s="88">
        <v>7.7445000000000004</v>
      </c>
      <c r="M79" s="88">
        <v>0</v>
      </c>
      <c r="N79" s="88">
        <v>0</v>
      </c>
      <c r="O79" s="88">
        <v>0</v>
      </c>
      <c r="P79" s="88">
        <f t="shared" si="1"/>
        <v>18.600000000000001</v>
      </c>
    </row>
    <row r="80" spans="1:16" s="265" customFormat="1" ht="15" customHeight="1" x14ac:dyDescent="0.25">
      <c r="A80" s="88">
        <v>71</v>
      </c>
      <c r="B80" s="592" t="s">
        <v>779</v>
      </c>
      <c r="C80" s="482">
        <v>4.3860000000000001</v>
      </c>
      <c r="D80" s="88">
        <v>0.30499999999999999</v>
      </c>
      <c r="E80" s="88">
        <v>0</v>
      </c>
      <c r="F80" s="88">
        <v>0.03</v>
      </c>
      <c r="G80" s="88">
        <v>3.6999999999999998E-2</v>
      </c>
      <c r="H80" s="88">
        <v>0</v>
      </c>
      <c r="I80" s="88">
        <v>0</v>
      </c>
      <c r="J80" s="482">
        <v>5.8460000000000001</v>
      </c>
      <c r="K80" s="88">
        <v>7.2999999999999995E-2</v>
      </c>
      <c r="L80" s="88">
        <v>0</v>
      </c>
      <c r="M80" s="88">
        <v>0</v>
      </c>
      <c r="N80" s="88">
        <v>0</v>
      </c>
      <c r="O80" s="88">
        <v>0.26300000000000001</v>
      </c>
      <c r="P80" s="88">
        <f t="shared" si="1"/>
        <v>10.94</v>
      </c>
    </row>
    <row r="81" spans="1:16" s="265" customFormat="1" ht="15" customHeight="1" x14ac:dyDescent="0.25">
      <c r="A81" s="88">
        <v>72</v>
      </c>
      <c r="B81" s="592" t="s">
        <v>780</v>
      </c>
      <c r="C81" s="88">
        <v>12.3658</v>
      </c>
      <c r="D81" s="88">
        <v>0</v>
      </c>
      <c r="E81" s="88">
        <v>0</v>
      </c>
      <c r="F81" s="88">
        <v>1.49E-2</v>
      </c>
      <c r="G81" s="88">
        <v>0</v>
      </c>
      <c r="H81" s="88">
        <v>0</v>
      </c>
      <c r="I81" s="88">
        <v>0</v>
      </c>
      <c r="J81" s="88">
        <v>56.743899999999996</v>
      </c>
      <c r="K81" s="88">
        <v>2.3851</v>
      </c>
      <c r="L81" s="88">
        <v>0</v>
      </c>
      <c r="M81" s="88">
        <v>0</v>
      </c>
      <c r="N81" s="88">
        <v>0</v>
      </c>
      <c r="O81" s="88">
        <v>2.2113</v>
      </c>
      <c r="P81" s="88">
        <f t="shared" si="1"/>
        <v>73.720999999999989</v>
      </c>
    </row>
    <row r="82" spans="1:16" s="265" customFormat="1" ht="15" customHeight="1" x14ac:dyDescent="0.25">
      <c r="A82" s="88">
        <v>73</v>
      </c>
      <c r="B82" s="592" t="s">
        <v>715</v>
      </c>
      <c r="C82" s="88">
        <v>7.0890000000000004</v>
      </c>
      <c r="D82" s="88">
        <v>0.2</v>
      </c>
      <c r="E82" s="88">
        <v>0</v>
      </c>
      <c r="F82" s="88">
        <v>8.9999999999999993E-3</v>
      </c>
      <c r="G82" s="88">
        <v>0</v>
      </c>
      <c r="H82" s="88">
        <v>0</v>
      </c>
      <c r="I82" s="88">
        <v>0</v>
      </c>
      <c r="J82" s="88">
        <v>1.014</v>
      </c>
      <c r="K82" s="88">
        <v>2E-3</v>
      </c>
      <c r="L82" s="88">
        <v>0</v>
      </c>
      <c r="M82" s="88">
        <v>0</v>
      </c>
      <c r="N82" s="88">
        <v>0</v>
      </c>
      <c r="O82" s="88">
        <v>0</v>
      </c>
      <c r="P82" s="88">
        <f t="shared" si="1"/>
        <v>8.3140000000000018</v>
      </c>
    </row>
    <row r="83" spans="1:16" s="265" customFormat="1" ht="15" customHeight="1" x14ac:dyDescent="0.25">
      <c r="A83" s="88">
        <v>74</v>
      </c>
      <c r="B83" s="592" t="s">
        <v>781</v>
      </c>
      <c r="C83" s="88">
        <v>6.9710000000000001</v>
      </c>
      <c r="D83" s="88">
        <v>0.31</v>
      </c>
      <c r="E83" s="88">
        <v>0</v>
      </c>
      <c r="F83" s="88">
        <v>0.29799999999999999</v>
      </c>
      <c r="G83" s="88">
        <v>4.8000000000000001E-2</v>
      </c>
      <c r="H83" s="88">
        <v>0</v>
      </c>
      <c r="I83" s="88">
        <v>0</v>
      </c>
      <c r="J83" s="88">
        <v>30.835999999999999</v>
      </c>
      <c r="K83" s="88">
        <v>0.374</v>
      </c>
      <c r="L83" s="88">
        <v>0</v>
      </c>
      <c r="M83" s="88">
        <v>0</v>
      </c>
      <c r="N83" s="88">
        <v>0</v>
      </c>
      <c r="O83" s="88">
        <v>1.9630000000000001</v>
      </c>
      <c r="P83" s="88">
        <f t="shared" si="1"/>
        <v>40.800000000000004</v>
      </c>
    </row>
    <row r="84" spans="1:16" s="265" customFormat="1" ht="15" customHeight="1" x14ac:dyDescent="0.25">
      <c r="A84" s="88">
        <v>75</v>
      </c>
      <c r="B84" s="592" t="s">
        <v>717</v>
      </c>
      <c r="C84" s="88">
        <v>13.403600000000001</v>
      </c>
      <c r="D84" s="88">
        <v>5.4300000000000001E-2</v>
      </c>
      <c r="E84" s="88">
        <v>0</v>
      </c>
      <c r="F84" s="88">
        <v>0.22800000000000001</v>
      </c>
      <c r="G84" s="88">
        <v>0</v>
      </c>
      <c r="H84" s="88">
        <v>0</v>
      </c>
      <c r="I84" s="88">
        <v>0</v>
      </c>
      <c r="J84" s="88">
        <v>28.122399999999999</v>
      </c>
      <c r="K84" s="88">
        <v>0.15</v>
      </c>
      <c r="L84" s="88">
        <v>0</v>
      </c>
      <c r="M84" s="88">
        <v>0</v>
      </c>
      <c r="N84" s="88">
        <v>0</v>
      </c>
      <c r="O84" s="88">
        <v>2.4517000000000002</v>
      </c>
      <c r="P84" s="88">
        <f t="shared" si="1"/>
        <v>44.410000000000004</v>
      </c>
    </row>
    <row r="85" spans="1:16" s="265" customFormat="1" ht="15" customHeight="1" x14ac:dyDescent="0.25">
      <c r="A85" s="88">
        <v>76</v>
      </c>
      <c r="B85" s="592" t="s">
        <v>716</v>
      </c>
      <c r="C85" s="88">
        <v>19.606999999999999</v>
      </c>
      <c r="D85" s="88">
        <v>2.4239999999999999</v>
      </c>
      <c r="E85" s="88">
        <v>0</v>
      </c>
      <c r="F85" s="88">
        <v>0</v>
      </c>
      <c r="G85" s="88">
        <v>0</v>
      </c>
      <c r="H85" s="88">
        <v>0</v>
      </c>
      <c r="I85" s="88">
        <v>0</v>
      </c>
      <c r="J85" s="88">
        <v>17.206</v>
      </c>
      <c r="K85" s="88">
        <v>3.6589999999999998</v>
      </c>
      <c r="L85" s="88">
        <v>0</v>
      </c>
      <c r="M85" s="88">
        <v>0</v>
      </c>
      <c r="N85" s="88">
        <v>0</v>
      </c>
      <c r="O85" s="88">
        <v>1.2390000000000001</v>
      </c>
      <c r="P85" s="88">
        <f t="shared" si="1"/>
        <v>44.134999999999991</v>
      </c>
    </row>
    <row r="86" spans="1:16" s="265" customFormat="1" ht="15" customHeight="1" x14ac:dyDescent="0.25">
      <c r="A86" s="88">
        <v>77</v>
      </c>
      <c r="B86" s="592" t="s">
        <v>667</v>
      </c>
      <c r="C86" s="88">
        <v>1.5766</v>
      </c>
      <c r="D86" s="88">
        <v>0</v>
      </c>
      <c r="E86" s="88">
        <v>0</v>
      </c>
      <c r="F86" s="88">
        <v>0</v>
      </c>
      <c r="G86" s="88">
        <v>0</v>
      </c>
      <c r="H86" s="88">
        <v>0</v>
      </c>
      <c r="I86" s="88">
        <v>0</v>
      </c>
      <c r="J86" s="88">
        <v>1.8367</v>
      </c>
      <c r="K86" s="88">
        <v>2.3597000000000001</v>
      </c>
      <c r="L86" s="88">
        <v>0</v>
      </c>
      <c r="M86" s="88">
        <v>0</v>
      </c>
      <c r="N86" s="88">
        <v>0</v>
      </c>
      <c r="O86" s="88">
        <v>0</v>
      </c>
      <c r="P86" s="88">
        <f t="shared" si="1"/>
        <v>5.7729999999999997</v>
      </c>
    </row>
    <row r="87" spans="1:16" s="265" customFormat="1" ht="15" customHeight="1" x14ac:dyDescent="0.25">
      <c r="A87" s="88">
        <v>78</v>
      </c>
      <c r="B87" s="592" t="s">
        <v>415</v>
      </c>
      <c r="C87" s="88">
        <v>9.61</v>
      </c>
      <c r="D87" s="88">
        <v>1.4790000000000001</v>
      </c>
      <c r="E87" s="88">
        <v>0</v>
      </c>
      <c r="F87" s="88">
        <v>0</v>
      </c>
      <c r="G87" s="88">
        <v>4.99</v>
      </c>
      <c r="H87" s="88">
        <v>0</v>
      </c>
      <c r="I87" s="88">
        <v>0</v>
      </c>
      <c r="J87" s="88">
        <v>20.731000000000002</v>
      </c>
      <c r="K87" s="88">
        <v>0.59</v>
      </c>
      <c r="L87" s="88">
        <v>0</v>
      </c>
      <c r="M87" s="88">
        <v>0</v>
      </c>
      <c r="N87" s="88">
        <v>0</v>
      </c>
      <c r="O87" s="88">
        <v>0</v>
      </c>
      <c r="P87" s="88">
        <f t="shared" si="1"/>
        <v>37.400000000000006</v>
      </c>
    </row>
    <row r="88" spans="1:16" s="265" customFormat="1" ht="15" customHeight="1" x14ac:dyDescent="0.25">
      <c r="A88" s="88">
        <v>79</v>
      </c>
      <c r="B88" s="592" t="s">
        <v>782</v>
      </c>
      <c r="C88" s="88">
        <v>17.846</v>
      </c>
      <c r="D88" s="88">
        <v>0.85399999999999998</v>
      </c>
      <c r="E88" s="88">
        <v>0</v>
      </c>
      <c r="F88" s="88">
        <v>0</v>
      </c>
      <c r="G88" s="88">
        <v>0</v>
      </c>
      <c r="H88" s="88">
        <v>0</v>
      </c>
      <c r="I88" s="88">
        <v>0</v>
      </c>
      <c r="J88" s="88">
        <v>11.7</v>
      </c>
      <c r="K88" s="88">
        <v>0.5</v>
      </c>
      <c r="L88" s="88">
        <v>0</v>
      </c>
      <c r="M88" s="88">
        <v>0</v>
      </c>
      <c r="N88" s="88">
        <v>0</v>
      </c>
      <c r="O88" s="88">
        <v>1.06</v>
      </c>
      <c r="P88" s="88">
        <f t="shared" si="1"/>
        <v>31.959999999999997</v>
      </c>
    </row>
    <row r="89" spans="1:16" s="265" customFormat="1" ht="15" customHeight="1" x14ac:dyDescent="0.25">
      <c r="A89" s="88">
        <v>80</v>
      </c>
      <c r="B89" s="592" t="s">
        <v>718</v>
      </c>
      <c r="C89" s="88">
        <v>22.841200000000001</v>
      </c>
      <c r="D89" s="88">
        <v>1.2200000000000001E-2</v>
      </c>
      <c r="E89" s="88">
        <v>0</v>
      </c>
      <c r="F89" s="88">
        <v>2.6800000000000001E-2</v>
      </c>
      <c r="G89" s="88">
        <v>0</v>
      </c>
      <c r="H89" s="88">
        <v>0</v>
      </c>
      <c r="I89" s="88">
        <v>0</v>
      </c>
      <c r="J89" s="88">
        <v>9.2552000000000003</v>
      </c>
      <c r="K89" s="88">
        <v>0.501</v>
      </c>
      <c r="L89" s="88">
        <v>0</v>
      </c>
      <c r="M89" s="88">
        <v>0</v>
      </c>
      <c r="N89" s="88">
        <v>0</v>
      </c>
      <c r="O89" s="88">
        <v>1.3145</v>
      </c>
      <c r="P89" s="88">
        <f t="shared" si="1"/>
        <v>33.950900000000004</v>
      </c>
    </row>
    <row r="90" spans="1:16" s="265" customFormat="1" ht="15" customHeight="1" x14ac:dyDescent="0.25">
      <c r="A90" s="88">
        <v>81</v>
      </c>
      <c r="B90" s="592" t="s">
        <v>1503</v>
      </c>
      <c r="C90" s="88">
        <v>6.0279999999999996</v>
      </c>
      <c r="D90" s="88">
        <v>0.73199999999999998</v>
      </c>
      <c r="E90" s="88">
        <v>0</v>
      </c>
      <c r="F90" s="88">
        <v>0.7</v>
      </c>
      <c r="G90" s="88">
        <v>0</v>
      </c>
      <c r="H90" s="88">
        <v>0</v>
      </c>
      <c r="I90" s="88">
        <v>0</v>
      </c>
      <c r="J90" s="88">
        <v>43.91</v>
      </c>
      <c r="K90" s="88">
        <v>0.4</v>
      </c>
      <c r="L90" s="88">
        <v>0</v>
      </c>
      <c r="M90" s="88">
        <v>0</v>
      </c>
      <c r="N90" s="88">
        <v>0</v>
      </c>
      <c r="O90" s="482">
        <v>1.32</v>
      </c>
      <c r="P90" s="88">
        <f t="shared" si="1"/>
        <v>53.089999999999996</v>
      </c>
    </row>
    <row r="91" spans="1:16" s="591" customFormat="1" ht="15" customHeight="1" x14ac:dyDescent="0.25">
      <c r="A91" s="88">
        <v>82</v>
      </c>
      <c r="B91" s="593" t="s">
        <v>332</v>
      </c>
      <c r="C91" s="577">
        <v>6.5117000000000003</v>
      </c>
      <c r="D91" s="577">
        <v>6.7500000000000004E-2</v>
      </c>
      <c r="E91" s="577">
        <v>0</v>
      </c>
      <c r="F91" s="577">
        <v>1.4200000000000001E-2</v>
      </c>
      <c r="G91" s="577">
        <v>0</v>
      </c>
      <c r="H91" s="577">
        <v>0</v>
      </c>
      <c r="I91" s="577">
        <v>0</v>
      </c>
      <c r="J91" s="577">
        <v>15.075799999999999</v>
      </c>
      <c r="K91" s="577">
        <v>3.78E-2</v>
      </c>
      <c r="L91" s="577">
        <v>0</v>
      </c>
      <c r="M91" s="577">
        <v>0</v>
      </c>
      <c r="N91" s="577">
        <v>0</v>
      </c>
      <c r="O91" s="577">
        <v>0.49299999999999999</v>
      </c>
      <c r="P91" s="88">
        <f t="shared" si="1"/>
        <v>22.2</v>
      </c>
    </row>
    <row r="92" spans="1:16" s="265" customFormat="1" ht="15" customHeight="1" x14ac:dyDescent="0.25">
      <c r="A92" s="88">
        <v>83</v>
      </c>
      <c r="B92" s="592" t="s">
        <v>412</v>
      </c>
      <c r="C92" s="88">
        <v>1.2</v>
      </c>
      <c r="D92" s="88">
        <v>8.1000000000000003E-2</v>
      </c>
      <c r="E92" s="88">
        <v>0</v>
      </c>
      <c r="F92" s="88">
        <v>0</v>
      </c>
      <c r="G92" s="88">
        <v>0</v>
      </c>
      <c r="H92" s="88">
        <v>0</v>
      </c>
      <c r="I92" s="88">
        <v>0</v>
      </c>
      <c r="J92" s="88">
        <v>4.4800000000000004</v>
      </c>
      <c r="K92" s="88">
        <v>0.01</v>
      </c>
      <c r="L92" s="88">
        <v>0</v>
      </c>
      <c r="M92" s="88">
        <v>0</v>
      </c>
      <c r="N92" s="88">
        <v>0</v>
      </c>
      <c r="O92" s="88">
        <v>0.27900000000000003</v>
      </c>
      <c r="P92" s="88">
        <f t="shared" si="1"/>
        <v>6.05</v>
      </c>
    </row>
    <row r="93" spans="1:16" s="265" customFormat="1" ht="15" customHeight="1" x14ac:dyDescent="0.25">
      <c r="A93" s="88">
        <v>84</v>
      </c>
      <c r="B93" s="592" t="s">
        <v>609</v>
      </c>
      <c r="C93" s="88">
        <v>6</v>
      </c>
      <c r="D93" s="88">
        <v>0.5</v>
      </c>
      <c r="E93" s="88">
        <v>0</v>
      </c>
      <c r="F93" s="88">
        <v>0</v>
      </c>
      <c r="G93" s="88">
        <v>0</v>
      </c>
      <c r="H93" s="88">
        <v>0</v>
      </c>
      <c r="I93" s="88">
        <v>0</v>
      </c>
      <c r="J93" s="88">
        <v>0.2</v>
      </c>
      <c r="K93" s="88">
        <v>6</v>
      </c>
      <c r="L93" s="88">
        <v>0</v>
      </c>
      <c r="M93" s="88">
        <v>0</v>
      </c>
      <c r="N93" s="88">
        <v>0</v>
      </c>
      <c r="O93" s="88">
        <v>0</v>
      </c>
      <c r="P93" s="88">
        <f t="shared" si="1"/>
        <v>12.7</v>
      </c>
    </row>
    <row r="94" spans="1:16" s="265" customFormat="1" ht="15" customHeight="1" x14ac:dyDescent="0.25">
      <c r="A94" s="88">
        <v>85</v>
      </c>
      <c r="B94" s="592" t="s">
        <v>419</v>
      </c>
      <c r="C94" s="88">
        <v>1.2</v>
      </c>
      <c r="D94" s="88">
        <v>0</v>
      </c>
      <c r="E94" s="88">
        <v>0</v>
      </c>
      <c r="F94" s="88">
        <v>0.02</v>
      </c>
      <c r="G94" s="88">
        <v>0</v>
      </c>
      <c r="H94" s="88">
        <v>0</v>
      </c>
      <c r="I94" s="88">
        <v>0</v>
      </c>
      <c r="J94" s="88">
        <v>6.2759999999999998</v>
      </c>
      <c r="K94" s="88">
        <v>3.6549999999999998</v>
      </c>
      <c r="L94" s="88">
        <v>0.88400000000000001</v>
      </c>
      <c r="M94" s="88">
        <v>0</v>
      </c>
      <c r="N94" s="88">
        <v>0</v>
      </c>
      <c r="O94" s="88">
        <v>0.56499999999999995</v>
      </c>
      <c r="P94" s="88">
        <f t="shared" si="1"/>
        <v>12.6</v>
      </c>
    </row>
    <row r="95" spans="1:16" s="265" customFormat="1" ht="15" customHeight="1" x14ac:dyDescent="0.25">
      <c r="A95" s="88">
        <v>86</v>
      </c>
      <c r="B95" s="592" t="s">
        <v>1751</v>
      </c>
      <c r="C95" s="577">
        <v>1.8129999999999999</v>
      </c>
      <c r="D95" s="577">
        <v>0</v>
      </c>
      <c r="E95" s="577">
        <v>0</v>
      </c>
      <c r="F95" s="577">
        <v>0</v>
      </c>
      <c r="G95" s="577">
        <v>0</v>
      </c>
      <c r="H95" s="577">
        <v>0</v>
      </c>
      <c r="I95" s="577">
        <v>0</v>
      </c>
      <c r="J95" s="577">
        <v>0</v>
      </c>
      <c r="K95" s="577">
        <v>0.497</v>
      </c>
      <c r="L95" s="577">
        <v>0</v>
      </c>
      <c r="M95" s="577">
        <v>0</v>
      </c>
      <c r="N95" s="577">
        <v>0</v>
      </c>
      <c r="O95" s="577">
        <v>0</v>
      </c>
      <c r="P95" s="88">
        <f t="shared" si="1"/>
        <v>2.31</v>
      </c>
    </row>
    <row r="96" spans="1:16" s="265" customFormat="1" ht="15" customHeight="1" x14ac:dyDescent="0.25">
      <c r="A96" s="88">
        <v>87</v>
      </c>
      <c r="B96" s="592" t="s">
        <v>821</v>
      </c>
      <c r="C96" s="88">
        <v>13.161099999999999</v>
      </c>
      <c r="D96" s="88">
        <v>0</v>
      </c>
      <c r="E96" s="88">
        <v>0</v>
      </c>
      <c r="F96" s="88">
        <v>5.8999999999999999E-3</v>
      </c>
      <c r="G96" s="88">
        <v>0</v>
      </c>
      <c r="H96" s="88">
        <v>0</v>
      </c>
      <c r="I96" s="88">
        <v>0</v>
      </c>
      <c r="J96" s="88">
        <v>14.4735</v>
      </c>
      <c r="K96" s="88">
        <v>0.13109999999999999</v>
      </c>
      <c r="L96" s="88">
        <v>0</v>
      </c>
      <c r="M96" s="88">
        <v>0</v>
      </c>
      <c r="N96" s="88">
        <v>0</v>
      </c>
      <c r="O96" s="88">
        <v>0.34039999999999998</v>
      </c>
      <c r="P96" s="88">
        <f t="shared" si="1"/>
        <v>28.111999999999998</v>
      </c>
    </row>
    <row r="97" spans="1:16" s="265" customFormat="1" ht="15" customHeight="1" x14ac:dyDescent="0.25">
      <c r="A97" s="88">
        <v>88</v>
      </c>
      <c r="B97" s="592" t="s">
        <v>331</v>
      </c>
      <c r="C97" s="88">
        <v>2.2686999999999999</v>
      </c>
      <c r="D97" s="88">
        <v>3.5299999999999998E-2</v>
      </c>
      <c r="E97" s="88">
        <v>0</v>
      </c>
      <c r="F97" s="88">
        <v>0</v>
      </c>
      <c r="G97" s="88">
        <v>1.2999999999999999E-3</v>
      </c>
      <c r="H97" s="88">
        <v>0</v>
      </c>
      <c r="I97" s="88">
        <v>0</v>
      </c>
      <c r="J97" s="88">
        <v>0</v>
      </c>
      <c r="K97" s="88">
        <v>4.0000000000000001E-3</v>
      </c>
      <c r="L97" s="88">
        <v>0</v>
      </c>
      <c r="M97" s="88">
        <v>0</v>
      </c>
      <c r="N97" s="88">
        <v>0</v>
      </c>
      <c r="O97" s="88">
        <v>7.9000000000000001E-2</v>
      </c>
      <c r="P97" s="88">
        <f t="shared" si="1"/>
        <v>2.3883000000000001</v>
      </c>
    </row>
    <row r="98" spans="1:16" s="265" customFormat="1" ht="15" customHeight="1" x14ac:dyDescent="0.25">
      <c r="A98" s="88">
        <v>89</v>
      </c>
      <c r="B98" s="592" t="s">
        <v>785</v>
      </c>
      <c r="C98" s="88">
        <v>4.7750000000000004</v>
      </c>
      <c r="D98" s="88">
        <v>0.32500000000000001</v>
      </c>
      <c r="E98" s="88">
        <v>0</v>
      </c>
      <c r="F98" s="482">
        <v>2.5000000000000001E-2</v>
      </c>
      <c r="G98" s="88">
        <v>0</v>
      </c>
      <c r="H98" s="88">
        <v>0</v>
      </c>
      <c r="I98" s="88">
        <v>0</v>
      </c>
      <c r="J98" s="88">
        <v>37.020000000000003</v>
      </c>
      <c r="K98" s="88">
        <v>7.4999999999999997E-2</v>
      </c>
      <c r="L98" s="88">
        <v>0</v>
      </c>
      <c r="M98" s="88">
        <v>0</v>
      </c>
      <c r="N98" s="88">
        <v>0</v>
      </c>
      <c r="O98" s="88">
        <v>1.28</v>
      </c>
      <c r="P98" s="88">
        <f t="shared" si="1"/>
        <v>43.500000000000007</v>
      </c>
    </row>
    <row r="99" spans="1:16" s="265" customFormat="1" ht="15" customHeight="1" x14ac:dyDescent="0.25">
      <c r="A99" s="88">
        <v>90</v>
      </c>
      <c r="B99" s="592" t="s">
        <v>786</v>
      </c>
      <c r="C99" s="88">
        <v>9.9540000000000006</v>
      </c>
      <c r="D99" s="88">
        <v>1.4670000000000001</v>
      </c>
      <c r="E99" s="88">
        <v>0</v>
      </c>
      <c r="F99" s="88">
        <v>0.84599999999999997</v>
      </c>
      <c r="G99" s="88">
        <v>0.39700000000000002</v>
      </c>
      <c r="H99" s="88">
        <v>0</v>
      </c>
      <c r="I99" s="88">
        <v>0</v>
      </c>
      <c r="J99" s="88">
        <v>55.670999999999999</v>
      </c>
      <c r="K99" s="88">
        <v>29.661000000000001</v>
      </c>
      <c r="L99" s="88">
        <v>0</v>
      </c>
      <c r="M99" s="88">
        <v>0</v>
      </c>
      <c r="N99" s="88">
        <v>0</v>
      </c>
      <c r="O99" s="88">
        <v>1.8740000000000001</v>
      </c>
      <c r="P99" s="88">
        <f t="shared" si="1"/>
        <v>99.87</v>
      </c>
    </row>
    <row r="100" spans="1:16" s="265" customFormat="1" ht="15" customHeight="1" x14ac:dyDescent="0.25">
      <c r="A100" s="88">
        <v>91</v>
      </c>
      <c r="B100" s="592" t="s">
        <v>787</v>
      </c>
      <c r="C100" s="88">
        <v>9.8640000000000008</v>
      </c>
      <c r="D100" s="88">
        <v>0.63600000000000001</v>
      </c>
      <c r="E100" s="88">
        <v>0</v>
      </c>
      <c r="F100" s="88">
        <v>5.6000000000000001E-2</v>
      </c>
      <c r="G100" s="88">
        <v>0</v>
      </c>
      <c r="H100" s="88">
        <v>0</v>
      </c>
      <c r="I100" s="88">
        <v>0</v>
      </c>
      <c r="J100" s="88">
        <v>70.099999999999994</v>
      </c>
      <c r="K100" s="88">
        <v>18.443999999999999</v>
      </c>
      <c r="L100" s="88">
        <v>0</v>
      </c>
      <c r="M100" s="88">
        <v>0</v>
      </c>
      <c r="N100" s="88">
        <v>0</v>
      </c>
      <c r="O100" s="88">
        <v>3.63</v>
      </c>
      <c r="P100" s="88">
        <f t="shared" si="1"/>
        <v>102.72999999999999</v>
      </c>
    </row>
    <row r="101" spans="1:16" s="265" customFormat="1" ht="15" customHeight="1" x14ac:dyDescent="0.25">
      <c r="A101" s="88">
        <v>92</v>
      </c>
      <c r="B101" s="592" t="s">
        <v>681</v>
      </c>
      <c r="C101" s="88">
        <v>5.9115000000000002</v>
      </c>
      <c r="D101" s="88">
        <v>0.26140000000000002</v>
      </c>
      <c r="E101" s="88">
        <v>0</v>
      </c>
      <c r="F101" s="88">
        <v>1.1999999999999999E-3</v>
      </c>
      <c r="G101" s="88">
        <v>0</v>
      </c>
      <c r="H101" s="88">
        <v>0</v>
      </c>
      <c r="I101" s="88">
        <v>0</v>
      </c>
      <c r="J101" s="88">
        <v>4.3280000000000003</v>
      </c>
      <c r="K101" s="88">
        <v>1.8800000000000001E-2</v>
      </c>
      <c r="L101" s="88">
        <v>0</v>
      </c>
      <c r="M101" s="88">
        <v>0</v>
      </c>
      <c r="N101" s="88">
        <v>0</v>
      </c>
      <c r="O101" s="88">
        <v>0.17910000000000001</v>
      </c>
      <c r="P101" s="88">
        <f t="shared" si="1"/>
        <v>10.700000000000001</v>
      </c>
    </row>
    <row r="102" spans="1:16" s="591" customFormat="1" ht="15" customHeight="1" x14ac:dyDescent="0.25">
      <c r="A102" s="88">
        <v>93</v>
      </c>
      <c r="B102" s="593" t="s">
        <v>719</v>
      </c>
      <c r="C102" s="577">
        <v>9.7219999999999995</v>
      </c>
      <c r="D102" s="577">
        <v>0</v>
      </c>
      <c r="E102" s="577">
        <v>0</v>
      </c>
      <c r="F102" s="577">
        <v>7.6E-3</v>
      </c>
      <c r="G102" s="577">
        <v>0</v>
      </c>
      <c r="H102" s="577">
        <v>0</v>
      </c>
      <c r="I102" s="577">
        <v>0</v>
      </c>
      <c r="J102" s="577">
        <v>4.7500000000000001E-2</v>
      </c>
      <c r="K102" s="577">
        <v>2.1999999999999999E-2</v>
      </c>
      <c r="L102" s="577">
        <v>0</v>
      </c>
      <c r="M102" s="577">
        <v>0</v>
      </c>
      <c r="N102" s="577">
        <v>0</v>
      </c>
      <c r="O102" s="577">
        <v>0.13339999999999999</v>
      </c>
      <c r="P102" s="88">
        <f t="shared" si="1"/>
        <v>9.9324999999999992</v>
      </c>
    </row>
    <row r="103" spans="1:16" s="265" customFormat="1" ht="15" customHeight="1" x14ac:dyDescent="0.25">
      <c r="A103" s="88">
        <v>94</v>
      </c>
      <c r="B103" s="592" t="s">
        <v>406</v>
      </c>
      <c r="C103" s="88">
        <v>5.4020000000000001</v>
      </c>
      <c r="D103" s="88">
        <v>0</v>
      </c>
      <c r="E103" s="88">
        <v>0</v>
      </c>
      <c r="F103" s="88">
        <v>0</v>
      </c>
      <c r="G103" s="88">
        <v>21.43</v>
      </c>
      <c r="H103" s="88">
        <v>0</v>
      </c>
      <c r="I103" s="88">
        <v>0</v>
      </c>
      <c r="J103" s="88">
        <v>0</v>
      </c>
      <c r="K103" s="88">
        <v>26.486999999999998</v>
      </c>
      <c r="L103" s="88">
        <v>0</v>
      </c>
      <c r="M103" s="88">
        <v>0</v>
      </c>
      <c r="N103" s="88">
        <v>0</v>
      </c>
      <c r="O103" s="88">
        <v>0</v>
      </c>
      <c r="P103" s="88">
        <f t="shared" si="1"/>
        <v>53.319000000000003</v>
      </c>
    </row>
    <row r="104" spans="1:16" s="265" customFormat="1" ht="15" customHeight="1" x14ac:dyDescent="0.25">
      <c r="A104" s="88">
        <v>95</v>
      </c>
      <c r="B104" s="592" t="s">
        <v>720</v>
      </c>
      <c r="C104" s="88">
        <v>5.9</v>
      </c>
      <c r="D104" s="88">
        <v>0</v>
      </c>
      <c r="E104" s="88">
        <v>0</v>
      </c>
      <c r="F104" s="88">
        <v>0</v>
      </c>
      <c r="G104" s="88">
        <v>0</v>
      </c>
      <c r="H104" s="88">
        <v>0</v>
      </c>
      <c r="I104" s="88">
        <v>0</v>
      </c>
      <c r="J104" s="88">
        <v>3.7</v>
      </c>
      <c r="K104" s="88">
        <v>0.2</v>
      </c>
      <c r="L104" s="88">
        <v>2</v>
      </c>
      <c r="M104" s="88">
        <v>0</v>
      </c>
      <c r="N104" s="88">
        <v>0</v>
      </c>
      <c r="O104" s="88">
        <v>8.1</v>
      </c>
      <c r="P104" s="88">
        <f t="shared" si="1"/>
        <v>19.899999999999999</v>
      </c>
    </row>
    <row r="105" spans="1:16" s="265" customFormat="1" ht="15" customHeight="1" x14ac:dyDescent="0.25">
      <c r="A105" s="88">
        <v>96</v>
      </c>
      <c r="B105" s="592" t="s">
        <v>788</v>
      </c>
      <c r="C105" s="88">
        <v>18.34</v>
      </c>
      <c r="D105" s="88">
        <v>2.78</v>
      </c>
      <c r="E105" s="88">
        <v>0</v>
      </c>
      <c r="F105" s="88">
        <v>0</v>
      </c>
      <c r="G105" s="88">
        <v>0.32</v>
      </c>
      <c r="H105" s="88">
        <v>0</v>
      </c>
      <c r="I105" s="88">
        <v>0</v>
      </c>
      <c r="J105" s="88">
        <v>21.18</v>
      </c>
      <c r="K105" s="88">
        <v>0.2</v>
      </c>
      <c r="L105" s="88">
        <v>0</v>
      </c>
      <c r="M105" s="88">
        <v>0</v>
      </c>
      <c r="N105" s="88">
        <v>0</v>
      </c>
      <c r="O105" s="88">
        <v>0.08</v>
      </c>
      <c r="P105" s="88">
        <f t="shared" si="1"/>
        <v>42.900000000000006</v>
      </c>
    </row>
    <row r="106" spans="1:16" s="265" customFormat="1" ht="15" customHeight="1" x14ac:dyDescent="0.25">
      <c r="A106" s="88">
        <v>97</v>
      </c>
      <c r="B106" s="592" t="s">
        <v>1504</v>
      </c>
      <c r="C106" s="88">
        <v>10.39</v>
      </c>
      <c r="D106" s="88">
        <v>0</v>
      </c>
      <c r="E106" s="88">
        <v>0</v>
      </c>
      <c r="F106" s="88">
        <v>0.127</v>
      </c>
      <c r="G106" s="88">
        <v>0</v>
      </c>
      <c r="H106" s="88">
        <v>0</v>
      </c>
      <c r="I106" s="88">
        <v>0</v>
      </c>
      <c r="J106" s="88">
        <v>7.6109999999999998</v>
      </c>
      <c r="K106" s="88">
        <v>1.0999999999999999E-2</v>
      </c>
      <c r="L106" s="88">
        <v>0</v>
      </c>
      <c r="M106" s="88">
        <v>0</v>
      </c>
      <c r="N106" s="88">
        <v>0</v>
      </c>
      <c r="O106" s="88">
        <v>1.099</v>
      </c>
      <c r="P106" s="88">
        <f t="shared" si="1"/>
        <v>19.238</v>
      </c>
    </row>
    <row r="107" spans="1:16" s="265" customFormat="1" ht="15" customHeight="1" x14ac:dyDescent="0.25">
      <c r="A107" s="88">
        <v>98</v>
      </c>
      <c r="B107" s="592" t="s">
        <v>698</v>
      </c>
      <c r="C107" s="88">
        <v>12.596</v>
      </c>
      <c r="D107" s="88">
        <v>1.246</v>
      </c>
      <c r="E107" s="88">
        <v>0</v>
      </c>
      <c r="F107" s="88">
        <v>0</v>
      </c>
      <c r="G107" s="88">
        <v>0</v>
      </c>
      <c r="H107" s="88">
        <v>0</v>
      </c>
      <c r="I107" s="88">
        <v>0</v>
      </c>
      <c r="J107" s="88">
        <v>74.114000000000004</v>
      </c>
      <c r="K107" s="88">
        <v>5.6609999999999996</v>
      </c>
      <c r="L107" s="88">
        <v>0</v>
      </c>
      <c r="M107" s="88">
        <v>0.1</v>
      </c>
      <c r="N107" s="88">
        <v>0</v>
      </c>
      <c r="O107" s="88">
        <v>3.68</v>
      </c>
      <c r="P107" s="88">
        <f t="shared" si="1"/>
        <v>97.397000000000006</v>
      </c>
    </row>
    <row r="108" spans="1:16" x14ac:dyDescent="0.25">
      <c r="A108" s="1331" t="s">
        <v>1505</v>
      </c>
      <c r="B108" s="1331"/>
      <c r="C108" s="1331"/>
      <c r="D108" s="1331"/>
      <c r="E108" s="1331"/>
      <c r="F108" s="1331"/>
      <c r="G108" s="1331"/>
      <c r="H108" s="1331"/>
      <c r="I108" s="1331"/>
      <c r="J108" s="1331"/>
      <c r="K108" s="1331"/>
      <c r="L108" s="1331"/>
      <c r="M108" s="1331"/>
      <c r="N108" s="1331"/>
      <c r="O108" s="1331"/>
      <c r="P108" s="1331"/>
    </row>
    <row r="109" spans="1:16" x14ac:dyDescent="0.25">
      <c r="A109" s="88">
        <v>98</v>
      </c>
      <c r="B109" s="602" t="s">
        <v>1506</v>
      </c>
      <c r="C109" s="8" t="s">
        <v>362</v>
      </c>
      <c r="D109" s="8" t="s">
        <v>362</v>
      </c>
      <c r="E109" s="8" t="s">
        <v>362</v>
      </c>
      <c r="F109" s="8" t="s">
        <v>362</v>
      </c>
      <c r="G109" s="8" t="s">
        <v>362</v>
      </c>
      <c r="H109" s="8" t="s">
        <v>362</v>
      </c>
      <c r="I109" s="8" t="s">
        <v>362</v>
      </c>
      <c r="J109" s="8" t="s">
        <v>362</v>
      </c>
      <c r="K109" s="8" t="s">
        <v>362</v>
      </c>
      <c r="L109" s="8" t="s">
        <v>362</v>
      </c>
      <c r="M109" s="8" t="s">
        <v>362</v>
      </c>
      <c r="N109" s="8" t="s">
        <v>362</v>
      </c>
      <c r="O109" s="8" t="s">
        <v>362</v>
      </c>
      <c r="P109" s="8" t="s">
        <v>362</v>
      </c>
    </row>
    <row r="110" spans="1:16" x14ac:dyDescent="0.25">
      <c r="A110" s="88">
        <v>99</v>
      </c>
      <c r="B110" s="603" t="s">
        <v>1507</v>
      </c>
      <c r="C110" s="604" t="s">
        <v>362</v>
      </c>
      <c r="D110" s="604" t="s">
        <v>362</v>
      </c>
      <c r="E110" s="604" t="s">
        <v>362</v>
      </c>
      <c r="F110" s="604" t="s">
        <v>362</v>
      </c>
      <c r="G110" s="604" t="s">
        <v>362</v>
      </c>
      <c r="H110" s="604" t="s">
        <v>362</v>
      </c>
      <c r="I110" s="604" t="s">
        <v>362</v>
      </c>
      <c r="J110" s="604" t="s">
        <v>362</v>
      </c>
      <c r="K110" s="604" t="s">
        <v>362</v>
      </c>
      <c r="L110" s="604" t="s">
        <v>362</v>
      </c>
      <c r="M110" s="604" t="s">
        <v>362</v>
      </c>
      <c r="N110" s="604" t="s">
        <v>362</v>
      </c>
      <c r="O110" s="604" t="s">
        <v>362</v>
      </c>
      <c r="P110" s="604" t="s">
        <v>362</v>
      </c>
    </row>
    <row r="111" spans="1:16" x14ac:dyDescent="0.25">
      <c r="A111" s="88">
        <v>100</v>
      </c>
      <c r="B111" s="605" t="s">
        <v>1508</v>
      </c>
      <c r="C111" s="92" t="s">
        <v>362</v>
      </c>
      <c r="D111" s="92" t="s">
        <v>362</v>
      </c>
      <c r="E111" s="92" t="s">
        <v>362</v>
      </c>
      <c r="F111" s="92" t="s">
        <v>362</v>
      </c>
      <c r="G111" s="92" t="s">
        <v>362</v>
      </c>
      <c r="H111" s="92" t="s">
        <v>362</v>
      </c>
      <c r="I111" s="92" t="s">
        <v>362</v>
      </c>
      <c r="J111" s="92" t="s">
        <v>362</v>
      </c>
      <c r="K111" s="92" t="s">
        <v>362</v>
      </c>
      <c r="L111" s="92" t="s">
        <v>362</v>
      </c>
      <c r="M111" s="92" t="s">
        <v>362</v>
      </c>
      <c r="N111" s="92" t="s">
        <v>362</v>
      </c>
      <c r="O111" s="92" t="s">
        <v>362</v>
      </c>
      <c r="P111" s="92" t="s">
        <v>362</v>
      </c>
    </row>
    <row r="112" spans="1:16" x14ac:dyDescent="0.25">
      <c r="A112" s="88">
        <v>101</v>
      </c>
      <c r="B112" s="603" t="s">
        <v>1509</v>
      </c>
      <c r="C112" s="92" t="s">
        <v>362</v>
      </c>
      <c r="D112" s="92" t="s">
        <v>362</v>
      </c>
      <c r="E112" s="92" t="s">
        <v>362</v>
      </c>
      <c r="F112" s="92" t="s">
        <v>362</v>
      </c>
      <c r="G112" s="92" t="s">
        <v>362</v>
      </c>
      <c r="H112" s="92" t="s">
        <v>362</v>
      </c>
      <c r="I112" s="92" t="s">
        <v>362</v>
      </c>
      <c r="J112" s="92" t="s">
        <v>362</v>
      </c>
      <c r="K112" s="92" t="s">
        <v>362</v>
      </c>
      <c r="L112" s="92" t="s">
        <v>362</v>
      </c>
      <c r="M112" s="92" t="s">
        <v>362</v>
      </c>
      <c r="N112" s="92" t="s">
        <v>362</v>
      </c>
      <c r="O112" s="92" t="s">
        <v>362</v>
      </c>
      <c r="P112" s="92" t="s">
        <v>362</v>
      </c>
    </row>
    <row r="113" spans="1:16" x14ac:dyDescent="0.25">
      <c r="A113" s="88">
        <v>102</v>
      </c>
      <c r="B113" s="47" t="s">
        <v>1510</v>
      </c>
      <c r="C113" s="606" t="s">
        <v>362</v>
      </c>
      <c r="D113" s="606" t="s">
        <v>362</v>
      </c>
      <c r="E113" s="606" t="s">
        <v>362</v>
      </c>
      <c r="F113" s="606" t="s">
        <v>362</v>
      </c>
      <c r="G113" s="606" t="s">
        <v>362</v>
      </c>
      <c r="H113" s="606" t="s">
        <v>362</v>
      </c>
      <c r="I113" s="606" t="s">
        <v>362</v>
      </c>
      <c r="J113" s="606" t="s">
        <v>362</v>
      </c>
      <c r="K113" s="606" t="s">
        <v>362</v>
      </c>
      <c r="L113" s="606" t="s">
        <v>362</v>
      </c>
      <c r="M113" s="606" t="s">
        <v>362</v>
      </c>
      <c r="N113" s="606" t="s">
        <v>362</v>
      </c>
      <c r="O113" s="606" t="s">
        <v>362</v>
      </c>
      <c r="P113" s="606" t="s">
        <v>362</v>
      </c>
    </row>
    <row r="114" spans="1:16" x14ac:dyDescent="0.25">
      <c r="A114" s="88">
        <v>103</v>
      </c>
      <c r="B114" s="47" t="s">
        <v>1511</v>
      </c>
      <c r="C114" s="606" t="s">
        <v>362</v>
      </c>
      <c r="D114" s="606" t="s">
        <v>362</v>
      </c>
      <c r="E114" s="606" t="s">
        <v>362</v>
      </c>
      <c r="F114" s="606" t="s">
        <v>362</v>
      </c>
      <c r="G114" s="606" t="s">
        <v>362</v>
      </c>
      <c r="H114" s="606" t="s">
        <v>362</v>
      </c>
      <c r="I114" s="606" t="s">
        <v>362</v>
      </c>
      <c r="J114" s="606" t="s">
        <v>362</v>
      </c>
      <c r="K114" s="606" t="s">
        <v>362</v>
      </c>
      <c r="L114" s="606" t="s">
        <v>362</v>
      </c>
      <c r="M114" s="606" t="s">
        <v>362</v>
      </c>
      <c r="N114" s="606" t="s">
        <v>362</v>
      </c>
      <c r="O114" s="606" t="s">
        <v>362</v>
      </c>
      <c r="P114" s="606" t="s">
        <v>362</v>
      </c>
    </row>
    <row r="115" spans="1:16" x14ac:dyDescent="0.25">
      <c r="A115" s="88">
        <v>104</v>
      </c>
      <c r="B115" s="47" t="s">
        <v>1512</v>
      </c>
      <c r="C115" s="606" t="s">
        <v>362</v>
      </c>
      <c r="D115" s="606" t="s">
        <v>362</v>
      </c>
      <c r="E115" s="606" t="s">
        <v>362</v>
      </c>
      <c r="F115" s="606" t="s">
        <v>362</v>
      </c>
      <c r="G115" s="606" t="s">
        <v>362</v>
      </c>
      <c r="H115" s="606" t="s">
        <v>362</v>
      </c>
      <c r="I115" s="606" t="s">
        <v>362</v>
      </c>
      <c r="J115" s="606" t="s">
        <v>362</v>
      </c>
      <c r="K115" s="606" t="s">
        <v>362</v>
      </c>
      <c r="L115" s="606" t="s">
        <v>362</v>
      </c>
      <c r="M115" s="606" t="s">
        <v>362</v>
      </c>
      <c r="N115" s="606" t="s">
        <v>362</v>
      </c>
      <c r="O115" s="606" t="s">
        <v>362</v>
      </c>
      <c r="P115" s="606" t="s">
        <v>362</v>
      </c>
    </row>
    <row r="116" spans="1:16" x14ac:dyDescent="0.25">
      <c r="A116" s="88">
        <v>105</v>
      </c>
      <c r="B116" s="47" t="s">
        <v>1513</v>
      </c>
      <c r="C116" s="606" t="s">
        <v>362</v>
      </c>
      <c r="D116" s="606" t="s">
        <v>362</v>
      </c>
      <c r="E116" s="606" t="s">
        <v>362</v>
      </c>
      <c r="F116" s="606" t="s">
        <v>362</v>
      </c>
      <c r="G116" s="606" t="s">
        <v>362</v>
      </c>
      <c r="H116" s="606" t="s">
        <v>362</v>
      </c>
      <c r="I116" s="606" t="s">
        <v>362</v>
      </c>
      <c r="J116" s="606" t="s">
        <v>362</v>
      </c>
      <c r="K116" s="606" t="s">
        <v>362</v>
      </c>
      <c r="L116" s="606" t="s">
        <v>362</v>
      </c>
      <c r="M116" s="606" t="s">
        <v>362</v>
      </c>
      <c r="N116" s="606" t="s">
        <v>362</v>
      </c>
      <c r="O116" s="606" t="s">
        <v>362</v>
      </c>
      <c r="P116" s="606" t="s">
        <v>362</v>
      </c>
    </row>
    <row r="117" spans="1:16" x14ac:dyDescent="0.25">
      <c r="A117" s="88">
        <v>106</v>
      </c>
      <c r="B117" s="47" t="s">
        <v>1514</v>
      </c>
      <c r="C117" s="606" t="s">
        <v>362</v>
      </c>
      <c r="D117" s="606" t="s">
        <v>362</v>
      </c>
      <c r="E117" s="606" t="s">
        <v>362</v>
      </c>
      <c r="F117" s="606" t="s">
        <v>362</v>
      </c>
      <c r="G117" s="606" t="s">
        <v>362</v>
      </c>
      <c r="H117" s="606" t="s">
        <v>362</v>
      </c>
      <c r="I117" s="606" t="s">
        <v>362</v>
      </c>
      <c r="J117" s="606" t="s">
        <v>362</v>
      </c>
      <c r="K117" s="606" t="s">
        <v>362</v>
      </c>
      <c r="L117" s="606" t="s">
        <v>362</v>
      </c>
      <c r="M117" s="606" t="s">
        <v>362</v>
      </c>
      <c r="N117" s="606" t="s">
        <v>362</v>
      </c>
      <c r="O117" s="606" t="s">
        <v>362</v>
      </c>
      <c r="P117" s="606" t="s">
        <v>362</v>
      </c>
    </row>
    <row r="118" spans="1:16" x14ac:dyDescent="0.25">
      <c r="A118" s="88">
        <v>107</v>
      </c>
      <c r="B118" s="47" t="s">
        <v>1515</v>
      </c>
      <c r="C118" s="606" t="s">
        <v>362</v>
      </c>
      <c r="D118" s="606" t="s">
        <v>362</v>
      </c>
      <c r="E118" s="606" t="s">
        <v>362</v>
      </c>
      <c r="F118" s="606" t="s">
        <v>362</v>
      </c>
      <c r="G118" s="606" t="s">
        <v>362</v>
      </c>
      <c r="H118" s="606" t="s">
        <v>362</v>
      </c>
      <c r="I118" s="606" t="s">
        <v>362</v>
      </c>
      <c r="J118" s="606" t="s">
        <v>362</v>
      </c>
      <c r="K118" s="606" t="s">
        <v>362</v>
      </c>
      <c r="L118" s="606" t="s">
        <v>362</v>
      </c>
      <c r="M118" s="606" t="s">
        <v>362</v>
      </c>
      <c r="N118" s="606" t="s">
        <v>362</v>
      </c>
      <c r="O118" s="606" t="s">
        <v>362</v>
      </c>
      <c r="P118" s="606" t="s">
        <v>362</v>
      </c>
    </row>
    <row r="119" spans="1:16" x14ac:dyDescent="0.25">
      <c r="A119" s="88">
        <v>108</v>
      </c>
      <c r="B119" s="47" t="s">
        <v>1516</v>
      </c>
      <c r="C119" s="606" t="s">
        <v>362</v>
      </c>
      <c r="D119" s="606" t="s">
        <v>362</v>
      </c>
      <c r="E119" s="606" t="s">
        <v>362</v>
      </c>
      <c r="F119" s="606" t="s">
        <v>362</v>
      </c>
      <c r="G119" s="606" t="s">
        <v>362</v>
      </c>
      <c r="H119" s="606" t="s">
        <v>362</v>
      </c>
      <c r="I119" s="606" t="s">
        <v>362</v>
      </c>
      <c r="J119" s="606" t="s">
        <v>362</v>
      </c>
      <c r="K119" s="606" t="s">
        <v>362</v>
      </c>
      <c r="L119" s="606" t="s">
        <v>362</v>
      </c>
      <c r="M119" s="606" t="s">
        <v>362</v>
      </c>
      <c r="N119" s="606" t="s">
        <v>362</v>
      </c>
      <c r="O119" s="606" t="s">
        <v>362</v>
      </c>
      <c r="P119" s="606" t="s">
        <v>362</v>
      </c>
    </row>
    <row r="120" spans="1:16" x14ac:dyDescent="0.25">
      <c r="A120" s="88">
        <v>109</v>
      </c>
      <c r="B120" s="47" t="s">
        <v>1517</v>
      </c>
      <c r="C120" s="606" t="s">
        <v>362</v>
      </c>
      <c r="D120" s="606" t="s">
        <v>362</v>
      </c>
      <c r="E120" s="606" t="s">
        <v>362</v>
      </c>
      <c r="F120" s="606" t="s">
        <v>362</v>
      </c>
      <c r="G120" s="606" t="s">
        <v>362</v>
      </c>
      <c r="H120" s="606" t="s">
        <v>362</v>
      </c>
      <c r="I120" s="606" t="s">
        <v>362</v>
      </c>
      <c r="J120" s="606" t="s">
        <v>362</v>
      </c>
      <c r="K120" s="606" t="s">
        <v>362</v>
      </c>
      <c r="L120" s="606" t="s">
        <v>362</v>
      </c>
      <c r="M120" s="606" t="s">
        <v>362</v>
      </c>
      <c r="N120" s="606" t="s">
        <v>362</v>
      </c>
      <c r="O120" s="606" t="s">
        <v>362</v>
      </c>
      <c r="P120" s="606" t="s">
        <v>362</v>
      </c>
    </row>
    <row r="121" spans="1:16" x14ac:dyDescent="0.25">
      <c r="A121" s="88">
        <v>110</v>
      </c>
      <c r="B121" s="47" t="s">
        <v>1518</v>
      </c>
      <c r="C121" s="606" t="s">
        <v>362</v>
      </c>
      <c r="D121" s="606" t="s">
        <v>362</v>
      </c>
      <c r="E121" s="606" t="s">
        <v>362</v>
      </c>
      <c r="F121" s="606" t="s">
        <v>362</v>
      </c>
      <c r="G121" s="606" t="s">
        <v>362</v>
      </c>
      <c r="H121" s="606" t="s">
        <v>362</v>
      </c>
      <c r="I121" s="606" t="s">
        <v>362</v>
      </c>
      <c r="J121" s="606" t="s">
        <v>362</v>
      </c>
      <c r="K121" s="606" t="s">
        <v>362</v>
      </c>
      <c r="L121" s="606" t="s">
        <v>362</v>
      </c>
      <c r="M121" s="606" t="s">
        <v>362</v>
      </c>
      <c r="N121" s="606" t="s">
        <v>362</v>
      </c>
      <c r="O121" s="606" t="s">
        <v>362</v>
      </c>
      <c r="P121" s="606" t="s">
        <v>362</v>
      </c>
    </row>
    <row r="122" spans="1:16" x14ac:dyDescent="0.25">
      <c r="A122" s="88">
        <v>111</v>
      </c>
      <c r="B122" s="47" t="s">
        <v>1519</v>
      </c>
      <c r="C122" s="606" t="s">
        <v>362</v>
      </c>
      <c r="D122" s="606" t="s">
        <v>362</v>
      </c>
      <c r="E122" s="606" t="s">
        <v>362</v>
      </c>
      <c r="F122" s="606" t="s">
        <v>362</v>
      </c>
      <c r="G122" s="606" t="s">
        <v>362</v>
      </c>
      <c r="H122" s="606" t="s">
        <v>362</v>
      </c>
      <c r="I122" s="606" t="s">
        <v>362</v>
      </c>
      <c r="J122" s="606" t="s">
        <v>362</v>
      </c>
      <c r="K122" s="606" t="s">
        <v>362</v>
      </c>
      <c r="L122" s="606" t="s">
        <v>362</v>
      </c>
      <c r="M122" s="606" t="s">
        <v>362</v>
      </c>
      <c r="N122" s="606" t="s">
        <v>362</v>
      </c>
      <c r="O122" s="606" t="s">
        <v>362</v>
      </c>
      <c r="P122" s="606" t="s">
        <v>362</v>
      </c>
    </row>
    <row r="123" spans="1:16" x14ac:dyDescent="0.25">
      <c r="A123" s="88">
        <v>112</v>
      </c>
      <c r="B123" s="47" t="s">
        <v>1520</v>
      </c>
      <c r="C123" s="606" t="s">
        <v>362</v>
      </c>
      <c r="D123" s="606" t="s">
        <v>362</v>
      </c>
      <c r="E123" s="606" t="s">
        <v>362</v>
      </c>
      <c r="F123" s="606" t="s">
        <v>362</v>
      </c>
      <c r="G123" s="606" t="s">
        <v>362</v>
      </c>
      <c r="H123" s="606" t="s">
        <v>362</v>
      </c>
      <c r="I123" s="606" t="s">
        <v>362</v>
      </c>
      <c r="J123" s="606" t="s">
        <v>362</v>
      </c>
      <c r="K123" s="606" t="s">
        <v>362</v>
      </c>
      <c r="L123" s="606" t="s">
        <v>362</v>
      </c>
      <c r="M123" s="606" t="s">
        <v>362</v>
      </c>
      <c r="N123" s="606" t="s">
        <v>362</v>
      </c>
      <c r="O123" s="606" t="s">
        <v>362</v>
      </c>
      <c r="P123" s="606" t="s">
        <v>362</v>
      </c>
    </row>
    <row r="124" spans="1:16" x14ac:dyDescent="0.25">
      <c r="A124" s="88">
        <v>113</v>
      </c>
      <c r="B124" s="47" t="s">
        <v>1521</v>
      </c>
      <c r="C124" s="606" t="s">
        <v>362</v>
      </c>
      <c r="D124" s="606" t="s">
        <v>362</v>
      </c>
      <c r="E124" s="606" t="s">
        <v>362</v>
      </c>
      <c r="F124" s="606" t="s">
        <v>362</v>
      </c>
      <c r="G124" s="606" t="s">
        <v>362</v>
      </c>
      <c r="H124" s="606" t="s">
        <v>362</v>
      </c>
      <c r="I124" s="606" t="s">
        <v>362</v>
      </c>
      <c r="J124" s="606" t="s">
        <v>362</v>
      </c>
      <c r="K124" s="606" t="s">
        <v>362</v>
      </c>
      <c r="L124" s="606" t="s">
        <v>362</v>
      </c>
      <c r="M124" s="606" t="s">
        <v>362</v>
      </c>
      <c r="N124" s="606" t="s">
        <v>362</v>
      </c>
      <c r="O124" s="606" t="s">
        <v>362</v>
      </c>
      <c r="P124" s="606" t="s">
        <v>362</v>
      </c>
    </row>
    <row r="125" spans="1:16" x14ac:dyDescent="0.25">
      <c r="A125" s="88">
        <v>114</v>
      </c>
      <c r="B125" s="47" t="s">
        <v>1522</v>
      </c>
      <c r="C125" s="606" t="s">
        <v>362</v>
      </c>
      <c r="D125" s="606" t="s">
        <v>362</v>
      </c>
      <c r="E125" s="606" t="s">
        <v>362</v>
      </c>
      <c r="F125" s="606" t="s">
        <v>362</v>
      </c>
      <c r="G125" s="606" t="s">
        <v>362</v>
      </c>
      <c r="H125" s="606" t="s">
        <v>362</v>
      </c>
      <c r="I125" s="606" t="s">
        <v>362</v>
      </c>
      <c r="J125" s="606" t="s">
        <v>362</v>
      </c>
      <c r="K125" s="606" t="s">
        <v>362</v>
      </c>
      <c r="L125" s="606" t="s">
        <v>362</v>
      </c>
      <c r="M125" s="606" t="s">
        <v>362</v>
      </c>
      <c r="N125" s="606" t="s">
        <v>362</v>
      </c>
      <c r="O125" s="606" t="s">
        <v>362</v>
      </c>
      <c r="P125" s="606" t="s">
        <v>362</v>
      </c>
    </row>
    <row r="126" spans="1:16" x14ac:dyDescent="0.25">
      <c r="A126" s="88">
        <v>115</v>
      </c>
      <c r="B126" s="47" t="s">
        <v>1523</v>
      </c>
      <c r="C126" s="606" t="s">
        <v>362</v>
      </c>
      <c r="D126" s="606" t="s">
        <v>362</v>
      </c>
      <c r="E126" s="606" t="s">
        <v>362</v>
      </c>
      <c r="F126" s="606" t="s">
        <v>362</v>
      </c>
      <c r="G126" s="606" t="s">
        <v>362</v>
      </c>
      <c r="H126" s="606" t="s">
        <v>362</v>
      </c>
      <c r="I126" s="606" t="s">
        <v>362</v>
      </c>
      <c r="J126" s="606" t="s">
        <v>362</v>
      </c>
      <c r="K126" s="606" t="s">
        <v>362</v>
      </c>
      <c r="L126" s="606" t="s">
        <v>362</v>
      </c>
      <c r="M126" s="606" t="s">
        <v>362</v>
      </c>
      <c r="N126" s="606" t="s">
        <v>362</v>
      </c>
      <c r="O126" s="606" t="s">
        <v>362</v>
      </c>
      <c r="P126" s="606" t="s">
        <v>362</v>
      </c>
    </row>
    <row r="127" spans="1:16" x14ac:dyDescent="0.25">
      <c r="A127" s="88">
        <v>116</v>
      </c>
      <c r="B127" s="47" t="s">
        <v>1524</v>
      </c>
      <c r="C127" s="606" t="s">
        <v>362</v>
      </c>
      <c r="D127" s="606" t="s">
        <v>362</v>
      </c>
      <c r="E127" s="606" t="s">
        <v>362</v>
      </c>
      <c r="F127" s="606" t="s">
        <v>362</v>
      </c>
      <c r="G127" s="606" t="s">
        <v>362</v>
      </c>
      <c r="H127" s="606" t="s">
        <v>362</v>
      </c>
      <c r="I127" s="606" t="s">
        <v>362</v>
      </c>
      <c r="J127" s="606" t="s">
        <v>362</v>
      </c>
      <c r="K127" s="606" t="s">
        <v>362</v>
      </c>
      <c r="L127" s="606" t="s">
        <v>362</v>
      </c>
      <c r="M127" s="606" t="s">
        <v>362</v>
      </c>
      <c r="N127" s="606" t="s">
        <v>362</v>
      </c>
      <c r="O127" s="606" t="s">
        <v>362</v>
      </c>
      <c r="P127" s="606" t="s">
        <v>362</v>
      </c>
    </row>
    <row r="128" spans="1:16" x14ac:dyDescent="0.25">
      <c r="A128" s="88">
        <v>117</v>
      </c>
      <c r="B128" s="47" t="s">
        <v>1525</v>
      </c>
      <c r="C128" s="606" t="s">
        <v>362</v>
      </c>
      <c r="D128" s="606" t="s">
        <v>362</v>
      </c>
      <c r="E128" s="606" t="s">
        <v>362</v>
      </c>
      <c r="F128" s="606" t="s">
        <v>362</v>
      </c>
      <c r="G128" s="606" t="s">
        <v>362</v>
      </c>
      <c r="H128" s="606" t="s">
        <v>362</v>
      </c>
      <c r="I128" s="606" t="s">
        <v>362</v>
      </c>
      <c r="J128" s="606" t="s">
        <v>362</v>
      </c>
      <c r="K128" s="606" t="s">
        <v>362</v>
      </c>
      <c r="L128" s="606" t="s">
        <v>362</v>
      </c>
      <c r="M128" s="606" t="s">
        <v>362</v>
      </c>
      <c r="N128" s="606" t="s">
        <v>362</v>
      </c>
      <c r="O128" s="606" t="s">
        <v>362</v>
      </c>
      <c r="P128" s="606" t="s">
        <v>362</v>
      </c>
    </row>
    <row r="129" spans="1:16" x14ac:dyDescent="0.25">
      <c r="A129" s="88">
        <v>118</v>
      </c>
      <c r="B129" s="47" t="s">
        <v>1526</v>
      </c>
      <c r="C129" s="606" t="s">
        <v>362</v>
      </c>
      <c r="D129" s="606" t="s">
        <v>362</v>
      </c>
      <c r="E129" s="606" t="s">
        <v>362</v>
      </c>
      <c r="F129" s="606" t="s">
        <v>362</v>
      </c>
      <c r="G129" s="606" t="s">
        <v>362</v>
      </c>
      <c r="H129" s="606" t="s">
        <v>362</v>
      </c>
      <c r="I129" s="606" t="s">
        <v>362</v>
      </c>
      <c r="J129" s="606" t="s">
        <v>362</v>
      </c>
      <c r="K129" s="606" t="s">
        <v>362</v>
      </c>
      <c r="L129" s="606" t="s">
        <v>362</v>
      </c>
      <c r="M129" s="606" t="s">
        <v>362</v>
      </c>
      <c r="N129" s="606" t="s">
        <v>362</v>
      </c>
      <c r="O129" s="606" t="s">
        <v>362</v>
      </c>
      <c r="P129" s="606" t="s">
        <v>362</v>
      </c>
    </row>
    <row r="130" spans="1:16" x14ac:dyDescent="0.25">
      <c r="A130" s="88">
        <v>119</v>
      </c>
      <c r="B130" s="47" t="s">
        <v>1527</v>
      </c>
      <c r="C130" s="606" t="s">
        <v>362</v>
      </c>
      <c r="D130" s="606" t="s">
        <v>362</v>
      </c>
      <c r="E130" s="606" t="s">
        <v>362</v>
      </c>
      <c r="F130" s="606" t="s">
        <v>362</v>
      </c>
      <c r="G130" s="606" t="s">
        <v>362</v>
      </c>
      <c r="H130" s="606" t="s">
        <v>362</v>
      </c>
      <c r="I130" s="606" t="s">
        <v>362</v>
      </c>
      <c r="J130" s="606" t="s">
        <v>362</v>
      </c>
      <c r="K130" s="606" t="s">
        <v>362</v>
      </c>
      <c r="L130" s="606" t="s">
        <v>362</v>
      </c>
      <c r="M130" s="606" t="s">
        <v>362</v>
      </c>
      <c r="N130" s="606" t="s">
        <v>362</v>
      </c>
      <c r="O130" s="606" t="s">
        <v>362</v>
      </c>
      <c r="P130" s="606" t="s">
        <v>362</v>
      </c>
    </row>
    <row r="131" spans="1:16" x14ac:dyDescent="0.25">
      <c r="A131" s="88">
        <v>120</v>
      </c>
      <c r="B131" s="47" t="s">
        <v>1528</v>
      </c>
      <c r="C131" s="606" t="s">
        <v>362</v>
      </c>
      <c r="D131" s="606" t="s">
        <v>362</v>
      </c>
      <c r="E131" s="606" t="s">
        <v>362</v>
      </c>
      <c r="F131" s="606" t="s">
        <v>362</v>
      </c>
      <c r="G131" s="606" t="s">
        <v>362</v>
      </c>
      <c r="H131" s="606" t="s">
        <v>362</v>
      </c>
      <c r="I131" s="606" t="s">
        <v>362</v>
      </c>
      <c r="J131" s="606" t="s">
        <v>362</v>
      </c>
      <c r="K131" s="606" t="s">
        <v>362</v>
      </c>
      <c r="L131" s="606" t="s">
        <v>362</v>
      </c>
      <c r="M131" s="606" t="s">
        <v>362</v>
      </c>
      <c r="N131" s="606" t="s">
        <v>362</v>
      </c>
      <c r="O131" s="606" t="s">
        <v>362</v>
      </c>
      <c r="P131" s="606" t="s">
        <v>362</v>
      </c>
    </row>
    <row r="132" spans="1:16" x14ac:dyDescent="0.25">
      <c r="A132" s="88">
        <v>121</v>
      </c>
      <c r="B132" s="47" t="s">
        <v>1529</v>
      </c>
      <c r="C132" s="606" t="s">
        <v>362</v>
      </c>
      <c r="D132" s="606" t="s">
        <v>362</v>
      </c>
      <c r="E132" s="606" t="s">
        <v>362</v>
      </c>
      <c r="F132" s="606" t="s">
        <v>362</v>
      </c>
      <c r="G132" s="606" t="s">
        <v>362</v>
      </c>
      <c r="H132" s="606" t="s">
        <v>362</v>
      </c>
      <c r="I132" s="606" t="s">
        <v>362</v>
      </c>
      <c r="J132" s="606" t="s">
        <v>362</v>
      </c>
      <c r="K132" s="606" t="s">
        <v>362</v>
      </c>
      <c r="L132" s="606" t="s">
        <v>362</v>
      </c>
      <c r="M132" s="606" t="s">
        <v>362</v>
      </c>
      <c r="N132" s="606" t="s">
        <v>362</v>
      </c>
      <c r="O132" s="606" t="s">
        <v>362</v>
      </c>
      <c r="P132" s="606" t="s">
        <v>362</v>
      </c>
    </row>
    <row r="133" spans="1:16" x14ac:dyDescent="0.25">
      <c r="A133" s="88">
        <v>122</v>
      </c>
      <c r="B133" s="47" t="s">
        <v>1530</v>
      </c>
      <c r="C133" s="606" t="s">
        <v>362</v>
      </c>
      <c r="D133" s="606" t="s">
        <v>362</v>
      </c>
      <c r="E133" s="606" t="s">
        <v>362</v>
      </c>
      <c r="F133" s="606" t="s">
        <v>362</v>
      </c>
      <c r="G133" s="606" t="s">
        <v>362</v>
      </c>
      <c r="H133" s="606" t="s">
        <v>362</v>
      </c>
      <c r="I133" s="606" t="s">
        <v>362</v>
      </c>
      <c r="J133" s="606" t="s">
        <v>362</v>
      </c>
      <c r="K133" s="606" t="s">
        <v>362</v>
      </c>
      <c r="L133" s="606" t="s">
        <v>362</v>
      </c>
      <c r="M133" s="606" t="s">
        <v>362</v>
      </c>
      <c r="N133" s="606" t="s">
        <v>362</v>
      </c>
      <c r="O133" s="606" t="s">
        <v>362</v>
      </c>
      <c r="P133" s="606" t="s">
        <v>362</v>
      </c>
    </row>
    <row r="134" spans="1:16" x14ac:dyDescent="0.25">
      <c r="A134" s="88">
        <v>123</v>
      </c>
      <c r="B134" s="47" t="s">
        <v>1531</v>
      </c>
      <c r="C134" s="606" t="s">
        <v>362</v>
      </c>
      <c r="D134" s="606" t="s">
        <v>362</v>
      </c>
      <c r="E134" s="606" t="s">
        <v>362</v>
      </c>
      <c r="F134" s="606" t="s">
        <v>362</v>
      </c>
      <c r="G134" s="606" t="s">
        <v>362</v>
      </c>
      <c r="H134" s="606" t="s">
        <v>362</v>
      </c>
      <c r="I134" s="606" t="s">
        <v>362</v>
      </c>
      <c r="J134" s="606" t="s">
        <v>362</v>
      </c>
      <c r="K134" s="606" t="s">
        <v>362</v>
      </c>
      <c r="L134" s="606" t="s">
        <v>362</v>
      </c>
      <c r="M134" s="606" t="s">
        <v>362</v>
      </c>
      <c r="N134" s="606" t="s">
        <v>362</v>
      </c>
      <c r="O134" s="606" t="s">
        <v>362</v>
      </c>
      <c r="P134" s="606" t="s">
        <v>362</v>
      </c>
    </row>
    <row r="135" spans="1:16" x14ac:dyDescent="0.25">
      <c r="A135" s="88">
        <v>124</v>
      </c>
      <c r="B135" s="47" t="s">
        <v>1532</v>
      </c>
      <c r="C135" s="606" t="s">
        <v>362</v>
      </c>
      <c r="D135" s="606" t="s">
        <v>362</v>
      </c>
      <c r="E135" s="606" t="s">
        <v>362</v>
      </c>
      <c r="F135" s="606" t="s">
        <v>362</v>
      </c>
      <c r="G135" s="606" t="s">
        <v>362</v>
      </c>
      <c r="H135" s="606" t="s">
        <v>362</v>
      </c>
      <c r="I135" s="606" t="s">
        <v>362</v>
      </c>
      <c r="J135" s="606" t="s">
        <v>362</v>
      </c>
      <c r="K135" s="606" t="s">
        <v>362</v>
      </c>
      <c r="L135" s="606" t="s">
        <v>362</v>
      </c>
      <c r="M135" s="606" t="s">
        <v>362</v>
      </c>
      <c r="N135" s="606" t="s">
        <v>362</v>
      </c>
      <c r="O135" s="606" t="s">
        <v>362</v>
      </c>
      <c r="P135" s="606" t="s">
        <v>362</v>
      </c>
    </row>
    <row r="136" spans="1:16" x14ac:dyDescent="0.25">
      <c r="A136" s="88">
        <v>125</v>
      </c>
      <c r="B136" s="47" t="s">
        <v>1533</v>
      </c>
      <c r="C136" s="606" t="s">
        <v>362</v>
      </c>
      <c r="D136" s="606" t="s">
        <v>362</v>
      </c>
      <c r="E136" s="606" t="s">
        <v>362</v>
      </c>
      <c r="F136" s="606" t="s">
        <v>362</v>
      </c>
      <c r="G136" s="606" t="s">
        <v>362</v>
      </c>
      <c r="H136" s="606" t="s">
        <v>362</v>
      </c>
      <c r="I136" s="606" t="s">
        <v>362</v>
      </c>
      <c r="J136" s="606" t="s">
        <v>362</v>
      </c>
      <c r="K136" s="606" t="s">
        <v>362</v>
      </c>
      <c r="L136" s="606" t="s">
        <v>362</v>
      </c>
      <c r="M136" s="606" t="s">
        <v>362</v>
      </c>
      <c r="N136" s="606" t="s">
        <v>362</v>
      </c>
      <c r="O136" s="606" t="s">
        <v>362</v>
      </c>
      <c r="P136" s="606" t="s">
        <v>362</v>
      </c>
    </row>
    <row r="137" spans="1:16" x14ac:dyDescent="0.25">
      <c r="A137" s="88">
        <v>126</v>
      </c>
      <c r="B137" s="47" t="s">
        <v>1534</v>
      </c>
      <c r="C137" s="606" t="s">
        <v>362</v>
      </c>
      <c r="D137" s="606" t="s">
        <v>362</v>
      </c>
      <c r="E137" s="606" t="s">
        <v>362</v>
      </c>
      <c r="F137" s="606" t="s">
        <v>362</v>
      </c>
      <c r="G137" s="606" t="s">
        <v>362</v>
      </c>
      <c r="H137" s="606" t="s">
        <v>362</v>
      </c>
      <c r="I137" s="606" t="s">
        <v>362</v>
      </c>
      <c r="J137" s="606" t="s">
        <v>362</v>
      </c>
      <c r="K137" s="606" t="s">
        <v>362</v>
      </c>
      <c r="L137" s="606" t="s">
        <v>362</v>
      </c>
      <c r="M137" s="606" t="s">
        <v>362</v>
      </c>
      <c r="N137" s="606" t="s">
        <v>362</v>
      </c>
      <c r="O137" s="606" t="s">
        <v>362</v>
      </c>
      <c r="P137" s="606" t="s">
        <v>362</v>
      </c>
    </row>
    <row r="138" spans="1:16" x14ac:dyDescent="0.25">
      <c r="A138" s="88">
        <v>127</v>
      </c>
      <c r="B138" s="47" t="s">
        <v>1535</v>
      </c>
      <c r="C138" s="606" t="s">
        <v>362</v>
      </c>
      <c r="D138" s="606" t="s">
        <v>362</v>
      </c>
      <c r="E138" s="606" t="s">
        <v>362</v>
      </c>
      <c r="F138" s="606" t="s">
        <v>362</v>
      </c>
      <c r="G138" s="606" t="s">
        <v>362</v>
      </c>
      <c r="H138" s="606" t="s">
        <v>362</v>
      </c>
      <c r="I138" s="606" t="s">
        <v>362</v>
      </c>
      <c r="J138" s="606" t="s">
        <v>362</v>
      </c>
      <c r="K138" s="606" t="s">
        <v>362</v>
      </c>
      <c r="L138" s="606" t="s">
        <v>362</v>
      </c>
      <c r="M138" s="606" t="s">
        <v>362</v>
      </c>
      <c r="N138" s="606" t="s">
        <v>362</v>
      </c>
      <c r="O138" s="606" t="s">
        <v>362</v>
      </c>
      <c r="P138" s="606" t="s">
        <v>362</v>
      </c>
    </row>
    <row r="139" spans="1:16" x14ac:dyDescent="0.25">
      <c r="A139" s="88">
        <v>128</v>
      </c>
      <c r="B139" s="47" t="s">
        <v>1536</v>
      </c>
      <c r="C139" s="606" t="s">
        <v>362</v>
      </c>
      <c r="D139" s="606" t="s">
        <v>362</v>
      </c>
      <c r="E139" s="606" t="s">
        <v>362</v>
      </c>
      <c r="F139" s="606" t="s">
        <v>362</v>
      </c>
      <c r="G139" s="606" t="s">
        <v>362</v>
      </c>
      <c r="H139" s="606" t="s">
        <v>362</v>
      </c>
      <c r="I139" s="606" t="s">
        <v>362</v>
      </c>
      <c r="J139" s="606" t="s">
        <v>362</v>
      </c>
      <c r="K139" s="606" t="s">
        <v>362</v>
      </c>
      <c r="L139" s="606" t="s">
        <v>362</v>
      </c>
      <c r="M139" s="606" t="s">
        <v>362</v>
      </c>
      <c r="N139" s="606" t="s">
        <v>362</v>
      </c>
      <c r="O139" s="606" t="s">
        <v>362</v>
      </c>
      <c r="P139" s="606" t="s">
        <v>362</v>
      </c>
    </row>
    <row r="140" spans="1:16" x14ac:dyDescent="0.25">
      <c r="A140" s="1331" t="s">
        <v>1537</v>
      </c>
      <c r="B140" s="1331"/>
      <c r="C140" s="1331"/>
      <c r="D140" s="1331"/>
      <c r="E140" s="1331"/>
      <c r="F140" s="1331"/>
      <c r="G140" s="1331"/>
      <c r="H140" s="1331"/>
      <c r="I140" s="1331"/>
      <c r="J140" s="1331"/>
      <c r="K140" s="1331"/>
      <c r="L140" s="1331"/>
      <c r="M140" s="1331"/>
      <c r="N140" s="1331"/>
      <c r="O140" s="1331"/>
      <c r="P140" s="1331"/>
    </row>
    <row r="141" spans="1:16" x14ac:dyDescent="0.25">
      <c r="A141" s="88">
        <v>129</v>
      </c>
      <c r="B141" s="47" t="s">
        <v>1538</v>
      </c>
      <c r="C141" s="390" t="s">
        <v>362</v>
      </c>
      <c r="D141" s="390" t="s">
        <v>362</v>
      </c>
      <c r="E141" s="390" t="s">
        <v>362</v>
      </c>
      <c r="F141" s="390" t="s">
        <v>362</v>
      </c>
      <c r="G141" s="390" t="s">
        <v>362</v>
      </c>
      <c r="H141" s="390" t="s">
        <v>362</v>
      </c>
      <c r="I141" s="390" t="s">
        <v>362</v>
      </c>
      <c r="J141" s="390" t="s">
        <v>362</v>
      </c>
      <c r="K141" s="390" t="s">
        <v>362</v>
      </c>
      <c r="L141" s="390" t="s">
        <v>362</v>
      </c>
      <c r="M141" s="390" t="s">
        <v>362</v>
      </c>
      <c r="N141" s="390" t="s">
        <v>362</v>
      </c>
      <c r="O141" s="390" t="s">
        <v>362</v>
      </c>
      <c r="P141" s="390" t="s">
        <v>362</v>
      </c>
    </row>
    <row r="142" spans="1:16" x14ac:dyDescent="0.25">
      <c r="A142" s="88">
        <v>130</v>
      </c>
      <c r="B142" s="47" t="s">
        <v>1539</v>
      </c>
      <c r="C142" s="390" t="s">
        <v>362</v>
      </c>
      <c r="D142" s="390" t="s">
        <v>362</v>
      </c>
      <c r="E142" s="390" t="s">
        <v>362</v>
      </c>
      <c r="F142" s="390" t="s">
        <v>362</v>
      </c>
      <c r="G142" s="390" t="s">
        <v>362</v>
      </c>
      <c r="H142" s="390" t="s">
        <v>362</v>
      </c>
      <c r="I142" s="390" t="s">
        <v>362</v>
      </c>
      <c r="J142" s="390" t="s">
        <v>362</v>
      </c>
      <c r="K142" s="390" t="s">
        <v>362</v>
      </c>
      <c r="L142" s="390" t="s">
        <v>362</v>
      </c>
      <c r="M142" s="390" t="s">
        <v>362</v>
      </c>
      <c r="N142" s="390" t="s">
        <v>362</v>
      </c>
      <c r="O142" s="390" t="s">
        <v>362</v>
      </c>
      <c r="P142" s="390" t="s">
        <v>362</v>
      </c>
    </row>
    <row r="143" spans="1:16" x14ac:dyDescent="0.25">
      <c r="A143" s="88">
        <v>131</v>
      </c>
      <c r="B143" s="47" t="s">
        <v>1540</v>
      </c>
      <c r="C143" s="390" t="s">
        <v>362</v>
      </c>
      <c r="D143" s="390" t="s">
        <v>362</v>
      </c>
      <c r="E143" s="390" t="s">
        <v>362</v>
      </c>
      <c r="F143" s="390" t="s">
        <v>362</v>
      </c>
      <c r="G143" s="390" t="s">
        <v>362</v>
      </c>
      <c r="H143" s="390" t="s">
        <v>362</v>
      </c>
      <c r="I143" s="390" t="s">
        <v>362</v>
      </c>
      <c r="J143" s="390" t="s">
        <v>362</v>
      </c>
      <c r="K143" s="390" t="s">
        <v>362</v>
      </c>
      <c r="L143" s="390" t="s">
        <v>362</v>
      </c>
      <c r="M143" s="390" t="s">
        <v>362</v>
      </c>
      <c r="N143" s="390" t="s">
        <v>362</v>
      </c>
      <c r="O143" s="390" t="s">
        <v>362</v>
      </c>
      <c r="P143" s="390" t="s">
        <v>362</v>
      </c>
    </row>
    <row r="144" spans="1:16" x14ac:dyDescent="0.25">
      <c r="A144" s="88">
        <v>132</v>
      </c>
      <c r="B144" s="47" t="s">
        <v>1541</v>
      </c>
      <c r="C144" s="390" t="s">
        <v>362</v>
      </c>
      <c r="D144" s="390" t="s">
        <v>362</v>
      </c>
      <c r="E144" s="390" t="s">
        <v>362</v>
      </c>
      <c r="F144" s="390" t="s">
        <v>362</v>
      </c>
      <c r="G144" s="390" t="s">
        <v>362</v>
      </c>
      <c r="H144" s="390" t="s">
        <v>362</v>
      </c>
      <c r="I144" s="390" t="s">
        <v>362</v>
      </c>
      <c r="J144" s="390" t="s">
        <v>362</v>
      </c>
      <c r="K144" s="390" t="s">
        <v>362</v>
      </c>
      <c r="L144" s="390" t="s">
        <v>362</v>
      </c>
      <c r="M144" s="390" t="s">
        <v>362</v>
      </c>
      <c r="N144" s="390" t="s">
        <v>362</v>
      </c>
      <c r="O144" s="390" t="s">
        <v>362</v>
      </c>
      <c r="P144" s="390" t="s">
        <v>362</v>
      </c>
    </row>
    <row r="145" spans="1:16" x14ac:dyDescent="0.25">
      <c r="A145" s="88">
        <v>133</v>
      </c>
      <c r="B145" s="47" t="s">
        <v>1542</v>
      </c>
      <c r="C145" s="390" t="s">
        <v>362</v>
      </c>
      <c r="D145" s="390" t="s">
        <v>362</v>
      </c>
      <c r="E145" s="390" t="s">
        <v>362</v>
      </c>
      <c r="F145" s="390" t="s">
        <v>362</v>
      </c>
      <c r="G145" s="390" t="s">
        <v>362</v>
      </c>
      <c r="H145" s="390" t="s">
        <v>362</v>
      </c>
      <c r="I145" s="390" t="s">
        <v>362</v>
      </c>
      <c r="J145" s="390" t="s">
        <v>362</v>
      </c>
      <c r="K145" s="390" t="s">
        <v>362</v>
      </c>
      <c r="L145" s="390" t="s">
        <v>362</v>
      </c>
      <c r="M145" s="390" t="s">
        <v>362</v>
      </c>
      <c r="N145" s="390" t="s">
        <v>362</v>
      </c>
      <c r="O145" s="390" t="s">
        <v>362</v>
      </c>
      <c r="P145" s="390" t="s">
        <v>362</v>
      </c>
    </row>
    <row r="146" spans="1:16" x14ac:dyDescent="0.25">
      <c r="A146" s="88">
        <v>134</v>
      </c>
      <c r="B146" s="47" t="s">
        <v>1543</v>
      </c>
      <c r="C146" s="390" t="s">
        <v>362</v>
      </c>
      <c r="D146" s="390" t="s">
        <v>362</v>
      </c>
      <c r="E146" s="390" t="s">
        <v>362</v>
      </c>
      <c r="F146" s="390" t="s">
        <v>362</v>
      </c>
      <c r="G146" s="390" t="s">
        <v>362</v>
      </c>
      <c r="H146" s="390" t="s">
        <v>362</v>
      </c>
      <c r="I146" s="390" t="s">
        <v>362</v>
      </c>
      <c r="J146" s="390" t="s">
        <v>362</v>
      </c>
      <c r="K146" s="390" t="s">
        <v>362</v>
      </c>
      <c r="L146" s="390" t="s">
        <v>362</v>
      </c>
      <c r="M146" s="390" t="s">
        <v>362</v>
      </c>
      <c r="N146" s="390" t="s">
        <v>362</v>
      </c>
      <c r="O146" s="390" t="s">
        <v>362</v>
      </c>
      <c r="P146" s="390" t="s">
        <v>362</v>
      </c>
    </row>
    <row r="147" spans="1:16" s="591" customFormat="1" ht="30" customHeight="1" x14ac:dyDescent="0.25">
      <c r="A147" s="1332" t="s">
        <v>1544</v>
      </c>
      <c r="B147" s="1333"/>
      <c r="C147" s="539">
        <f>SUM(C10:C107)</f>
        <v>805.67389999999989</v>
      </c>
      <c r="D147" s="539">
        <f t="shared" ref="D147:P147" si="2">SUM(D10:D107)</f>
        <v>62.525600000000004</v>
      </c>
      <c r="E147" s="539">
        <f t="shared" si="2"/>
        <v>0</v>
      </c>
      <c r="F147" s="539">
        <f t="shared" si="2"/>
        <v>11.1617</v>
      </c>
      <c r="G147" s="539">
        <f t="shared" si="2"/>
        <v>93.395700000000005</v>
      </c>
      <c r="H147" s="539">
        <f t="shared" si="2"/>
        <v>0</v>
      </c>
      <c r="I147" s="539">
        <f t="shared" si="2"/>
        <v>0</v>
      </c>
      <c r="J147" s="539">
        <f t="shared" si="2"/>
        <v>2727.0231099999987</v>
      </c>
      <c r="K147" s="539">
        <f t="shared" si="2"/>
        <v>312.43446999999992</v>
      </c>
      <c r="L147" s="539">
        <f t="shared" si="2"/>
        <v>25.155999999999999</v>
      </c>
      <c r="M147" s="539">
        <f t="shared" si="2"/>
        <v>1.2327000000000001</v>
      </c>
      <c r="N147" s="539">
        <f t="shared" si="2"/>
        <v>6.9500000000000006E-2</v>
      </c>
      <c r="O147" s="539">
        <f t="shared" si="2"/>
        <v>154.21844999999999</v>
      </c>
      <c r="P147" s="539">
        <f t="shared" si="2"/>
        <v>4192.8911300000009</v>
      </c>
    </row>
    <row r="148" spans="1:16" ht="30.75" customHeight="1" x14ac:dyDescent="0.25">
      <c r="A148" s="1334" t="s">
        <v>1545</v>
      </c>
      <c r="B148" s="1334"/>
      <c r="C148" s="1334"/>
      <c r="D148" s="1334"/>
      <c r="E148" s="1334"/>
      <c r="F148" s="1334"/>
      <c r="G148" s="1334"/>
      <c r="H148" s="1334"/>
      <c r="I148" s="1334"/>
      <c r="J148" s="1334"/>
      <c r="K148" s="1334"/>
      <c r="L148" s="1334"/>
      <c r="M148" s="1334"/>
      <c r="N148" s="1334"/>
      <c r="O148" s="1334"/>
      <c r="P148" s="1334"/>
    </row>
    <row r="149" spans="1:16" ht="19.5" customHeight="1" x14ac:dyDescent="0.25">
      <c r="A149" s="1335" t="s">
        <v>1546</v>
      </c>
      <c r="B149" s="1335"/>
      <c r="C149" s="1335"/>
      <c r="D149" s="1335"/>
      <c r="E149" s="1335"/>
      <c r="F149" s="1335"/>
      <c r="G149" s="1335"/>
      <c r="H149" s="1335"/>
      <c r="I149" s="1335"/>
      <c r="J149" s="1335"/>
      <c r="K149" s="1335"/>
      <c r="L149" s="1335"/>
      <c r="M149" s="1335"/>
      <c r="N149" s="1335"/>
      <c r="O149" s="1335"/>
      <c r="P149" s="1335"/>
    </row>
    <row r="152" spans="1:16" x14ac:dyDescent="0.25">
      <c r="A152" s="575" t="s">
        <v>1788</v>
      </c>
      <c r="B152" s="575"/>
      <c r="C152" s="575"/>
      <c r="D152" s="575"/>
      <c r="E152" s="575"/>
      <c r="F152" s="575"/>
      <c r="G152" s="575"/>
      <c r="H152" s="575"/>
      <c r="I152" s="575"/>
      <c r="J152" s="575"/>
      <c r="K152" s="419"/>
      <c r="L152" s="1236" t="s">
        <v>1496</v>
      </c>
      <c r="M152" s="1236"/>
      <c r="N152" s="4"/>
      <c r="O152" s="4"/>
    </row>
    <row r="153" spans="1:16" x14ac:dyDescent="0.25">
      <c r="A153" s="567" t="s">
        <v>1293</v>
      </c>
      <c r="B153" s="567"/>
      <c r="C153" s="567"/>
      <c r="D153" s="567"/>
      <c r="E153" s="567"/>
      <c r="F153" s="451"/>
      <c r="G153" s="451"/>
      <c r="H153" s="1328" t="s">
        <v>1307</v>
      </c>
      <c r="I153" s="1328"/>
      <c r="J153" s="1328"/>
      <c r="K153" s="567"/>
      <c r="L153" s="1257" t="s">
        <v>560</v>
      </c>
      <c r="M153" s="1257"/>
      <c r="N153" s="4"/>
      <c r="O153" s="4"/>
    </row>
    <row r="154" spans="1:16" x14ac:dyDescent="0.25">
      <c r="A154" s="567"/>
      <c r="B154" s="567"/>
      <c r="C154" s="567"/>
      <c r="D154" s="567"/>
      <c r="E154" s="567"/>
      <c r="F154" s="452"/>
      <c r="G154" s="452"/>
      <c r="H154" s="560"/>
      <c r="I154" s="49"/>
      <c r="J154" s="560"/>
      <c r="K154" s="567"/>
      <c r="L154" s="562"/>
      <c r="M154" s="562"/>
      <c r="N154" s="4"/>
      <c r="O154" s="4"/>
    </row>
    <row r="155" spans="1:16" x14ac:dyDescent="0.25">
      <c r="A155" s="1285" t="s">
        <v>562</v>
      </c>
      <c r="B155" s="1285"/>
      <c r="C155" s="1285"/>
      <c r="D155" s="1239" t="s">
        <v>1787</v>
      </c>
      <c r="E155" s="1239"/>
      <c r="F155" s="556"/>
      <c r="G155" s="556"/>
      <c r="H155" s="560"/>
      <c r="I155" s="560"/>
      <c r="J155" s="560"/>
      <c r="K155" s="560"/>
      <c r="L155" s="560"/>
      <c r="M155" s="1275"/>
      <c r="N155" s="1275"/>
      <c r="O155" s="1275"/>
    </row>
    <row r="156" spans="1:16" x14ac:dyDescent="0.25">
      <c r="A156" s="1301" t="s">
        <v>563</v>
      </c>
      <c r="B156" s="1301"/>
      <c r="C156" s="1301"/>
      <c r="D156" s="1257" t="s">
        <v>564</v>
      </c>
      <c r="E156" s="1257"/>
      <c r="F156" s="444"/>
      <c r="G156" s="444"/>
      <c r="H156" s="560"/>
      <c r="I156" s="560"/>
      <c r="J156" s="560"/>
      <c r="K156" s="560"/>
      <c r="L156" s="560"/>
      <c r="M156" s="1275"/>
      <c r="N156" s="1275"/>
      <c r="O156" s="1275"/>
    </row>
  </sheetData>
  <mergeCells count="21">
    <mergeCell ref="A147:B147"/>
    <mergeCell ref="A148:P148"/>
    <mergeCell ref="A149:P149"/>
    <mergeCell ref="L152:M152"/>
    <mergeCell ref="B2:P3"/>
    <mergeCell ref="B4:P4"/>
    <mergeCell ref="B6:B7"/>
    <mergeCell ref="C6:P6"/>
    <mergeCell ref="B1:P1"/>
    <mergeCell ref="A6:A7"/>
    <mergeCell ref="A9:P9"/>
    <mergeCell ref="A108:P108"/>
    <mergeCell ref="A140:P140"/>
    <mergeCell ref="A156:C156"/>
    <mergeCell ref="D156:E156"/>
    <mergeCell ref="M156:O156"/>
    <mergeCell ref="H153:J153"/>
    <mergeCell ref="L153:M153"/>
    <mergeCell ref="A155:C155"/>
    <mergeCell ref="D155:E155"/>
    <mergeCell ref="M155:O155"/>
  </mergeCells>
  <pageMargins left="0.7" right="0.7" top="0.75" bottom="0.75" header="0.3" footer="0.3"/>
  <pageSetup paperSize="9" scale="53" orientation="landscape" r:id="rId1"/>
  <rowBreaks count="2" manualBreakCount="2">
    <brk id="45" max="15" man="1"/>
    <brk id="107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75"/>
  <sheetViews>
    <sheetView view="pageBreakPreview" zoomScaleNormal="50" zoomScaleSheetLayoutView="100" workbookViewId="0">
      <pane ySplit="11" topLeftCell="A54" activePane="bottomLeft" state="frozen"/>
      <selection pane="bottomLeft" activeCell="R16" sqref="R16"/>
    </sheetView>
  </sheetViews>
  <sheetFormatPr defaultColWidth="8.85546875" defaultRowHeight="12.75" x14ac:dyDescent="0.2"/>
  <cols>
    <col min="1" max="1" width="4.5703125" style="560" customWidth="1"/>
    <col min="2" max="2" width="17.7109375" style="560" customWidth="1"/>
    <col min="3" max="3" width="11.140625" style="557" customWidth="1"/>
    <col min="4" max="4" width="8.85546875" style="557"/>
    <col min="5" max="5" width="9.42578125" style="557" customWidth="1"/>
    <col min="6" max="6" width="10.42578125" style="557" bestFit="1" customWidth="1"/>
    <col min="7" max="7" width="9.85546875" style="557" customWidth="1"/>
    <col min="8" max="8" width="9.42578125" style="557" bestFit="1" customWidth="1"/>
    <col min="9" max="9" width="10.28515625" style="557" customWidth="1"/>
    <col min="10" max="10" width="10" style="557" customWidth="1"/>
    <col min="11" max="11" width="11.85546875" style="557" customWidth="1"/>
    <col min="12" max="12" width="11.140625" style="557" customWidth="1"/>
    <col min="13" max="13" width="13.5703125" style="557" customWidth="1"/>
    <col min="14" max="14" width="3" style="560" customWidth="1"/>
    <col min="15" max="16" width="8.85546875" style="560" customWidth="1"/>
    <col min="17" max="18" width="8.85546875" style="20"/>
    <col min="19" max="16384" width="8.85546875" style="560"/>
  </cols>
  <sheetData>
    <row r="1" spans="1:18" ht="19.5" customHeight="1" x14ac:dyDescent="0.2">
      <c r="L1" s="1343" t="s">
        <v>726</v>
      </c>
      <c r="M1" s="1343"/>
      <c r="Q1" s="560"/>
      <c r="R1" s="560"/>
    </row>
    <row r="2" spans="1:18" ht="14.45" customHeight="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  <c r="Q2" s="560"/>
      <c r="R2" s="560"/>
    </row>
    <row r="3" spans="1:18" ht="14.45" customHeight="1" x14ac:dyDescent="0.2">
      <c r="A3" s="1202" t="s">
        <v>727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  <c r="Q3" s="560"/>
      <c r="R3" s="560"/>
    </row>
    <row r="4" spans="1:18" s="568" customFormat="1" ht="14.45" customHeigh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</row>
    <row r="6" spans="1:18" x14ac:dyDescent="0.2">
      <c r="A6" s="1261" t="s">
        <v>368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1261"/>
      <c r="Q6" s="560"/>
      <c r="R6" s="560"/>
    </row>
    <row r="7" spans="1:18" ht="38.25" customHeight="1" x14ac:dyDescent="0.2">
      <c r="A7" s="1262" t="s">
        <v>823</v>
      </c>
      <c r="B7" s="1262"/>
      <c r="C7" s="1262"/>
      <c r="D7" s="1262"/>
      <c r="E7" s="1262"/>
      <c r="F7" s="1262"/>
      <c r="G7" s="1262"/>
      <c r="H7" s="1262"/>
      <c r="I7" s="1262"/>
      <c r="J7" s="1262"/>
      <c r="K7" s="1262"/>
      <c r="L7" s="1262"/>
      <c r="M7" s="1262"/>
      <c r="Q7" s="560"/>
      <c r="R7" s="560"/>
    </row>
    <row r="9" spans="1:18" ht="44.45" customHeight="1" x14ac:dyDescent="0.2">
      <c r="A9" s="1210" t="s">
        <v>361</v>
      </c>
      <c r="B9" s="1204" t="s">
        <v>364</v>
      </c>
      <c r="C9" s="1204" t="s">
        <v>1423</v>
      </c>
      <c r="D9" s="1210" t="s">
        <v>728</v>
      </c>
      <c r="E9" s="1210"/>
      <c r="F9" s="1210" t="s">
        <v>729</v>
      </c>
      <c r="G9" s="1210"/>
      <c r="H9" s="1210" t="s">
        <v>730</v>
      </c>
      <c r="I9" s="1210"/>
      <c r="J9" s="1210" t="s">
        <v>731</v>
      </c>
      <c r="K9" s="1210"/>
      <c r="L9" s="1210" t="s">
        <v>1204</v>
      </c>
      <c r="M9" s="1210"/>
      <c r="Q9" s="560"/>
      <c r="R9" s="560"/>
    </row>
    <row r="10" spans="1:18" ht="75" customHeight="1" x14ac:dyDescent="0.2">
      <c r="A10" s="1210"/>
      <c r="B10" s="1205"/>
      <c r="C10" s="1205"/>
      <c r="D10" s="555" t="s">
        <v>732</v>
      </c>
      <c r="E10" s="555" t="s">
        <v>733</v>
      </c>
      <c r="F10" s="555" t="s">
        <v>732</v>
      </c>
      <c r="G10" s="555" t="s">
        <v>734</v>
      </c>
      <c r="H10" s="555" t="s">
        <v>732</v>
      </c>
      <c r="I10" s="555" t="s">
        <v>733</v>
      </c>
      <c r="J10" s="555" t="s">
        <v>732</v>
      </c>
      <c r="K10" s="555" t="s">
        <v>733</v>
      </c>
      <c r="L10" s="555" t="s">
        <v>732</v>
      </c>
      <c r="M10" s="555" t="s">
        <v>733</v>
      </c>
      <c r="Q10" s="560"/>
      <c r="R10" s="560"/>
    </row>
    <row r="11" spans="1:18" ht="13.15" customHeight="1" x14ac:dyDescent="0.2">
      <c r="A11" s="563">
        <v>1</v>
      </c>
      <c r="B11" s="563">
        <v>2</v>
      </c>
      <c r="C11" s="563">
        <v>3</v>
      </c>
      <c r="D11" s="563">
        <v>4</v>
      </c>
      <c r="E11" s="563">
        <v>5</v>
      </c>
      <c r="F11" s="563">
        <v>6</v>
      </c>
      <c r="G11" s="563">
        <v>7</v>
      </c>
      <c r="H11" s="563">
        <v>8</v>
      </c>
      <c r="I11" s="563">
        <v>9</v>
      </c>
      <c r="J11" s="563">
        <v>10</v>
      </c>
      <c r="K11" s="563">
        <v>11</v>
      </c>
      <c r="L11" s="563">
        <v>12</v>
      </c>
      <c r="M11" s="563">
        <v>13</v>
      </c>
      <c r="Q11" s="560"/>
      <c r="R11" s="560"/>
    </row>
    <row r="12" spans="1:18" x14ac:dyDescent="0.2">
      <c r="A12" s="273">
        <v>1</v>
      </c>
      <c r="B12" s="48" t="s">
        <v>287</v>
      </c>
      <c r="C12" s="234">
        <v>179.66200000000001</v>
      </c>
      <c r="D12" s="570">
        <f>SUM(F12+H12)</f>
        <v>172.21100000000001</v>
      </c>
      <c r="E12" s="235">
        <f>D12*100/C12</f>
        <v>95.85276797542052</v>
      </c>
      <c r="F12" s="570">
        <v>77.01100000000001</v>
      </c>
      <c r="G12" s="235">
        <f>F12*100/C12</f>
        <v>42.864378666607301</v>
      </c>
      <c r="H12" s="570">
        <v>95.2</v>
      </c>
      <c r="I12" s="235">
        <f t="shared" ref="I12:I69" si="0">H12*100/C12</f>
        <v>52.988389308813211</v>
      </c>
      <c r="J12" s="564">
        <v>0</v>
      </c>
      <c r="K12" s="235">
        <f t="shared" ref="K12:K68" si="1">J12*100/C12</f>
        <v>0</v>
      </c>
      <c r="L12" s="570">
        <f>C12-D12</f>
        <v>7.4509999999999934</v>
      </c>
      <c r="M12" s="236">
        <f t="shared" ref="M12:M69" si="2">L12*100/C12</f>
        <v>4.147232024579484</v>
      </c>
      <c r="Q12" s="560"/>
      <c r="R12" s="560"/>
    </row>
    <row r="13" spans="1:18" x14ac:dyDescent="0.2">
      <c r="A13" s="273">
        <v>2</v>
      </c>
      <c r="B13" s="48" t="s">
        <v>288</v>
      </c>
      <c r="C13" s="234">
        <v>214.61099999999999</v>
      </c>
      <c r="D13" s="570">
        <f t="shared" ref="D13:D67" si="3">SUM(F13+H13)</f>
        <v>201.54300000000001</v>
      </c>
      <c r="E13" s="235">
        <f t="shared" ref="E13:E68" si="4">D13*100/C13</f>
        <v>93.910843339810171</v>
      </c>
      <c r="F13" s="570">
        <v>141.07300000000001</v>
      </c>
      <c r="G13" s="235">
        <f t="shared" ref="G13:G68" si="5">F13*100/C13</f>
        <v>65.734282026550375</v>
      </c>
      <c r="H13" s="570">
        <v>60.47</v>
      </c>
      <c r="I13" s="235">
        <f t="shared" si="0"/>
        <v>28.176561313259807</v>
      </c>
      <c r="J13" s="564">
        <v>0</v>
      </c>
      <c r="K13" s="235">
        <f t="shared" si="1"/>
        <v>0</v>
      </c>
      <c r="L13" s="570">
        <f t="shared" ref="L13:L68" si="6">C13-D13</f>
        <v>13.067999999999984</v>
      </c>
      <c r="M13" s="236">
        <f t="shared" si="2"/>
        <v>6.0891566601898246</v>
      </c>
      <c r="Q13" s="560"/>
      <c r="R13" s="560"/>
    </row>
    <row r="14" spans="1:18" x14ac:dyDescent="0.2">
      <c r="A14" s="273">
        <v>3</v>
      </c>
      <c r="B14" s="91" t="s">
        <v>289</v>
      </c>
      <c r="C14" s="278">
        <v>143.916</v>
      </c>
      <c r="D14" s="92">
        <f t="shared" si="3"/>
        <v>136.095</v>
      </c>
      <c r="E14" s="235">
        <f t="shared" si="4"/>
        <v>94.565579921620952</v>
      </c>
      <c r="F14" s="570">
        <v>45.795000000000002</v>
      </c>
      <c r="G14" s="235">
        <f t="shared" si="5"/>
        <v>31.820645376469606</v>
      </c>
      <c r="H14" s="570">
        <v>90.3</v>
      </c>
      <c r="I14" s="235">
        <f t="shared" si="0"/>
        <v>62.744934545151338</v>
      </c>
      <c r="J14" s="564">
        <v>0</v>
      </c>
      <c r="K14" s="235">
        <f t="shared" si="1"/>
        <v>0</v>
      </c>
      <c r="L14" s="570">
        <f t="shared" si="6"/>
        <v>7.820999999999998</v>
      </c>
      <c r="M14" s="236">
        <f t="shared" si="2"/>
        <v>5.4344200783790528</v>
      </c>
      <c r="Q14" s="560"/>
      <c r="R14" s="560"/>
    </row>
    <row r="15" spans="1:18" x14ac:dyDescent="0.2">
      <c r="A15" s="273">
        <v>4</v>
      </c>
      <c r="B15" s="91" t="s">
        <v>290</v>
      </c>
      <c r="C15" s="278">
        <v>203.4</v>
      </c>
      <c r="D15" s="92">
        <f t="shared" si="3"/>
        <v>203.4</v>
      </c>
      <c r="E15" s="235">
        <f t="shared" si="4"/>
        <v>100</v>
      </c>
      <c r="F15" s="570">
        <v>0</v>
      </c>
      <c r="G15" s="235">
        <f t="shared" si="5"/>
        <v>0</v>
      </c>
      <c r="H15" s="570">
        <v>203.4</v>
      </c>
      <c r="I15" s="235">
        <f t="shared" si="0"/>
        <v>100</v>
      </c>
      <c r="J15" s="564">
        <v>0</v>
      </c>
      <c r="K15" s="235">
        <f t="shared" si="1"/>
        <v>0</v>
      </c>
      <c r="L15" s="570">
        <f t="shared" si="6"/>
        <v>0</v>
      </c>
      <c r="M15" s="236">
        <f t="shared" si="2"/>
        <v>0</v>
      </c>
      <c r="Q15" s="560"/>
      <c r="R15" s="560"/>
    </row>
    <row r="16" spans="1:18" x14ac:dyDescent="0.2">
      <c r="A16" s="273">
        <v>5</v>
      </c>
      <c r="B16" s="91" t="s">
        <v>291</v>
      </c>
      <c r="C16" s="278">
        <v>207.441</v>
      </c>
      <c r="D16" s="92">
        <f t="shared" si="3"/>
        <v>199.17599999999999</v>
      </c>
      <c r="E16" s="235">
        <f t="shared" si="4"/>
        <v>96.015734594414795</v>
      </c>
      <c r="F16" s="570">
        <v>88.278999999999996</v>
      </c>
      <c r="G16" s="235">
        <f t="shared" si="5"/>
        <v>42.556196701712771</v>
      </c>
      <c r="H16" s="570">
        <v>110.89700000000001</v>
      </c>
      <c r="I16" s="235">
        <f t="shared" si="0"/>
        <v>53.459537892702023</v>
      </c>
      <c r="J16" s="564">
        <v>0</v>
      </c>
      <c r="K16" s="235">
        <f t="shared" si="1"/>
        <v>0</v>
      </c>
      <c r="L16" s="570">
        <f t="shared" si="6"/>
        <v>8.2650000000000148</v>
      </c>
      <c r="M16" s="236">
        <f t="shared" si="2"/>
        <v>3.9842654055852096</v>
      </c>
      <c r="Q16" s="560"/>
      <c r="R16" s="560"/>
    </row>
    <row r="17" spans="1:18" x14ac:dyDescent="0.2">
      <c r="A17" s="273">
        <v>6</v>
      </c>
      <c r="B17" s="91" t="s">
        <v>292</v>
      </c>
      <c r="C17" s="278">
        <v>172.67599999999999</v>
      </c>
      <c r="D17" s="92">
        <f t="shared" si="3"/>
        <v>165.911</v>
      </c>
      <c r="E17" s="235">
        <f t="shared" si="4"/>
        <v>96.082258101878665</v>
      </c>
      <c r="F17" s="570">
        <v>145.637</v>
      </c>
      <c r="G17" s="235">
        <f t="shared" si="5"/>
        <v>84.341193912298181</v>
      </c>
      <c r="H17" s="570">
        <v>20.274000000000001</v>
      </c>
      <c r="I17" s="235">
        <f t="shared" si="0"/>
        <v>11.741064189580488</v>
      </c>
      <c r="J17" s="564">
        <v>0</v>
      </c>
      <c r="K17" s="235">
        <f t="shared" si="1"/>
        <v>0</v>
      </c>
      <c r="L17" s="570">
        <f t="shared" si="6"/>
        <v>6.7649999999999864</v>
      </c>
      <c r="M17" s="236">
        <f t="shared" si="2"/>
        <v>3.9177418981213297</v>
      </c>
    </row>
    <row r="18" spans="1:18" x14ac:dyDescent="0.2">
      <c r="A18" s="273">
        <v>7</v>
      </c>
      <c r="B18" s="91" t="s">
        <v>293</v>
      </c>
      <c r="C18" s="278">
        <v>242.79400000000001</v>
      </c>
      <c r="D18" s="92">
        <f t="shared" si="3"/>
        <v>222.78299999999999</v>
      </c>
      <c r="E18" s="235">
        <f t="shared" si="4"/>
        <v>91.758033559313645</v>
      </c>
      <c r="F18" s="570">
        <v>22.120999999999981</v>
      </c>
      <c r="G18" s="235">
        <f t="shared" si="5"/>
        <v>9.1110159229634924</v>
      </c>
      <c r="H18" s="570">
        <v>200.66200000000001</v>
      </c>
      <c r="I18" s="235">
        <f t="shared" si="0"/>
        <v>82.647017636350157</v>
      </c>
      <c r="J18" s="564">
        <v>0</v>
      </c>
      <c r="K18" s="235">
        <f t="shared" si="1"/>
        <v>0</v>
      </c>
      <c r="L18" s="570">
        <f t="shared" si="6"/>
        <v>20.011000000000024</v>
      </c>
      <c r="M18" s="236">
        <f t="shared" si="2"/>
        <v>8.2419664406863529</v>
      </c>
    </row>
    <row r="19" spans="1:18" x14ac:dyDescent="0.2">
      <c r="A19" s="273">
        <v>8</v>
      </c>
      <c r="B19" s="91" t="s">
        <v>294</v>
      </c>
      <c r="C19" s="278">
        <v>104.752</v>
      </c>
      <c r="D19" s="92">
        <f t="shared" si="3"/>
        <v>99.4</v>
      </c>
      <c r="E19" s="235">
        <f t="shared" si="4"/>
        <v>94.890789674660155</v>
      </c>
      <c r="F19" s="570">
        <v>0</v>
      </c>
      <c r="G19" s="235">
        <f t="shared" si="5"/>
        <v>0</v>
      </c>
      <c r="H19" s="570">
        <v>99.4</v>
      </c>
      <c r="I19" s="235">
        <f t="shared" si="0"/>
        <v>94.890789674660155</v>
      </c>
      <c r="J19" s="564">
        <v>0</v>
      </c>
      <c r="K19" s="235">
        <f t="shared" si="1"/>
        <v>0</v>
      </c>
      <c r="L19" s="570">
        <f t="shared" si="6"/>
        <v>5.3519999999999897</v>
      </c>
      <c r="M19" s="236">
        <f t="shared" si="2"/>
        <v>5.1092103253398404</v>
      </c>
    </row>
    <row r="20" spans="1:18" x14ac:dyDescent="0.2">
      <c r="A20" s="273">
        <v>9</v>
      </c>
      <c r="B20" s="91" t="s">
        <v>295</v>
      </c>
      <c r="C20" s="278">
        <v>184.36500000000001</v>
      </c>
      <c r="D20" s="92">
        <f t="shared" si="3"/>
        <v>173.429</v>
      </c>
      <c r="E20" s="235">
        <f t="shared" si="4"/>
        <v>94.068288449543033</v>
      </c>
      <c r="F20" s="570">
        <v>34.264000000000003</v>
      </c>
      <c r="G20" s="235">
        <f t="shared" si="5"/>
        <v>18.584872399858973</v>
      </c>
      <c r="H20" s="570">
        <v>139.16499999999999</v>
      </c>
      <c r="I20" s="235">
        <f t="shared" si="0"/>
        <v>75.483416049684052</v>
      </c>
      <c r="J20" s="564">
        <v>0</v>
      </c>
      <c r="K20" s="235">
        <f t="shared" si="1"/>
        <v>0</v>
      </c>
      <c r="L20" s="570">
        <f t="shared" si="6"/>
        <v>10.936000000000007</v>
      </c>
      <c r="M20" s="236">
        <f t="shared" si="2"/>
        <v>5.9317115504569777</v>
      </c>
    </row>
    <row r="21" spans="1:18" x14ac:dyDescent="0.2">
      <c r="A21" s="273">
        <v>10</v>
      </c>
      <c r="B21" s="91" t="s">
        <v>296</v>
      </c>
      <c r="C21" s="278">
        <v>68.135999999999996</v>
      </c>
      <c r="D21" s="92">
        <f t="shared" si="3"/>
        <v>68.135999999999996</v>
      </c>
      <c r="E21" s="235">
        <f t="shared" si="4"/>
        <v>100</v>
      </c>
      <c r="F21" s="570">
        <v>0</v>
      </c>
      <c r="G21" s="235">
        <f t="shared" si="5"/>
        <v>0</v>
      </c>
      <c r="H21" s="570">
        <v>68.135999999999996</v>
      </c>
      <c r="I21" s="235">
        <f t="shared" si="0"/>
        <v>100</v>
      </c>
      <c r="J21" s="564">
        <v>0</v>
      </c>
      <c r="K21" s="235">
        <f t="shared" si="1"/>
        <v>0</v>
      </c>
      <c r="L21" s="570">
        <f t="shared" si="6"/>
        <v>0</v>
      </c>
      <c r="M21" s="236">
        <f t="shared" si="2"/>
        <v>0</v>
      </c>
    </row>
    <row r="22" spans="1:18" x14ac:dyDescent="0.2">
      <c r="A22" s="273">
        <v>11</v>
      </c>
      <c r="B22" s="91" t="s">
        <v>297</v>
      </c>
      <c r="C22" s="278">
        <v>120.46599999999999</v>
      </c>
      <c r="D22" s="92">
        <f t="shared" si="3"/>
        <v>113.19799999999999</v>
      </c>
      <c r="E22" s="235">
        <f t="shared" si="4"/>
        <v>93.966762405990067</v>
      </c>
      <c r="F22" s="570">
        <v>92.667999999999992</v>
      </c>
      <c r="G22" s="235">
        <f t="shared" si="5"/>
        <v>76.924609433367095</v>
      </c>
      <c r="H22" s="570">
        <v>20.53</v>
      </c>
      <c r="I22" s="235">
        <f t="shared" si="0"/>
        <v>17.042152972622983</v>
      </c>
      <c r="J22" s="564">
        <v>0</v>
      </c>
      <c r="K22" s="235">
        <f t="shared" si="1"/>
        <v>0</v>
      </c>
      <c r="L22" s="570">
        <f t="shared" si="6"/>
        <v>7.2680000000000007</v>
      </c>
      <c r="M22" s="236">
        <f t="shared" si="2"/>
        <v>6.033237594009929</v>
      </c>
    </row>
    <row r="23" spans="1:18" x14ac:dyDescent="0.2">
      <c r="A23" s="273">
        <v>12</v>
      </c>
      <c r="B23" s="91" t="s">
        <v>298</v>
      </c>
      <c r="C23" s="278">
        <v>109.45</v>
      </c>
      <c r="D23" s="92">
        <f t="shared" si="3"/>
        <v>109.419</v>
      </c>
      <c r="E23" s="235">
        <f t="shared" si="4"/>
        <v>99.971676564641385</v>
      </c>
      <c r="F23" s="570">
        <v>64.3</v>
      </c>
      <c r="G23" s="235">
        <f t="shared" si="5"/>
        <v>58.748286888990407</v>
      </c>
      <c r="H23" s="570">
        <v>45.119</v>
      </c>
      <c r="I23" s="235">
        <f t="shared" si="0"/>
        <v>41.223389675650978</v>
      </c>
      <c r="J23" s="564">
        <v>0</v>
      </c>
      <c r="K23" s="235">
        <f t="shared" si="1"/>
        <v>0</v>
      </c>
      <c r="L23" s="570">
        <f t="shared" si="6"/>
        <v>3.1000000000005912E-2</v>
      </c>
      <c r="M23" s="236">
        <f t="shared" si="2"/>
        <v>2.8323435358616637E-2</v>
      </c>
    </row>
    <row r="24" spans="1:18" x14ac:dyDescent="0.2">
      <c r="A24" s="273">
        <v>13</v>
      </c>
      <c r="B24" s="91" t="s">
        <v>299</v>
      </c>
      <c r="C24" s="278">
        <v>140.52000000000001</v>
      </c>
      <c r="D24" s="92">
        <f t="shared" si="3"/>
        <v>130.04300000000001</v>
      </c>
      <c r="E24" s="235">
        <f t="shared" si="4"/>
        <v>92.544121833190999</v>
      </c>
      <c r="F24" s="570">
        <v>14.942999999999998</v>
      </c>
      <c r="G24" s="235">
        <f t="shared" si="5"/>
        <v>10.634073441502986</v>
      </c>
      <c r="H24" s="570">
        <v>115.10000000000001</v>
      </c>
      <c r="I24" s="235">
        <f t="shared" si="0"/>
        <v>81.910048391688008</v>
      </c>
      <c r="J24" s="564">
        <v>0</v>
      </c>
      <c r="K24" s="235">
        <f t="shared" si="1"/>
        <v>0</v>
      </c>
      <c r="L24" s="570">
        <f t="shared" si="6"/>
        <v>10.477000000000004</v>
      </c>
      <c r="M24" s="236">
        <f t="shared" si="2"/>
        <v>7.4558781668089962</v>
      </c>
    </row>
    <row r="25" spans="1:18" s="568" customFormat="1" x14ac:dyDescent="0.2">
      <c r="A25" s="273">
        <v>14</v>
      </c>
      <c r="B25" s="91" t="s">
        <v>300</v>
      </c>
      <c r="C25" s="278">
        <v>152.845</v>
      </c>
      <c r="D25" s="92">
        <f t="shared" si="3"/>
        <v>153.44699999999997</v>
      </c>
      <c r="E25" s="235">
        <f t="shared" si="4"/>
        <v>100.39386306388823</v>
      </c>
      <c r="F25" s="570">
        <v>0</v>
      </c>
      <c r="G25" s="235">
        <f t="shared" si="5"/>
        <v>0</v>
      </c>
      <c r="H25" s="570">
        <v>153.44699999999997</v>
      </c>
      <c r="I25" s="235">
        <f t="shared" si="0"/>
        <v>100.39386306388823</v>
      </c>
      <c r="J25" s="564">
        <v>0</v>
      </c>
      <c r="K25" s="235">
        <f t="shared" si="1"/>
        <v>0</v>
      </c>
      <c r="L25" s="570">
        <v>0</v>
      </c>
      <c r="M25" s="235">
        <f t="shared" si="2"/>
        <v>0</v>
      </c>
      <c r="Q25" s="20"/>
      <c r="R25" s="20"/>
    </row>
    <row r="26" spans="1:18" s="568" customFormat="1" x14ac:dyDescent="0.2">
      <c r="A26" s="273">
        <v>15</v>
      </c>
      <c r="B26" s="91" t="s">
        <v>367</v>
      </c>
      <c r="C26" s="278">
        <v>130.28200000000001</v>
      </c>
      <c r="D26" s="92">
        <f t="shared" si="3"/>
        <v>117.69500000000001</v>
      </c>
      <c r="E26" s="235">
        <f t="shared" si="4"/>
        <v>90.338650005372955</v>
      </c>
      <c r="F26" s="570">
        <v>23.7</v>
      </c>
      <c r="G26" s="235">
        <f t="shared" si="5"/>
        <v>18.191308085537525</v>
      </c>
      <c r="H26" s="570">
        <v>93.995000000000005</v>
      </c>
      <c r="I26" s="235">
        <f t="shared" si="0"/>
        <v>72.147341919835426</v>
      </c>
      <c r="J26" s="564">
        <v>0</v>
      </c>
      <c r="K26" s="235">
        <f t="shared" si="1"/>
        <v>0</v>
      </c>
      <c r="L26" s="570">
        <f t="shared" si="6"/>
        <v>12.587000000000003</v>
      </c>
      <c r="M26" s="235">
        <f t="shared" si="2"/>
        <v>9.6613499946270416</v>
      </c>
      <c r="Q26" s="20"/>
      <c r="R26" s="20"/>
    </row>
    <row r="27" spans="1:18" s="568" customFormat="1" x14ac:dyDescent="0.2">
      <c r="A27" s="273">
        <v>16</v>
      </c>
      <c r="B27" s="91" t="s">
        <v>302</v>
      </c>
      <c r="C27" s="278">
        <v>157.42500000000001</v>
      </c>
      <c r="D27" s="92">
        <f t="shared" si="3"/>
        <v>146.512</v>
      </c>
      <c r="E27" s="235">
        <f t="shared" si="4"/>
        <v>93.067810068286477</v>
      </c>
      <c r="F27" s="570">
        <f>48.182-46</f>
        <v>2.1820000000000022</v>
      </c>
      <c r="G27" s="235">
        <f t="shared" si="5"/>
        <v>1.3860568524694312</v>
      </c>
      <c r="H27" s="570">
        <f>98.33+46</f>
        <v>144.32999999999998</v>
      </c>
      <c r="I27" s="235">
        <f t="shared" si="0"/>
        <v>91.681753215817039</v>
      </c>
      <c r="J27" s="564">
        <v>0</v>
      </c>
      <c r="K27" s="235">
        <f t="shared" si="1"/>
        <v>0</v>
      </c>
      <c r="L27" s="570">
        <f t="shared" si="6"/>
        <v>10.913000000000011</v>
      </c>
      <c r="M27" s="235">
        <f t="shared" si="2"/>
        <v>6.9321899317135207</v>
      </c>
      <c r="Q27" s="20"/>
      <c r="R27" s="20"/>
    </row>
    <row r="28" spans="1:18" s="568" customFormat="1" x14ac:dyDescent="0.2">
      <c r="A28" s="273">
        <v>17</v>
      </c>
      <c r="B28" s="91" t="s">
        <v>303</v>
      </c>
      <c r="C28" s="278">
        <v>102.95399999999999</v>
      </c>
      <c r="D28" s="92">
        <f t="shared" si="3"/>
        <v>93.266999999999996</v>
      </c>
      <c r="E28" s="235">
        <f t="shared" si="4"/>
        <v>90.590943528177633</v>
      </c>
      <c r="F28" s="570">
        <v>75.966999999999999</v>
      </c>
      <c r="G28" s="235">
        <f t="shared" si="5"/>
        <v>73.787322493540813</v>
      </c>
      <c r="H28" s="570">
        <v>17.3</v>
      </c>
      <c r="I28" s="235">
        <f t="shared" si="0"/>
        <v>16.80362103463683</v>
      </c>
      <c r="J28" s="564">
        <v>0</v>
      </c>
      <c r="K28" s="235">
        <f t="shared" si="1"/>
        <v>0</v>
      </c>
      <c r="L28" s="570">
        <f t="shared" si="6"/>
        <v>9.6869999999999976</v>
      </c>
      <c r="M28" s="235">
        <f t="shared" si="2"/>
        <v>9.4090564718223657</v>
      </c>
      <c r="Q28" s="20"/>
      <c r="R28" s="20"/>
    </row>
    <row r="29" spans="1:18" s="568" customFormat="1" x14ac:dyDescent="0.2">
      <c r="A29" s="273">
        <v>18</v>
      </c>
      <c r="B29" s="91" t="s">
        <v>304</v>
      </c>
      <c r="C29" s="278">
        <v>135.22900000000001</v>
      </c>
      <c r="D29" s="92">
        <f>SUM(F29+H29)</f>
        <v>106.77895099999999</v>
      </c>
      <c r="E29" s="235">
        <f t="shared" si="4"/>
        <v>78.961577028595926</v>
      </c>
      <c r="F29" s="570">
        <v>10.578950999999989</v>
      </c>
      <c r="G29" s="235">
        <f t="shared" si="5"/>
        <v>7.8229898912215479</v>
      </c>
      <c r="H29" s="570">
        <v>96.2</v>
      </c>
      <c r="I29" s="235">
        <f t="shared" si="0"/>
        <v>71.138587137374373</v>
      </c>
      <c r="J29" s="564">
        <v>16.848049</v>
      </c>
      <c r="K29" s="235">
        <f t="shared" si="1"/>
        <v>12.458902306457931</v>
      </c>
      <c r="L29" s="570">
        <f t="shared" si="6"/>
        <v>28.450049000000021</v>
      </c>
      <c r="M29" s="235">
        <f t="shared" si="2"/>
        <v>21.038422971404078</v>
      </c>
      <c r="Q29" s="20"/>
      <c r="R29" s="20"/>
    </row>
    <row r="30" spans="1:18" s="568" customFormat="1" x14ac:dyDescent="0.2">
      <c r="A30" s="273">
        <v>19</v>
      </c>
      <c r="B30" s="91" t="s">
        <v>305</v>
      </c>
      <c r="C30" s="278">
        <v>184.24</v>
      </c>
      <c r="D30" s="92">
        <v>175.96700000000001</v>
      </c>
      <c r="E30" s="235">
        <f t="shared" si="4"/>
        <v>95.509661311333048</v>
      </c>
      <c r="F30" s="570">
        <v>0</v>
      </c>
      <c r="G30" s="235">
        <f t="shared" si="5"/>
        <v>0</v>
      </c>
      <c r="H30" s="570">
        <v>175.96700000000001</v>
      </c>
      <c r="I30" s="235">
        <v>95.51</v>
      </c>
      <c r="J30" s="564">
        <v>0</v>
      </c>
      <c r="K30" s="235">
        <f t="shared" si="1"/>
        <v>0</v>
      </c>
      <c r="L30" s="570">
        <v>8.2729999999999997</v>
      </c>
      <c r="M30" s="235">
        <f t="shared" si="2"/>
        <v>4.4903386886669558</v>
      </c>
      <c r="Q30" s="20"/>
      <c r="R30" s="20"/>
    </row>
    <row r="31" spans="1:18" s="568" customFormat="1" x14ac:dyDescent="0.2">
      <c r="A31" s="273">
        <v>20</v>
      </c>
      <c r="B31" s="91" t="s">
        <v>306</v>
      </c>
      <c r="C31" s="278">
        <v>140.19900000000001</v>
      </c>
      <c r="D31" s="92">
        <f t="shared" si="3"/>
        <v>129.17700000000002</v>
      </c>
      <c r="E31" s="235">
        <f t="shared" si="4"/>
        <v>92.138317677016246</v>
      </c>
      <c r="F31" s="570">
        <v>6.4270000000000209</v>
      </c>
      <c r="G31" s="235">
        <f t="shared" si="5"/>
        <v>4.5841981754506236</v>
      </c>
      <c r="H31" s="570">
        <v>122.75</v>
      </c>
      <c r="I31" s="235">
        <f t="shared" si="0"/>
        <v>87.554119501565623</v>
      </c>
      <c r="J31" s="564">
        <v>5.8970000000000002</v>
      </c>
      <c r="K31" s="235">
        <f t="shared" si="1"/>
        <v>4.2061640953216495</v>
      </c>
      <c r="L31" s="570">
        <f t="shared" si="6"/>
        <v>11.021999999999991</v>
      </c>
      <c r="M31" s="235">
        <f t="shared" si="2"/>
        <v>7.8616823229837518</v>
      </c>
      <c r="Q31" s="20"/>
      <c r="R31" s="20"/>
    </row>
    <row r="32" spans="1:18" s="568" customFormat="1" x14ac:dyDescent="0.2">
      <c r="A32" s="273">
        <v>21</v>
      </c>
      <c r="B32" s="91" t="s">
        <v>307</v>
      </c>
      <c r="C32" s="278">
        <v>99.536000000000001</v>
      </c>
      <c r="D32" s="92">
        <f t="shared" si="3"/>
        <v>95.061000000000007</v>
      </c>
      <c r="E32" s="235">
        <f t="shared" si="4"/>
        <v>95.50413920591545</v>
      </c>
      <c r="F32" s="570">
        <v>17.049000000000007</v>
      </c>
      <c r="G32" s="235">
        <f t="shared" si="5"/>
        <v>17.128476129239676</v>
      </c>
      <c r="H32" s="570">
        <v>78.012</v>
      </c>
      <c r="I32" s="235">
        <f t="shared" si="0"/>
        <v>78.375663076675778</v>
      </c>
      <c r="J32" s="564">
        <v>0</v>
      </c>
      <c r="K32" s="235">
        <f t="shared" si="1"/>
        <v>0</v>
      </c>
      <c r="L32" s="570">
        <f t="shared" si="6"/>
        <v>4.4749999999999943</v>
      </c>
      <c r="M32" s="235">
        <f t="shared" si="2"/>
        <v>4.495860794084547</v>
      </c>
      <c r="Q32" s="20"/>
      <c r="R32" s="20"/>
    </row>
    <row r="33" spans="1:18" s="568" customFormat="1" x14ac:dyDescent="0.2">
      <c r="A33" s="273">
        <v>22</v>
      </c>
      <c r="B33" s="91" t="s">
        <v>308</v>
      </c>
      <c r="C33" s="278">
        <v>119.88</v>
      </c>
      <c r="D33" s="92">
        <f t="shared" si="3"/>
        <v>113.72</v>
      </c>
      <c r="E33" s="235">
        <f t="shared" si="4"/>
        <v>94.861528194861535</v>
      </c>
      <c r="F33" s="570">
        <v>5.8259999999999934</v>
      </c>
      <c r="G33" s="235">
        <f t="shared" si="5"/>
        <v>4.8598598598598546</v>
      </c>
      <c r="H33" s="570">
        <v>107.89400000000001</v>
      </c>
      <c r="I33" s="235">
        <f t="shared" si="0"/>
        <v>90.001668335001682</v>
      </c>
      <c r="J33" s="564">
        <v>0</v>
      </c>
      <c r="K33" s="235">
        <f t="shared" si="1"/>
        <v>0</v>
      </c>
      <c r="L33" s="570">
        <f t="shared" si="6"/>
        <v>6.1599999999999966</v>
      </c>
      <c r="M33" s="235">
        <f t="shared" si="2"/>
        <v>5.1384718051384688</v>
      </c>
      <c r="Q33" s="20"/>
      <c r="R33" s="20"/>
    </row>
    <row r="34" spans="1:18" s="568" customFormat="1" x14ac:dyDescent="0.2">
      <c r="A34" s="273">
        <v>23</v>
      </c>
      <c r="B34" s="48" t="s">
        <v>309</v>
      </c>
      <c r="C34" s="234">
        <v>149</v>
      </c>
      <c r="D34" s="570">
        <f t="shared" si="3"/>
        <v>149.209</v>
      </c>
      <c r="E34" s="235">
        <f t="shared" si="4"/>
        <v>100.14026845637584</v>
      </c>
      <c r="F34" s="570">
        <v>0</v>
      </c>
      <c r="G34" s="235">
        <f t="shared" si="5"/>
        <v>0</v>
      </c>
      <c r="H34" s="564">
        <v>149.209</v>
      </c>
      <c r="I34" s="235">
        <f t="shared" si="0"/>
        <v>100.14026845637584</v>
      </c>
      <c r="J34" s="564">
        <v>0</v>
      </c>
      <c r="K34" s="235">
        <f t="shared" si="1"/>
        <v>0</v>
      </c>
      <c r="L34" s="570">
        <v>0</v>
      </c>
      <c r="M34" s="235">
        <f t="shared" si="2"/>
        <v>0</v>
      </c>
      <c r="Q34" s="20"/>
      <c r="R34" s="20"/>
    </row>
    <row r="35" spans="1:18" s="568" customFormat="1" x14ac:dyDescent="0.2">
      <c r="A35" s="273">
        <v>24</v>
      </c>
      <c r="B35" s="48" t="s">
        <v>310</v>
      </c>
      <c r="C35" s="234">
        <v>209.44300000000001</v>
      </c>
      <c r="D35" s="570">
        <f t="shared" si="3"/>
        <v>180.91500000000002</v>
      </c>
      <c r="E35" s="235">
        <f t="shared" si="4"/>
        <v>86.379110306861548</v>
      </c>
      <c r="F35" s="570">
        <v>44.574090000000012</v>
      </c>
      <c r="G35" s="235">
        <f t="shared" si="5"/>
        <v>21.282205659773787</v>
      </c>
      <c r="H35" s="570">
        <v>136.34091000000001</v>
      </c>
      <c r="I35" s="235">
        <f t="shared" si="0"/>
        <v>65.096904647087754</v>
      </c>
      <c r="J35" s="564">
        <v>5.48</v>
      </c>
      <c r="K35" s="235">
        <f t="shared" si="1"/>
        <v>2.616463667919195</v>
      </c>
      <c r="L35" s="570">
        <f t="shared" si="6"/>
        <v>28.527999999999992</v>
      </c>
      <c r="M35" s="235">
        <f t="shared" si="2"/>
        <v>13.620889693138462</v>
      </c>
      <c r="Q35" s="20"/>
      <c r="R35" s="20"/>
    </row>
    <row r="36" spans="1:18" s="568" customFormat="1" x14ac:dyDescent="0.2">
      <c r="A36" s="273">
        <v>25</v>
      </c>
      <c r="B36" s="48" t="s">
        <v>311</v>
      </c>
      <c r="C36" s="234">
        <v>181.27199999999999</v>
      </c>
      <c r="D36" s="570">
        <f t="shared" si="3"/>
        <v>168.09700000000001</v>
      </c>
      <c r="E36" s="235">
        <f t="shared" si="4"/>
        <v>92.731916677699814</v>
      </c>
      <c r="F36" s="570">
        <v>16.597000000000008</v>
      </c>
      <c r="G36" s="235">
        <f t="shared" si="5"/>
        <v>9.1558541859746718</v>
      </c>
      <c r="H36" s="570">
        <v>151.5</v>
      </c>
      <c r="I36" s="235">
        <f t="shared" si="0"/>
        <v>83.576062491725153</v>
      </c>
      <c r="J36" s="564">
        <v>0</v>
      </c>
      <c r="K36" s="235">
        <f t="shared" si="1"/>
        <v>0</v>
      </c>
      <c r="L36" s="570">
        <f t="shared" si="6"/>
        <v>13.174999999999983</v>
      </c>
      <c r="M36" s="235">
        <f t="shared" si="2"/>
        <v>7.2680833223001802</v>
      </c>
      <c r="Q36" s="20"/>
      <c r="R36" s="20"/>
    </row>
    <row r="37" spans="1:18" s="568" customFormat="1" x14ac:dyDescent="0.2">
      <c r="A37" s="273">
        <v>26</v>
      </c>
      <c r="B37" s="48" t="s">
        <v>312</v>
      </c>
      <c r="C37" s="234">
        <v>261.25200000000001</v>
      </c>
      <c r="D37" s="570">
        <f>SUM(F37+H37)</f>
        <v>252.45699999999999</v>
      </c>
      <c r="E37" s="235">
        <f t="shared" si="4"/>
        <v>96.633518595072957</v>
      </c>
      <c r="F37" s="570">
        <f>78.457-31.19</f>
        <v>47.266999999999996</v>
      </c>
      <c r="G37" s="235">
        <f t="shared" si="5"/>
        <v>18.092493071823373</v>
      </c>
      <c r="H37" s="570">
        <f>174+31.19</f>
        <v>205.19</v>
      </c>
      <c r="I37" s="235">
        <f t="shared" si="0"/>
        <v>78.541025523249573</v>
      </c>
      <c r="J37" s="564">
        <v>0</v>
      </c>
      <c r="K37" s="235">
        <f t="shared" si="1"/>
        <v>0</v>
      </c>
      <c r="L37" s="570">
        <f t="shared" si="6"/>
        <v>8.7950000000000159</v>
      </c>
      <c r="M37" s="235">
        <f t="shared" si="2"/>
        <v>3.3664814049270495</v>
      </c>
      <c r="Q37" s="20"/>
      <c r="R37" s="20"/>
    </row>
    <row r="38" spans="1:18" s="568" customFormat="1" x14ac:dyDescent="0.2">
      <c r="A38" s="273">
        <v>27</v>
      </c>
      <c r="B38" s="48" t="s">
        <v>313</v>
      </c>
      <c r="C38" s="234">
        <v>74.489999999999995</v>
      </c>
      <c r="D38" s="570">
        <f t="shared" si="3"/>
        <v>74.599999999999994</v>
      </c>
      <c r="E38" s="235">
        <f t="shared" si="4"/>
        <v>100.1476708282991</v>
      </c>
      <c r="F38" s="570">
        <v>74.599999999999994</v>
      </c>
      <c r="G38" s="235">
        <f t="shared" si="5"/>
        <v>100.1476708282991</v>
      </c>
      <c r="H38" s="570">
        <v>0</v>
      </c>
      <c r="I38" s="235">
        <f t="shared" si="0"/>
        <v>0</v>
      </c>
      <c r="J38" s="564">
        <v>1.9976500000000001E-2</v>
      </c>
      <c r="K38" s="235">
        <f t="shared" si="1"/>
        <v>2.6817693650154385E-2</v>
      </c>
      <c r="L38" s="570">
        <v>0</v>
      </c>
      <c r="M38" s="235">
        <f t="shared" si="2"/>
        <v>0</v>
      </c>
      <c r="Q38" s="20"/>
      <c r="R38" s="20"/>
    </row>
    <row r="39" spans="1:18" s="568" customFormat="1" x14ac:dyDescent="0.2">
      <c r="A39" s="273">
        <v>28</v>
      </c>
      <c r="B39" s="48" t="s">
        <v>314</v>
      </c>
      <c r="C39" s="234">
        <v>191.97499999999999</v>
      </c>
      <c r="D39" s="570">
        <f t="shared" si="3"/>
        <v>187.8</v>
      </c>
      <c r="E39" s="235">
        <f t="shared" si="4"/>
        <v>97.825237661153793</v>
      </c>
      <c r="F39" s="570">
        <v>0</v>
      </c>
      <c r="G39" s="235">
        <f t="shared" si="5"/>
        <v>0</v>
      </c>
      <c r="H39" s="570">
        <v>187.8</v>
      </c>
      <c r="I39" s="235">
        <f t="shared" si="0"/>
        <v>97.825237661153793</v>
      </c>
      <c r="J39" s="564">
        <v>0</v>
      </c>
      <c r="K39" s="235">
        <f t="shared" si="1"/>
        <v>0</v>
      </c>
      <c r="L39" s="570">
        <f t="shared" si="6"/>
        <v>4.1749999999999829</v>
      </c>
      <c r="M39" s="235">
        <f t="shared" si="2"/>
        <v>2.174762338846195</v>
      </c>
      <c r="Q39" s="20"/>
      <c r="R39" s="20"/>
    </row>
    <row r="40" spans="1:18" s="568" customFormat="1" x14ac:dyDescent="0.2">
      <c r="A40" s="273">
        <v>29</v>
      </c>
      <c r="B40" s="48" t="s">
        <v>315</v>
      </c>
      <c r="C40" s="234">
        <v>146.43100000000001</v>
      </c>
      <c r="D40" s="570">
        <f t="shared" si="3"/>
        <v>141.149</v>
      </c>
      <c r="E40" s="235">
        <f t="shared" si="4"/>
        <v>96.39284031386795</v>
      </c>
      <c r="F40" s="570">
        <v>48.174000000000007</v>
      </c>
      <c r="G40" s="235">
        <f t="shared" si="5"/>
        <v>32.898771435010346</v>
      </c>
      <c r="H40" s="570">
        <v>92.974999999999994</v>
      </c>
      <c r="I40" s="235">
        <f t="shared" si="0"/>
        <v>63.494068878857611</v>
      </c>
      <c r="J40" s="564">
        <v>0</v>
      </c>
      <c r="K40" s="235">
        <f t="shared" si="1"/>
        <v>0</v>
      </c>
      <c r="L40" s="570">
        <f t="shared" si="6"/>
        <v>5.2820000000000107</v>
      </c>
      <c r="M40" s="235">
        <f t="shared" si="2"/>
        <v>3.6071596861320421</v>
      </c>
      <c r="Q40" s="20"/>
      <c r="R40" s="20"/>
    </row>
    <row r="41" spans="1:18" s="568" customFormat="1" x14ac:dyDescent="0.2">
      <c r="A41" s="273">
        <v>30</v>
      </c>
      <c r="B41" s="48" t="s">
        <v>316</v>
      </c>
      <c r="C41" s="234">
        <v>161.715</v>
      </c>
      <c r="D41" s="570">
        <f t="shared" si="3"/>
        <v>151.05512060000001</v>
      </c>
      <c r="E41" s="235">
        <f t="shared" si="4"/>
        <v>93.408230900040195</v>
      </c>
      <c r="F41" s="570">
        <v>9.4551206000000096</v>
      </c>
      <c r="G41" s="235">
        <f t="shared" si="5"/>
        <v>5.8467801997341056</v>
      </c>
      <c r="H41" s="570">
        <v>141.6</v>
      </c>
      <c r="I41" s="235">
        <f t="shared" si="0"/>
        <v>87.561450700306096</v>
      </c>
      <c r="J41" s="564">
        <v>0.2138794</v>
      </c>
      <c r="K41" s="235">
        <f t="shared" si="1"/>
        <v>0.1322569953312927</v>
      </c>
      <c r="L41" s="570">
        <f t="shared" si="6"/>
        <v>10.659879399999994</v>
      </c>
      <c r="M41" s="235">
        <f t="shared" si="2"/>
        <v>6.5917690999598024</v>
      </c>
      <c r="Q41" s="20"/>
      <c r="R41" s="20"/>
    </row>
    <row r="42" spans="1:18" x14ac:dyDescent="0.2">
      <c r="A42" s="273">
        <v>31</v>
      </c>
      <c r="B42" s="48" t="s">
        <v>317</v>
      </c>
      <c r="C42" s="234">
        <v>131.75200000000001</v>
      </c>
      <c r="D42" s="570">
        <f t="shared" si="3"/>
        <v>124.37</v>
      </c>
      <c r="E42" s="235">
        <f t="shared" si="4"/>
        <v>94.397049001153675</v>
      </c>
      <c r="F42" s="570">
        <v>70.570000000000007</v>
      </c>
      <c r="G42" s="235">
        <f t="shared" si="5"/>
        <v>53.562754265589902</v>
      </c>
      <c r="H42" s="570">
        <v>53.8</v>
      </c>
      <c r="I42" s="235">
        <f t="shared" si="0"/>
        <v>40.83429473556378</v>
      </c>
      <c r="J42" s="564">
        <v>0</v>
      </c>
      <c r="K42" s="235">
        <f t="shared" si="1"/>
        <v>0</v>
      </c>
      <c r="L42" s="570">
        <f t="shared" si="6"/>
        <v>7.382000000000005</v>
      </c>
      <c r="M42" s="236">
        <f t="shared" si="2"/>
        <v>5.6029509988463211</v>
      </c>
    </row>
    <row r="43" spans="1:18" x14ac:dyDescent="0.2">
      <c r="A43" s="273">
        <v>32</v>
      </c>
      <c r="B43" s="48" t="s">
        <v>318</v>
      </c>
      <c r="C43" s="234">
        <v>229.37100000000001</v>
      </c>
      <c r="D43" s="570">
        <f t="shared" si="3"/>
        <v>219.99700000000001</v>
      </c>
      <c r="E43" s="235">
        <f t="shared" si="4"/>
        <v>95.913171237863551</v>
      </c>
      <c r="F43" s="570">
        <v>160.79700000000003</v>
      </c>
      <c r="G43" s="235">
        <f t="shared" si="5"/>
        <v>70.103456845024013</v>
      </c>
      <c r="H43" s="570">
        <v>59.199999999999996</v>
      </c>
      <c r="I43" s="235">
        <f t="shared" si="0"/>
        <v>25.809714392839545</v>
      </c>
      <c r="J43" s="564">
        <v>0</v>
      </c>
      <c r="K43" s="235">
        <f t="shared" si="1"/>
        <v>0</v>
      </c>
      <c r="L43" s="570">
        <f t="shared" si="6"/>
        <v>9.3739999999999952</v>
      </c>
      <c r="M43" s="236">
        <f t="shared" si="2"/>
        <v>4.0868287621364487</v>
      </c>
    </row>
    <row r="44" spans="1:18" x14ac:dyDescent="0.2">
      <c r="A44" s="273">
        <v>33</v>
      </c>
      <c r="B44" s="48" t="s">
        <v>319</v>
      </c>
      <c r="C44" s="234">
        <v>133.95400000000001</v>
      </c>
      <c r="D44" s="570">
        <f t="shared" si="3"/>
        <v>130.75</v>
      </c>
      <c r="E44" s="235">
        <f t="shared" si="4"/>
        <v>97.608134135598789</v>
      </c>
      <c r="F44" s="570">
        <v>32.299999999999997</v>
      </c>
      <c r="G44" s="235">
        <f t="shared" si="5"/>
        <v>24.112755124893617</v>
      </c>
      <c r="H44" s="570">
        <v>98.45</v>
      </c>
      <c r="I44" s="235">
        <f t="shared" si="0"/>
        <v>73.495379010705165</v>
      </c>
      <c r="J44" s="564">
        <v>0</v>
      </c>
      <c r="K44" s="235">
        <f t="shared" si="1"/>
        <v>0</v>
      </c>
      <c r="L44" s="570">
        <f t="shared" si="6"/>
        <v>3.2040000000000077</v>
      </c>
      <c r="M44" s="236">
        <f t="shared" si="2"/>
        <v>2.3918658644012178</v>
      </c>
    </row>
    <row r="45" spans="1:18" x14ac:dyDescent="0.2">
      <c r="A45" s="273">
        <v>34</v>
      </c>
      <c r="B45" s="48" t="s">
        <v>320</v>
      </c>
      <c r="C45" s="278">
        <v>204.14099999999999</v>
      </c>
      <c r="D45" s="92">
        <f t="shared" si="3"/>
        <v>195.864</v>
      </c>
      <c r="E45" s="237">
        <f t="shared" si="4"/>
        <v>95.945449468749558</v>
      </c>
      <c r="F45" s="92">
        <v>138.98500000000001</v>
      </c>
      <c r="G45" s="237">
        <f t="shared" si="5"/>
        <v>68.082844700476642</v>
      </c>
      <c r="H45" s="92">
        <v>56.878999999999998</v>
      </c>
      <c r="I45" s="237">
        <f t="shared" si="0"/>
        <v>27.862604768272909</v>
      </c>
      <c r="J45" s="428">
        <v>0</v>
      </c>
      <c r="K45" s="237">
        <f t="shared" si="1"/>
        <v>0</v>
      </c>
      <c r="L45" s="92">
        <f t="shared" si="6"/>
        <v>8.2769999999999868</v>
      </c>
      <c r="M45" s="237">
        <f t="shared" si="2"/>
        <v>4.0545505312504533</v>
      </c>
    </row>
    <row r="46" spans="1:18" x14ac:dyDescent="0.2">
      <c r="A46" s="273">
        <v>35</v>
      </c>
      <c r="B46" s="48" t="s">
        <v>321</v>
      </c>
      <c r="C46" s="234">
        <v>109.774</v>
      </c>
      <c r="D46" s="570">
        <f t="shared" si="3"/>
        <v>118.14449999999999</v>
      </c>
      <c r="E46" s="235">
        <f t="shared" si="4"/>
        <v>107.62521179878658</v>
      </c>
      <c r="F46" s="570">
        <v>6.0970000000000004</v>
      </c>
      <c r="G46" s="235">
        <f t="shared" si="5"/>
        <v>5.5541385027419974</v>
      </c>
      <c r="H46" s="564">
        <v>112.0475</v>
      </c>
      <c r="I46" s="235">
        <f t="shared" si="0"/>
        <v>102.0710732960446</v>
      </c>
      <c r="J46" s="564">
        <v>0</v>
      </c>
      <c r="K46" s="235">
        <f t="shared" si="1"/>
        <v>0</v>
      </c>
      <c r="L46" s="570">
        <v>0</v>
      </c>
      <c r="M46" s="236">
        <f t="shared" si="2"/>
        <v>0</v>
      </c>
    </row>
    <row r="47" spans="1:18" x14ac:dyDescent="0.2">
      <c r="A47" s="273">
        <v>36</v>
      </c>
      <c r="B47" s="48" t="s">
        <v>322</v>
      </c>
      <c r="C47" s="234">
        <v>138.55600000000001</v>
      </c>
      <c r="D47" s="570">
        <f t="shared" si="3"/>
        <v>129.505</v>
      </c>
      <c r="E47" s="235">
        <f t="shared" si="4"/>
        <v>93.467623199284034</v>
      </c>
      <c r="F47" s="570">
        <v>86.004999999999995</v>
      </c>
      <c r="G47" s="235">
        <f t="shared" si="5"/>
        <v>62.072375068564327</v>
      </c>
      <c r="H47" s="570">
        <v>43.5</v>
      </c>
      <c r="I47" s="235">
        <f t="shared" si="0"/>
        <v>31.395248130719708</v>
      </c>
      <c r="J47" s="564">
        <v>0</v>
      </c>
      <c r="K47" s="235">
        <f t="shared" si="1"/>
        <v>0</v>
      </c>
      <c r="L47" s="570">
        <f t="shared" si="6"/>
        <v>9.0510000000000161</v>
      </c>
      <c r="M47" s="236">
        <f t="shared" si="2"/>
        <v>6.5323768007159675</v>
      </c>
    </row>
    <row r="48" spans="1:18" x14ac:dyDescent="0.2">
      <c r="A48" s="273">
        <v>37</v>
      </c>
      <c r="B48" s="48" t="s">
        <v>323</v>
      </c>
      <c r="C48" s="234">
        <v>202.214</v>
      </c>
      <c r="D48" s="570">
        <f t="shared" si="3"/>
        <v>194.417</v>
      </c>
      <c r="E48" s="235">
        <f t="shared" si="4"/>
        <v>96.144183884399695</v>
      </c>
      <c r="F48" s="570">
        <v>94.546999999999997</v>
      </c>
      <c r="G48" s="235">
        <f t="shared" si="5"/>
        <v>46.755912053567009</v>
      </c>
      <c r="H48" s="570">
        <v>99.87</v>
      </c>
      <c r="I48" s="235">
        <f t="shared" si="0"/>
        <v>49.388271830832686</v>
      </c>
      <c r="J48" s="564">
        <v>0</v>
      </c>
      <c r="K48" s="235">
        <f t="shared" si="1"/>
        <v>0</v>
      </c>
      <c r="L48" s="570">
        <f t="shared" si="6"/>
        <v>7.796999999999997</v>
      </c>
      <c r="M48" s="236">
        <f t="shared" si="2"/>
        <v>3.855816115600303</v>
      </c>
    </row>
    <row r="49" spans="1:24" s="20" customFormat="1" x14ac:dyDescent="0.2">
      <c r="A49" s="273">
        <v>38</v>
      </c>
      <c r="B49" s="91" t="s">
        <v>324</v>
      </c>
      <c r="C49" s="234">
        <v>163.84200000000001</v>
      </c>
      <c r="D49" s="570">
        <f t="shared" si="3"/>
        <v>157.435</v>
      </c>
      <c r="E49" s="235">
        <f t="shared" si="4"/>
        <v>96.089525274349668</v>
      </c>
      <c r="F49" s="570">
        <v>34.183000000000007</v>
      </c>
      <c r="G49" s="235">
        <f t="shared" si="5"/>
        <v>20.863392780849846</v>
      </c>
      <c r="H49" s="570">
        <v>123.252</v>
      </c>
      <c r="I49" s="235">
        <f t="shared" si="0"/>
        <v>75.226132493499819</v>
      </c>
      <c r="J49" s="564">
        <v>0</v>
      </c>
      <c r="K49" s="235">
        <f t="shared" si="1"/>
        <v>0</v>
      </c>
      <c r="L49" s="570">
        <f t="shared" si="6"/>
        <v>6.4070000000000107</v>
      </c>
      <c r="M49" s="237">
        <f t="shared" si="2"/>
        <v>3.9104747256503281</v>
      </c>
      <c r="X49" s="560"/>
    </row>
    <row r="50" spans="1:24" x14ac:dyDescent="0.2">
      <c r="A50" s="273">
        <v>39</v>
      </c>
      <c r="B50" s="48" t="s">
        <v>325</v>
      </c>
      <c r="C50" s="234">
        <v>172.94900000000001</v>
      </c>
      <c r="D50" s="570">
        <f>SUM(F50+H50)</f>
        <v>151.16090489999999</v>
      </c>
      <c r="E50" s="235">
        <f t="shared" si="4"/>
        <v>87.40201151784629</v>
      </c>
      <c r="F50" s="570">
        <v>73.443904899999993</v>
      </c>
      <c r="G50" s="235">
        <f t="shared" si="5"/>
        <v>42.465642993021056</v>
      </c>
      <c r="H50" s="570">
        <v>77.716999999999999</v>
      </c>
      <c r="I50" s="235">
        <f t="shared" si="0"/>
        <v>44.936368524825234</v>
      </c>
      <c r="J50" s="564">
        <v>9.3730951000000005</v>
      </c>
      <c r="K50" s="235">
        <f t="shared" si="1"/>
        <v>5.4195717234560474</v>
      </c>
      <c r="L50" s="570">
        <f t="shared" si="6"/>
        <v>21.788095100000021</v>
      </c>
      <c r="M50" s="236">
        <f t="shared" si="2"/>
        <v>12.597988482153708</v>
      </c>
    </row>
    <row r="51" spans="1:24" x14ac:dyDescent="0.2">
      <c r="A51" s="273">
        <v>40</v>
      </c>
      <c r="B51" s="48" t="s">
        <v>326</v>
      </c>
      <c r="C51" s="234">
        <v>84.408000000000001</v>
      </c>
      <c r="D51" s="570">
        <f t="shared" si="3"/>
        <v>80.847999999999999</v>
      </c>
      <c r="E51" s="235">
        <f t="shared" si="4"/>
        <v>95.782390294758798</v>
      </c>
      <c r="F51" s="570">
        <v>54.037999999999997</v>
      </c>
      <c r="G51" s="235">
        <f t="shared" si="5"/>
        <v>64.019998104445065</v>
      </c>
      <c r="H51" s="570">
        <v>26.81</v>
      </c>
      <c r="I51" s="235">
        <f t="shared" si="0"/>
        <v>31.762392190313715</v>
      </c>
      <c r="J51" s="564">
        <v>0</v>
      </c>
      <c r="K51" s="235">
        <f t="shared" si="1"/>
        <v>0</v>
      </c>
      <c r="L51" s="570">
        <f t="shared" si="6"/>
        <v>3.5600000000000023</v>
      </c>
      <c r="M51" s="236">
        <f t="shared" si="2"/>
        <v>4.2176097052412116</v>
      </c>
    </row>
    <row r="52" spans="1:24" x14ac:dyDescent="0.2">
      <c r="A52" s="273">
        <v>41</v>
      </c>
      <c r="B52" s="48" t="s">
        <v>327</v>
      </c>
      <c r="C52" s="234">
        <v>136.428</v>
      </c>
      <c r="D52" s="570">
        <f t="shared" si="3"/>
        <v>128.155</v>
      </c>
      <c r="E52" s="235">
        <f t="shared" si="4"/>
        <v>93.935995543436832</v>
      </c>
      <c r="F52" s="570">
        <v>66.016999999999996</v>
      </c>
      <c r="G52" s="235">
        <f t="shared" si="5"/>
        <v>48.38962676283461</v>
      </c>
      <c r="H52" s="570">
        <v>62.137999999999998</v>
      </c>
      <c r="I52" s="235">
        <f t="shared" si="0"/>
        <v>45.546368780602222</v>
      </c>
      <c r="J52" s="564">
        <v>0</v>
      </c>
      <c r="K52" s="235">
        <f t="shared" si="1"/>
        <v>0</v>
      </c>
      <c r="L52" s="570">
        <f t="shared" si="6"/>
        <v>8.2729999999999961</v>
      </c>
      <c r="M52" s="236">
        <f t="shared" si="2"/>
        <v>6.0640044565631666</v>
      </c>
    </row>
    <row r="53" spans="1:24" x14ac:dyDescent="0.2">
      <c r="A53" s="273">
        <v>42</v>
      </c>
      <c r="B53" s="48" t="s">
        <v>328</v>
      </c>
      <c r="C53" s="234">
        <v>176.56700000000001</v>
      </c>
      <c r="D53" s="570">
        <f t="shared" si="3"/>
        <v>168.14699999999999</v>
      </c>
      <c r="E53" s="235">
        <f t="shared" si="4"/>
        <v>95.231271981740647</v>
      </c>
      <c r="F53" s="570">
        <v>94.09699999999998</v>
      </c>
      <c r="G53" s="235">
        <f t="shared" si="5"/>
        <v>53.292517854412189</v>
      </c>
      <c r="H53" s="570">
        <v>74.050000000000011</v>
      </c>
      <c r="I53" s="235">
        <f t="shared" si="0"/>
        <v>41.938754127328437</v>
      </c>
      <c r="J53" s="564">
        <v>0</v>
      </c>
      <c r="K53" s="235">
        <f t="shared" si="1"/>
        <v>0</v>
      </c>
      <c r="L53" s="570">
        <f t="shared" si="6"/>
        <v>8.4200000000000159</v>
      </c>
      <c r="M53" s="236">
        <f t="shared" si="2"/>
        <v>4.7687280182593668</v>
      </c>
    </row>
    <row r="54" spans="1:24" x14ac:dyDescent="0.2">
      <c r="A54" s="273">
        <v>43</v>
      </c>
      <c r="B54" s="48" t="s">
        <v>329</v>
      </c>
      <c r="C54" s="234">
        <v>76.057000000000002</v>
      </c>
      <c r="D54" s="570">
        <f t="shared" si="3"/>
        <v>72.41</v>
      </c>
      <c r="E54" s="235">
        <f t="shared" si="4"/>
        <v>95.204912105394641</v>
      </c>
      <c r="F54" s="570">
        <v>72.41</v>
      </c>
      <c r="G54" s="235">
        <f t="shared" si="5"/>
        <v>95.204912105394641</v>
      </c>
      <c r="H54" s="570">
        <v>0</v>
      </c>
      <c r="I54" s="235">
        <f t="shared" si="0"/>
        <v>0</v>
      </c>
      <c r="J54" s="564">
        <v>0</v>
      </c>
      <c r="K54" s="235">
        <f t="shared" si="1"/>
        <v>0</v>
      </c>
      <c r="L54" s="570">
        <f t="shared" si="6"/>
        <v>3.6470000000000056</v>
      </c>
      <c r="M54" s="236">
        <f t="shared" si="2"/>
        <v>4.795087894605369</v>
      </c>
    </row>
    <row r="55" spans="1:24" x14ac:dyDescent="0.2">
      <c r="A55" s="273"/>
      <c r="B55" s="48" t="s">
        <v>735</v>
      </c>
      <c r="C55" s="234">
        <v>61.415999999999997</v>
      </c>
      <c r="D55" s="570">
        <f t="shared" si="3"/>
        <v>0</v>
      </c>
      <c r="E55" s="235">
        <f t="shared" si="4"/>
        <v>0</v>
      </c>
      <c r="F55" s="570">
        <v>0</v>
      </c>
      <c r="G55" s="235">
        <f t="shared" si="5"/>
        <v>0</v>
      </c>
      <c r="H55" s="564">
        <v>0</v>
      </c>
      <c r="I55" s="235">
        <f t="shared" si="0"/>
        <v>0</v>
      </c>
      <c r="J55" s="564">
        <v>0</v>
      </c>
      <c r="K55" s="235">
        <f t="shared" si="1"/>
        <v>0</v>
      </c>
      <c r="L55" s="570">
        <f t="shared" si="6"/>
        <v>61.415999999999997</v>
      </c>
      <c r="M55" s="236">
        <f t="shared" si="2"/>
        <v>100</v>
      </c>
    </row>
    <row r="56" spans="1:24" x14ac:dyDescent="0.2">
      <c r="A56" s="273"/>
      <c r="B56" s="48" t="s">
        <v>736</v>
      </c>
      <c r="C56" s="234">
        <v>16.091000000000001</v>
      </c>
      <c r="D56" s="570">
        <f t="shared" si="3"/>
        <v>0</v>
      </c>
      <c r="E56" s="235">
        <f t="shared" si="4"/>
        <v>0</v>
      </c>
      <c r="F56" s="570">
        <v>0</v>
      </c>
      <c r="G56" s="235">
        <f t="shared" si="5"/>
        <v>0</v>
      </c>
      <c r="H56" s="564">
        <v>0</v>
      </c>
      <c r="I56" s="235">
        <f t="shared" si="0"/>
        <v>0</v>
      </c>
      <c r="J56" s="564">
        <v>0</v>
      </c>
      <c r="K56" s="235">
        <f t="shared" si="1"/>
        <v>0</v>
      </c>
      <c r="L56" s="570">
        <f t="shared" si="6"/>
        <v>16.091000000000001</v>
      </c>
      <c r="M56" s="236">
        <f t="shared" si="2"/>
        <v>100</v>
      </c>
    </row>
    <row r="57" spans="1:24" x14ac:dyDescent="0.2">
      <c r="A57" s="273"/>
      <c r="B57" s="48" t="s">
        <v>1033</v>
      </c>
      <c r="C57" s="234">
        <v>11.638999999999999</v>
      </c>
      <c r="D57" s="570">
        <f t="shared" si="3"/>
        <v>0</v>
      </c>
      <c r="E57" s="235">
        <f t="shared" si="4"/>
        <v>0</v>
      </c>
      <c r="F57" s="570">
        <v>0</v>
      </c>
      <c r="G57" s="235">
        <f t="shared" si="5"/>
        <v>0</v>
      </c>
      <c r="H57" s="564">
        <v>0</v>
      </c>
      <c r="I57" s="235">
        <f t="shared" si="0"/>
        <v>0</v>
      </c>
      <c r="J57" s="564">
        <v>0</v>
      </c>
      <c r="K57" s="235">
        <f t="shared" si="1"/>
        <v>0</v>
      </c>
      <c r="L57" s="570">
        <f t="shared" si="6"/>
        <v>11.638999999999999</v>
      </c>
      <c r="M57" s="236">
        <f t="shared" si="2"/>
        <v>100</v>
      </c>
    </row>
    <row r="58" spans="1:24" x14ac:dyDescent="0.2">
      <c r="A58" s="273"/>
      <c r="B58" s="48" t="s">
        <v>1034</v>
      </c>
      <c r="C58" s="234">
        <v>1.512</v>
      </c>
      <c r="D58" s="570">
        <f t="shared" si="3"/>
        <v>0</v>
      </c>
      <c r="E58" s="235">
        <f t="shared" si="4"/>
        <v>0</v>
      </c>
      <c r="F58" s="570">
        <v>0</v>
      </c>
      <c r="G58" s="235">
        <f t="shared" si="5"/>
        <v>0</v>
      </c>
      <c r="H58" s="564">
        <v>0</v>
      </c>
      <c r="I58" s="235">
        <f t="shared" si="0"/>
        <v>0</v>
      </c>
      <c r="J58" s="564">
        <v>0</v>
      </c>
      <c r="K58" s="235">
        <f t="shared" si="1"/>
        <v>0</v>
      </c>
      <c r="L58" s="570">
        <f t="shared" si="6"/>
        <v>1.512</v>
      </c>
      <c r="M58" s="236">
        <f t="shared" si="2"/>
        <v>99.999999999999986</v>
      </c>
    </row>
    <row r="59" spans="1:24" x14ac:dyDescent="0.2">
      <c r="A59" s="273"/>
      <c r="B59" s="232" t="s">
        <v>1035</v>
      </c>
      <c r="C59" s="234">
        <v>5.26</v>
      </c>
      <c r="D59" s="570">
        <f t="shared" si="3"/>
        <v>0</v>
      </c>
      <c r="E59" s="235">
        <f t="shared" si="4"/>
        <v>0</v>
      </c>
      <c r="F59" s="570">
        <v>0</v>
      </c>
      <c r="G59" s="235">
        <f t="shared" si="5"/>
        <v>0</v>
      </c>
      <c r="H59" s="564">
        <v>0</v>
      </c>
      <c r="I59" s="235">
        <f t="shared" si="0"/>
        <v>0</v>
      </c>
      <c r="J59" s="564">
        <v>0</v>
      </c>
      <c r="K59" s="235">
        <f t="shared" si="1"/>
        <v>0</v>
      </c>
      <c r="L59" s="570">
        <f t="shared" si="6"/>
        <v>5.26</v>
      </c>
      <c r="M59" s="236">
        <f t="shared" si="2"/>
        <v>100</v>
      </c>
    </row>
    <row r="60" spans="1:24" x14ac:dyDescent="0.2">
      <c r="A60" s="273"/>
      <c r="B60" s="232" t="s">
        <v>1036</v>
      </c>
      <c r="C60" s="234">
        <v>1.524</v>
      </c>
      <c r="D60" s="570">
        <f t="shared" si="3"/>
        <v>0</v>
      </c>
      <c r="E60" s="235">
        <f t="shared" si="4"/>
        <v>0</v>
      </c>
      <c r="F60" s="570">
        <v>0</v>
      </c>
      <c r="G60" s="235">
        <f t="shared" si="5"/>
        <v>0</v>
      </c>
      <c r="H60" s="564">
        <v>0</v>
      </c>
      <c r="I60" s="235">
        <f t="shared" si="0"/>
        <v>0</v>
      </c>
      <c r="J60" s="564">
        <v>0</v>
      </c>
      <c r="K60" s="235">
        <f t="shared" si="1"/>
        <v>0</v>
      </c>
      <c r="L60" s="570">
        <f t="shared" si="6"/>
        <v>1.524</v>
      </c>
      <c r="M60" s="236">
        <f t="shared" si="2"/>
        <v>100</v>
      </c>
    </row>
    <row r="61" spans="1:24" x14ac:dyDescent="0.2">
      <c r="A61" s="273"/>
      <c r="B61" s="232" t="s">
        <v>1037</v>
      </c>
      <c r="C61" s="234">
        <v>3.05</v>
      </c>
      <c r="D61" s="570">
        <f t="shared" si="3"/>
        <v>0</v>
      </c>
      <c r="E61" s="235">
        <f t="shared" si="4"/>
        <v>0</v>
      </c>
      <c r="F61" s="570">
        <v>0</v>
      </c>
      <c r="G61" s="235">
        <f t="shared" si="5"/>
        <v>0</v>
      </c>
      <c r="H61" s="564">
        <v>0</v>
      </c>
      <c r="I61" s="235">
        <f t="shared" si="0"/>
        <v>0</v>
      </c>
      <c r="J61" s="564">
        <v>0</v>
      </c>
      <c r="K61" s="235">
        <f t="shared" si="1"/>
        <v>0</v>
      </c>
      <c r="L61" s="570">
        <f t="shared" si="6"/>
        <v>3.05</v>
      </c>
      <c r="M61" s="236">
        <f t="shared" si="2"/>
        <v>100</v>
      </c>
    </row>
    <row r="62" spans="1:24" x14ac:dyDescent="0.2">
      <c r="A62" s="273"/>
      <c r="B62" s="232" t="s">
        <v>1038</v>
      </c>
      <c r="C62" s="234">
        <v>3.7730000000000001</v>
      </c>
      <c r="D62" s="570">
        <f t="shared" si="3"/>
        <v>0</v>
      </c>
      <c r="E62" s="235">
        <f t="shared" si="4"/>
        <v>0</v>
      </c>
      <c r="F62" s="570">
        <v>0</v>
      </c>
      <c r="G62" s="235">
        <f t="shared" si="5"/>
        <v>0</v>
      </c>
      <c r="H62" s="564">
        <v>0</v>
      </c>
      <c r="I62" s="235">
        <f t="shared" si="0"/>
        <v>0</v>
      </c>
      <c r="J62" s="564">
        <v>0</v>
      </c>
      <c r="K62" s="235">
        <f t="shared" si="1"/>
        <v>0</v>
      </c>
      <c r="L62" s="570">
        <f t="shared" si="6"/>
        <v>3.7730000000000001</v>
      </c>
      <c r="M62" s="236">
        <f t="shared" si="2"/>
        <v>100</v>
      </c>
    </row>
    <row r="63" spans="1:24" x14ac:dyDescent="0.2">
      <c r="A63" s="273"/>
      <c r="B63" s="232" t="s">
        <v>1039</v>
      </c>
      <c r="C63" s="234">
        <v>5.8380000000000001</v>
      </c>
      <c r="D63" s="570">
        <f t="shared" si="3"/>
        <v>0</v>
      </c>
      <c r="E63" s="235">
        <f t="shared" si="4"/>
        <v>0</v>
      </c>
      <c r="F63" s="570">
        <v>0</v>
      </c>
      <c r="G63" s="235">
        <f t="shared" si="5"/>
        <v>0</v>
      </c>
      <c r="H63" s="564">
        <v>0</v>
      </c>
      <c r="I63" s="235">
        <f t="shared" si="0"/>
        <v>0</v>
      </c>
      <c r="J63" s="564">
        <v>0</v>
      </c>
      <c r="K63" s="235">
        <f t="shared" si="1"/>
        <v>0</v>
      </c>
      <c r="L63" s="570">
        <f t="shared" si="6"/>
        <v>5.8380000000000001</v>
      </c>
      <c r="M63" s="236">
        <f t="shared" si="2"/>
        <v>99.999999999999986</v>
      </c>
    </row>
    <row r="64" spans="1:24" x14ac:dyDescent="0.2">
      <c r="A64" s="273"/>
      <c r="B64" s="232" t="s">
        <v>1040</v>
      </c>
      <c r="C64" s="234">
        <v>4.9119999999999999</v>
      </c>
      <c r="D64" s="570">
        <f t="shared" si="3"/>
        <v>0</v>
      </c>
      <c r="E64" s="235">
        <f t="shared" si="4"/>
        <v>0</v>
      </c>
      <c r="F64" s="570">
        <v>0</v>
      </c>
      <c r="G64" s="235">
        <f t="shared" si="5"/>
        <v>0</v>
      </c>
      <c r="H64" s="564">
        <v>0</v>
      </c>
      <c r="I64" s="235">
        <f t="shared" si="0"/>
        <v>0</v>
      </c>
      <c r="J64" s="564">
        <v>0</v>
      </c>
      <c r="K64" s="235">
        <f t="shared" si="1"/>
        <v>0</v>
      </c>
      <c r="L64" s="570">
        <f t="shared" si="6"/>
        <v>4.9119999999999999</v>
      </c>
      <c r="M64" s="236">
        <f t="shared" si="2"/>
        <v>100</v>
      </c>
    </row>
    <row r="65" spans="1:20" x14ac:dyDescent="0.2">
      <c r="A65" s="273"/>
      <c r="B65" s="232" t="s">
        <v>1041</v>
      </c>
      <c r="C65" s="234">
        <v>1.819</v>
      </c>
      <c r="D65" s="570">
        <f t="shared" si="3"/>
        <v>0</v>
      </c>
      <c r="E65" s="235">
        <f t="shared" si="4"/>
        <v>0</v>
      </c>
      <c r="F65" s="570">
        <v>0</v>
      </c>
      <c r="G65" s="235">
        <f t="shared" si="5"/>
        <v>0</v>
      </c>
      <c r="H65" s="564">
        <v>0</v>
      </c>
      <c r="I65" s="235">
        <f t="shared" si="0"/>
        <v>0</v>
      </c>
      <c r="J65" s="564">
        <v>0</v>
      </c>
      <c r="K65" s="235">
        <f t="shared" si="1"/>
        <v>0</v>
      </c>
      <c r="L65" s="570">
        <f t="shared" si="6"/>
        <v>1.819</v>
      </c>
      <c r="M65" s="236">
        <f t="shared" si="2"/>
        <v>100</v>
      </c>
    </row>
    <row r="66" spans="1:20" x14ac:dyDescent="0.2">
      <c r="A66" s="273"/>
      <c r="B66" s="232" t="s">
        <v>1042</v>
      </c>
      <c r="C66" s="234">
        <v>2.7869999999999999</v>
      </c>
      <c r="D66" s="570">
        <f t="shared" si="3"/>
        <v>0</v>
      </c>
      <c r="E66" s="235">
        <f t="shared" si="4"/>
        <v>0</v>
      </c>
      <c r="F66" s="570">
        <v>0</v>
      </c>
      <c r="G66" s="235">
        <f t="shared" si="5"/>
        <v>0</v>
      </c>
      <c r="H66" s="564">
        <v>0</v>
      </c>
      <c r="I66" s="235">
        <f t="shared" si="0"/>
        <v>0</v>
      </c>
      <c r="J66" s="564">
        <v>0</v>
      </c>
      <c r="K66" s="235">
        <f t="shared" si="1"/>
        <v>0</v>
      </c>
      <c r="L66" s="570">
        <f t="shared" si="6"/>
        <v>2.7869999999999999</v>
      </c>
      <c r="M66" s="236">
        <f t="shared" si="2"/>
        <v>100</v>
      </c>
    </row>
    <row r="67" spans="1:20" x14ac:dyDescent="0.2">
      <c r="A67" s="273"/>
      <c r="B67" s="232" t="s">
        <v>1043</v>
      </c>
      <c r="C67" s="234">
        <v>11.499000000000001</v>
      </c>
      <c r="D67" s="570">
        <f t="shared" si="3"/>
        <v>0</v>
      </c>
      <c r="E67" s="235">
        <f t="shared" si="4"/>
        <v>0</v>
      </c>
      <c r="F67" s="570">
        <v>0</v>
      </c>
      <c r="G67" s="235">
        <f t="shared" si="5"/>
        <v>0</v>
      </c>
      <c r="H67" s="564">
        <v>0</v>
      </c>
      <c r="I67" s="235">
        <f t="shared" si="0"/>
        <v>0</v>
      </c>
      <c r="J67" s="564">
        <v>0</v>
      </c>
      <c r="K67" s="235">
        <f t="shared" si="1"/>
        <v>0</v>
      </c>
      <c r="L67" s="570">
        <f t="shared" si="6"/>
        <v>11.499000000000001</v>
      </c>
      <c r="M67" s="236">
        <f t="shared" si="2"/>
        <v>100</v>
      </c>
    </row>
    <row r="68" spans="1:20" x14ac:dyDescent="0.2">
      <c r="A68" s="273"/>
      <c r="B68" s="232" t="s">
        <v>1044</v>
      </c>
      <c r="C68" s="234">
        <v>2.254</v>
      </c>
      <c r="D68" s="570">
        <f>SUM(F68+H68)</f>
        <v>0</v>
      </c>
      <c r="E68" s="235">
        <f t="shared" si="4"/>
        <v>0</v>
      </c>
      <c r="F68" s="570">
        <v>0</v>
      </c>
      <c r="G68" s="235">
        <f t="shared" si="5"/>
        <v>0</v>
      </c>
      <c r="H68" s="564">
        <v>0</v>
      </c>
      <c r="I68" s="235">
        <f t="shared" si="0"/>
        <v>0</v>
      </c>
      <c r="J68" s="564">
        <v>0</v>
      </c>
      <c r="K68" s="235">
        <f t="shared" si="1"/>
        <v>0</v>
      </c>
      <c r="L68" s="570">
        <f t="shared" si="6"/>
        <v>2.254</v>
      </c>
      <c r="M68" s="236">
        <f t="shared" si="2"/>
        <v>100</v>
      </c>
    </row>
    <row r="69" spans="1:20" ht="31.15" customHeight="1" x14ac:dyDescent="0.2">
      <c r="A69" s="1342" t="s">
        <v>21</v>
      </c>
      <c r="B69" s="1342"/>
      <c r="C69" s="238">
        <f>SUM(C12:C68)</f>
        <v>6783.7440000000015</v>
      </c>
      <c r="D69" s="238">
        <f>SUM(D12:D68)</f>
        <v>6302.8544765000006</v>
      </c>
      <c r="E69" s="235">
        <f>D69*100/C69</f>
        <v>92.911148718170963</v>
      </c>
      <c r="F69" s="238">
        <f>SUM(F12:F68)</f>
        <v>2091.9780664999998</v>
      </c>
      <c r="G69" s="235">
        <f>F69*100/C69</f>
        <v>30.838104540796341</v>
      </c>
      <c r="H69" s="238">
        <f>SUM(H12:H68)</f>
        <v>4210.8764099999999</v>
      </c>
      <c r="I69" s="235">
        <f t="shared" si="0"/>
        <v>62.073044177374605</v>
      </c>
      <c r="J69" s="238">
        <f>SUM(J12:J68)</f>
        <v>37.832000000000001</v>
      </c>
      <c r="K69" s="235">
        <f>J69*100/C69</f>
        <v>0.55768613909958853</v>
      </c>
      <c r="L69" s="238">
        <f>SUM(L12:L68)</f>
        <v>490.18102350000021</v>
      </c>
      <c r="M69" s="236">
        <f t="shared" si="2"/>
        <v>7.2258184197398974</v>
      </c>
      <c r="T69" s="6"/>
    </row>
    <row r="70" spans="1:20" ht="31.9" customHeight="1" x14ac:dyDescent="0.2"/>
    <row r="71" spans="1:20" x14ac:dyDescent="0.2">
      <c r="A71" s="419" t="s">
        <v>1791</v>
      </c>
      <c r="B71" s="419"/>
      <c r="C71" s="419"/>
      <c r="D71" s="419"/>
      <c r="E71" s="419"/>
      <c r="F71" s="419"/>
      <c r="G71" s="419"/>
      <c r="H71" s="419"/>
      <c r="I71" s="419"/>
      <c r="J71" s="419"/>
      <c r="K71" s="419"/>
      <c r="L71" s="419"/>
      <c r="M71" s="419"/>
      <c r="N71" s="422"/>
      <c r="O71" s="422"/>
      <c r="P71" s="422"/>
    </row>
    <row r="72" spans="1:20" s="49" customFormat="1" ht="11.25" customHeight="1" x14ac:dyDescent="0.2">
      <c r="A72" s="559"/>
      <c r="B72" s="559" t="s">
        <v>737</v>
      </c>
      <c r="C72" s="562" t="s">
        <v>612</v>
      </c>
      <c r="D72" s="562" t="s">
        <v>738</v>
      </c>
      <c r="E72" s="562" t="s">
        <v>611</v>
      </c>
      <c r="F72" s="562"/>
      <c r="G72" s="562"/>
      <c r="H72" s="562"/>
      <c r="I72" s="562"/>
      <c r="J72" s="562" t="s">
        <v>659</v>
      </c>
      <c r="K72" s="451"/>
      <c r="L72" s="1286" t="s">
        <v>560</v>
      </c>
      <c r="M72" s="1286"/>
      <c r="N72" s="1341"/>
      <c r="O72" s="1341"/>
      <c r="P72" s="1341"/>
      <c r="Q72" s="279"/>
      <c r="R72" s="279"/>
    </row>
    <row r="73" spans="1:20" ht="19.899999999999999" customHeight="1" x14ac:dyDescent="0.2">
      <c r="A73" s="561" t="s">
        <v>739</v>
      </c>
      <c r="C73" s="558"/>
      <c r="D73" s="562"/>
      <c r="E73" s="1285" t="s">
        <v>1792</v>
      </c>
      <c r="F73" s="1285"/>
      <c r="N73" s="1341"/>
      <c r="O73" s="1341"/>
      <c r="P73" s="1341"/>
    </row>
    <row r="74" spans="1:20" x14ac:dyDescent="0.2">
      <c r="A74" s="559" t="s">
        <v>563</v>
      </c>
      <c r="B74" s="556"/>
      <c r="C74" s="1257" t="s">
        <v>564</v>
      </c>
      <c r="D74" s="1236"/>
      <c r="E74" s="1236"/>
      <c r="F74" s="1236"/>
      <c r="G74" s="1236"/>
      <c r="H74" s="1236"/>
      <c r="N74" s="1341"/>
      <c r="O74" s="1341"/>
      <c r="P74" s="1341"/>
    </row>
    <row r="75" spans="1:20" x14ac:dyDescent="0.2">
      <c r="A75" s="1249"/>
      <c r="B75" s="1249"/>
      <c r="C75" s="1249"/>
      <c r="D75" s="1249"/>
      <c r="E75" s="1249"/>
      <c r="F75" s="1249"/>
      <c r="G75" s="1249"/>
      <c r="H75" s="1249"/>
      <c r="I75" s="1249"/>
      <c r="J75" s="1249"/>
    </row>
  </sheetData>
  <mergeCells count="20">
    <mergeCell ref="A7:M7"/>
    <mergeCell ref="L1:M1"/>
    <mergeCell ref="A2:M2"/>
    <mergeCell ref="A3:M3"/>
    <mergeCell ref="A4:M4"/>
    <mergeCell ref="A6:M6"/>
    <mergeCell ref="N72:P74"/>
    <mergeCell ref="A75:J75"/>
    <mergeCell ref="J9:K9"/>
    <mergeCell ref="L9:M9"/>
    <mergeCell ref="A69:B69"/>
    <mergeCell ref="C74:H74"/>
    <mergeCell ref="A9:A10"/>
    <mergeCell ref="B9:B10"/>
    <mergeCell ref="C9:C10"/>
    <mergeCell ref="D9:E9"/>
    <mergeCell ref="F9:G9"/>
    <mergeCell ref="H9:I9"/>
    <mergeCell ref="L72:M72"/>
    <mergeCell ref="E73:F73"/>
  </mergeCells>
  <pageMargins left="0.25" right="0.25" top="0.75" bottom="0.75" header="0.3" footer="0.3"/>
  <pageSetup paperSize="9" scale="6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16"/>
  <sheetViews>
    <sheetView view="pageBreakPreview" topLeftCell="A61" zoomScale="70" zoomScaleNormal="90" zoomScaleSheetLayoutView="70" workbookViewId="0">
      <selection activeCell="L72" sqref="L72"/>
    </sheetView>
  </sheetViews>
  <sheetFormatPr defaultColWidth="9.140625" defaultRowHeight="12.75" x14ac:dyDescent="0.2"/>
  <cols>
    <col min="1" max="1" width="5.28515625" style="459" customWidth="1"/>
    <col min="2" max="2" width="60.7109375" style="459" customWidth="1"/>
    <col min="3" max="3" width="15.85546875" style="459" customWidth="1"/>
    <col min="4" max="4" width="34" style="459" customWidth="1"/>
    <col min="5" max="5" width="29.5703125" style="459" customWidth="1"/>
    <col min="6" max="6" width="22.7109375" style="459" customWidth="1"/>
    <col min="7" max="7" width="16.7109375" style="459" customWidth="1"/>
    <col min="8" max="8" width="17.5703125" style="459" customWidth="1"/>
    <col min="9" max="9" width="14.42578125" style="459" customWidth="1"/>
    <col min="10" max="10" width="12.5703125" style="459" customWidth="1"/>
    <col min="11" max="11" width="13" style="459" customWidth="1"/>
    <col min="12" max="12" width="25.140625" style="459" customWidth="1"/>
    <col min="13" max="13" width="28.5703125" style="459" customWidth="1"/>
    <col min="14" max="16384" width="9.140625" style="459"/>
  </cols>
  <sheetData>
    <row r="1" spans="1:13" ht="12.75" customHeight="1" x14ac:dyDescent="0.2">
      <c r="L1" s="1203" t="s">
        <v>174</v>
      </c>
      <c r="M1" s="1203"/>
    </row>
    <row r="2" spans="1:13" ht="12.75" customHeight="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</row>
    <row r="3" spans="1:13" ht="24" customHeight="1" x14ac:dyDescent="0.2">
      <c r="A3" s="1351" t="s">
        <v>676</v>
      </c>
      <c r="B3" s="1351"/>
      <c r="C3" s="1351"/>
      <c r="D3" s="1351"/>
      <c r="E3" s="1351"/>
      <c r="F3" s="1351"/>
      <c r="G3" s="1351"/>
      <c r="H3" s="1351"/>
      <c r="I3" s="1351"/>
      <c r="J3" s="1351"/>
      <c r="K3" s="1351"/>
      <c r="L3" s="1351"/>
      <c r="M3" s="1351"/>
    </row>
    <row r="4" spans="1:13" s="472" customFormat="1" ht="12.75" customHeigh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</row>
    <row r="6" spans="1:13" ht="12.75" customHeight="1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1261"/>
    </row>
    <row r="7" spans="1:13" ht="12.6" customHeight="1" x14ac:dyDescent="0.2">
      <c r="A7" s="1262" t="s">
        <v>923</v>
      </c>
      <c r="B7" s="1262"/>
      <c r="C7" s="1262"/>
      <c r="D7" s="1262"/>
      <c r="E7" s="1262"/>
      <c r="F7" s="1262"/>
      <c r="G7" s="1262"/>
      <c r="H7" s="1262"/>
      <c r="I7" s="1262"/>
      <c r="J7" s="1262"/>
      <c r="K7" s="1262"/>
      <c r="L7" s="1262"/>
      <c r="M7" s="1262"/>
    </row>
    <row r="9" spans="1:13" ht="12.75" customHeight="1" x14ac:dyDescent="0.2">
      <c r="A9" s="1204" t="s">
        <v>361</v>
      </c>
      <c r="B9" s="1204" t="s">
        <v>162</v>
      </c>
      <c r="C9" s="1204" t="s">
        <v>163</v>
      </c>
      <c r="D9" s="1195" t="s">
        <v>1205</v>
      </c>
      <c r="E9" s="1204" t="s">
        <v>164</v>
      </c>
      <c r="F9" s="1204" t="s">
        <v>1207</v>
      </c>
      <c r="G9" s="1204" t="s">
        <v>1208</v>
      </c>
      <c r="H9" s="1211" t="s">
        <v>1209</v>
      </c>
      <c r="I9" s="1212"/>
      <c r="J9" s="1212"/>
      <c r="K9" s="1212"/>
      <c r="L9" s="1213"/>
    </row>
    <row r="10" spans="1:13" ht="125.45" customHeight="1" x14ac:dyDescent="0.2">
      <c r="A10" s="1205"/>
      <c r="B10" s="1205"/>
      <c r="C10" s="1205"/>
      <c r="D10" s="1352"/>
      <c r="E10" s="1205"/>
      <c r="F10" s="1205"/>
      <c r="G10" s="1205"/>
      <c r="H10" s="455" t="s">
        <v>165</v>
      </c>
      <c r="I10" s="455" t="s">
        <v>169</v>
      </c>
      <c r="J10" s="455" t="s">
        <v>167</v>
      </c>
      <c r="K10" s="455" t="s">
        <v>1206</v>
      </c>
      <c r="L10" s="455" t="s">
        <v>1210</v>
      </c>
    </row>
    <row r="11" spans="1:13" ht="12.75" customHeight="1" x14ac:dyDescent="0.2">
      <c r="A11" s="462">
        <v>1</v>
      </c>
      <c r="B11" s="462">
        <v>2</v>
      </c>
      <c r="C11" s="462">
        <v>3</v>
      </c>
      <c r="D11" s="478">
        <v>4</v>
      </c>
      <c r="E11" s="462">
        <v>5</v>
      </c>
      <c r="F11" s="462">
        <v>6</v>
      </c>
      <c r="G11" s="462">
        <v>7</v>
      </c>
      <c r="H11" s="462">
        <v>8</v>
      </c>
      <c r="I11" s="462">
        <v>9</v>
      </c>
      <c r="J11" s="462">
        <v>10</v>
      </c>
      <c r="K11" s="462">
        <v>11</v>
      </c>
      <c r="L11" s="462">
        <v>12</v>
      </c>
    </row>
    <row r="12" spans="1:13" s="1043" customFormat="1" ht="51" x14ac:dyDescent="0.2">
      <c r="A12" s="1039">
        <v>1</v>
      </c>
      <c r="B12" s="55" t="s">
        <v>848</v>
      </c>
      <c r="C12" s="16" t="s">
        <v>637</v>
      </c>
      <c r="D12" s="340" t="s">
        <v>851</v>
      </c>
      <c r="E12" s="501" t="s">
        <v>849</v>
      </c>
      <c r="F12" s="16" t="s">
        <v>1314</v>
      </c>
      <c r="G12" s="273">
        <v>193.5</v>
      </c>
      <c r="H12" s="273" t="s">
        <v>1315</v>
      </c>
      <c r="I12" s="57" t="s">
        <v>811</v>
      </c>
      <c r="J12" s="273" t="s">
        <v>335</v>
      </c>
      <c r="K12" s="57" t="s">
        <v>796</v>
      </c>
      <c r="L12" s="1039" t="s">
        <v>362</v>
      </c>
    </row>
    <row r="13" spans="1:13" s="1043" customFormat="1" ht="35.25" customHeight="1" x14ac:dyDescent="0.2">
      <c r="A13" s="1039">
        <v>2</v>
      </c>
      <c r="B13" s="1040" t="s">
        <v>910</v>
      </c>
      <c r="C13" s="1039" t="s">
        <v>640</v>
      </c>
      <c r="D13" s="1039" t="s">
        <v>911</v>
      </c>
      <c r="E13" s="1044" t="s">
        <v>631</v>
      </c>
      <c r="F13" s="1039" t="s">
        <v>1316</v>
      </c>
      <c r="G13" s="273">
        <v>17.2</v>
      </c>
      <c r="H13" s="273" t="s">
        <v>521</v>
      </c>
      <c r="I13" s="273" t="s">
        <v>522</v>
      </c>
      <c r="J13" s="273" t="s">
        <v>335</v>
      </c>
      <c r="K13" s="273" t="s">
        <v>523</v>
      </c>
      <c r="L13" s="273" t="s">
        <v>362</v>
      </c>
    </row>
    <row r="14" spans="1:13" s="1043" customFormat="1" ht="25.5" x14ac:dyDescent="0.2">
      <c r="A14" s="1039">
        <v>3</v>
      </c>
      <c r="B14" s="55" t="s">
        <v>856</v>
      </c>
      <c r="C14" s="214" t="s">
        <v>640</v>
      </c>
      <c r="D14" s="340" t="s">
        <v>1864</v>
      </c>
      <c r="E14" s="1044" t="s">
        <v>594</v>
      </c>
      <c r="F14" s="1041" t="s">
        <v>1317</v>
      </c>
      <c r="G14" s="273">
        <v>43.499000000000002</v>
      </c>
      <c r="H14" s="1039" t="s">
        <v>480</v>
      </c>
      <c r="I14" s="1039" t="s">
        <v>438</v>
      </c>
      <c r="J14" s="1039" t="s">
        <v>335</v>
      </c>
      <c r="K14" s="1039" t="s">
        <v>439</v>
      </c>
      <c r="L14" s="273" t="s">
        <v>362</v>
      </c>
    </row>
    <row r="15" spans="1:13" s="1053" customFormat="1" ht="38.25" x14ac:dyDescent="0.2">
      <c r="A15" s="1048">
        <v>4</v>
      </c>
      <c r="B15" s="56" t="s">
        <v>859</v>
      </c>
      <c r="C15" s="1050" t="s">
        <v>640</v>
      </c>
      <c r="D15" s="340" t="s">
        <v>861</v>
      </c>
      <c r="E15" s="1042" t="s">
        <v>595</v>
      </c>
      <c r="F15" s="1050" t="s">
        <v>1318</v>
      </c>
      <c r="G15" s="8">
        <v>34.119999999999997</v>
      </c>
      <c r="H15" s="1048" t="s">
        <v>482</v>
      </c>
      <c r="I15" s="1048" t="s">
        <v>348</v>
      </c>
      <c r="J15" s="1048" t="s">
        <v>335</v>
      </c>
      <c r="K15" s="273" t="s">
        <v>338</v>
      </c>
      <c r="L15" s="273" t="s">
        <v>362</v>
      </c>
      <c r="M15" s="20"/>
    </row>
    <row r="16" spans="1:13" s="1053" customFormat="1" ht="51.75" customHeight="1" x14ac:dyDescent="0.2">
      <c r="A16" s="1048">
        <v>5</v>
      </c>
      <c r="B16" s="450" t="s">
        <v>832</v>
      </c>
      <c r="C16" s="16" t="s">
        <v>637</v>
      </c>
      <c r="D16" s="340" t="s">
        <v>837</v>
      </c>
      <c r="E16" s="1054" t="s">
        <v>582</v>
      </c>
      <c r="F16" s="1048" t="s">
        <v>1319</v>
      </c>
      <c r="G16" s="273">
        <v>27.1</v>
      </c>
      <c r="H16" s="273" t="s">
        <v>471</v>
      </c>
      <c r="I16" s="1048" t="s">
        <v>647</v>
      </c>
      <c r="J16" s="1048" t="s">
        <v>335</v>
      </c>
      <c r="K16" s="1048" t="s">
        <v>669</v>
      </c>
      <c r="L16" s="502" t="s">
        <v>362</v>
      </c>
    </row>
    <row r="17" spans="1:13" s="1053" customFormat="1" ht="38.25" x14ac:dyDescent="0.2">
      <c r="A17" s="1048">
        <v>6</v>
      </c>
      <c r="B17" s="55" t="s">
        <v>839</v>
      </c>
      <c r="C17" s="340" t="s">
        <v>643</v>
      </c>
      <c r="D17" s="340" t="s">
        <v>1863</v>
      </c>
      <c r="E17" s="1052" t="s">
        <v>584</v>
      </c>
      <c r="F17" s="1050" t="s">
        <v>1320</v>
      </c>
      <c r="G17" s="273">
        <v>12.955</v>
      </c>
      <c r="H17" s="1048" t="s">
        <v>462</v>
      </c>
      <c r="I17" s="1048" t="s">
        <v>648</v>
      </c>
      <c r="J17" s="1048" t="s">
        <v>335</v>
      </c>
      <c r="K17" s="1048" t="s">
        <v>464</v>
      </c>
      <c r="L17" s="273" t="s">
        <v>362</v>
      </c>
    </row>
    <row r="18" spans="1:13" s="20" customFormat="1" ht="89.25" x14ac:dyDescent="0.2">
      <c r="A18" s="428">
        <v>7</v>
      </c>
      <c r="B18" s="1148" t="s">
        <v>834</v>
      </c>
      <c r="C18" s="1143" t="s">
        <v>643</v>
      </c>
      <c r="D18" s="1144" t="s">
        <v>430</v>
      </c>
      <c r="E18" s="217" t="s">
        <v>1014</v>
      </c>
      <c r="F18" s="428" t="s">
        <v>1321</v>
      </c>
      <c r="G18" s="8">
        <v>333.983</v>
      </c>
      <c r="H18" s="8" t="s">
        <v>1322</v>
      </c>
      <c r="I18" s="1145" t="s">
        <v>810</v>
      </c>
      <c r="J18" s="8" t="s">
        <v>335</v>
      </c>
      <c r="K18" s="1145" t="s">
        <v>1323</v>
      </c>
      <c r="L18" s="428" t="s">
        <v>362</v>
      </c>
    </row>
    <row r="19" spans="1:13" s="1074" customFormat="1" ht="35.25" customHeight="1" x14ac:dyDescent="0.2">
      <c r="A19" s="1068">
        <v>8</v>
      </c>
      <c r="B19" s="55" t="s">
        <v>835</v>
      </c>
      <c r="C19" s="214">
        <v>12977510</v>
      </c>
      <c r="D19" s="340" t="s">
        <v>838</v>
      </c>
      <c r="E19" s="1072" t="s">
        <v>443</v>
      </c>
      <c r="F19" s="1071" t="s">
        <v>1324</v>
      </c>
      <c r="G19" s="273">
        <v>49.83</v>
      </c>
      <c r="H19" s="1068" t="s">
        <v>461</v>
      </c>
      <c r="I19" s="1068" t="s">
        <v>349</v>
      </c>
      <c r="J19" s="273" t="s">
        <v>335</v>
      </c>
      <c r="K19" s="1068" t="s">
        <v>350</v>
      </c>
      <c r="L19" s="273" t="s">
        <v>362</v>
      </c>
    </row>
    <row r="20" spans="1:13" s="1053" customFormat="1" ht="25.5" x14ac:dyDescent="0.2">
      <c r="A20" s="1048">
        <v>9</v>
      </c>
      <c r="B20" s="56" t="s">
        <v>840</v>
      </c>
      <c r="C20" s="16" t="s">
        <v>637</v>
      </c>
      <c r="D20" s="340" t="s">
        <v>1248</v>
      </c>
      <c r="E20" s="1049" t="s">
        <v>586</v>
      </c>
      <c r="F20" s="1048" t="s">
        <v>1325</v>
      </c>
      <c r="G20" s="273">
        <v>39.090000000000003</v>
      </c>
      <c r="H20" s="1048" t="s">
        <v>463</v>
      </c>
      <c r="I20" s="1048" t="s">
        <v>434</v>
      </c>
      <c r="J20" s="1048" t="s">
        <v>335</v>
      </c>
      <c r="K20" s="1048" t="s">
        <v>435</v>
      </c>
      <c r="L20" s="273" t="s">
        <v>362</v>
      </c>
    </row>
    <row r="21" spans="1:13" s="1053" customFormat="1" ht="25.5" x14ac:dyDescent="0.2">
      <c r="A21" s="1048">
        <v>10</v>
      </c>
      <c r="B21" s="56" t="s">
        <v>1859</v>
      </c>
      <c r="C21" s="340" t="s">
        <v>642</v>
      </c>
      <c r="D21" s="340" t="s">
        <v>1861</v>
      </c>
      <c r="E21" s="1042" t="s">
        <v>1862</v>
      </c>
      <c r="F21" s="1050" t="s">
        <v>1325</v>
      </c>
      <c r="G21" s="273">
        <v>22.065519999999999</v>
      </c>
      <c r="H21" s="273" t="s">
        <v>472</v>
      </c>
      <c r="I21" s="57" t="s">
        <v>649</v>
      </c>
      <c r="J21" s="273" t="s">
        <v>335</v>
      </c>
      <c r="K21" s="57" t="s">
        <v>476</v>
      </c>
      <c r="L21" s="1047" t="s">
        <v>362</v>
      </c>
    </row>
    <row r="22" spans="1:13" s="1053" customFormat="1" ht="25.5" x14ac:dyDescent="0.25">
      <c r="A22" s="1048">
        <v>11</v>
      </c>
      <c r="B22" s="56" t="s">
        <v>842</v>
      </c>
      <c r="C22" s="340" t="s">
        <v>642</v>
      </c>
      <c r="D22" s="340" t="s">
        <v>850</v>
      </c>
      <c r="E22" s="1054" t="s">
        <v>1254</v>
      </c>
      <c r="F22" s="1048" t="s">
        <v>1325</v>
      </c>
      <c r="G22" s="8">
        <v>17.151</v>
      </c>
      <c r="H22" s="273" t="s">
        <v>1326</v>
      </c>
      <c r="I22" s="273" t="s">
        <v>1327</v>
      </c>
      <c r="J22" s="273" t="s">
        <v>335</v>
      </c>
      <c r="K22" s="273" t="s">
        <v>1328</v>
      </c>
      <c r="L22" s="1048"/>
      <c r="M22" s="1141"/>
    </row>
    <row r="23" spans="1:13" s="1043" customFormat="1" ht="38.25" x14ac:dyDescent="0.2">
      <c r="A23" s="1039">
        <v>12</v>
      </c>
      <c r="B23" s="220" t="s">
        <v>844</v>
      </c>
      <c r="C23" s="340" t="s">
        <v>642</v>
      </c>
      <c r="D23" s="340" t="s">
        <v>995</v>
      </c>
      <c r="E23" s="1044" t="s">
        <v>587</v>
      </c>
      <c r="F23" s="1039" t="s">
        <v>1329</v>
      </c>
      <c r="G23" s="273">
        <v>17.3</v>
      </c>
      <c r="H23" s="273" t="s">
        <v>477</v>
      </c>
      <c r="I23" s="273" t="s">
        <v>478</v>
      </c>
      <c r="J23" s="273" t="s">
        <v>335</v>
      </c>
      <c r="K23" s="273" t="s">
        <v>479</v>
      </c>
      <c r="L23" s="273" t="s">
        <v>362</v>
      </c>
    </row>
    <row r="24" spans="1:13" s="1053" customFormat="1" ht="38.25" x14ac:dyDescent="0.2">
      <c r="A24" s="1048">
        <v>13</v>
      </c>
      <c r="B24" s="220" t="s">
        <v>843</v>
      </c>
      <c r="C24" s="340" t="s">
        <v>642</v>
      </c>
      <c r="D24" s="340" t="s">
        <v>1012</v>
      </c>
      <c r="E24" s="1054" t="s">
        <v>1013</v>
      </c>
      <c r="F24" s="1048" t="s">
        <v>1330</v>
      </c>
      <c r="G24" s="273">
        <v>12.7</v>
      </c>
      <c r="H24" s="273" t="s">
        <v>473</v>
      </c>
      <c r="I24" s="273" t="s">
        <v>474</v>
      </c>
      <c r="J24" s="273" t="s">
        <v>335</v>
      </c>
      <c r="K24" s="273" t="s">
        <v>475</v>
      </c>
      <c r="L24" s="273" t="s">
        <v>362</v>
      </c>
    </row>
    <row r="25" spans="1:13" s="1053" customFormat="1" ht="38.25" x14ac:dyDescent="0.2">
      <c r="A25" s="1048">
        <v>14</v>
      </c>
      <c r="B25" s="55" t="s">
        <v>845</v>
      </c>
      <c r="C25" s="16" t="s">
        <v>637</v>
      </c>
      <c r="D25" s="503" t="s">
        <v>1285</v>
      </c>
      <c r="E25" s="504" t="s">
        <v>1286</v>
      </c>
      <c r="F25" s="505" t="s">
        <v>1331</v>
      </c>
      <c r="G25" s="273">
        <v>26.382000000000001</v>
      </c>
      <c r="H25" s="273" t="s">
        <v>1332</v>
      </c>
      <c r="I25" s="273" t="s">
        <v>793</v>
      </c>
      <c r="J25" s="273" t="s">
        <v>335</v>
      </c>
      <c r="K25" s="273" t="s">
        <v>794</v>
      </c>
      <c r="L25" s="1048" t="s">
        <v>362</v>
      </c>
    </row>
    <row r="26" spans="1:13" s="1043" customFormat="1" ht="43.5" customHeight="1" x14ac:dyDescent="0.2">
      <c r="A26" s="1039">
        <v>15</v>
      </c>
      <c r="B26" s="55" t="s">
        <v>831</v>
      </c>
      <c r="C26" s="16" t="s">
        <v>637</v>
      </c>
      <c r="D26" s="503" t="s">
        <v>1770</v>
      </c>
      <c r="E26" s="504" t="s">
        <v>833</v>
      </c>
      <c r="F26" s="505" t="s">
        <v>1333</v>
      </c>
      <c r="G26" s="273">
        <v>49.4</v>
      </c>
      <c r="H26" s="1039" t="s">
        <v>752</v>
      </c>
      <c r="I26" s="475" t="s">
        <v>809</v>
      </c>
      <c r="J26" s="1039" t="s">
        <v>335</v>
      </c>
      <c r="K26" s="475" t="s">
        <v>1334</v>
      </c>
      <c r="L26" s="16" t="s">
        <v>362</v>
      </c>
    </row>
    <row r="27" spans="1:13" s="1053" customFormat="1" ht="42" customHeight="1" x14ac:dyDescent="0.2">
      <c r="A27" s="1048">
        <v>16</v>
      </c>
      <c r="B27" s="56" t="s">
        <v>863</v>
      </c>
      <c r="C27" s="16" t="s">
        <v>637</v>
      </c>
      <c r="D27" s="340" t="s">
        <v>1243</v>
      </c>
      <c r="E27" s="1054" t="s">
        <v>614</v>
      </c>
      <c r="F27" s="1048" t="s">
        <v>1335</v>
      </c>
      <c r="G27" s="273">
        <v>71.900000000000006</v>
      </c>
      <c r="H27" s="1048" t="s">
        <v>486</v>
      </c>
      <c r="I27" s="1048" t="s">
        <v>342</v>
      </c>
      <c r="J27" s="1048" t="s">
        <v>335</v>
      </c>
      <c r="K27" s="273" t="s">
        <v>487</v>
      </c>
      <c r="L27" s="502" t="s">
        <v>362</v>
      </c>
    </row>
    <row r="28" spans="1:13" s="1043" customFormat="1" ht="38.25" x14ac:dyDescent="0.2">
      <c r="A28" s="1039">
        <v>17</v>
      </c>
      <c r="B28" s="1040" t="s">
        <v>830</v>
      </c>
      <c r="C28" s="16" t="s">
        <v>637</v>
      </c>
      <c r="D28" s="340" t="s">
        <v>836</v>
      </c>
      <c r="E28" s="504" t="s">
        <v>580</v>
      </c>
      <c r="F28" s="505" t="s">
        <v>1336</v>
      </c>
      <c r="G28" s="273">
        <v>50.3</v>
      </c>
      <c r="H28" s="1039" t="s">
        <v>432</v>
      </c>
      <c r="I28" s="1039" t="s">
        <v>433</v>
      </c>
      <c r="J28" s="1039" t="s">
        <v>335</v>
      </c>
      <c r="K28" s="1039" t="s">
        <v>460</v>
      </c>
      <c r="L28" s="273" t="s">
        <v>362</v>
      </c>
    </row>
    <row r="29" spans="1:13" s="1074" customFormat="1" ht="48" customHeight="1" x14ac:dyDescent="0.2">
      <c r="A29" s="1068">
        <v>18</v>
      </c>
      <c r="B29" s="56" t="s">
        <v>846</v>
      </c>
      <c r="C29" s="16" t="s">
        <v>637</v>
      </c>
      <c r="D29" s="340" t="s">
        <v>1009</v>
      </c>
      <c r="E29" s="1075" t="s">
        <v>847</v>
      </c>
      <c r="F29" s="1068" t="s">
        <v>1319</v>
      </c>
      <c r="G29" s="273">
        <v>51.759909999999998</v>
      </c>
      <c r="H29" s="273" t="s">
        <v>1337</v>
      </c>
      <c r="I29" s="273" t="s">
        <v>1338</v>
      </c>
      <c r="J29" s="273" t="s">
        <v>335</v>
      </c>
      <c r="K29" s="273" t="s">
        <v>1339</v>
      </c>
      <c r="L29" s="502" t="s">
        <v>362</v>
      </c>
    </row>
    <row r="30" spans="1:13" s="1053" customFormat="1" ht="25.5" customHeight="1" x14ac:dyDescent="0.2">
      <c r="A30" s="1295">
        <v>19</v>
      </c>
      <c r="B30" s="1346" t="s">
        <v>852</v>
      </c>
      <c r="C30" s="1295" t="s">
        <v>641</v>
      </c>
      <c r="D30" s="1295" t="s">
        <v>444</v>
      </c>
      <c r="E30" s="1349" t="s">
        <v>590</v>
      </c>
      <c r="F30" s="1048" t="s">
        <v>1340</v>
      </c>
      <c r="G30" s="273">
        <v>43.8</v>
      </c>
      <c r="H30" s="273" t="s">
        <v>1341</v>
      </c>
      <c r="I30" s="57" t="s">
        <v>1342</v>
      </c>
      <c r="J30" s="273" t="s">
        <v>335</v>
      </c>
      <c r="K30" s="273" t="s">
        <v>1343</v>
      </c>
      <c r="L30" s="273" t="s">
        <v>362</v>
      </c>
    </row>
    <row r="31" spans="1:13" s="1053" customFormat="1" ht="12.75" customHeight="1" x14ac:dyDescent="0.2">
      <c r="A31" s="1297"/>
      <c r="B31" s="1347"/>
      <c r="C31" s="1297"/>
      <c r="D31" s="1348"/>
      <c r="E31" s="1350"/>
      <c r="F31" s="1051" t="s">
        <v>1344</v>
      </c>
      <c r="G31" s="273">
        <v>19.238</v>
      </c>
      <c r="H31" s="273" t="s">
        <v>1345</v>
      </c>
      <c r="I31" s="273" t="s">
        <v>1342</v>
      </c>
      <c r="J31" s="273" t="s">
        <v>335</v>
      </c>
      <c r="K31" s="273" t="s">
        <v>1343</v>
      </c>
      <c r="L31" s="273" t="s">
        <v>362</v>
      </c>
    </row>
    <row r="32" spans="1:13" s="1074" customFormat="1" ht="39" customHeight="1" x14ac:dyDescent="0.2">
      <c r="A32" s="1068">
        <v>20</v>
      </c>
      <c r="B32" s="56" t="s">
        <v>853</v>
      </c>
      <c r="C32" s="1068" t="s">
        <v>641</v>
      </c>
      <c r="D32" s="340" t="s">
        <v>1242</v>
      </c>
      <c r="E32" s="1075" t="s">
        <v>592</v>
      </c>
      <c r="F32" s="1068" t="s">
        <v>1330</v>
      </c>
      <c r="G32" s="273">
        <v>92.15</v>
      </c>
      <c r="H32" s="1068" t="s">
        <v>468</v>
      </c>
      <c r="I32" s="1068" t="s">
        <v>469</v>
      </c>
      <c r="J32" s="273" t="s">
        <v>335</v>
      </c>
      <c r="K32" s="57" t="s">
        <v>470</v>
      </c>
      <c r="L32" s="273" t="s">
        <v>362</v>
      </c>
    </row>
    <row r="33" spans="1:12" s="1043" customFormat="1" ht="38.25" x14ac:dyDescent="0.2">
      <c r="A33" s="1039">
        <v>21</v>
      </c>
      <c r="B33" s="56" t="s">
        <v>854</v>
      </c>
      <c r="C33" s="16" t="s">
        <v>637</v>
      </c>
      <c r="D33" s="340" t="s">
        <v>1010</v>
      </c>
      <c r="E33" s="1042" t="s">
        <v>445</v>
      </c>
      <c r="F33" s="1041" t="s">
        <v>1346</v>
      </c>
      <c r="G33" s="273">
        <v>20.274000000000001</v>
      </c>
      <c r="H33" s="1039" t="s">
        <v>465</v>
      </c>
      <c r="I33" s="1039" t="s">
        <v>339</v>
      </c>
      <c r="J33" s="1039" t="s">
        <v>335</v>
      </c>
      <c r="K33" s="1039" t="s">
        <v>436</v>
      </c>
      <c r="L33" s="273" t="s">
        <v>362</v>
      </c>
    </row>
    <row r="34" spans="1:12" s="1053" customFormat="1" ht="29.25" customHeight="1" x14ac:dyDescent="0.2">
      <c r="A34" s="1048">
        <v>22</v>
      </c>
      <c r="B34" s="1065" t="s">
        <v>860</v>
      </c>
      <c r="C34" s="16" t="s">
        <v>637</v>
      </c>
      <c r="D34" s="340" t="s">
        <v>1245</v>
      </c>
      <c r="E34" s="1054" t="s">
        <v>1246</v>
      </c>
      <c r="F34" s="1048" t="s">
        <v>1319</v>
      </c>
      <c r="G34" s="273">
        <v>26.5</v>
      </c>
      <c r="H34" s="1048" t="s">
        <v>440</v>
      </c>
      <c r="I34" s="1048" t="s">
        <v>353</v>
      </c>
      <c r="J34" s="1048" t="s">
        <v>335</v>
      </c>
      <c r="K34" s="1048" t="s">
        <v>670</v>
      </c>
      <c r="L34" s="273" t="s">
        <v>362</v>
      </c>
    </row>
    <row r="35" spans="1:12" s="1061" customFormat="1" ht="25.5" x14ac:dyDescent="0.2">
      <c r="A35" s="1058">
        <v>23</v>
      </c>
      <c r="B35" s="55" t="s">
        <v>862</v>
      </c>
      <c r="C35" s="16" t="s">
        <v>637</v>
      </c>
      <c r="D35" s="340" t="s">
        <v>865</v>
      </c>
      <c r="E35" s="504" t="s">
        <v>447</v>
      </c>
      <c r="F35" s="505" t="s">
        <v>1347</v>
      </c>
      <c r="G35" s="273">
        <v>8.3140000000000001</v>
      </c>
      <c r="H35" s="16" t="s">
        <v>483</v>
      </c>
      <c r="I35" s="16" t="s">
        <v>484</v>
      </c>
      <c r="J35" s="16" t="s">
        <v>335</v>
      </c>
      <c r="K35" s="16" t="s">
        <v>485</v>
      </c>
      <c r="L35" s="273" t="s">
        <v>362</v>
      </c>
    </row>
    <row r="36" spans="1:12" s="491" customFormat="1" ht="38.25" x14ac:dyDescent="0.2">
      <c r="A36" s="428">
        <v>24</v>
      </c>
      <c r="B36" s="1142" t="s">
        <v>841</v>
      </c>
      <c r="C36" s="1143" t="s">
        <v>638</v>
      </c>
      <c r="D36" s="1144" t="s">
        <v>1257</v>
      </c>
      <c r="E36" s="1146" t="s">
        <v>916</v>
      </c>
      <c r="F36" s="1147" t="s">
        <v>1316</v>
      </c>
      <c r="G36" s="8">
        <v>55.335999999999999</v>
      </c>
      <c r="H36" s="8" t="s">
        <v>1348</v>
      </c>
      <c r="I36" s="8" t="s">
        <v>791</v>
      </c>
      <c r="J36" s="8" t="s">
        <v>335</v>
      </c>
      <c r="K36" s="8" t="s">
        <v>792</v>
      </c>
      <c r="L36" s="484" t="s">
        <v>362</v>
      </c>
    </row>
    <row r="37" spans="1:12" s="1043" customFormat="1" ht="25.5" x14ac:dyDescent="0.2">
      <c r="A37" s="1039">
        <v>25</v>
      </c>
      <c r="B37" s="56" t="s">
        <v>866</v>
      </c>
      <c r="C37" s="340" t="s">
        <v>638</v>
      </c>
      <c r="D37" s="340" t="s">
        <v>618</v>
      </c>
      <c r="E37" s="1042" t="s">
        <v>1240</v>
      </c>
      <c r="F37" s="1041" t="s">
        <v>1349</v>
      </c>
      <c r="G37" s="273">
        <v>36.799999999999997</v>
      </c>
      <c r="H37" s="1039" t="s">
        <v>488</v>
      </c>
      <c r="I37" s="1039" t="s">
        <v>489</v>
      </c>
      <c r="J37" s="1039" t="s">
        <v>335</v>
      </c>
      <c r="K37" s="1039" t="s">
        <v>490</v>
      </c>
      <c r="L37" s="273" t="s">
        <v>362</v>
      </c>
    </row>
    <row r="38" spans="1:12" s="1053" customFormat="1" ht="25.5" x14ac:dyDescent="0.2">
      <c r="A38" s="1048">
        <v>26</v>
      </c>
      <c r="B38" s="56" t="s">
        <v>867</v>
      </c>
      <c r="C38" s="1048" t="s">
        <v>638</v>
      </c>
      <c r="D38" s="340" t="s">
        <v>868</v>
      </c>
      <c r="E38" s="1042" t="s">
        <v>921</v>
      </c>
      <c r="F38" s="1050" t="s">
        <v>1350</v>
      </c>
      <c r="G38" s="273">
        <v>7.8070000000000004</v>
      </c>
      <c r="H38" s="273" t="s">
        <v>1351</v>
      </c>
      <c r="I38" s="273" t="s">
        <v>1352</v>
      </c>
      <c r="J38" s="273" t="s">
        <v>335</v>
      </c>
      <c r="K38" s="273" t="s">
        <v>1353</v>
      </c>
      <c r="L38" s="502" t="s">
        <v>362</v>
      </c>
    </row>
    <row r="39" spans="1:12" s="1053" customFormat="1" ht="38.25" x14ac:dyDescent="0.2">
      <c r="A39" s="1048">
        <v>27</v>
      </c>
      <c r="B39" s="506" t="s">
        <v>1282</v>
      </c>
      <c r="C39" s="1048" t="s">
        <v>638</v>
      </c>
      <c r="D39" s="340" t="s">
        <v>912</v>
      </c>
      <c r="E39" s="1042" t="s">
        <v>633</v>
      </c>
      <c r="F39" s="1050" t="s">
        <v>1354</v>
      </c>
      <c r="G39" s="273">
        <v>20.3</v>
      </c>
      <c r="H39" s="273" t="s">
        <v>524</v>
      </c>
      <c r="I39" s="273" t="s">
        <v>525</v>
      </c>
      <c r="J39" s="273" t="s">
        <v>335</v>
      </c>
      <c r="K39" s="273" t="s">
        <v>526</v>
      </c>
      <c r="L39" s="273" t="s">
        <v>362</v>
      </c>
    </row>
    <row r="40" spans="1:12" s="1053" customFormat="1" ht="25.5" x14ac:dyDescent="0.2">
      <c r="A40" s="1048">
        <v>28</v>
      </c>
      <c r="B40" s="56" t="s">
        <v>869</v>
      </c>
      <c r="C40" s="214" t="s">
        <v>638</v>
      </c>
      <c r="D40" s="340" t="s">
        <v>617</v>
      </c>
      <c r="E40" s="1054" t="s">
        <v>1241</v>
      </c>
      <c r="F40" s="1048" t="s">
        <v>1355</v>
      </c>
      <c r="G40" s="273">
        <v>97.397000000000006</v>
      </c>
      <c r="H40" s="273" t="s">
        <v>1356</v>
      </c>
      <c r="I40" s="273" t="s">
        <v>797</v>
      </c>
      <c r="J40" s="273" t="s">
        <v>335</v>
      </c>
      <c r="K40" s="273" t="s">
        <v>798</v>
      </c>
      <c r="L40" s="1048" t="s">
        <v>362</v>
      </c>
    </row>
    <row r="41" spans="1:12" s="1053" customFormat="1" ht="38.25" x14ac:dyDescent="0.2">
      <c r="A41" s="1048">
        <v>29</v>
      </c>
      <c r="B41" s="506" t="s">
        <v>913</v>
      </c>
      <c r="C41" s="1048" t="s">
        <v>638</v>
      </c>
      <c r="D41" s="340" t="s">
        <v>914</v>
      </c>
      <c r="E41" s="1054" t="s">
        <v>634</v>
      </c>
      <c r="F41" s="1048" t="s">
        <v>1357</v>
      </c>
      <c r="G41" s="273">
        <v>20.53</v>
      </c>
      <c r="H41" s="1048" t="s">
        <v>527</v>
      </c>
      <c r="I41" s="1048" t="s">
        <v>661</v>
      </c>
      <c r="J41" s="273" t="s">
        <v>335</v>
      </c>
      <c r="K41" s="1048" t="s">
        <v>528</v>
      </c>
      <c r="L41" s="273" t="s">
        <v>362</v>
      </c>
    </row>
    <row r="42" spans="1:12" s="1053" customFormat="1" ht="25.5" customHeight="1" x14ac:dyDescent="0.2">
      <c r="A42" s="1295">
        <v>30</v>
      </c>
      <c r="B42" s="1346" t="s">
        <v>870</v>
      </c>
      <c r="C42" s="1295" t="s">
        <v>638</v>
      </c>
      <c r="D42" s="1295" t="s">
        <v>998</v>
      </c>
      <c r="E42" s="1295" t="s">
        <v>448</v>
      </c>
      <c r="F42" s="1051" t="s">
        <v>1331</v>
      </c>
      <c r="G42" s="273">
        <v>34.198</v>
      </c>
      <c r="H42" s="1048" t="s">
        <v>491</v>
      </c>
      <c r="I42" s="1048" t="s">
        <v>344</v>
      </c>
      <c r="J42" s="1048" t="s">
        <v>335</v>
      </c>
      <c r="K42" s="1048" t="s">
        <v>345</v>
      </c>
      <c r="L42" s="273" t="s">
        <v>362</v>
      </c>
    </row>
    <row r="43" spans="1:12" s="1053" customFormat="1" x14ac:dyDescent="0.2">
      <c r="A43" s="1297"/>
      <c r="B43" s="1347"/>
      <c r="C43" s="1297"/>
      <c r="D43" s="1297"/>
      <c r="E43" s="1297"/>
      <c r="F43" s="1051" t="s">
        <v>1358</v>
      </c>
      <c r="G43" s="1051">
        <v>1.1299999999999999</v>
      </c>
      <c r="H43" s="1048" t="s">
        <v>1359</v>
      </c>
      <c r="I43" s="475" t="s">
        <v>1360</v>
      </c>
      <c r="J43" s="1048" t="s">
        <v>335</v>
      </c>
      <c r="K43" s="1048" t="s">
        <v>1361</v>
      </c>
      <c r="L43" s="273"/>
    </row>
    <row r="44" spans="1:12" s="1053" customFormat="1" ht="51" x14ac:dyDescent="0.2">
      <c r="A44" s="1048">
        <v>31</v>
      </c>
      <c r="B44" s="56" t="s">
        <v>871</v>
      </c>
      <c r="C44" s="214" t="s">
        <v>638</v>
      </c>
      <c r="D44" s="340" t="s">
        <v>874</v>
      </c>
      <c r="E44" s="504" t="s">
        <v>619</v>
      </c>
      <c r="F44" s="505" t="s">
        <v>1316</v>
      </c>
      <c r="G44" s="273">
        <v>46.5</v>
      </c>
      <c r="H44" s="273" t="s">
        <v>1362</v>
      </c>
      <c r="I44" s="273" t="s">
        <v>1338</v>
      </c>
      <c r="J44" s="273" t="s">
        <v>335</v>
      </c>
      <c r="K44" s="273" t="s">
        <v>1339</v>
      </c>
      <c r="L44" s="273" t="s">
        <v>362</v>
      </c>
    </row>
    <row r="45" spans="1:12" s="1043" customFormat="1" ht="38.25" x14ac:dyDescent="0.2">
      <c r="A45" s="1039">
        <v>32</v>
      </c>
      <c r="B45" s="220" t="s">
        <v>872</v>
      </c>
      <c r="C45" s="214" t="s">
        <v>638</v>
      </c>
      <c r="D45" s="340" t="s">
        <v>875</v>
      </c>
      <c r="E45" s="1044" t="s">
        <v>449</v>
      </c>
      <c r="F45" s="1039" t="s">
        <v>1363</v>
      </c>
      <c r="G45" s="273">
        <v>47.1</v>
      </c>
      <c r="H45" s="1039" t="s">
        <v>492</v>
      </c>
      <c r="I45" s="474" t="s">
        <v>441</v>
      </c>
      <c r="J45" s="1039" t="s">
        <v>335</v>
      </c>
      <c r="K45" s="1039" t="s">
        <v>671</v>
      </c>
      <c r="L45" s="273" t="s">
        <v>362</v>
      </c>
    </row>
    <row r="46" spans="1:12" s="1053" customFormat="1" ht="35.25" customHeight="1" x14ac:dyDescent="0.2">
      <c r="A46" s="1048">
        <v>33</v>
      </c>
      <c r="B46" s="56" t="s">
        <v>873</v>
      </c>
      <c r="C46" s="214" t="s">
        <v>638</v>
      </c>
      <c r="D46" s="340" t="s">
        <v>996</v>
      </c>
      <c r="E46" s="1054" t="s">
        <v>334</v>
      </c>
      <c r="F46" s="1048" t="s">
        <v>1364</v>
      </c>
      <c r="G46" s="273">
        <v>2.2734999999999999</v>
      </c>
      <c r="H46" s="273" t="s">
        <v>1065</v>
      </c>
      <c r="I46" s="273" t="s">
        <v>1066</v>
      </c>
      <c r="J46" s="273" t="s">
        <v>335</v>
      </c>
      <c r="K46" s="273" t="s">
        <v>1067</v>
      </c>
      <c r="L46" s="1048" t="s">
        <v>362</v>
      </c>
    </row>
    <row r="47" spans="1:12" s="1053" customFormat="1" ht="38.25" x14ac:dyDescent="0.2">
      <c r="A47" s="1048">
        <v>34</v>
      </c>
      <c r="B47" s="56" t="s">
        <v>1059</v>
      </c>
      <c r="C47" s="214" t="s">
        <v>638</v>
      </c>
      <c r="D47" s="340" t="s">
        <v>1060</v>
      </c>
      <c r="E47" s="1054" t="s">
        <v>1061</v>
      </c>
      <c r="F47" s="1048" t="s">
        <v>1325</v>
      </c>
      <c r="G47" s="273">
        <v>30.881</v>
      </c>
      <c r="H47" s="273" t="s">
        <v>1068</v>
      </c>
      <c r="I47" s="273" t="s">
        <v>1069</v>
      </c>
      <c r="J47" s="273" t="s">
        <v>335</v>
      </c>
      <c r="K47" s="273" t="s">
        <v>1070</v>
      </c>
      <c r="L47" s="1048" t="s">
        <v>362</v>
      </c>
    </row>
    <row r="48" spans="1:12" s="1053" customFormat="1" ht="38.25" x14ac:dyDescent="0.2">
      <c r="A48" s="1048">
        <v>35</v>
      </c>
      <c r="B48" s="56" t="s">
        <v>876</v>
      </c>
      <c r="C48" s="214" t="s">
        <v>638</v>
      </c>
      <c r="D48" s="340" t="s">
        <v>1032</v>
      </c>
      <c r="E48" s="504" t="s">
        <v>1247</v>
      </c>
      <c r="F48" s="505" t="s">
        <v>1365</v>
      </c>
      <c r="G48" s="273">
        <v>6.05</v>
      </c>
      <c r="H48" s="273" t="s">
        <v>1366</v>
      </c>
      <c r="I48" s="273" t="s">
        <v>1342</v>
      </c>
      <c r="J48" s="273" t="s">
        <v>335</v>
      </c>
      <c r="K48" s="273" t="s">
        <v>1343</v>
      </c>
      <c r="L48" s="273" t="s">
        <v>362</v>
      </c>
    </row>
    <row r="49" spans="1:13" s="1053" customFormat="1" ht="38.25" x14ac:dyDescent="0.2">
      <c r="A49" s="1048">
        <v>36</v>
      </c>
      <c r="B49" s="220" t="s">
        <v>877</v>
      </c>
      <c r="C49" s="214" t="s">
        <v>638</v>
      </c>
      <c r="D49" s="340" t="s">
        <v>829</v>
      </c>
      <c r="E49" s="1054" t="s">
        <v>450</v>
      </c>
      <c r="F49" s="1050" t="s">
        <v>1367</v>
      </c>
      <c r="G49" s="273">
        <v>18.600000000000001</v>
      </c>
      <c r="H49" s="1048" t="s">
        <v>493</v>
      </c>
      <c r="I49" s="1048" t="s">
        <v>355</v>
      </c>
      <c r="J49" s="1048" t="s">
        <v>335</v>
      </c>
      <c r="K49" s="273" t="s">
        <v>494</v>
      </c>
      <c r="L49" s="273" t="s">
        <v>362</v>
      </c>
    </row>
    <row r="50" spans="1:13" s="20" customFormat="1" ht="25.5" x14ac:dyDescent="0.2">
      <c r="A50" s="428">
        <v>37</v>
      </c>
      <c r="B50" s="1142" t="s">
        <v>878</v>
      </c>
      <c r="C50" s="1143" t="s">
        <v>638</v>
      </c>
      <c r="D50" s="1144" t="s">
        <v>1800</v>
      </c>
      <c r="E50" s="1108" t="s">
        <v>451</v>
      </c>
      <c r="F50" s="428" t="s">
        <v>1317</v>
      </c>
      <c r="G50" s="8">
        <v>34.512999999999998</v>
      </c>
      <c r="H50" s="8" t="s">
        <v>1801</v>
      </c>
      <c r="I50" s="1145">
        <v>44229</v>
      </c>
      <c r="J50" s="8" t="s">
        <v>335</v>
      </c>
      <c r="K50" s="8" t="s">
        <v>1802</v>
      </c>
      <c r="L50" s="8" t="s">
        <v>362</v>
      </c>
    </row>
    <row r="51" spans="1:13" s="1053" customFormat="1" ht="38.25" x14ac:dyDescent="0.2">
      <c r="A51" s="1048">
        <v>38</v>
      </c>
      <c r="B51" s="1049" t="s">
        <v>879</v>
      </c>
      <c r="C51" s="214" t="s">
        <v>638</v>
      </c>
      <c r="D51" s="340" t="s">
        <v>1000</v>
      </c>
      <c r="E51" s="1054" t="s">
        <v>919</v>
      </c>
      <c r="F51" s="1048" t="s">
        <v>1368</v>
      </c>
      <c r="G51" s="8">
        <v>12.279</v>
      </c>
      <c r="H51" s="273" t="s">
        <v>1071</v>
      </c>
      <c r="I51" s="273" t="s">
        <v>1072</v>
      </c>
      <c r="J51" s="273" t="s">
        <v>335</v>
      </c>
      <c r="K51" s="273" t="s">
        <v>1073</v>
      </c>
      <c r="L51" s="1048" t="s">
        <v>362</v>
      </c>
      <c r="M51" s="20"/>
    </row>
    <row r="52" spans="1:13" s="1053" customFormat="1" ht="52.5" customHeight="1" x14ac:dyDescent="0.2">
      <c r="A52" s="1048">
        <v>39</v>
      </c>
      <c r="B52" s="56" t="s">
        <v>880</v>
      </c>
      <c r="C52" s="214" t="s">
        <v>638</v>
      </c>
      <c r="D52" s="340" t="s">
        <v>999</v>
      </c>
      <c r="E52" s="1042" t="s">
        <v>620</v>
      </c>
      <c r="F52" s="1050" t="s">
        <v>1319</v>
      </c>
      <c r="G52" s="273">
        <v>16.739999999999998</v>
      </c>
      <c r="H52" s="1048" t="s">
        <v>466</v>
      </c>
      <c r="I52" s="1048" t="s">
        <v>351</v>
      </c>
      <c r="J52" s="1048" t="s">
        <v>335</v>
      </c>
      <c r="K52" s="1048" t="s">
        <v>352</v>
      </c>
      <c r="L52" s="273" t="s">
        <v>362</v>
      </c>
    </row>
    <row r="53" spans="1:13" s="1053" customFormat="1" ht="38.25" x14ac:dyDescent="0.2">
      <c r="A53" s="1048">
        <v>40</v>
      </c>
      <c r="B53" s="56" t="s">
        <v>881</v>
      </c>
      <c r="C53" s="214" t="s">
        <v>638</v>
      </c>
      <c r="D53" s="340" t="s">
        <v>1003</v>
      </c>
      <c r="E53" s="1054" t="s">
        <v>453</v>
      </c>
      <c r="F53" s="1048" t="s">
        <v>1340</v>
      </c>
      <c r="G53" s="273">
        <v>107.23</v>
      </c>
      <c r="H53" s="1048" t="s">
        <v>495</v>
      </c>
      <c r="I53" s="1048" t="s">
        <v>501</v>
      </c>
      <c r="J53" s="1048" t="s">
        <v>335</v>
      </c>
      <c r="K53" s="273" t="s">
        <v>496</v>
      </c>
      <c r="L53" s="273" t="s">
        <v>362</v>
      </c>
    </row>
    <row r="54" spans="1:13" s="1053" customFormat="1" ht="25.5" x14ac:dyDescent="0.2">
      <c r="A54" s="1048">
        <v>41</v>
      </c>
      <c r="B54" s="56" t="s">
        <v>1062</v>
      </c>
      <c r="C54" s="214" t="s">
        <v>638</v>
      </c>
      <c r="D54" s="340" t="s">
        <v>1063</v>
      </c>
      <c r="E54" s="1054" t="s">
        <v>1255</v>
      </c>
      <c r="F54" s="1048" t="s">
        <v>1349</v>
      </c>
      <c r="G54" s="273">
        <v>42.7</v>
      </c>
      <c r="H54" s="1048" t="s">
        <v>1074</v>
      </c>
      <c r="I54" s="1048" t="s">
        <v>1075</v>
      </c>
      <c r="J54" s="1048" t="s">
        <v>335</v>
      </c>
      <c r="K54" s="273" t="s">
        <v>1076</v>
      </c>
      <c r="L54" s="273" t="s">
        <v>362</v>
      </c>
    </row>
    <row r="55" spans="1:13" s="1074" customFormat="1" ht="38.25" x14ac:dyDescent="0.2">
      <c r="A55" s="1068">
        <v>42</v>
      </c>
      <c r="B55" s="56" t="s">
        <v>882</v>
      </c>
      <c r="C55" s="340" t="s">
        <v>638</v>
      </c>
      <c r="D55" s="340" t="s">
        <v>1011</v>
      </c>
      <c r="E55" s="1075" t="s">
        <v>454</v>
      </c>
      <c r="F55" s="1068" t="s">
        <v>1369</v>
      </c>
      <c r="G55" s="273">
        <v>37.4</v>
      </c>
      <c r="H55" s="1068" t="s">
        <v>497</v>
      </c>
      <c r="I55" s="1068" t="s">
        <v>498</v>
      </c>
      <c r="J55" s="1068" t="s">
        <v>335</v>
      </c>
      <c r="K55" s="1068" t="s">
        <v>499</v>
      </c>
      <c r="L55" s="273" t="s">
        <v>362</v>
      </c>
    </row>
    <row r="56" spans="1:13" s="1074" customFormat="1" ht="38.25" x14ac:dyDescent="0.2">
      <c r="A56" s="1068">
        <v>43</v>
      </c>
      <c r="B56" s="56" t="s">
        <v>886</v>
      </c>
      <c r="C56" s="16" t="s">
        <v>638</v>
      </c>
      <c r="D56" s="340" t="s">
        <v>887</v>
      </c>
      <c r="E56" s="504" t="s">
        <v>1249</v>
      </c>
      <c r="F56" s="505" t="s">
        <v>1358</v>
      </c>
      <c r="G56" s="273">
        <v>9.8219999999999992</v>
      </c>
      <c r="H56" s="273" t="s">
        <v>1370</v>
      </c>
      <c r="I56" s="273" t="s">
        <v>1371</v>
      </c>
      <c r="J56" s="273" t="s">
        <v>335</v>
      </c>
      <c r="K56" s="273" t="s">
        <v>1372</v>
      </c>
      <c r="L56" s="273" t="s">
        <v>362</v>
      </c>
    </row>
    <row r="57" spans="1:13" s="1053" customFormat="1" ht="56.25" customHeight="1" x14ac:dyDescent="0.2">
      <c r="A57" s="1048">
        <v>44</v>
      </c>
      <c r="B57" s="56" t="s">
        <v>888</v>
      </c>
      <c r="C57" s="16" t="s">
        <v>638</v>
      </c>
      <c r="D57" s="503" t="s">
        <v>1771</v>
      </c>
      <c r="E57" s="501" t="s">
        <v>1244</v>
      </c>
      <c r="F57" s="490" t="s">
        <v>1368</v>
      </c>
      <c r="G57" s="273">
        <v>12.6</v>
      </c>
      <c r="H57" s="273" t="s">
        <v>500</v>
      </c>
      <c r="I57" s="273" t="s">
        <v>502</v>
      </c>
      <c r="J57" s="273" t="s">
        <v>335</v>
      </c>
      <c r="K57" s="273" t="s">
        <v>503</v>
      </c>
      <c r="L57" s="273" t="s">
        <v>362</v>
      </c>
    </row>
    <row r="58" spans="1:13" s="1053" customFormat="1" ht="38.25" x14ac:dyDescent="0.2">
      <c r="A58" s="1048">
        <v>45</v>
      </c>
      <c r="B58" s="56" t="s">
        <v>889</v>
      </c>
      <c r="C58" s="340" t="s">
        <v>638</v>
      </c>
      <c r="D58" s="340" t="s">
        <v>346</v>
      </c>
      <c r="E58" s="1042" t="s">
        <v>455</v>
      </c>
      <c r="F58" s="1050" t="s">
        <v>1330</v>
      </c>
      <c r="G58" s="273">
        <v>65.201999999999998</v>
      </c>
      <c r="H58" s="273" t="s">
        <v>1373</v>
      </c>
      <c r="I58" s="273" t="s">
        <v>799</v>
      </c>
      <c r="J58" s="273" t="s">
        <v>335</v>
      </c>
      <c r="K58" s="273" t="s">
        <v>801</v>
      </c>
      <c r="L58" s="1048" t="s">
        <v>362</v>
      </c>
    </row>
    <row r="59" spans="1:13" s="1043" customFormat="1" ht="19.5" customHeight="1" x14ac:dyDescent="0.2">
      <c r="A59" s="1295">
        <v>46</v>
      </c>
      <c r="B59" s="1346" t="s">
        <v>1064</v>
      </c>
      <c r="C59" s="1295" t="s">
        <v>638</v>
      </c>
      <c r="D59" s="1295" t="s">
        <v>1288</v>
      </c>
      <c r="E59" s="1295" t="s">
        <v>1081</v>
      </c>
      <c r="F59" s="1041" t="s">
        <v>1333</v>
      </c>
      <c r="G59" s="273">
        <v>28.1</v>
      </c>
      <c r="H59" s="273" t="s">
        <v>1374</v>
      </c>
      <c r="I59" s="57" t="s">
        <v>800</v>
      </c>
      <c r="J59" s="273" t="s">
        <v>335</v>
      </c>
      <c r="K59" s="57" t="s">
        <v>795</v>
      </c>
      <c r="L59" s="1041" t="s">
        <v>362</v>
      </c>
    </row>
    <row r="60" spans="1:13" s="1043" customFormat="1" ht="24" customHeight="1" x14ac:dyDescent="0.2">
      <c r="A60" s="1297"/>
      <c r="B60" s="1347"/>
      <c r="C60" s="1297"/>
      <c r="D60" s="1297"/>
      <c r="E60" s="1297"/>
      <c r="F60" s="1041" t="s">
        <v>1333</v>
      </c>
      <c r="G60" s="273">
        <v>6.4</v>
      </c>
      <c r="H60" s="273" t="s">
        <v>1077</v>
      </c>
      <c r="I60" s="57" t="s">
        <v>1078</v>
      </c>
      <c r="J60" s="273" t="s">
        <v>335</v>
      </c>
      <c r="K60" s="57" t="s">
        <v>1079</v>
      </c>
      <c r="L60" s="1041"/>
    </row>
    <row r="61" spans="1:13" s="1053" customFormat="1" ht="63" customHeight="1" x14ac:dyDescent="0.2">
      <c r="A61" s="1048">
        <v>47</v>
      </c>
      <c r="B61" s="450" t="s">
        <v>1002</v>
      </c>
      <c r="C61" s="214" t="s">
        <v>638</v>
      </c>
      <c r="D61" s="16" t="s">
        <v>1775</v>
      </c>
      <c r="E61" s="501" t="s">
        <v>1080</v>
      </c>
      <c r="F61" s="490" t="s">
        <v>1316</v>
      </c>
      <c r="G61" s="273">
        <v>31.19</v>
      </c>
      <c r="H61" s="273" t="s">
        <v>1375</v>
      </c>
      <c r="I61" s="57" t="s">
        <v>1016</v>
      </c>
      <c r="J61" s="273" t="s">
        <v>335</v>
      </c>
      <c r="K61" s="57" t="s">
        <v>1017</v>
      </c>
      <c r="L61" s="1050" t="s">
        <v>362</v>
      </c>
    </row>
    <row r="62" spans="1:13" s="1053" customFormat="1" ht="38.25" x14ac:dyDescent="0.2">
      <c r="A62" s="1048">
        <v>48</v>
      </c>
      <c r="B62" s="56" t="s">
        <v>890</v>
      </c>
      <c r="C62" s="340" t="s">
        <v>638</v>
      </c>
      <c r="D62" s="340" t="s">
        <v>1284</v>
      </c>
      <c r="E62" s="1042" t="s">
        <v>918</v>
      </c>
      <c r="F62" s="1050" t="s">
        <v>1325</v>
      </c>
      <c r="G62" s="273">
        <v>21.3568</v>
      </c>
      <c r="H62" s="273" t="s">
        <v>1376</v>
      </c>
      <c r="I62" s="273" t="s">
        <v>1371</v>
      </c>
      <c r="J62" s="273" t="s">
        <v>335</v>
      </c>
      <c r="K62" s="273" t="s">
        <v>1372</v>
      </c>
      <c r="L62" s="1048" t="s">
        <v>362</v>
      </c>
    </row>
    <row r="63" spans="1:13" s="1074" customFormat="1" ht="43.5" customHeight="1" x14ac:dyDescent="0.2">
      <c r="A63" s="1068">
        <v>49</v>
      </c>
      <c r="B63" s="55" t="s">
        <v>891</v>
      </c>
      <c r="C63" s="214" t="s">
        <v>638</v>
      </c>
      <c r="D63" s="340" t="s">
        <v>1777</v>
      </c>
      <c r="E63" s="1075" t="s">
        <v>621</v>
      </c>
      <c r="F63" s="1068" t="s">
        <v>1377</v>
      </c>
      <c r="G63" s="273">
        <v>45.999000000000002</v>
      </c>
      <c r="H63" s="273" t="s">
        <v>1378</v>
      </c>
      <c r="I63" s="273" t="s">
        <v>1379</v>
      </c>
      <c r="J63" s="273" t="s">
        <v>335</v>
      </c>
      <c r="K63" s="273" t="s">
        <v>1380</v>
      </c>
      <c r="L63" s="1068" t="s">
        <v>362</v>
      </c>
    </row>
    <row r="64" spans="1:13" s="1074" customFormat="1" ht="45.75" customHeight="1" x14ac:dyDescent="0.2">
      <c r="A64" s="1295">
        <v>50</v>
      </c>
      <c r="B64" s="1344" t="s">
        <v>893</v>
      </c>
      <c r="C64" s="1295" t="s">
        <v>638</v>
      </c>
      <c r="D64" s="1295" t="s">
        <v>828</v>
      </c>
      <c r="E64" s="1295" t="s">
        <v>456</v>
      </c>
      <c r="F64" s="1068" t="s">
        <v>1363</v>
      </c>
      <c r="G64" s="273">
        <v>24.9</v>
      </c>
      <c r="H64" s="1068" t="s">
        <v>504</v>
      </c>
      <c r="I64" s="1068" t="s">
        <v>442</v>
      </c>
      <c r="J64" s="1068" t="s">
        <v>335</v>
      </c>
      <c r="K64" s="273" t="s">
        <v>505</v>
      </c>
      <c r="L64" s="1068" t="s">
        <v>362</v>
      </c>
    </row>
    <row r="65" spans="1:13" s="1074" customFormat="1" ht="28.5" customHeight="1" x14ac:dyDescent="0.2">
      <c r="A65" s="1297"/>
      <c r="B65" s="1345"/>
      <c r="C65" s="1297"/>
      <c r="D65" s="1297"/>
      <c r="E65" s="1297"/>
      <c r="F65" s="704" t="s">
        <v>1363</v>
      </c>
      <c r="G65" s="273">
        <v>21.9</v>
      </c>
      <c r="H65" s="1068" t="s">
        <v>1381</v>
      </c>
      <c r="I65" s="1068" t="s">
        <v>1006</v>
      </c>
      <c r="J65" s="1068" t="s">
        <v>335</v>
      </c>
      <c r="K65" s="273" t="s">
        <v>1007</v>
      </c>
      <c r="L65" s="1068"/>
    </row>
    <row r="66" spans="1:13" s="1074" customFormat="1" ht="59.25" customHeight="1" x14ac:dyDescent="0.2">
      <c r="A66" s="1068">
        <v>51</v>
      </c>
      <c r="B66" s="55" t="s">
        <v>892</v>
      </c>
      <c r="C66" s="1068" t="s">
        <v>638</v>
      </c>
      <c r="D66" s="340" t="s">
        <v>1283</v>
      </c>
      <c r="E66" s="1073" t="s">
        <v>623</v>
      </c>
      <c r="F66" s="1070" t="s">
        <v>1382</v>
      </c>
      <c r="G66" s="273">
        <v>26.401</v>
      </c>
      <c r="H66" s="273" t="s">
        <v>1383</v>
      </c>
      <c r="I66" s="273" t="s">
        <v>1371</v>
      </c>
      <c r="J66" s="273" t="s">
        <v>335</v>
      </c>
      <c r="K66" s="273" t="s">
        <v>1372</v>
      </c>
      <c r="L66" s="1068" t="s">
        <v>362</v>
      </c>
    </row>
    <row r="67" spans="1:13" s="1053" customFormat="1" ht="35.25" customHeight="1" x14ac:dyDescent="0.2">
      <c r="A67" s="1048">
        <v>52</v>
      </c>
      <c r="B67" s="55" t="s">
        <v>1238</v>
      </c>
      <c r="C67" s="1048" t="s">
        <v>638</v>
      </c>
      <c r="D67" s="340" t="s">
        <v>1237</v>
      </c>
      <c r="E67" s="1054" t="s">
        <v>457</v>
      </c>
      <c r="F67" s="1048" t="s">
        <v>1347</v>
      </c>
      <c r="G67" s="273">
        <v>73.721000000000004</v>
      </c>
      <c r="H67" s="273" t="s">
        <v>644</v>
      </c>
      <c r="I67" s="273" t="s">
        <v>645</v>
      </c>
      <c r="J67" s="273" t="s">
        <v>335</v>
      </c>
      <c r="K67" s="273" t="s">
        <v>646</v>
      </c>
      <c r="L67" s="1048" t="s">
        <v>362</v>
      </c>
    </row>
    <row r="68" spans="1:13" s="1061" customFormat="1" ht="12.75" customHeight="1" x14ac:dyDescent="0.2">
      <c r="A68" s="1295">
        <v>53</v>
      </c>
      <c r="B68" s="1346" t="s">
        <v>894</v>
      </c>
      <c r="C68" s="1295" t="s">
        <v>638</v>
      </c>
      <c r="D68" s="1295" t="s">
        <v>1008</v>
      </c>
      <c r="E68" s="1349" t="s">
        <v>1287</v>
      </c>
      <c r="F68" s="1058" t="s">
        <v>1384</v>
      </c>
      <c r="G68" s="1058">
        <v>5.8</v>
      </c>
      <c r="H68" s="273" t="s">
        <v>1385</v>
      </c>
      <c r="I68" s="273" t="s">
        <v>802</v>
      </c>
      <c r="J68" s="273" t="s">
        <v>335</v>
      </c>
      <c r="K68" s="273" t="s">
        <v>803</v>
      </c>
      <c r="L68" s="1295" t="s">
        <v>362</v>
      </c>
    </row>
    <row r="69" spans="1:13" s="1061" customFormat="1" ht="42.75" customHeight="1" x14ac:dyDescent="0.2">
      <c r="A69" s="1297"/>
      <c r="B69" s="1347"/>
      <c r="C69" s="1297"/>
      <c r="D69" s="1348"/>
      <c r="E69" s="1350"/>
      <c r="F69" s="1060" t="s">
        <v>1384</v>
      </c>
      <c r="G69" s="1060">
        <v>44.41</v>
      </c>
      <c r="H69" s="273" t="s">
        <v>1386</v>
      </c>
      <c r="I69" s="273" t="s">
        <v>802</v>
      </c>
      <c r="J69" s="273" t="s">
        <v>335</v>
      </c>
      <c r="K69" s="273" t="s">
        <v>803</v>
      </c>
      <c r="L69" s="1297"/>
    </row>
    <row r="70" spans="1:13" s="1074" customFormat="1" ht="38.25" x14ac:dyDescent="0.2">
      <c r="A70" s="1068">
        <v>54</v>
      </c>
      <c r="B70" s="56" t="s">
        <v>904</v>
      </c>
      <c r="C70" s="1068" t="s">
        <v>638</v>
      </c>
      <c r="D70" s="340" t="s">
        <v>997</v>
      </c>
      <c r="E70" s="1073" t="s">
        <v>1253</v>
      </c>
      <c r="F70" s="1070" t="s">
        <v>1387</v>
      </c>
      <c r="G70" s="273">
        <v>42</v>
      </c>
      <c r="H70" s="273" t="s">
        <v>1388</v>
      </c>
      <c r="I70" s="273" t="s">
        <v>1389</v>
      </c>
      <c r="J70" s="273" t="s">
        <v>335</v>
      </c>
      <c r="K70" s="273" t="s">
        <v>1390</v>
      </c>
      <c r="L70" s="502" t="s">
        <v>362</v>
      </c>
    </row>
    <row r="71" spans="1:13" s="1074" customFormat="1" ht="45.75" customHeight="1" x14ac:dyDescent="0.2">
      <c r="A71" s="1068">
        <v>55</v>
      </c>
      <c r="B71" s="55" t="s">
        <v>895</v>
      </c>
      <c r="C71" s="1068" t="s">
        <v>638</v>
      </c>
      <c r="D71" s="340" t="s">
        <v>1776</v>
      </c>
      <c r="E71" s="504" t="s">
        <v>1082</v>
      </c>
      <c r="F71" s="505" t="s">
        <v>1325</v>
      </c>
      <c r="G71" s="8">
        <v>41.96</v>
      </c>
      <c r="H71" s="273" t="s">
        <v>506</v>
      </c>
      <c r="I71" s="273" t="s">
        <v>507</v>
      </c>
      <c r="J71" s="273" t="s">
        <v>335</v>
      </c>
      <c r="K71" s="273" t="s">
        <v>508</v>
      </c>
      <c r="L71" s="273" t="s">
        <v>362</v>
      </c>
      <c r="M71" s="20"/>
    </row>
    <row r="72" spans="1:13" s="1074" customFormat="1" ht="42.75" customHeight="1" x14ac:dyDescent="0.2">
      <c r="A72" s="1068">
        <v>56</v>
      </c>
      <c r="B72" s="56" t="s">
        <v>896</v>
      </c>
      <c r="C72" s="1068" t="s">
        <v>638</v>
      </c>
      <c r="D72" s="340" t="s">
        <v>624</v>
      </c>
      <c r="E72" s="1075" t="s">
        <v>333</v>
      </c>
      <c r="F72" s="1068" t="s">
        <v>1391</v>
      </c>
      <c r="G72" s="273">
        <v>151.5</v>
      </c>
      <c r="H72" s="1068" t="s">
        <v>509</v>
      </c>
      <c r="I72" s="1068" t="s">
        <v>336</v>
      </c>
      <c r="J72" s="1068" t="s">
        <v>335</v>
      </c>
      <c r="K72" s="1068" t="s">
        <v>337</v>
      </c>
      <c r="L72" s="273" t="s">
        <v>362</v>
      </c>
    </row>
    <row r="73" spans="1:13" s="1074" customFormat="1" ht="12.75" customHeight="1" x14ac:dyDescent="0.2">
      <c r="A73" s="1295">
        <v>57</v>
      </c>
      <c r="B73" s="1346" t="s">
        <v>897</v>
      </c>
      <c r="C73" s="1295" t="s">
        <v>638</v>
      </c>
      <c r="D73" s="1295" t="s">
        <v>900</v>
      </c>
      <c r="E73" s="1353" t="s">
        <v>458</v>
      </c>
      <c r="F73" s="1082" t="s">
        <v>1392</v>
      </c>
      <c r="G73" s="1083">
        <v>56.2</v>
      </c>
      <c r="H73" s="16" t="s">
        <v>510</v>
      </c>
      <c r="I73" s="16" t="s">
        <v>511</v>
      </c>
      <c r="J73" s="16" t="s">
        <v>335</v>
      </c>
      <c r="K73" s="16" t="s">
        <v>512</v>
      </c>
      <c r="L73" s="273" t="s">
        <v>362</v>
      </c>
    </row>
    <row r="74" spans="1:13" s="1074" customFormat="1" x14ac:dyDescent="0.2">
      <c r="A74" s="1297"/>
      <c r="B74" s="1347"/>
      <c r="C74" s="1297"/>
      <c r="D74" s="1297"/>
      <c r="E74" s="1354"/>
      <c r="F74" s="1082" t="s">
        <v>1393</v>
      </c>
      <c r="G74" s="1083">
        <v>1.94</v>
      </c>
      <c r="H74" s="273" t="s">
        <v>513</v>
      </c>
      <c r="I74" s="273" t="s">
        <v>514</v>
      </c>
      <c r="J74" s="273" t="s">
        <v>335</v>
      </c>
      <c r="K74" s="273" t="s">
        <v>515</v>
      </c>
      <c r="L74" s="273"/>
    </row>
    <row r="75" spans="1:13" s="1053" customFormat="1" ht="38.25" x14ac:dyDescent="0.2">
      <c r="A75" s="1048">
        <v>58</v>
      </c>
      <c r="B75" s="450" t="s">
        <v>898</v>
      </c>
      <c r="C75" s="1048" t="s">
        <v>638</v>
      </c>
      <c r="D75" s="340" t="s">
        <v>899</v>
      </c>
      <c r="E75" s="1054" t="s">
        <v>341</v>
      </c>
      <c r="F75" s="1050" t="s">
        <v>1394</v>
      </c>
      <c r="G75" s="273">
        <v>68.135999999999996</v>
      </c>
      <c r="H75" s="273" t="s">
        <v>1395</v>
      </c>
      <c r="I75" s="273" t="s">
        <v>804</v>
      </c>
      <c r="J75" s="273" t="s">
        <v>335</v>
      </c>
      <c r="K75" s="273" t="s">
        <v>805</v>
      </c>
      <c r="L75" s="1048" t="s">
        <v>362</v>
      </c>
    </row>
    <row r="76" spans="1:13" s="1074" customFormat="1" ht="38.25" x14ac:dyDescent="0.2">
      <c r="A76" s="1068">
        <v>59</v>
      </c>
      <c r="B76" s="497" t="s">
        <v>901</v>
      </c>
      <c r="C76" s="1068" t="s">
        <v>638</v>
      </c>
      <c r="D76" s="340" t="s">
        <v>902</v>
      </c>
      <c r="E76" s="1073" t="s">
        <v>922</v>
      </c>
      <c r="F76" s="1070" t="s">
        <v>1358</v>
      </c>
      <c r="G76" s="273">
        <v>10.7</v>
      </c>
      <c r="H76" s="273" t="s">
        <v>693</v>
      </c>
      <c r="I76" s="57" t="s">
        <v>969</v>
      </c>
      <c r="J76" s="273" t="s">
        <v>335</v>
      </c>
      <c r="K76" s="273" t="s">
        <v>694</v>
      </c>
      <c r="L76" s="502" t="s">
        <v>362</v>
      </c>
    </row>
    <row r="77" spans="1:13" s="1074" customFormat="1" ht="38.25" x14ac:dyDescent="0.2">
      <c r="A77" s="1068">
        <v>60</v>
      </c>
      <c r="B77" s="56" t="s">
        <v>903</v>
      </c>
      <c r="C77" s="1068" t="s">
        <v>638</v>
      </c>
      <c r="D77" s="340" t="s">
        <v>1251</v>
      </c>
      <c r="E77" s="1073" t="s">
        <v>920</v>
      </c>
      <c r="F77" s="1070" t="s">
        <v>1396</v>
      </c>
      <c r="G77" s="273">
        <v>31.152000000000001</v>
      </c>
      <c r="H77" s="273" t="s">
        <v>1397</v>
      </c>
      <c r="I77" s="273" t="s">
        <v>1389</v>
      </c>
      <c r="J77" s="273" t="s">
        <v>335</v>
      </c>
      <c r="K77" s="273" t="s">
        <v>1390</v>
      </c>
      <c r="L77" s="502" t="s">
        <v>362</v>
      </c>
    </row>
    <row r="78" spans="1:13" s="1074" customFormat="1" ht="38.25" x14ac:dyDescent="0.2">
      <c r="A78" s="1068">
        <v>61</v>
      </c>
      <c r="B78" s="56" t="s">
        <v>945</v>
      </c>
      <c r="C78" s="1068" t="s">
        <v>638</v>
      </c>
      <c r="D78" s="340" t="s">
        <v>906</v>
      </c>
      <c r="E78" s="1075" t="s">
        <v>625</v>
      </c>
      <c r="F78" s="1068" t="s">
        <v>1340</v>
      </c>
      <c r="G78" s="273">
        <v>28</v>
      </c>
      <c r="H78" s="273" t="s">
        <v>1398</v>
      </c>
      <c r="I78" s="273" t="s">
        <v>1399</v>
      </c>
      <c r="J78" s="273" t="s">
        <v>335</v>
      </c>
      <c r="K78" s="273" t="s">
        <v>1400</v>
      </c>
      <c r="L78" s="502" t="s">
        <v>362</v>
      </c>
    </row>
    <row r="79" spans="1:13" s="1074" customFormat="1" ht="25.5" customHeight="1" x14ac:dyDescent="0.2">
      <c r="A79" s="1068">
        <v>62</v>
      </c>
      <c r="B79" s="55" t="s">
        <v>946</v>
      </c>
      <c r="C79" s="1068" t="s">
        <v>638</v>
      </c>
      <c r="D79" s="340" t="s">
        <v>907</v>
      </c>
      <c r="E79" s="1075" t="s">
        <v>459</v>
      </c>
      <c r="F79" s="1068" t="s">
        <v>1401</v>
      </c>
      <c r="G79" s="273">
        <v>13.7</v>
      </c>
      <c r="H79" s="1068" t="s">
        <v>516</v>
      </c>
      <c r="I79" s="1068" t="s">
        <v>662</v>
      </c>
      <c r="J79" s="1068" t="s">
        <v>335</v>
      </c>
      <c r="K79" s="273" t="s">
        <v>517</v>
      </c>
      <c r="L79" s="502" t="s">
        <v>362</v>
      </c>
    </row>
    <row r="80" spans="1:13" s="1053" customFormat="1" ht="38.25" x14ac:dyDescent="0.2">
      <c r="A80" s="1048">
        <v>63</v>
      </c>
      <c r="B80" s="56" t="s">
        <v>855</v>
      </c>
      <c r="C80" s="340" t="s">
        <v>639</v>
      </c>
      <c r="D80" s="340" t="s">
        <v>1773</v>
      </c>
      <c r="E80" s="1054" t="s">
        <v>917</v>
      </c>
      <c r="F80" s="1048" t="s">
        <v>1402</v>
      </c>
      <c r="G80" s="273">
        <v>95.2</v>
      </c>
      <c r="H80" s="1048" t="s">
        <v>467</v>
      </c>
      <c r="I80" s="1048" t="s">
        <v>437</v>
      </c>
      <c r="J80" s="1048" t="s">
        <v>335</v>
      </c>
      <c r="K80" s="273" t="s">
        <v>481</v>
      </c>
      <c r="L80" s="273" t="s">
        <v>362</v>
      </c>
    </row>
    <row r="81" spans="1:13" s="1053" customFormat="1" ht="25.5" x14ac:dyDescent="0.2">
      <c r="A81" s="1048">
        <v>64</v>
      </c>
      <c r="B81" s="56" t="s">
        <v>857</v>
      </c>
      <c r="C81" s="1048" t="s">
        <v>639</v>
      </c>
      <c r="D81" s="340" t="s">
        <v>858</v>
      </c>
      <c r="E81" s="1042" t="s">
        <v>1256</v>
      </c>
      <c r="F81" s="1050" t="s">
        <v>1403</v>
      </c>
      <c r="G81" s="273">
        <v>61.44</v>
      </c>
      <c r="H81" s="273" t="s">
        <v>1404</v>
      </c>
      <c r="I81" s="273" t="s">
        <v>1405</v>
      </c>
      <c r="J81" s="273" t="s">
        <v>335</v>
      </c>
      <c r="K81" s="273" t="s">
        <v>1406</v>
      </c>
      <c r="L81" s="273" t="s">
        <v>362</v>
      </c>
    </row>
    <row r="82" spans="1:13" s="491" customFormat="1" ht="38.25" x14ac:dyDescent="0.2">
      <c r="A82" s="1068">
        <v>65</v>
      </c>
      <c r="B82" s="1069" t="s">
        <v>905</v>
      </c>
      <c r="C82" s="16" t="s">
        <v>637</v>
      </c>
      <c r="D82" s="340" t="s">
        <v>1252</v>
      </c>
      <c r="E82" s="1075" t="s">
        <v>627</v>
      </c>
      <c r="F82" s="1068" t="s">
        <v>1363</v>
      </c>
      <c r="G82" s="8">
        <v>16.399999999999999</v>
      </c>
      <c r="H82" s="273" t="s">
        <v>518</v>
      </c>
      <c r="I82" s="273" t="s">
        <v>519</v>
      </c>
      <c r="J82" s="273" t="s">
        <v>335</v>
      </c>
      <c r="K82" s="273" t="s">
        <v>520</v>
      </c>
      <c r="L82" s="502" t="s">
        <v>362</v>
      </c>
      <c r="M82" s="20"/>
    </row>
    <row r="83" spans="1:13" s="1074" customFormat="1" ht="25.5" customHeight="1" x14ac:dyDescent="0.2">
      <c r="A83" s="1355">
        <v>66</v>
      </c>
      <c r="B83" s="1358" t="s">
        <v>915</v>
      </c>
      <c r="C83" s="1361" t="s">
        <v>637</v>
      </c>
      <c r="D83" s="1364" t="s">
        <v>1027</v>
      </c>
      <c r="E83" s="1364" t="s">
        <v>636</v>
      </c>
      <c r="F83" s="152" t="s">
        <v>1324</v>
      </c>
      <c r="G83" s="152">
        <v>10.77</v>
      </c>
      <c r="H83" s="273" t="s">
        <v>529</v>
      </c>
      <c r="I83" s="273" t="s">
        <v>530</v>
      </c>
      <c r="J83" s="273" t="s">
        <v>335</v>
      </c>
      <c r="K83" s="273" t="s">
        <v>531</v>
      </c>
      <c r="L83" s="273" t="s">
        <v>362</v>
      </c>
    </row>
    <row r="84" spans="1:13" s="1074" customFormat="1" ht="25.5" customHeight="1" x14ac:dyDescent="0.2">
      <c r="A84" s="1356"/>
      <c r="B84" s="1359"/>
      <c r="C84" s="1362"/>
      <c r="D84" s="1365"/>
      <c r="E84" s="1365"/>
      <c r="F84" s="152" t="s">
        <v>1347</v>
      </c>
      <c r="G84" s="152">
        <v>10.94</v>
      </c>
      <c r="H84" s="273" t="s">
        <v>532</v>
      </c>
      <c r="I84" s="273" t="s">
        <v>533</v>
      </c>
      <c r="J84" s="273" t="s">
        <v>335</v>
      </c>
      <c r="K84" s="273" t="s">
        <v>481</v>
      </c>
      <c r="L84" s="273" t="s">
        <v>362</v>
      </c>
    </row>
    <row r="85" spans="1:13" s="1074" customFormat="1" ht="25.5" customHeight="1" x14ac:dyDescent="0.2">
      <c r="A85" s="1356"/>
      <c r="B85" s="1359"/>
      <c r="C85" s="1362"/>
      <c r="D85" s="1365"/>
      <c r="E85" s="1365"/>
      <c r="F85" s="152" t="s">
        <v>1407</v>
      </c>
      <c r="G85" s="152">
        <v>43.5</v>
      </c>
      <c r="H85" s="273" t="s">
        <v>534</v>
      </c>
      <c r="I85" s="273" t="s">
        <v>533</v>
      </c>
      <c r="J85" s="273" t="s">
        <v>335</v>
      </c>
      <c r="K85" s="273" t="s">
        <v>481</v>
      </c>
      <c r="L85" s="273" t="s">
        <v>362</v>
      </c>
    </row>
    <row r="86" spans="1:13" s="1074" customFormat="1" ht="25.5" customHeight="1" x14ac:dyDescent="0.2">
      <c r="A86" s="1356"/>
      <c r="B86" s="1359"/>
      <c r="C86" s="1362"/>
      <c r="D86" s="1365"/>
      <c r="E86" s="1365"/>
      <c r="F86" s="152" t="s">
        <v>1401</v>
      </c>
      <c r="G86" s="152">
        <v>101.4</v>
      </c>
      <c r="H86" s="273" t="s">
        <v>537</v>
      </c>
      <c r="I86" s="273" t="s">
        <v>535</v>
      </c>
      <c r="J86" s="273" t="s">
        <v>335</v>
      </c>
      <c r="K86" s="273" t="s">
        <v>536</v>
      </c>
      <c r="L86" s="273" t="s">
        <v>362</v>
      </c>
    </row>
    <row r="87" spans="1:13" s="1074" customFormat="1" ht="25.5" customHeight="1" x14ac:dyDescent="0.2">
      <c r="A87" s="1356"/>
      <c r="B87" s="1359"/>
      <c r="C87" s="1362"/>
      <c r="D87" s="1365"/>
      <c r="E87" s="1365"/>
      <c r="F87" s="152" t="s">
        <v>1358</v>
      </c>
      <c r="G87" s="152">
        <v>101.6</v>
      </c>
      <c r="H87" s="273" t="s">
        <v>538</v>
      </c>
      <c r="I87" s="273" t="s">
        <v>535</v>
      </c>
      <c r="J87" s="273" t="s">
        <v>335</v>
      </c>
      <c r="K87" s="273" t="s">
        <v>536</v>
      </c>
      <c r="L87" s="273" t="s">
        <v>362</v>
      </c>
    </row>
    <row r="88" spans="1:13" s="1074" customFormat="1" ht="25.5" customHeight="1" x14ac:dyDescent="0.2">
      <c r="A88" s="1356"/>
      <c r="B88" s="1359"/>
      <c r="C88" s="1362"/>
      <c r="D88" s="1365"/>
      <c r="E88" s="1365"/>
      <c r="F88" s="152" t="s">
        <v>1408</v>
      </c>
      <c r="G88" s="152">
        <v>99.87</v>
      </c>
      <c r="H88" s="273" t="s">
        <v>539</v>
      </c>
      <c r="I88" s="273" t="s">
        <v>535</v>
      </c>
      <c r="J88" s="273" t="s">
        <v>335</v>
      </c>
      <c r="K88" s="273" t="s">
        <v>536</v>
      </c>
      <c r="L88" s="273" t="s">
        <v>362</v>
      </c>
    </row>
    <row r="89" spans="1:13" s="1074" customFormat="1" ht="25.5" customHeight="1" x14ac:dyDescent="0.2">
      <c r="A89" s="1356"/>
      <c r="B89" s="1359"/>
      <c r="C89" s="1362"/>
      <c r="D89" s="1365"/>
      <c r="E89" s="1365"/>
      <c r="F89" s="152" t="s">
        <v>294</v>
      </c>
      <c r="G89" s="152">
        <v>99.4</v>
      </c>
      <c r="H89" s="273" t="s">
        <v>540</v>
      </c>
      <c r="I89" s="273" t="s">
        <v>535</v>
      </c>
      <c r="J89" s="273" t="s">
        <v>335</v>
      </c>
      <c r="K89" s="273" t="s">
        <v>536</v>
      </c>
      <c r="L89" s="273" t="s">
        <v>362</v>
      </c>
    </row>
    <row r="90" spans="1:13" s="1074" customFormat="1" ht="25.5" customHeight="1" x14ac:dyDescent="0.2">
      <c r="A90" s="1356"/>
      <c r="B90" s="1359"/>
      <c r="C90" s="1362"/>
      <c r="D90" s="1365"/>
      <c r="E90" s="1365"/>
      <c r="F90" s="152" t="s">
        <v>1409</v>
      </c>
      <c r="G90" s="152">
        <v>60.47</v>
      </c>
      <c r="H90" s="273" t="s">
        <v>541</v>
      </c>
      <c r="I90" s="273" t="s">
        <v>542</v>
      </c>
      <c r="J90" s="273" t="s">
        <v>335</v>
      </c>
      <c r="K90" s="273" t="s">
        <v>543</v>
      </c>
      <c r="L90" s="273" t="s">
        <v>362</v>
      </c>
    </row>
    <row r="91" spans="1:13" s="491" customFormat="1" ht="25.5" customHeight="1" x14ac:dyDescent="0.2">
      <c r="A91" s="1356"/>
      <c r="B91" s="1359"/>
      <c r="C91" s="1362"/>
      <c r="D91" s="1365"/>
      <c r="E91" s="1365"/>
      <c r="F91" s="152" t="s">
        <v>1349</v>
      </c>
      <c r="G91" s="152">
        <v>25.73</v>
      </c>
      <c r="H91" s="273" t="s">
        <v>544</v>
      </c>
      <c r="I91" s="273" t="s">
        <v>542</v>
      </c>
      <c r="J91" s="273" t="s">
        <v>335</v>
      </c>
      <c r="K91" s="273" t="s">
        <v>543</v>
      </c>
      <c r="L91" s="273" t="s">
        <v>362</v>
      </c>
    </row>
    <row r="92" spans="1:13" s="491" customFormat="1" ht="25.5" customHeight="1" x14ac:dyDescent="0.2">
      <c r="A92" s="1356"/>
      <c r="B92" s="1359"/>
      <c r="C92" s="1362"/>
      <c r="D92" s="1365"/>
      <c r="E92" s="1365"/>
      <c r="F92" s="152" t="s">
        <v>1324</v>
      </c>
      <c r="G92" s="152">
        <v>20.94</v>
      </c>
      <c r="H92" s="273" t="s">
        <v>545</v>
      </c>
      <c r="I92" s="273" t="s">
        <v>542</v>
      </c>
      <c r="J92" s="273" t="s">
        <v>335</v>
      </c>
      <c r="K92" s="273" t="s">
        <v>543</v>
      </c>
      <c r="L92" s="273" t="s">
        <v>362</v>
      </c>
    </row>
    <row r="93" spans="1:13" s="491" customFormat="1" ht="25.5" customHeight="1" x14ac:dyDescent="0.2">
      <c r="A93" s="1356"/>
      <c r="B93" s="1359"/>
      <c r="C93" s="1362"/>
      <c r="D93" s="1365"/>
      <c r="E93" s="1365"/>
      <c r="F93" s="152" t="s">
        <v>1350</v>
      </c>
      <c r="G93" s="152">
        <v>145.63999999999999</v>
      </c>
      <c r="H93" s="273" t="s">
        <v>546</v>
      </c>
      <c r="I93" s="273" t="s">
        <v>542</v>
      </c>
      <c r="J93" s="273" t="s">
        <v>335</v>
      </c>
      <c r="K93" s="273" t="s">
        <v>543</v>
      </c>
      <c r="L93" s="273" t="s">
        <v>362</v>
      </c>
    </row>
    <row r="94" spans="1:13" s="491" customFormat="1" ht="25.5" customHeight="1" x14ac:dyDescent="0.2">
      <c r="A94" s="1356"/>
      <c r="B94" s="1359"/>
      <c r="C94" s="1362"/>
      <c r="D94" s="1365"/>
      <c r="E94" s="1365"/>
      <c r="F94" s="152" t="s">
        <v>1392</v>
      </c>
      <c r="G94" s="152">
        <v>40</v>
      </c>
      <c r="H94" s="273" t="s">
        <v>547</v>
      </c>
      <c r="I94" s="273" t="s">
        <v>542</v>
      </c>
      <c r="J94" s="273" t="s">
        <v>335</v>
      </c>
      <c r="K94" s="273" t="s">
        <v>543</v>
      </c>
      <c r="L94" s="273" t="s">
        <v>362</v>
      </c>
    </row>
    <row r="95" spans="1:13" s="491" customFormat="1" ht="25.5" customHeight="1" x14ac:dyDescent="0.2">
      <c r="A95" s="1356"/>
      <c r="B95" s="1359"/>
      <c r="C95" s="1362"/>
      <c r="D95" s="1365"/>
      <c r="E95" s="1365"/>
      <c r="F95" s="152" t="s">
        <v>1324</v>
      </c>
      <c r="G95" s="152">
        <v>28.81</v>
      </c>
      <c r="H95" s="273" t="s">
        <v>548</v>
      </c>
      <c r="I95" s="273" t="s">
        <v>542</v>
      </c>
      <c r="J95" s="273" t="s">
        <v>335</v>
      </c>
      <c r="K95" s="273" t="s">
        <v>543</v>
      </c>
      <c r="L95" s="273" t="s">
        <v>362</v>
      </c>
    </row>
    <row r="96" spans="1:13" s="491" customFormat="1" ht="25.5" customHeight="1" x14ac:dyDescent="0.2">
      <c r="A96" s="1356"/>
      <c r="B96" s="1359"/>
      <c r="C96" s="1362"/>
      <c r="D96" s="1365"/>
      <c r="E96" s="1365"/>
      <c r="F96" s="152" t="s">
        <v>1330</v>
      </c>
      <c r="G96" s="152">
        <v>30.61</v>
      </c>
      <c r="H96" s="273" t="s">
        <v>549</v>
      </c>
      <c r="I96" s="273" t="s">
        <v>542</v>
      </c>
      <c r="J96" s="273" t="s">
        <v>335</v>
      </c>
      <c r="K96" s="273" t="s">
        <v>543</v>
      </c>
      <c r="L96" s="273" t="s">
        <v>362</v>
      </c>
    </row>
    <row r="97" spans="1:13" s="491" customFormat="1" ht="25.5" customHeight="1" x14ac:dyDescent="0.2">
      <c r="A97" s="1356"/>
      <c r="B97" s="1359"/>
      <c r="C97" s="1362"/>
      <c r="D97" s="1365"/>
      <c r="E97" s="1365"/>
      <c r="F97" s="152" t="s">
        <v>1320</v>
      </c>
      <c r="G97" s="152">
        <v>10.689</v>
      </c>
      <c r="H97" s="273" t="s">
        <v>550</v>
      </c>
      <c r="I97" s="273" t="s">
        <v>542</v>
      </c>
      <c r="J97" s="273" t="s">
        <v>335</v>
      </c>
      <c r="K97" s="273" t="s">
        <v>543</v>
      </c>
      <c r="L97" s="273" t="s">
        <v>362</v>
      </c>
    </row>
    <row r="98" spans="1:13" s="491" customFormat="1" ht="25.5" customHeight="1" x14ac:dyDescent="0.2">
      <c r="A98" s="1356"/>
      <c r="B98" s="1359"/>
      <c r="C98" s="1362"/>
      <c r="D98" s="1365"/>
      <c r="E98" s="1365"/>
      <c r="F98" s="152" t="s">
        <v>1324</v>
      </c>
      <c r="G98" s="152">
        <v>12.4</v>
      </c>
      <c r="H98" s="273" t="s">
        <v>551</v>
      </c>
      <c r="I98" s="273" t="s">
        <v>542</v>
      </c>
      <c r="J98" s="273" t="s">
        <v>335</v>
      </c>
      <c r="K98" s="273" t="s">
        <v>543</v>
      </c>
      <c r="L98" s="273" t="s">
        <v>362</v>
      </c>
    </row>
    <row r="99" spans="1:13" s="491" customFormat="1" ht="25.5" customHeight="1" x14ac:dyDescent="0.2">
      <c r="A99" s="1356"/>
      <c r="B99" s="1359"/>
      <c r="C99" s="1362"/>
      <c r="D99" s="1365"/>
      <c r="E99" s="1365"/>
      <c r="F99" s="152" t="s">
        <v>1365</v>
      </c>
      <c r="G99" s="152">
        <v>52.456000000000003</v>
      </c>
      <c r="H99" s="273" t="s">
        <v>552</v>
      </c>
      <c r="I99" s="273" t="s">
        <v>542</v>
      </c>
      <c r="J99" s="273" t="s">
        <v>335</v>
      </c>
      <c r="K99" s="273" t="s">
        <v>543</v>
      </c>
      <c r="L99" s="273" t="s">
        <v>362</v>
      </c>
    </row>
    <row r="100" spans="1:13" s="491" customFormat="1" ht="25.5" customHeight="1" x14ac:dyDescent="0.2">
      <c r="A100" s="1356"/>
      <c r="B100" s="1359"/>
      <c r="C100" s="1362"/>
      <c r="D100" s="1365"/>
      <c r="E100" s="1365"/>
      <c r="F100" s="152" t="s">
        <v>1344</v>
      </c>
      <c r="G100" s="152">
        <v>42.9</v>
      </c>
      <c r="H100" s="273" t="s">
        <v>553</v>
      </c>
      <c r="I100" s="273" t="s">
        <v>542</v>
      </c>
      <c r="J100" s="273" t="s">
        <v>335</v>
      </c>
      <c r="K100" s="273" t="s">
        <v>543</v>
      </c>
      <c r="L100" s="273" t="s">
        <v>362</v>
      </c>
    </row>
    <row r="101" spans="1:13" s="491" customFormat="1" ht="25.5" customHeight="1" x14ac:dyDescent="0.2">
      <c r="A101" s="1356"/>
      <c r="B101" s="1359"/>
      <c r="C101" s="1362"/>
      <c r="D101" s="1365"/>
      <c r="E101" s="1365"/>
      <c r="F101" s="152" t="s">
        <v>1384</v>
      </c>
      <c r="G101" s="152">
        <v>48</v>
      </c>
      <c r="H101" s="273" t="s">
        <v>554</v>
      </c>
      <c r="I101" s="273" t="s">
        <v>542</v>
      </c>
      <c r="J101" s="273" t="s">
        <v>335</v>
      </c>
      <c r="K101" s="273" t="s">
        <v>543</v>
      </c>
      <c r="L101" s="273" t="s">
        <v>362</v>
      </c>
    </row>
    <row r="102" spans="1:13" s="491" customFormat="1" ht="25.5" customHeight="1" x14ac:dyDescent="0.2">
      <c r="A102" s="1356"/>
      <c r="B102" s="1359"/>
      <c r="C102" s="1362"/>
      <c r="D102" s="1365"/>
      <c r="E102" s="1365"/>
      <c r="F102" s="152" t="s">
        <v>1318</v>
      </c>
      <c r="G102" s="152">
        <v>25.08</v>
      </c>
      <c r="H102" s="273" t="s">
        <v>555</v>
      </c>
      <c r="I102" s="273" t="s">
        <v>542</v>
      </c>
      <c r="J102" s="273" t="s">
        <v>335</v>
      </c>
      <c r="K102" s="273" t="s">
        <v>543</v>
      </c>
      <c r="L102" s="273" t="s">
        <v>362</v>
      </c>
    </row>
    <row r="103" spans="1:13" s="491" customFormat="1" ht="25.5" customHeight="1" x14ac:dyDescent="0.2">
      <c r="A103" s="1357"/>
      <c r="B103" s="1360"/>
      <c r="C103" s="1363"/>
      <c r="D103" s="1366"/>
      <c r="E103" s="1366"/>
      <c r="F103" s="152" t="s">
        <v>1319</v>
      </c>
      <c r="G103" s="152">
        <v>28.14</v>
      </c>
      <c r="H103" s="273" t="s">
        <v>677</v>
      </c>
      <c r="I103" s="57" t="s">
        <v>679</v>
      </c>
      <c r="J103" s="273" t="s">
        <v>335</v>
      </c>
      <c r="K103" s="273" t="s">
        <v>678</v>
      </c>
      <c r="L103" s="273" t="s">
        <v>362</v>
      </c>
    </row>
    <row r="104" spans="1:13" s="1053" customFormat="1" ht="32.25" customHeight="1" x14ac:dyDescent="0.2">
      <c r="A104" s="1048">
        <v>67</v>
      </c>
      <c r="B104" s="55" t="s">
        <v>864</v>
      </c>
      <c r="C104" s="16" t="s">
        <v>637</v>
      </c>
      <c r="D104" s="340" t="s">
        <v>1258</v>
      </c>
      <c r="E104" s="504" t="s">
        <v>616</v>
      </c>
      <c r="F104" s="505" t="s">
        <v>1393</v>
      </c>
      <c r="G104" s="273">
        <v>10.9</v>
      </c>
      <c r="H104" s="273" t="s">
        <v>1410</v>
      </c>
      <c r="I104" s="273" t="s">
        <v>1327</v>
      </c>
      <c r="J104" s="273" t="s">
        <v>335</v>
      </c>
      <c r="K104" s="273" t="s">
        <v>1328</v>
      </c>
      <c r="L104" s="502" t="s">
        <v>362</v>
      </c>
    </row>
    <row r="105" spans="1:13" s="1074" customFormat="1" x14ac:dyDescent="0.2">
      <c r="A105" s="1295">
        <v>68</v>
      </c>
      <c r="B105" s="1344" t="s">
        <v>908</v>
      </c>
      <c r="C105" s="1367" t="s">
        <v>637</v>
      </c>
      <c r="D105" s="1295" t="s">
        <v>1772</v>
      </c>
      <c r="E105" s="1349" t="s">
        <v>629</v>
      </c>
      <c r="F105" s="1068" t="s">
        <v>1335</v>
      </c>
      <c r="G105" s="1068">
        <v>22.094999999999999</v>
      </c>
      <c r="H105" s="273" t="s">
        <v>1411</v>
      </c>
      <c r="I105" s="273" t="s">
        <v>1389</v>
      </c>
      <c r="J105" s="273" t="s">
        <v>335</v>
      </c>
      <c r="K105" s="273" t="s">
        <v>1390</v>
      </c>
      <c r="L105" s="502" t="s">
        <v>362</v>
      </c>
    </row>
    <row r="106" spans="1:13" s="1074" customFormat="1" ht="33.75" customHeight="1" x14ac:dyDescent="0.2">
      <c r="A106" s="1297"/>
      <c r="B106" s="1345"/>
      <c r="C106" s="1368"/>
      <c r="D106" s="1348"/>
      <c r="E106" s="1350"/>
      <c r="F106" s="1068" t="s">
        <v>1331</v>
      </c>
      <c r="G106" s="1068">
        <v>47.314</v>
      </c>
      <c r="H106" s="273" t="s">
        <v>1412</v>
      </c>
      <c r="I106" s="273" t="s">
        <v>1389</v>
      </c>
      <c r="J106" s="273" t="s">
        <v>335</v>
      </c>
      <c r="K106" s="273" t="s">
        <v>1390</v>
      </c>
      <c r="L106" s="502" t="s">
        <v>362</v>
      </c>
    </row>
    <row r="107" spans="1:13" s="1074" customFormat="1" ht="25.5" x14ac:dyDescent="0.2">
      <c r="A107" s="1071">
        <v>69</v>
      </c>
      <c r="B107" s="450" t="s">
        <v>1001</v>
      </c>
      <c r="C107" s="16" t="s">
        <v>637</v>
      </c>
      <c r="D107" s="16" t="s">
        <v>1250</v>
      </c>
      <c r="E107" s="504" t="s">
        <v>1005</v>
      </c>
      <c r="F107" s="505" t="s">
        <v>1413</v>
      </c>
      <c r="G107" s="273">
        <v>24.1</v>
      </c>
      <c r="H107" s="273" t="s">
        <v>1414</v>
      </c>
      <c r="I107" s="273" t="s">
        <v>1006</v>
      </c>
      <c r="J107" s="273" t="s">
        <v>335</v>
      </c>
      <c r="K107" s="273" t="s">
        <v>1007</v>
      </c>
      <c r="L107" s="502" t="s">
        <v>362</v>
      </c>
    </row>
    <row r="108" spans="1:13" s="1074" customFormat="1" ht="38.25" x14ac:dyDescent="0.2">
      <c r="A108" s="1068">
        <v>70</v>
      </c>
      <c r="B108" s="1088" t="s">
        <v>909</v>
      </c>
      <c r="C108" s="16" t="s">
        <v>637</v>
      </c>
      <c r="D108" s="340" t="s">
        <v>1778</v>
      </c>
      <c r="E108" s="504" t="s">
        <v>1796</v>
      </c>
      <c r="F108" s="505" t="s">
        <v>1354</v>
      </c>
      <c r="G108" s="273">
        <v>57.417000000000002</v>
      </c>
      <c r="H108" s="273" t="s">
        <v>1415</v>
      </c>
      <c r="I108" s="273" t="s">
        <v>806</v>
      </c>
      <c r="J108" s="273" t="s">
        <v>335</v>
      </c>
      <c r="K108" s="273" t="s">
        <v>807</v>
      </c>
      <c r="L108" s="1068" t="s">
        <v>362</v>
      </c>
    </row>
    <row r="109" spans="1:13" s="1111" customFormat="1" ht="25.5" x14ac:dyDescent="0.2">
      <c r="A109" s="1106">
        <v>71</v>
      </c>
      <c r="B109" s="1109" t="s">
        <v>1793</v>
      </c>
      <c r="C109" s="16" t="s">
        <v>638</v>
      </c>
      <c r="D109" s="1106" t="s">
        <v>1794</v>
      </c>
      <c r="E109" s="504" t="s">
        <v>1795</v>
      </c>
      <c r="F109" s="505" t="s">
        <v>1368</v>
      </c>
      <c r="G109" s="273">
        <v>2.31</v>
      </c>
      <c r="H109" s="273" t="s">
        <v>1797</v>
      </c>
      <c r="I109" s="273" t="s">
        <v>1798</v>
      </c>
      <c r="J109" s="273" t="s">
        <v>335</v>
      </c>
      <c r="K109" s="273" t="s">
        <v>1799</v>
      </c>
      <c r="L109" s="1106" t="s">
        <v>362</v>
      </c>
    </row>
    <row r="110" spans="1:13" s="491" customFormat="1" ht="12.75" customHeight="1" x14ac:dyDescent="0.2">
      <c r="A110" s="1231" t="s">
        <v>180</v>
      </c>
      <c r="B110" s="1231"/>
      <c r="C110" s="1231"/>
      <c r="D110" s="1231"/>
      <c r="E110" s="495"/>
      <c r="F110" s="495"/>
      <c r="G110" s="495"/>
      <c r="H110" s="495"/>
      <c r="I110" s="495"/>
      <c r="J110" s="136"/>
      <c r="K110" s="136"/>
      <c r="L110" s="136"/>
      <c r="M110" s="136"/>
    </row>
    <row r="111" spans="1:13" s="491" customFormat="1" ht="12.75" customHeight="1" x14ac:dyDescent="0.2">
      <c r="A111" s="507"/>
      <c r="B111" s="507"/>
      <c r="C111" s="507"/>
      <c r="D111" s="507"/>
      <c r="E111" s="495"/>
      <c r="F111" s="495"/>
      <c r="G111" s="495"/>
      <c r="H111" s="495"/>
      <c r="I111" s="495"/>
      <c r="J111" s="136"/>
      <c r="K111" s="136"/>
      <c r="L111" s="136"/>
      <c r="M111" s="136"/>
    </row>
    <row r="112" spans="1:13" s="491" customFormat="1" ht="12.75" customHeight="1" x14ac:dyDescent="0.2">
      <c r="A112" s="507"/>
      <c r="B112" s="507"/>
      <c r="C112" s="507"/>
      <c r="D112" s="507"/>
      <c r="E112" s="495"/>
      <c r="F112" s="495"/>
      <c r="G112" s="495"/>
      <c r="H112" s="495"/>
      <c r="I112" s="495"/>
      <c r="J112" s="136"/>
      <c r="K112" s="136"/>
      <c r="L112" s="136"/>
      <c r="M112" s="136"/>
    </row>
    <row r="113" spans="1:13" s="491" customFormat="1" ht="13.15" customHeight="1" x14ac:dyDescent="0.2">
      <c r="A113" s="409"/>
      <c r="B113" s="409"/>
      <c r="C113" s="409"/>
      <c r="D113" s="409"/>
      <c r="E113" s="409"/>
      <c r="F113" s="409"/>
      <c r="G113" s="409"/>
      <c r="H113" s="409"/>
      <c r="I113" s="409"/>
      <c r="M113" s="508" t="s">
        <v>168</v>
      </c>
    </row>
    <row r="114" spans="1:13" s="491" customFormat="1" ht="30.75" customHeight="1" x14ac:dyDescent="0.2">
      <c r="A114" s="1204" t="s">
        <v>361</v>
      </c>
      <c r="B114" s="1204" t="s">
        <v>162</v>
      </c>
      <c r="C114" s="1210" t="s">
        <v>1416</v>
      </c>
      <c r="D114" s="1210"/>
      <c r="E114" s="1210"/>
      <c r="F114" s="1210"/>
      <c r="G114" s="1210"/>
      <c r="H114" s="1210"/>
      <c r="I114" s="1210"/>
      <c r="J114" s="1210"/>
      <c r="K114" s="1210"/>
      <c r="L114" s="1210"/>
      <c r="M114" s="1210"/>
    </row>
    <row r="115" spans="1:13" s="491" customFormat="1" ht="65.25" customHeight="1" x14ac:dyDescent="0.2">
      <c r="A115" s="1287"/>
      <c r="B115" s="1287"/>
      <c r="C115" s="1210" t="s">
        <v>1417</v>
      </c>
      <c r="D115" s="1210" t="s">
        <v>165</v>
      </c>
      <c r="E115" s="1210" t="s">
        <v>166</v>
      </c>
      <c r="F115" s="1210" t="s">
        <v>167</v>
      </c>
      <c r="G115" s="1210" t="s">
        <v>1418</v>
      </c>
      <c r="H115" s="1210" t="s">
        <v>1419</v>
      </c>
      <c r="I115" s="1210" t="s">
        <v>1420</v>
      </c>
      <c r="J115" s="1210"/>
      <c r="K115" s="1210"/>
      <c r="L115" s="1210"/>
      <c r="M115" s="1210"/>
    </row>
    <row r="116" spans="1:13" s="491" customFormat="1" ht="64.5" customHeight="1" x14ac:dyDescent="0.2">
      <c r="A116" s="1205"/>
      <c r="B116" s="1205"/>
      <c r="C116" s="1210"/>
      <c r="D116" s="1210"/>
      <c r="E116" s="1210"/>
      <c r="F116" s="1210"/>
      <c r="G116" s="1210"/>
      <c r="H116" s="1210"/>
      <c r="I116" s="499" t="s">
        <v>165</v>
      </c>
      <c r="J116" s="499" t="s">
        <v>169</v>
      </c>
      <c r="K116" s="499" t="s">
        <v>167</v>
      </c>
      <c r="L116" s="499" t="s">
        <v>170</v>
      </c>
      <c r="M116" s="499" t="s">
        <v>171</v>
      </c>
    </row>
    <row r="117" spans="1:13" s="491" customFormat="1" ht="14.45" customHeight="1" x14ac:dyDescent="0.2">
      <c r="A117" s="500">
        <v>1</v>
      </c>
      <c r="B117" s="500">
        <v>2</v>
      </c>
      <c r="C117" s="500">
        <v>13</v>
      </c>
      <c r="D117" s="500">
        <v>14</v>
      </c>
      <c r="E117" s="500">
        <v>15</v>
      </c>
      <c r="F117" s="500">
        <v>16</v>
      </c>
      <c r="G117" s="500">
        <v>17</v>
      </c>
      <c r="H117" s="500">
        <v>18</v>
      </c>
      <c r="I117" s="500">
        <v>19</v>
      </c>
      <c r="J117" s="500">
        <v>20</v>
      </c>
      <c r="K117" s="500">
        <v>21</v>
      </c>
      <c r="L117" s="500">
        <v>22</v>
      </c>
      <c r="M117" s="500">
        <v>23</v>
      </c>
    </row>
    <row r="118" spans="1:13" s="491" customFormat="1" ht="16.5" customHeight="1" x14ac:dyDescent="0.2">
      <c r="A118" s="484">
        <v>1</v>
      </c>
      <c r="B118" s="55" t="s">
        <v>753</v>
      </c>
      <c r="C118" s="484" t="s">
        <v>362</v>
      </c>
      <c r="D118" s="16" t="s">
        <v>362</v>
      </c>
      <c r="E118" s="16" t="s">
        <v>362</v>
      </c>
      <c r="F118" s="16" t="s">
        <v>362</v>
      </c>
      <c r="G118" s="16" t="s">
        <v>362</v>
      </c>
      <c r="H118" s="484" t="s">
        <v>362</v>
      </c>
      <c r="I118" s="484" t="s">
        <v>362</v>
      </c>
      <c r="J118" s="484" t="s">
        <v>362</v>
      </c>
      <c r="K118" s="484" t="s">
        <v>362</v>
      </c>
      <c r="L118" s="484" t="s">
        <v>362</v>
      </c>
      <c r="M118" s="57" t="s">
        <v>362</v>
      </c>
    </row>
    <row r="119" spans="1:13" s="491" customFormat="1" x14ac:dyDescent="0.2">
      <c r="A119" s="484">
        <v>2</v>
      </c>
      <c r="B119" s="506" t="s">
        <v>630</v>
      </c>
      <c r="C119" s="484" t="s">
        <v>362</v>
      </c>
      <c r="D119" s="16" t="s">
        <v>362</v>
      </c>
      <c r="E119" s="16" t="s">
        <v>362</v>
      </c>
      <c r="F119" s="16" t="s">
        <v>362</v>
      </c>
      <c r="G119" s="16" t="s">
        <v>362</v>
      </c>
      <c r="H119" s="484" t="s">
        <v>362</v>
      </c>
      <c r="I119" s="273" t="s">
        <v>362</v>
      </c>
      <c r="J119" s="273" t="s">
        <v>362</v>
      </c>
      <c r="K119" s="273" t="s">
        <v>362</v>
      </c>
      <c r="L119" s="273" t="s">
        <v>362</v>
      </c>
      <c r="M119" s="273" t="s">
        <v>362</v>
      </c>
    </row>
    <row r="120" spans="1:13" s="491" customFormat="1" x14ac:dyDescent="0.2">
      <c r="A120" s="484">
        <v>3</v>
      </c>
      <c r="B120" s="55" t="s">
        <v>571</v>
      </c>
      <c r="C120" s="484" t="s">
        <v>362</v>
      </c>
      <c r="D120" s="487" t="s">
        <v>362</v>
      </c>
      <c r="E120" s="487" t="s">
        <v>362</v>
      </c>
      <c r="F120" s="487" t="s">
        <v>362</v>
      </c>
      <c r="G120" s="484" t="s">
        <v>362</v>
      </c>
      <c r="H120" s="484" t="s">
        <v>362</v>
      </c>
      <c r="I120" s="484" t="s">
        <v>362</v>
      </c>
      <c r="J120" s="484" t="s">
        <v>362</v>
      </c>
      <c r="K120" s="484" t="s">
        <v>362</v>
      </c>
      <c r="L120" s="484" t="s">
        <v>362</v>
      </c>
      <c r="M120" s="484" t="s">
        <v>362</v>
      </c>
    </row>
    <row r="121" spans="1:13" s="491" customFormat="1" ht="14.25" customHeight="1" x14ac:dyDescent="0.2">
      <c r="A121" s="484">
        <v>4</v>
      </c>
      <c r="B121" s="56" t="s">
        <v>577</v>
      </c>
      <c r="C121" s="484" t="s">
        <v>362</v>
      </c>
      <c r="D121" s="484" t="s">
        <v>362</v>
      </c>
      <c r="E121" s="484" t="s">
        <v>362</v>
      </c>
      <c r="F121" s="484" t="s">
        <v>362</v>
      </c>
      <c r="G121" s="484" t="s">
        <v>362</v>
      </c>
      <c r="H121" s="484" t="s">
        <v>362</v>
      </c>
      <c r="I121" s="484" t="s">
        <v>362</v>
      </c>
      <c r="J121" s="484" t="s">
        <v>362</v>
      </c>
      <c r="K121" s="484" t="s">
        <v>362</v>
      </c>
      <c r="L121" s="484" t="s">
        <v>362</v>
      </c>
      <c r="M121" s="273" t="s">
        <v>362</v>
      </c>
    </row>
    <row r="122" spans="1:13" s="491" customFormat="1" ht="13.5" customHeight="1" x14ac:dyDescent="0.2">
      <c r="A122" s="484">
        <v>5</v>
      </c>
      <c r="B122" s="450" t="s">
        <v>581</v>
      </c>
      <c r="C122" s="484" t="s">
        <v>362</v>
      </c>
      <c r="D122" s="484" t="s">
        <v>362</v>
      </c>
      <c r="E122" s="484" t="s">
        <v>362</v>
      </c>
      <c r="F122" s="484" t="s">
        <v>362</v>
      </c>
      <c r="G122" s="484" t="s">
        <v>362</v>
      </c>
      <c r="H122" s="484" t="s">
        <v>362</v>
      </c>
      <c r="I122" s="273" t="s">
        <v>362</v>
      </c>
      <c r="J122" s="273" t="s">
        <v>362</v>
      </c>
      <c r="K122" s="273" t="s">
        <v>362</v>
      </c>
      <c r="L122" s="273" t="s">
        <v>362</v>
      </c>
      <c r="M122" s="484" t="s">
        <v>362</v>
      </c>
    </row>
    <row r="123" spans="1:13" s="491" customFormat="1" ht="13.5" customHeight="1" x14ac:dyDescent="0.2">
      <c r="A123" s="484">
        <v>6</v>
      </c>
      <c r="B123" s="55" t="s">
        <v>583</v>
      </c>
      <c r="C123" s="484" t="s">
        <v>362</v>
      </c>
      <c r="D123" s="484" t="s">
        <v>362</v>
      </c>
      <c r="E123" s="484" t="s">
        <v>362</v>
      </c>
      <c r="F123" s="484" t="s">
        <v>362</v>
      </c>
      <c r="G123" s="484" t="s">
        <v>362</v>
      </c>
      <c r="H123" s="484" t="s">
        <v>362</v>
      </c>
      <c r="I123" s="484" t="s">
        <v>362</v>
      </c>
      <c r="J123" s="484" t="s">
        <v>362</v>
      </c>
      <c r="K123" s="484" t="s">
        <v>362</v>
      </c>
      <c r="L123" s="484" t="s">
        <v>362</v>
      </c>
      <c r="M123" s="484" t="s">
        <v>362</v>
      </c>
    </row>
    <row r="124" spans="1:13" s="491" customFormat="1" ht="14.25" customHeight="1" x14ac:dyDescent="0.2">
      <c r="A124" s="484">
        <v>7</v>
      </c>
      <c r="B124" s="219" t="s">
        <v>375</v>
      </c>
      <c r="C124" s="484" t="s">
        <v>362</v>
      </c>
      <c r="D124" s="475" t="s">
        <v>362</v>
      </c>
      <c r="E124" s="484" t="s">
        <v>362</v>
      </c>
      <c r="F124" s="484" t="s">
        <v>362</v>
      </c>
      <c r="G124" s="484" t="s">
        <v>362</v>
      </c>
      <c r="H124" s="484" t="s">
        <v>362</v>
      </c>
      <c r="I124" s="484" t="s">
        <v>362</v>
      </c>
      <c r="J124" s="484" t="s">
        <v>362</v>
      </c>
      <c r="K124" s="484" t="s">
        <v>362</v>
      </c>
      <c r="L124" s="484" t="s">
        <v>362</v>
      </c>
      <c r="M124" s="57" t="s">
        <v>362</v>
      </c>
    </row>
    <row r="125" spans="1:13" s="491" customFormat="1" ht="15" customHeight="1" x14ac:dyDescent="0.2">
      <c r="A125" s="484">
        <v>8</v>
      </c>
      <c r="B125" s="55" t="s">
        <v>376</v>
      </c>
      <c r="C125" s="484" t="s">
        <v>362</v>
      </c>
      <c r="D125" s="488" t="s">
        <v>362</v>
      </c>
      <c r="E125" s="488" t="s">
        <v>362</v>
      </c>
      <c r="F125" s="488" t="s">
        <v>362</v>
      </c>
      <c r="G125" s="488" t="s">
        <v>362</v>
      </c>
      <c r="H125" s="484" t="s">
        <v>362</v>
      </c>
      <c r="I125" s="484" t="s">
        <v>362</v>
      </c>
      <c r="J125" s="484" t="s">
        <v>362</v>
      </c>
      <c r="K125" s="484" t="s">
        <v>362</v>
      </c>
      <c r="L125" s="484" t="s">
        <v>362</v>
      </c>
      <c r="M125" s="484" t="s">
        <v>362</v>
      </c>
    </row>
    <row r="126" spans="1:13" s="491" customFormat="1" ht="13.5" customHeight="1" x14ac:dyDescent="0.2">
      <c r="A126" s="484">
        <v>9</v>
      </c>
      <c r="B126" s="56" t="s">
        <v>585</v>
      </c>
      <c r="C126" s="484" t="s">
        <v>362</v>
      </c>
      <c r="D126" s="484" t="s">
        <v>362</v>
      </c>
      <c r="E126" s="484" t="s">
        <v>362</v>
      </c>
      <c r="F126" s="484" t="s">
        <v>362</v>
      </c>
      <c r="G126" s="484" t="s">
        <v>362</v>
      </c>
      <c r="H126" s="484" t="s">
        <v>362</v>
      </c>
      <c r="I126" s="484" t="s">
        <v>362</v>
      </c>
      <c r="J126" s="484" t="s">
        <v>362</v>
      </c>
      <c r="K126" s="484" t="s">
        <v>362</v>
      </c>
      <c r="L126" s="484" t="s">
        <v>362</v>
      </c>
      <c r="M126" s="484" t="s">
        <v>362</v>
      </c>
    </row>
    <row r="127" spans="1:13" s="491" customFormat="1" x14ac:dyDescent="0.2">
      <c r="A127" s="484">
        <v>10</v>
      </c>
      <c r="B127" s="56" t="s">
        <v>1860</v>
      </c>
      <c r="C127" s="484" t="s">
        <v>362</v>
      </c>
      <c r="D127" s="487" t="s">
        <v>362</v>
      </c>
      <c r="E127" s="487" t="s">
        <v>362</v>
      </c>
      <c r="F127" s="487" t="s">
        <v>362</v>
      </c>
      <c r="G127" s="487" t="s">
        <v>362</v>
      </c>
      <c r="H127" s="484" t="s">
        <v>362</v>
      </c>
      <c r="I127" s="273" t="s">
        <v>362</v>
      </c>
      <c r="J127" s="273" t="s">
        <v>362</v>
      </c>
      <c r="K127" s="273" t="s">
        <v>362</v>
      </c>
      <c r="L127" s="273" t="s">
        <v>362</v>
      </c>
      <c r="M127" s="57" t="s">
        <v>362</v>
      </c>
    </row>
    <row r="128" spans="1:13" s="491" customFormat="1" ht="17.25" customHeight="1" x14ac:dyDescent="0.2">
      <c r="A128" s="484">
        <v>11</v>
      </c>
      <c r="B128" s="56" t="s">
        <v>574</v>
      </c>
      <c r="C128" s="1106" t="s">
        <v>362</v>
      </c>
      <c r="D128" s="1107" t="s">
        <v>362</v>
      </c>
      <c r="E128" s="1107" t="s">
        <v>362</v>
      </c>
      <c r="F128" s="1107" t="s">
        <v>362</v>
      </c>
      <c r="G128" s="1107" t="s">
        <v>362</v>
      </c>
      <c r="H128" s="1106" t="s">
        <v>362</v>
      </c>
      <c r="I128" s="273" t="s">
        <v>362</v>
      </c>
      <c r="J128" s="273" t="s">
        <v>362</v>
      </c>
      <c r="K128" s="273" t="s">
        <v>362</v>
      </c>
      <c r="L128" s="273" t="s">
        <v>362</v>
      </c>
      <c r="M128" s="57" t="s">
        <v>362</v>
      </c>
    </row>
    <row r="129" spans="1:13" s="491" customFormat="1" x14ac:dyDescent="0.2">
      <c r="A129" s="484">
        <v>12</v>
      </c>
      <c r="B129" s="220" t="s">
        <v>576</v>
      </c>
      <c r="C129" s="484" t="s">
        <v>362</v>
      </c>
      <c r="D129" s="484" t="s">
        <v>362</v>
      </c>
      <c r="E129" s="484" t="s">
        <v>362</v>
      </c>
      <c r="F129" s="484" t="s">
        <v>362</v>
      </c>
      <c r="G129" s="484" t="s">
        <v>362</v>
      </c>
      <c r="H129" s="484" t="s">
        <v>362</v>
      </c>
      <c r="I129" s="484" t="s">
        <v>362</v>
      </c>
      <c r="J129" s="484" t="s">
        <v>362</v>
      </c>
      <c r="K129" s="484" t="s">
        <v>362</v>
      </c>
      <c r="L129" s="484" t="s">
        <v>362</v>
      </c>
      <c r="M129" s="484" t="s">
        <v>362</v>
      </c>
    </row>
    <row r="130" spans="1:13" s="491" customFormat="1" x14ac:dyDescent="0.2">
      <c r="A130" s="484">
        <v>13</v>
      </c>
      <c r="B130" s="220" t="s">
        <v>575</v>
      </c>
      <c r="C130" s="484" t="s">
        <v>362</v>
      </c>
      <c r="D130" s="484" t="s">
        <v>362</v>
      </c>
      <c r="E130" s="484" t="s">
        <v>362</v>
      </c>
      <c r="F130" s="484" t="s">
        <v>362</v>
      </c>
      <c r="G130" s="484" t="s">
        <v>362</v>
      </c>
      <c r="H130" s="484" t="s">
        <v>362</v>
      </c>
      <c r="I130" s="484" t="s">
        <v>362</v>
      </c>
      <c r="J130" s="484" t="s">
        <v>362</v>
      </c>
      <c r="K130" s="484" t="s">
        <v>362</v>
      </c>
      <c r="L130" s="484" t="s">
        <v>362</v>
      </c>
      <c r="M130" s="484" t="s">
        <v>362</v>
      </c>
    </row>
    <row r="131" spans="1:13" s="491" customFormat="1" ht="14.25" customHeight="1" x14ac:dyDescent="0.2">
      <c r="A131" s="484">
        <v>14</v>
      </c>
      <c r="B131" s="55" t="s">
        <v>588</v>
      </c>
      <c r="C131" s="484" t="s">
        <v>362</v>
      </c>
      <c r="D131" s="16" t="s">
        <v>362</v>
      </c>
      <c r="E131" s="475" t="s">
        <v>362</v>
      </c>
      <c r="F131" s="475" t="s">
        <v>362</v>
      </c>
      <c r="G131" s="16" t="s">
        <v>362</v>
      </c>
      <c r="H131" s="484" t="s">
        <v>362</v>
      </c>
      <c r="I131" s="484" t="s">
        <v>362</v>
      </c>
      <c r="J131" s="484" t="s">
        <v>362</v>
      </c>
      <c r="K131" s="484" t="s">
        <v>362</v>
      </c>
      <c r="L131" s="484" t="s">
        <v>362</v>
      </c>
      <c r="M131" s="484" t="s">
        <v>362</v>
      </c>
    </row>
    <row r="132" spans="1:13" s="491" customFormat="1" x14ac:dyDescent="0.2">
      <c r="A132" s="484">
        <v>15</v>
      </c>
      <c r="B132" s="489" t="s">
        <v>812</v>
      </c>
      <c r="C132" s="484" t="s">
        <v>362</v>
      </c>
      <c r="D132" s="484" t="s">
        <v>362</v>
      </c>
      <c r="E132" s="484" t="s">
        <v>362</v>
      </c>
      <c r="F132" s="484" t="s">
        <v>362</v>
      </c>
      <c r="G132" s="484" t="s">
        <v>362</v>
      </c>
      <c r="H132" s="484" t="s">
        <v>362</v>
      </c>
      <c r="I132" s="484" t="s">
        <v>362</v>
      </c>
      <c r="J132" s="484" t="s">
        <v>362</v>
      </c>
      <c r="K132" s="484" t="s">
        <v>362</v>
      </c>
      <c r="L132" s="484" t="s">
        <v>362</v>
      </c>
      <c r="M132" s="484" t="s">
        <v>362</v>
      </c>
    </row>
    <row r="133" spans="1:13" s="491" customFormat="1" x14ac:dyDescent="0.2">
      <c r="A133" s="484">
        <v>16</v>
      </c>
      <c r="B133" s="56" t="s">
        <v>578</v>
      </c>
      <c r="C133" s="484" t="s">
        <v>362</v>
      </c>
      <c r="D133" s="484" t="s">
        <v>362</v>
      </c>
      <c r="E133" s="484" t="s">
        <v>362</v>
      </c>
      <c r="F133" s="484" t="s">
        <v>362</v>
      </c>
      <c r="G133" s="484" t="s">
        <v>362</v>
      </c>
      <c r="H133" s="484" t="s">
        <v>362</v>
      </c>
      <c r="I133" s="484" t="s">
        <v>362</v>
      </c>
      <c r="J133" s="484" t="s">
        <v>362</v>
      </c>
      <c r="K133" s="484" t="s">
        <v>362</v>
      </c>
      <c r="L133" s="484" t="s">
        <v>362</v>
      </c>
      <c r="M133" s="484" t="s">
        <v>362</v>
      </c>
    </row>
    <row r="134" spans="1:13" s="491" customFormat="1" x14ac:dyDescent="0.2">
      <c r="A134" s="484">
        <v>17</v>
      </c>
      <c r="B134" s="489" t="s">
        <v>1239</v>
      </c>
      <c r="C134" s="484" t="s">
        <v>362</v>
      </c>
      <c r="D134" s="484" t="s">
        <v>362</v>
      </c>
      <c r="E134" s="484" t="s">
        <v>362</v>
      </c>
      <c r="F134" s="484" t="s">
        <v>362</v>
      </c>
      <c r="G134" s="484" t="s">
        <v>362</v>
      </c>
      <c r="H134" s="484" t="s">
        <v>362</v>
      </c>
      <c r="I134" s="484" t="s">
        <v>362</v>
      </c>
      <c r="J134" s="484" t="s">
        <v>362</v>
      </c>
      <c r="K134" s="484" t="s">
        <v>362</v>
      </c>
      <c r="L134" s="484" t="s">
        <v>362</v>
      </c>
      <c r="M134" s="484" t="s">
        <v>362</v>
      </c>
    </row>
    <row r="135" spans="1:13" s="491" customFormat="1" ht="15.75" customHeight="1" x14ac:dyDescent="0.2">
      <c r="A135" s="484">
        <v>18</v>
      </c>
      <c r="B135" s="56" t="s">
        <v>589</v>
      </c>
      <c r="C135" s="1106" t="s">
        <v>362</v>
      </c>
      <c r="D135" s="1107" t="s">
        <v>362</v>
      </c>
      <c r="E135" s="1107" t="s">
        <v>362</v>
      </c>
      <c r="F135" s="1107" t="s">
        <v>362</v>
      </c>
      <c r="G135" s="1107" t="s">
        <v>362</v>
      </c>
      <c r="H135" s="1106" t="s">
        <v>362</v>
      </c>
      <c r="I135" s="273" t="s">
        <v>362</v>
      </c>
      <c r="J135" s="273" t="s">
        <v>362</v>
      </c>
      <c r="K135" s="273" t="s">
        <v>362</v>
      </c>
      <c r="L135" s="273" t="s">
        <v>362</v>
      </c>
      <c r="M135" s="57" t="s">
        <v>362</v>
      </c>
    </row>
    <row r="136" spans="1:13" s="491" customFormat="1" ht="15" customHeight="1" x14ac:dyDescent="0.2">
      <c r="A136" s="1295">
        <v>19</v>
      </c>
      <c r="B136" s="1346" t="s">
        <v>377</v>
      </c>
      <c r="C136" s="1106" t="s">
        <v>362</v>
      </c>
      <c r="D136" s="1107" t="s">
        <v>362</v>
      </c>
      <c r="E136" s="1107" t="s">
        <v>362</v>
      </c>
      <c r="F136" s="1107" t="s">
        <v>362</v>
      </c>
      <c r="G136" s="1107" t="s">
        <v>362</v>
      </c>
      <c r="H136" s="1106" t="s">
        <v>362</v>
      </c>
      <c r="I136" s="273" t="s">
        <v>362</v>
      </c>
      <c r="J136" s="273" t="s">
        <v>362</v>
      </c>
      <c r="K136" s="273" t="s">
        <v>362</v>
      </c>
      <c r="L136" s="273" t="s">
        <v>362</v>
      </c>
      <c r="M136" s="57" t="s">
        <v>362</v>
      </c>
    </row>
    <row r="137" spans="1:13" s="491" customFormat="1" ht="14.25" customHeight="1" x14ac:dyDescent="0.2">
      <c r="A137" s="1297"/>
      <c r="B137" s="1347"/>
      <c r="C137" s="1106" t="s">
        <v>362</v>
      </c>
      <c r="D137" s="1107" t="s">
        <v>362</v>
      </c>
      <c r="E137" s="1107" t="s">
        <v>362</v>
      </c>
      <c r="F137" s="1107" t="s">
        <v>362</v>
      </c>
      <c r="G137" s="1107" t="s">
        <v>362</v>
      </c>
      <c r="H137" s="1106" t="s">
        <v>362</v>
      </c>
      <c r="I137" s="273" t="s">
        <v>362</v>
      </c>
      <c r="J137" s="273" t="s">
        <v>362</v>
      </c>
      <c r="K137" s="273" t="s">
        <v>362</v>
      </c>
      <c r="L137" s="273" t="s">
        <v>362</v>
      </c>
      <c r="M137" s="57" t="s">
        <v>362</v>
      </c>
    </row>
    <row r="138" spans="1:13" s="491" customFormat="1" ht="15" customHeight="1" x14ac:dyDescent="0.2">
      <c r="A138" s="488">
        <v>20</v>
      </c>
      <c r="B138" s="56" t="s">
        <v>591</v>
      </c>
      <c r="C138" s="484" t="s">
        <v>362</v>
      </c>
      <c r="D138" s="484" t="s">
        <v>362</v>
      </c>
      <c r="E138" s="484" t="s">
        <v>362</v>
      </c>
      <c r="F138" s="484" t="s">
        <v>362</v>
      </c>
      <c r="G138" s="484" t="s">
        <v>362</v>
      </c>
      <c r="H138" s="484" t="s">
        <v>362</v>
      </c>
      <c r="I138" s="484" t="s">
        <v>362</v>
      </c>
      <c r="J138" s="484" t="s">
        <v>362</v>
      </c>
      <c r="K138" s="484" t="s">
        <v>362</v>
      </c>
      <c r="L138" s="484" t="s">
        <v>362</v>
      </c>
      <c r="M138" s="57" t="s">
        <v>362</v>
      </c>
    </row>
    <row r="139" spans="1:13" s="491" customFormat="1" x14ac:dyDescent="0.2">
      <c r="A139" s="484">
        <v>21</v>
      </c>
      <c r="B139" s="56" t="s">
        <v>378</v>
      </c>
      <c r="C139" s="484" t="s">
        <v>362</v>
      </c>
      <c r="D139" s="484" t="s">
        <v>362</v>
      </c>
      <c r="E139" s="484" t="s">
        <v>362</v>
      </c>
      <c r="F139" s="484" t="s">
        <v>362</v>
      </c>
      <c r="G139" s="484" t="s">
        <v>362</v>
      </c>
      <c r="H139" s="484" t="s">
        <v>362</v>
      </c>
      <c r="I139" s="484" t="s">
        <v>362</v>
      </c>
      <c r="J139" s="484" t="s">
        <v>362</v>
      </c>
      <c r="K139" s="484" t="s">
        <v>362</v>
      </c>
      <c r="L139" s="484" t="s">
        <v>362</v>
      </c>
      <c r="M139" s="484" t="s">
        <v>362</v>
      </c>
    </row>
    <row r="140" spans="1:13" s="491" customFormat="1" x14ac:dyDescent="0.2">
      <c r="A140" s="484">
        <v>22</v>
      </c>
      <c r="B140" s="56" t="s">
        <v>357</v>
      </c>
      <c r="C140" s="484" t="s">
        <v>362</v>
      </c>
      <c r="D140" s="484" t="s">
        <v>362</v>
      </c>
      <c r="E140" s="484" t="s">
        <v>362</v>
      </c>
      <c r="F140" s="484" t="s">
        <v>362</v>
      </c>
      <c r="G140" s="484" t="s">
        <v>362</v>
      </c>
      <c r="H140" s="484" t="s">
        <v>362</v>
      </c>
      <c r="I140" s="484" t="s">
        <v>362</v>
      </c>
      <c r="J140" s="484" t="s">
        <v>362</v>
      </c>
      <c r="K140" s="484" t="s">
        <v>362</v>
      </c>
      <c r="L140" s="484" t="s">
        <v>362</v>
      </c>
      <c r="M140" s="484" t="s">
        <v>362</v>
      </c>
    </row>
    <row r="141" spans="1:13" s="491" customFormat="1" x14ac:dyDescent="0.2">
      <c r="A141" s="484">
        <v>23</v>
      </c>
      <c r="B141" s="55" t="s">
        <v>379</v>
      </c>
      <c r="C141" s="484" t="s">
        <v>362</v>
      </c>
      <c r="D141" s="484" t="s">
        <v>362</v>
      </c>
      <c r="E141" s="484" t="s">
        <v>362</v>
      </c>
      <c r="F141" s="484" t="s">
        <v>362</v>
      </c>
      <c r="G141" s="484" t="s">
        <v>362</v>
      </c>
      <c r="H141" s="484" t="s">
        <v>362</v>
      </c>
      <c r="I141" s="16" t="s">
        <v>362</v>
      </c>
      <c r="J141" s="16" t="s">
        <v>362</v>
      </c>
      <c r="K141" s="16" t="s">
        <v>362</v>
      </c>
      <c r="L141" s="16" t="s">
        <v>362</v>
      </c>
      <c r="M141" s="16" t="s">
        <v>362</v>
      </c>
    </row>
    <row r="142" spans="1:13" s="491" customFormat="1" ht="14.25" customHeight="1" x14ac:dyDescent="0.2">
      <c r="A142" s="484">
        <v>24</v>
      </c>
      <c r="B142" s="56" t="s">
        <v>572</v>
      </c>
      <c r="C142" s="484" t="s">
        <v>362</v>
      </c>
      <c r="D142" s="16" t="s">
        <v>362</v>
      </c>
      <c r="E142" s="484" t="s">
        <v>362</v>
      </c>
      <c r="F142" s="484" t="s">
        <v>362</v>
      </c>
      <c r="G142" s="16" t="s">
        <v>362</v>
      </c>
      <c r="H142" s="484" t="s">
        <v>362</v>
      </c>
      <c r="I142" s="484" t="s">
        <v>362</v>
      </c>
      <c r="J142" s="16" t="s">
        <v>362</v>
      </c>
      <c r="K142" s="16" t="s">
        <v>362</v>
      </c>
      <c r="L142" s="16" t="s">
        <v>362</v>
      </c>
      <c r="M142" s="273" t="s">
        <v>362</v>
      </c>
    </row>
    <row r="143" spans="1:13" s="491" customFormat="1" x14ac:dyDescent="0.2">
      <c r="A143" s="484">
        <v>25</v>
      </c>
      <c r="B143" s="56" t="s">
        <v>380</v>
      </c>
      <c r="C143" s="484" t="s">
        <v>362</v>
      </c>
      <c r="D143" s="487" t="s">
        <v>362</v>
      </c>
      <c r="E143" s="484" t="s">
        <v>362</v>
      </c>
      <c r="F143" s="487" t="s">
        <v>362</v>
      </c>
      <c r="G143" s="487" t="s">
        <v>362</v>
      </c>
      <c r="H143" s="484" t="s">
        <v>362</v>
      </c>
      <c r="I143" s="484" t="s">
        <v>362</v>
      </c>
      <c r="J143" s="484" t="s">
        <v>362</v>
      </c>
      <c r="K143" s="484" t="s">
        <v>362</v>
      </c>
      <c r="L143" s="484" t="s">
        <v>362</v>
      </c>
      <c r="M143" s="484" t="s">
        <v>362</v>
      </c>
    </row>
    <row r="144" spans="1:13" s="491" customFormat="1" ht="14.25" customHeight="1" x14ac:dyDescent="0.2">
      <c r="A144" s="484">
        <v>26</v>
      </c>
      <c r="B144" s="56" t="s">
        <v>381</v>
      </c>
      <c r="C144" s="1106" t="s">
        <v>362</v>
      </c>
      <c r="D144" s="1107" t="s">
        <v>362</v>
      </c>
      <c r="E144" s="1107" t="s">
        <v>362</v>
      </c>
      <c r="F144" s="1107" t="s">
        <v>362</v>
      </c>
      <c r="G144" s="1107" t="s">
        <v>362</v>
      </c>
      <c r="H144" s="1106" t="s">
        <v>362</v>
      </c>
      <c r="I144" s="273" t="s">
        <v>362</v>
      </c>
      <c r="J144" s="273" t="s">
        <v>362</v>
      </c>
      <c r="K144" s="273" t="s">
        <v>362</v>
      </c>
      <c r="L144" s="273" t="s">
        <v>362</v>
      </c>
      <c r="M144" s="57" t="s">
        <v>362</v>
      </c>
    </row>
    <row r="145" spans="1:13" s="491" customFormat="1" x14ac:dyDescent="0.2">
      <c r="A145" s="484">
        <v>27</v>
      </c>
      <c r="B145" s="506" t="s">
        <v>632</v>
      </c>
      <c r="C145" s="484" t="s">
        <v>362</v>
      </c>
      <c r="D145" s="484" t="s">
        <v>362</v>
      </c>
      <c r="E145" s="484" t="s">
        <v>362</v>
      </c>
      <c r="F145" s="484" t="s">
        <v>362</v>
      </c>
      <c r="G145" s="484" t="s">
        <v>362</v>
      </c>
      <c r="H145" s="484" t="s">
        <v>362</v>
      </c>
      <c r="I145" s="273" t="s">
        <v>362</v>
      </c>
      <c r="J145" s="273"/>
      <c r="K145" s="273"/>
      <c r="L145" s="273"/>
      <c r="M145" s="273" t="s">
        <v>362</v>
      </c>
    </row>
    <row r="146" spans="1:13" s="491" customFormat="1" ht="14.25" customHeight="1" x14ac:dyDescent="0.2">
      <c r="A146" s="484">
        <v>28</v>
      </c>
      <c r="B146" s="56" t="s">
        <v>382</v>
      </c>
      <c r="C146" s="484" t="s">
        <v>362</v>
      </c>
      <c r="D146" s="475" t="s">
        <v>362</v>
      </c>
      <c r="E146" s="484" t="s">
        <v>362</v>
      </c>
      <c r="F146" s="484" t="s">
        <v>362</v>
      </c>
      <c r="G146" s="484" t="s">
        <v>362</v>
      </c>
      <c r="H146" s="484" t="s">
        <v>362</v>
      </c>
      <c r="I146" s="484" t="s">
        <v>362</v>
      </c>
      <c r="J146" s="484" t="s">
        <v>362</v>
      </c>
      <c r="K146" s="484" t="s">
        <v>362</v>
      </c>
      <c r="L146" s="484" t="s">
        <v>362</v>
      </c>
      <c r="M146" s="273" t="s">
        <v>362</v>
      </c>
    </row>
    <row r="147" spans="1:13" s="491" customFormat="1" x14ac:dyDescent="0.2">
      <c r="A147" s="484">
        <v>29</v>
      </c>
      <c r="B147" s="506" t="s">
        <v>405</v>
      </c>
      <c r="C147" s="273" t="s">
        <v>362</v>
      </c>
      <c r="D147" s="273" t="s">
        <v>362</v>
      </c>
      <c r="E147" s="273" t="s">
        <v>362</v>
      </c>
      <c r="F147" s="273" t="s">
        <v>362</v>
      </c>
      <c r="G147" s="273" t="s">
        <v>362</v>
      </c>
      <c r="H147" s="273" t="s">
        <v>362</v>
      </c>
      <c r="I147" s="273" t="s">
        <v>362</v>
      </c>
      <c r="J147" s="273" t="s">
        <v>362</v>
      </c>
      <c r="K147" s="273" t="s">
        <v>362</v>
      </c>
      <c r="L147" s="273" t="s">
        <v>362</v>
      </c>
      <c r="M147" s="484" t="s">
        <v>362</v>
      </c>
    </row>
    <row r="148" spans="1:13" s="491" customFormat="1" x14ac:dyDescent="0.2">
      <c r="A148" s="1295">
        <v>30</v>
      </c>
      <c r="B148" s="1346" t="s">
        <v>383</v>
      </c>
      <c r="C148" s="484" t="s">
        <v>362</v>
      </c>
      <c r="D148" s="488" t="s">
        <v>362</v>
      </c>
      <c r="E148" s="488" t="s">
        <v>362</v>
      </c>
      <c r="F148" s="488" t="s">
        <v>362</v>
      </c>
      <c r="G148" s="488" t="s">
        <v>362</v>
      </c>
      <c r="H148" s="484" t="s">
        <v>362</v>
      </c>
      <c r="I148" s="484" t="s">
        <v>362</v>
      </c>
      <c r="J148" s="484" t="s">
        <v>362</v>
      </c>
      <c r="K148" s="484" t="s">
        <v>362</v>
      </c>
      <c r="L148" s="484" t="s">
        <v>362</v>
      </c>
      <c r="M148" s="484" t="s">
        <v>362</v>
      </c>
    </row>
    <row r="149" spans="1:13" s="491" customFormat="1" ht="12" customHeight="1" x14ac:dyDescent="0.2">
      <c r="A149" s="1297"/>
      <c r="B149" s="1347"/>
      <c r="C149" s="484" t="s">
        <v>362</v>
      </c>
      <c r="D149" s="488" t="s">
        <v>362</v>
      </c>
      <c r="E149" s="488" t="s">
        <v>362</v>
      </c>
      <c r="F149" s="488" t="s">
        <v>362</v>
      </c>
      <c r="G149" s="488" t="s">
        <v>362</v>
      </c>
      <c r="H149" s="484" t="s">
        <v>362</v>
      </c>
      <c r="I149" s="484" t="s">
        <v>362</v>
      </c>
      <c r="J149" s="484" t="s">
        <v>362</v>
      </c>
      <c r="K149" s="484" t="s">
        <v>362</v>
      </c>
      <c r="L149" s="484" t="s">
        <v>362</v>
      </c>
      <c r="M149" s="484" t="s">
        <v>362</v>
      </c>
    </row>
    <row r="150" spans="1:13" s="491" customFormat="1" ht="14.25" customHeight="1" x14ac:dyDescent="0.2">
      <c r="A150" s="484">
        <v>31</v>
      </c>
      <c r="B150" s="56" t="s">
        <v>384</v>
      </c>
      <c r="C150" s="1106" t="s">
        <v>362</v>
      </c>
      <c r="D150" s="1107" t="s">
        <v>362</v>
      </c>
      <c r="E150" s="1107" t="s">
        <v>362</v>
      </c>
      <c r="F150" s="1107" t="s">
        <v>362</v>
      </c>
      <c r="G150" s="1107" t="s">
        <v>362</v>
      </c>
      <c r="H150" s="1106" t="s">
        <v>362</v>
      </c>
      <c r="I150" s="273" t="s">
        <v>362</v>
      </c>
      <c r="J150" s="273" t="s">
        <v>362</v>
      </c>
      <c r="K150" s="273" t="s">
        <v>362</v>
      </c>
      <c r="L150" s="273" t="s">
        <v>362</v>
      </c>
      <c r="M150" s="57" t="s">
        <v>362</v>
      </c>
    </row>
    <row r="151" spans="1:13" s="491" customFormat="1" x14ac:dyDescent="0.2">
      <c r="A151" s="484">
        <v>32</v>
      </c>
      <c r="B151" s="220" t="s">
        <v>385</v>
      </c>
      <c r="C151" s="484" t="s">
        <v>362</v>
      </c>
      <c r="D151" s="484" t="s">
        <v>362</v>
      </c>
      <c r="E151" s="484" t="s">
        <v>362</v>
      </c>
      <c r="F151" s="484" t="s">
        <v>362</v>
      </c>
      <c r="G151" s="484" t="s">
        <v>362</v>
      </c>
      <c r="H151" s="484" t="s">
        <v>362</v>
      </c>
      <c r="I151" s="484" t="s">
        <v>362</v>
      </c>
      <c r="J151" s="474"/>
      <c r="K151" s="484"/>
      <c r="L151" s="484"/>
      <c r="M151" s="484" t="s">
        <v>362</v>
      </c>
    </row>
    <row r="152" spans="1:13" s="491" customFormat="1" ht="15" customHeight="1" x14ac:dyDescent="0.2">
      <c r="A152" s="484">
        <v>33</v>
      </c>
      <c r="B152" s="56" t="s">
        <v>386</v>
      </c>
      <c r="C152" s="484" t="s">
        <v>362</v>
      </c>
      <c r="D152" s="475" t="s">
        <v>362</v>
      </c>
      <c r="E152" s="484" t="s">
        <v>362</v>
      </c>
      <c r="F152" s="484" t="s">
        <v>362</v>
      </c>
      <c r="G152" s="484" t="s">
        <v>362</v>
      </c>
      <c r="H152" s="484" t="s">
        <v>362</v>
      </c>
      <c r="I152" s="484" t="s">
        <v>362</v>
      </c>
      <c r="J152" s="484" t="s">
        <v>362</v>
      </c>
      <c r="K152" s="484" t="s">
        <v>362</v>
      </c>
      <c r="L152" s="484" t="s">
        <v>362</v>
      </c>
      <c r="M152" s="273" t="s">
        <v>362</v>
      </c>
    </row>
    <row r="153" spans="1:13" s="491" customFormat="1" x14ac:dyDescent="0.2">
      <c r="A153" s="484">
        <v>34</v>
      </c>
      <c r="B153" s="56" t="s">
        <v>1057</v>
      </c>
      <c r="C153" s="484" t="s">
        <v>362</v>
      </c>
      <c r="D153" s="475" t="s">
        <v>362</v>
      </c>
      <c r="E153" s="484" t="s">
        <v>362</v>
      </c>
      <c r="F153" s="484" t="s">
        <v>362</v>
      </c>
      <c r="G153" s="484" t="s">
        <v>362</v>
      </c>
      <c r="H153" s="484" t="s">
        <v>362</v>
      </c>
      <c r="I153" s="484" t="s">
        <v>362</v>
      </c>
      <c r="J153" s="484" t="s">
        <v>362</v>
      </c>
      <c r="K153" s="484" t="s">
        <v>362</v>
      </c>
      <c r="L153" s="484" t="s">
        <v>362</v>
      </c>
      <c r="M153" s="273" t="s">
        <v>362</v>
      </c>
    </row>
    <row r="154" spans="1:13" s="491" customFormat="1" ht="16.5" customHeight="1" x14ac:dyDescent="0.2">
      <c r="A154" s="484">
        <v>35</v>
      </c>
      <c r="B154" s="56" t="s">
        <v>387</v>
      </c>
      <c r="C154" s="1106" t="s">
        <v>362</v>
      </c>
      <c r="D154" s="475" t="s">
        <v>362</v>
      </c>
      <c r="E154" s="1106" t="s">
        <v>362</v>
      </c>
      <c r="F154" s="1106" t="s">
        <v>362</v>
      </c>
      <c r="G154" s="1106" t="s">
        <v>362</v>
      </c>
      <c r="H154" s="1106" t="s">
        <v>362</v>
      </c>
      <c r="I154" s="1106" t="s">
        <v>362</v>
      </c>
      <c r="J154" s="1106" t="s">
        <v>362</v>
      </c>
      <c r="K154" s="1106" t="s">
        <v>362</v>
      </c>
      <c r="L154" s="1106" t="s">
        <v>362</v>
      </c>
      <c r="M154" s="273" t="s">
        <v>362</v>
      </c>
    </row>
    <row r="155" spans="1:13" s="491" customFormat="1" x14ac:dyDescent="0.2">
      <c r="A155" s="484">
        <v>36</v>
      </c>
      <c r="B155" s="220" t="s">
        <v>388</v>
      </c>
      <c r="C155" s="484" t="s">
        <v>362</v>
      </c>
      <c r="D155" s="487" t="s">
        <v>362</v>
      </c>
      <c r="E155" s="487" t="s">
        <v>362</v>
      </c>
      <c r="F155" s="487" t="s">
        <v>362</v>
      </c>
      <c r="G155" s="487" t="s">
        <v>362</v>
      </c>
      <c r="H155" s="484" t="s">
        <v>362</v>
      </c>
      <c r="I155" s="484" t="s">
        <v>362</v>
      </c>
      <c r="J155" s="484" t="s">
        <v>362</v>
      </c>
      <c r="K155" s="484" t="s">
        <v>362</v>
      </c>
      <c r="L155" s="484" t="s">
        <v>362</v>
      </c>
      <c r="M155" s="273" t="s">
        <v>362</v>
      </c>
    </row>
    <row r="156" spans="1:13" s="491" customFormat="1" ht="92.25" customHeight="1" x14ac:dyDescent="0.2">
      <c r="A156" s="484">
        <v>37</v>
      </c>
      <c r="B156" s="56" t="s">
        <v>340</v>
      </c>
      <c r="C156" s="273">
        <v>34.512999999999998</v>
      </c>
      <c r="D156" s="484" t="s">
        <v>1421</v>
      </c>
      <c r="E156" s="475" t="s">
        <v>1422</v>
      </c>
      <c r="F156" s="475" t="s">
        <v>452</v>
      </c>
      <c r="G156" s="475">
        <v>44229</v>
      </c>
      <c r="H156" s="1106" t="s">
        <v>808</v>
      </c>
      <c r="I156" s="484" t="s">
        <v>724</v>
      </c>
      <c r="J156" s="484" t="s">
        <v>1422</v>
      </c>
      <c r="K156" s="484" t="s">
        <v>335</v>
      </c>
      <c r="L156" s="475">
        <v>44229</v>
      </c>
      <c r="M156" s="1106" t="s">
        <v>808</v>
      </c>
    </row>
    <row r="157" spans="1:13" s="491" customFormat="1" ht="15" customHeight="1" x14ac:dyDescent="0.2">
      <c r="A157" s="484">
        <v>38</v>
      </c>
      <c r="B157" s="485" t="s">
        <v>389</v>
      </c>
      <c r="C157" s="484" t="s">
        <v>362</v>
      </c>
      <c r="D157" s="484" t="s">
        <v>362</v>
      </c>
      <c r="E157" s="484" t="s">
        <v>362</v>
      </c>
      <c r="F157" s="484" t="s">
        <v>362</v>
      </c>
      <c r="G157" s="484" t="s">
        <v>362</v>
      </c>
      <c r="H157" s="484" t="s">
        <v>362</v>
      </c>
      <c r="I157" s="484" t="s">
        <v>362</v>
      </c>
      <c r="J157" s="484" t="s">
        <v>362</v>
      </c>
      <c r="K157" s="484" t="s">
        <v>362</v>
      </c>
      <c r="L157" s="484" t="s">
        <v>362</v>
      </c>
      <c r="M157" s="273" t="s">
        <v>362</v>
      </c>
    </row>
    <row r="158" spans="1:13" s="491" customFormat="1" x14ac:dyDescent="0.2">
      <c r="A158" s="484">
        <v>39</v>
      </c>
      <c r="B158" s="56" t="s">
        <v>390</v>
      </c>
      <c r="C158" s="484" t="s">
        <v>362</v>
      </c>
      <c r="D158" s="484" t="s">
        <v>362</v>
      </c>
      <c r="E158" s="484" t="s">
        <v>362</v>
      </c>
      <c r="F158" s="484" t="s">
        <v>362</v>
      </c>
      <c r="G158" s="484" t="s">
        <v>362</v>
      </c>
      <c r="H158" s="484" t="s">
        <v>362</v>
      </c>
      <c r="I158" s="484" t="s">
        <v>362</v>
      </c>
      <c r="J158" s="484" t="s">
        <v>362</v>
      </c>
      <c r="K158" s="484" t="s">
        <v>362</v>
      </c>
      <c r="L158" s="484" t="s">
        <v>362</v>
      </c>
      <c r="M158" s="484" t="s">
        <v>362</v>
      </c>
    </row>
    <row r="159" spans="1:13" s="491" customFormat="1" x14ac:dyDescent="0.2">
      <c r="A159" s="484">
        <v>40</v>
      </c>
      <c r="B159" s="56" t="s">
        <v>391</v>
      </c>
      <c r="C159" s="484" t="s">
        <v>362</v>
      </c>
      <c r="D159" s="484" t="s">
        <v>362</v>
      </c>
      <c r="E159" s="484" t="s">
        <v>362</v>
      </c>
      <c r="F159" s="484" t="s">
        <v>362</v>
      </c>
      <c r="G159" s="484" t="s">
        <v>362</v>
      </c>
      <c r="H159" s="484" t="s">
        <v>362</v>
      </c>
      <c r="I159" s="484" t="s">
        <v>362</v>
      </c>
      <c r="J159" s="484" t="s">
        <v>362</v>
      </c>
      <c r="K159" s="484" t="s">
        <v>362</v>
      </c>
      <c r="L159" s="484" t="s">
        <v>362</v>
      </c>
      <c r="M159" s="273" t="s">
        <v>362</v>
      </c>
    </row>
    <row r="160" spans="1:13" s="491" customFormat="1" x14ac:dyDescent="0.2">
      <c r="A160" s="484">
        <v>41</v>
      </c>
      <c r="B160" s="56" t="s">
        <v>1058</v>
      </c>
      <c r="C160" s="484" t="s">
        <v>362</v>
      </c>
      <c r="D160" s="484" t="s">
        <v>362</v>
      </c>
      <c r="E160" s="484" t="s">
        <v>362</v>
      </c>
      <c r="F160" s="484" t="s">
        <v>362</v>
      </c>
      <c r="G160" s="484" t="s">
        <v>362</v>
      </c>
      <c r="H160" s="484" t="s">
        <v>362</v>
      </c>
      <c r="I160" s="484" t="s">
        <v>362</v>
      </c>
      <c r="J160" s="484" t="s">
        <v>362</v>
      </c>
      <c r="K160" s="484" t="s">
        <v>362</v>
      </c>
      <c r="L160" s="484" t="s">
        <v>362</v>
      </c>
      <c r="M160" s="273" t="s">
        <v>362</v>
      </c>
    </row>
    <row r="161" spans="1:13" s="491" customFormat="1" x14ac:dyDescent="0.2">
      <c r="A161" s="484">
        <v>42</v>
      </c>
      <c r="B161" s="56" t="s">
        <v>431</v>
      </c>
      <c r="C161" s="1106" t="s">
        <v>362</v>
      </c>
      <c r="D161" s="475" t="s">
        <v>362</v>
      </c>
      <c r="E161" s="1106" t="s">
        <v>362</v>
      </c>
      <c r="F161" s="1106" t="s">
        <v>362</v>
      </c>
      <c r="G161" s="1106" t="s">
        <v>362</v>
      </c>
      <c r="H161" s="1106" t="s">
        <v>362</v>
      </c>
      <c r="I161" s="1106" t="s">
        <v>362</v>
      </c>
      <c r="J161" s="1106" t="s">
        <v>362</v>
      </c>
      <c r="K161" s="1106" t="s">
        <v>362</v>
      </c>
      <c r="L161" s="1106" t="s">
        <v>362</v>
      </c>
      <c r="M161" s="273" t="s">
        <v>362</v>
      </c>
    </row>
    <row r="162" spans="1:13" s="491" customFormat="1" ht="15" customHeight="1" x14ac:dyDescent="0.2">
      <c r="A162" s="484">
        <v>43</v>
      </c>
      <c r="B162" s="493" t="s">
        <v>392</v>
      </c>
      <c r="C162" s="1106" t="s">
        <v>362</v>
      </c>
      <c r="D162" s="475" t="s">
        <v>362</v>
      </c>
      <c r="E162" s="1106" t="s">
        <v>362</v>
      </c>
      <c r="F162" s="1106" t="s">
        <v>362</v>
      </c>
      <c r="G162" s="1106" t="s">
        <v>362</v>
      </c>
      <c r="H162" s="1106" t="s">
        <v>362</v>
      </c>
      <c r="I162" s="1106" t="s">
        <v>362</v>
      </c>
      <c r="J162" s="1106" t="s">
        <v>362</v>
      </c>
      <c r="K162" s="1106" t="s">
        <v>362</v>
      </c>
      <c r="L162" s="1106" t="s">
        <v>362</v>
      </c>
      <c r="M162" s="273" t="s">
        <v>362</v>
      </c>
    </row>
    <row r="163" spans="1:13" s="491" customFormat="1" x14ac:dyDescent="0.2">
      <c r="A163" s="484">
        <v>44</v>
      </c>
      <c r="B163" s="56" t="s">
        <v>393</v>
      </c>
      <c r="C163" s="484" t="s">
        <v>362</v>
      </c>
      <c r="D163" s="490" t="s">
        <v>362</v>
      </c>
      <c r="E163" s="490" t="s">
        <v>362</v>
      </c>
      <c r="F163" s="490" t="s">
        <v>362</v>
      </c>
      <c r="G163" s="490" t="s">
        <v>362</v>
      </c>
      <c r="H163" s="484" t="s">
        <v>362</v>
      </c>
      <c r="I163" s="273" t="s">
        <v>362</v>
      </c>
      <c r="J163" s="273" t="s">
        <v>362</v>
      </c>
      <c r="K163" s="273" t="s">
        <v>362</v>
      </c>
      <c r="L163" s="273" t="s">
        <v>362</v>
      </c>
      <c r="M163" s="273" t="s">
        <v>362</v>
      </c>
    </row>
    <row r="164" spans="1:13" s="491" customFormat="1" ht="14.25" customHeight="1" x14ac:dyDescent="0.2">
      <c r="A164" s="484">
        <v>45</v>
      </c>
      <c r="B164" s="56" t="s">
        <v>347</v>
      </c>
      <c r="C164" s="484" t="s">
        <v>362</v>
      </c>
      <c r="D164" s="487" t="s">
        <v>362</v>
      </c>
      <c r="E164" s="476" t="s">
        <v>362</v>
      </c>
      <c r="F164" s="476" t="s">
        <v>362</v>
      </c>
      <c r="G164" s="476" t="s">
        <v>362</v>
      </c>
      <c r="H164" s="484" t="s">
        <v>362</v>
      </c>
      <c r="I164" s="484" t="s">
        <v>362</v>
      </c>
      <c r="J164" s="484" t="s">
        <v>362</v>
      </c>
      <c r="K164" s="484" t="s">
        <v>362</v>
      </c>
      <c r="L164" s="484" t="s">
        <v>362</v>
      </c>
      <c r="M164" s="484" t="s">
        <v>362</v>
      </c>
    </row>
    <row r="165" spans="1:13" s="491" customFormat="1" x14ac:dyDescent="0.2">
      <c r="A165" s="1295">
        <v>46</v>
      </c>
      <c r="B165" s="1346" t="s">
        <v>751</v>
      </c>
      <c r="C165" s="484" t="s">
        <v>362</v>
      </c>
      <c r="D165" s="487" t="s">
        <v>362</v>
      </c>
      <c r="E165" s="476" t="s">
        <v>362</v>
      </c>
      <c r="F165" s="476" t="s">
        <v>362</v>
      </c>
      <c r="G165" s="476" t="s">
        <v>362</v>
      </c>
      <c r="H165" s="484" t="s">
        <v>362</v>
      </c>
      <c r="I165" s="273" t="s">
        <v>362</v>
      </c>
      <c r="J165" s="273" t="s">
        <v>362</v>
      </c>
      <c r="K165" s="273" t="s">
        <v>362</v>
      </c>
      <c r="L165" s="273" t="s">
        <v>362</v>
      </c>
      <c r="M165" s="273" t="s">
        <v>362</v>
      </c>
    </row>
    <row r="166" spans="1:13" s="491" customFormat="1" x14ac:dyDescent="0.2">
      <c r="A166" s="1297"/>
      <c r="B166" s="1347"/>
      <c r="C166" s="484" t="s">
        <v>362</v>
      </c>
      <c r="D166" s="487" t="s">
        <v>362</v>
      </c>
      <c r="E166" s="476" t="s">
        <v>362</v>
      </c>
      <c r="F166" s="476" t="s">
        <v>362</v>
      </c>
      <c r="G166" s="476" t="s">
        <v>362</v>
      </c>
      <c r="H166" s="484" t="s">
        <v>362</v>
      </c>
      <c r="I166" s="273" t="s">
        <v>362</v>
      </c>
      <c r="J166" s="273" t="s">
        <v>362</v>
      </c>
      <c r="K166" s="273" t="s">
        <v>362</v>
      </c>
      <c r="L166" s="273" t="s">
        <v>362</v>
      </c>
      <c r="M166" s="273" t="s">
        <v>362</v>
      </c>
    </row>
    <row r="167" spans="1:13" s="491" customFormat="1" x14ac:dyDescent="0.2">
      <c r="A167" s="484">
        <v>47</v>
      </c>
      <c r="B167" s="56" t="s">
        <v>1015</v>
      </c>
      <c r="C167" s="484" t="s">
        <v>362</v>
      </c>
      <c r="D167" s="487" t="s">
        <v>362</v>
      </c>
      <c r="E167" s="476" t="s">
        <v>362</v>
      </c>
      <c r="F167" s="476" t="s">
        <v>362</v>
      </c>
      <c r="G167" s="476" t="s">
        <v>362</v>
      </c>
      <c r="H167" s="484" t="s">
        <v>362</v>
      </c>
      <c r="I167" s="273" t="s">
        <v>362</v>
      </c>
      <c r="J167" s="273" t="s">
        <v>362</v>
      </c>
      <c r="K167" s="273" t="s">
        <v>362</v>
      </c>
      <c r="L167" s="273" t="s">
        <v>362</v>
      </c>
      <c r="M167" s="273" t="s">
        <v>362</v>
      </c>
    </row>
    <row r="168" spans="1:13" s="491" customFormat="1" ht="14.25" customHeight="1" x14ac:dyDescent="0.2">
      <c r="A168" s="484">
        <v>48</v>
      </c>
      <c r="B168" s="56" t="s">
        <v>394</v>
      </c>
      <c r="C168" s="1106" t="s">
        <v>362</v>
      </c>
      <c r="D168" s="475" t="s">
        <v>362</v>
      </c>
      <c r="E168" s="1106" t="s">
        <v>362</v>
      </c>
      <c r="F168" s="1106" t="s">
        <v>362</v>
      </c>
      <c r="G168" s="1106" t="s">
        <v>362</v>
      </c>
      <c r="H168" s="1106" t="s">
        <v>362</v>
      </c>
      <c r="I168" s="1106" t="s">
        <v>362</v>
      </c>
      <c r="J168" s="1106" t="s">
        <v>362</v>
      </c>
      <c r="K168" s="1106" t="s">
        <v>362</v>
      </c>
      <c r="L168" s="1106" t="s">
        <v>362</v>
      </c>
      <c r="M168" s="273" t="s">
        <v>362</v>
      </c>
    </row>
    <row r="169" spans="1:13" s="491" customFormat="1" ht="16.5" customHeight="1" x14ac:dyDescent="0.2">
      <c r="A169" s="484">
        <v>49</v>
      </c>
      <c r="B169" s="55" t="s">
        <v>395</v>
      </c>
      <c r="C169" s="1106" t="s">
        <v>362</v>
      </c>
      <c r="D169" s="475" t="s">
        <v>362</v>
      </c>
      <c r="E169" s="1106" t="s">
        <v>362</v>
      </c>
      <c r="F169" s="1106" t="s">
        <v>362</v>
      </c>
      <c r="G169" s="1106" t="s">
        <v>362</v>
      </c>
      <c r="H169" s="1106" t="s">
        <v>362</v>
      </c>
      <c r="I169" s="1106" t="s">
        <v>362</v>
      </c>
      <c r="J169" s="1106" t="s">
        <v>362</v>
      </c>
      <c r="K169" s="1106" t="s">
        <v>362</v>
      </c>
      <c r="L169" s="1106" t="s">
        <v>362</v>
      </c>
      <c r="M169" s="273" t="s">
        <v>362</v>
      </c>
    </row>
    <row r="170" spans="1:13" s="491" customFormat="1" ht="13.5" customHeight="1" x14ac:dyDescent="0.2">
      <c r="A170" s="1295">
        <v>50</v>
      </c>
      <c r="B170" s="1344" t="s">
        <v>396</v>
      </c>
      <c r="C170" s="484" t="s">
        <v>362</v>
      </c>
      <c r="D170" s="484" t="s">
        <v>362</v>
      </c>
      <c r="E170" s="487" t="s">
        <v>362</v>
      </c>
      <c r="F170" s="484" t="s">
        <v>362</v>
      </c>
      <c r="G170" s="488" t="s">
        <v>362</v>
      </c>
      <c r="H170" s="484" t="s">
        <v>362</v>
      </c>
      <c r="I170" s="484" t="s">
        <v>362</v>
      </c>
      <c r="J170" s="484"/>
      <c r="K170" s="484"/>
      <c r="L170" s="273"/>
      <c r="M170" s="273" t="s">
        <v>362</v>
      </c>
    </row>
    <row r="171" spans="1:13" s="491" customFormat="1" ht="15" customHeight="1" x14ac:dyDescent="0.2">
      <c r="A171" s="1348"/>
      <c r="B171" s="1373"/>
      <c r="C171" s="484" t="s">
        <v>362</v>
      </c>
      <c r="D171" s="484" t="s">
        <v>362</v>
      </c>
      <c r="E171" s="214" t="s">
        <v>362</v>
      </c>
      <c r="F171" s="484" t="s">
        <v>362</v>
      </c>
      <c r="G171" s="488" t="s">
        <v>362</v>
      </c>
      <c r="H171" s="484" t="s">
        <v>362</v>
      </c>
      <c r="I171" s="484" t="s">
        <v>362</v>
      </c>
      <c r="J171" s="484"/>
      <c r="K171" s="484"/>
      <c r="L171" s="273"/>
      <c r="M171" s="273" t="s">
        <v>362</v>
      </c>
    </row>
    <row r="172" spans="1:13" s="491" customFormat="1" ht="16.5" customHeight="1" x14ac:dyDescent="0.2">
      <c r="A172" s="484">
        <v>51</v>
      </c>
      <c r="B172" s="55" t="s">
        <v>622</v>
      </c>
      <c r="C172" s="1106" t="s">
        <v>362</v>
      </c>
      <c r="D172" s="475" t="s">
        <v>362</v>
      </c>
      <c r="E172" s="1106" t="s">
        <v>362</v>
      </c>
      <c r="F172" s="1106" t="s">
        <v>362</v>
      </c>
      <c r="G172" s="1106" t="s">
        <v>362</v>
      </c>
      <c r="H172" s="1106" t="s">
        <v>362</v>
      </c>
      <c r="I172" s="1106" t="s">
        <v>362</v>
      </c>
      <c r="J172" s="1106" t="s">
        <v>362</v>
      </c>
      <c r="K172" s="1106" t="s">
        <v>362</v>
      </c>
      <c r="L172" s="1106" t="s">
        <v>362</v>
      </c>
      <c r="M172" s="273" t="s">
        <v>362</v>
      </c>
    </row>
    <row r="173" spans="1:13" x14ac:dyDescent="0.2">
      <c r="A173" s="466">
        <v>52</v>
      </c>
      <c r="B173" s="213" t="s">
        <v>397</v>
      </c>
      <c r="C173" s="466" t="s">
        <v>362</v>
      </c>
      <c r="D173" s="477" t="s">
        <v>362</v>
      </c>
      <c r="E173" s="470" t="s">
        <v>362</v>
      </c>
      <c r="F173" s="477" t="s">
        <v>362</v>
      </c>
      <c r="G173" s="471" t="s">
        <v>362</v>
      </c>
      <c r="H173" s="463" t="s">
        <v>362</v>
      </c>
      <c r="I173" s="273" t="s">
        <v>362</v>
      </c>
      <c r="J173" s="273" t="s">
        <v>362</v>
      </c>
      <c r="K173" s="273" t="s">
        <v>362</v>
      </c>
      <c r="L173" s="273" t="s">
        <v>362</v>
      </c>
      <c r="M173" s="273" t="s">
        <v>362</v>
      </c>
    </row>
    <row r="174" spans="1:13" ht="14.25" customHeight="1" x14ac:dyDescent="0.2">
      <c r="A174" s="1216">
        <v>53</v>
      </c>
      <c r="B174" s="1369" t="s">
        <v>398</v>
      </c>
      <c r="C174" s="466" t="s">
        <v>362</v>
      </c>
      <c r="D174" s="463" t="s">
        <v>362</v>
      </c>
      <c r="E174" s="463" t="s">
        <v>362</v>
      </c>
      <c r="F174" s="463" t="s">
        <v>362</v>
      </c>
      <c r="G174" s="463" t="s">
        <v>362</v>
      </c>
      <c r="H174" s="463" t="s">
        <v>362</v>
      </c>
      <c r="I174" s="463" t="s">
        <v>362</v>
      </c>
      <c r="J174" s="463" t="s">
        <v>362</v>
      </c>
      <c r="K174" s="463" t="s">
        <v>362</v>
      </c>
      <c r="L174" s="463" t="s">
        <v>362</v>
      </c>
      <c r="M174" s="273" t="s">
        <v>362</v>
      </c>
    </row>
    <row r="175" spans="1:13" ht="16.5" customHeight="1" x14ac:dyDescent="0.2">
      <c r="A175" s="1218"/>
      <c r="B175" s="1370"/>
      <c r="C175" s="466" t="s">
        <v>362</v>
      </c>
      <c r="D175" s="463" t="s">
        <v>362</v>
      </c>
      <c r="E175" s="463" t="s">
        <v>362</v>
      </c>
      <c r="F175" s="463" t="s">
        <v>362</v>
      </c>
      <c r="G175" s="463" t="s">
        <v>362</v>
      </c>
      <c r="H175" s="471" t="s">
        <v>362</v>
      </c>
      <c r="I175" s="463" t="s">
        <v>362</v>
      </c>
      <c r="J175" s="463" t="s">
        <v>362</v>
      </c>
      <c r="K175" s="463" t="s">
        <v>362</v>
      </c>
      <c r="L175" s="463" t="s">
        <v>362</v>
      </c>
      <c r="M175" s="273" t="s">
        <v>362</v>
      </c>
    </row>
    <row r="176" spans="1:13" ht="12.75" customHeight="1" x14ac:dyDescent="0.2">
      <c r="A176" s="466">
        <v>54</v>
      </c>
      <c r="B176" s="480" t="s">
        <v>343</v>
      </c>
      <c r="C176" s="1106" t="s">
        <v>362</v>
      </c>
      <c r="D176" s="475" t="s">
        <v>362</v>
      </c>
      <c r="E176" s="1106" t="s">
        <v>362</v>
      </c>
      <c r="F176" s="1106" t="s">
        <v>362</v>
      </c>
      <c r="G176" s="1106" t="s">
        <v>362</v>
      </c>
      <c r="H176" s="1106" t="s">
        <v>362</v>
      </c>
      <c r="I176" s="1106" t="s">
        <v>362</v>
      </c>
      <c r="J176" s="1106" t="s">
        <v>362</v>
      </c>
      <c r="K176" s="1106" t="s">
        <v>362</v>
      </c>
      <c r="L176" s="1106" t="s">
        <v>362</v>
      </c>
      <c r="M176" s="273" t="s">
        <v>362</v>
      </c>
    </row>
    <row r="177" spans="1:13" x14ac:dyDescent="0.2">
      <c r="A177" s="466">
        <v>55</v>
      </c>
      <c r="B177" s="215" t="s">
        <v>399</v>
      </c>
      <c r="C177" s="466" t="s">
        <v>362</v>
      </c>
      <c r="D177" s="463" t="s">
        <v>362</v>
      </c>
      <c r="E177" s="463" t="s">
        <v>362</v>
      </c>
      <c r="F177" s="463" t="s">
        <v>362</v>
      </c>
      <c r="G177" s="463" t="s">
        <v>362</v>
      </c>
      <c r="H177" s="463" t="s">
        <v>362</v>
      </c>
      <c r="I177" s="273" t="s">
        <v>362</v>
      </c>
      <c r="J177" s="273" t="s">
        <v>362</v>
      </c>
      <c r="K177" s="273" t="s">
        <v>362</v>
      </c>
      <c r="L177" s="273" t="s">
        <v>362</v>
      </c>
      <c r="M177" s="273" t="s">
        <v>362</v>
      </c>
    </row>
    <row r="178" spans="1:13" ht="17.25" customHeight="1" x14ac:dyDescent="0.2">
      <c r="A178" s="466">
        <v>56</v>
      </c>
      <c r="B178" s="468" t="s">
        <v>400</v>
      </c>
      <c r="C178" s="466" t="s">
        <v>362</v>
      </c>
      <c r="D178" s="463" t="s">
        <v>362</v>
      </c>
      <c r="E178" s="463" t="s">
        <v>362</v>
      </c>
      <c r="F178" s="463" t="s">
        <v>362</v>
      </c>
      <c r="G178" s="463" t="s">
        <v>362</v>
      </c>
      <c r="H178" s="463" t="s">
        <v>362</v>
      </c>
      <c r="I178" s="463" t="s">
        <v>362</v>
      </c>
      <c r="J178" s="463" t="s">
        <v>362</v>
      </c>
      <c r="K178" s="463" t="s">
        <v>362</v>
      </c>
      <c r="L178" s="463" t="s">
        <v>362</v>
      </c>
      <c r="M178" s="463" t="s">
        <v>362</v>
      </c>
    </row>
    <row r="179" spans="1:13" ht="15" customHeight="1" x14ac:dyDescent="0.2">
      <c r="A179" s="1216">
        <v>57</v>
      </c>
      <c r="B179" s="1369" t="s">
        <v>401</v>
      </c>
      <c r="C179" s="466" t="s">
        <v>362</v>
      </c>
      <c r="D179" s="463" t="s">
        <v>362</v>
      </c>
      <c r="E179" s="463" t="s">
        <v>362</v>
      </c>
      <c r="F179" s="463" t="s">
        <v>362</v>
      </c>
      <c r="G179" s="463" t="s">
        <v>362</v>
      </c>
      <c r="H179" s="463" t="s">
        <v>362</v>
      </c>
      <c r="I179" s="16" t="s">
        <v>362</v>
      </c>
      <c r="J179" s="16" t="s">
        <v>362</v>
      </c>
      <c r="K179" s="16" t="s">
        <v>362</v>
      </c>
      <c r="L179" s="16" t="s">
        <v>362</v>
      </c>
      <c r="M179" s="16" t="s">
        <v>362</v>
      </c>
    </row>
    <row r="180" spans="1:13" ht="16.5" customHeight="1" x14ac:dyDescent="0.2">
      <c r="A180" s="1218"/>
      <c r="B180" s="1370"/>
      <c r="C180" s="466" t="s">
        <v>362</v>
      </c>
      <c r="D180" s="470" t="s">
        <v>362</v>
      </c>
      <c r="E180" s="463" t="s">
        <v>362</v>
      </c>
      <c r="F180" s="470" t="s">
        <v>362</v>
      </c>
      <c r="G180" s="470" t="s">
        <v>362</v>
      </c>
      <c r="H180" s="463" t="s">
        <v>362</v>
      </c>
      <c r="I180" s="273" t="s">
        <v>362</v>
      </c>
      <c r="J180" s="273" t="s">
        <v>362</v>
      </c>
      <c r="K180" s="273" t="s">
        <v>362</v>
      </c>
      <c r="L180" s="273" t="s">
        <v>362</v>
      </c>
      <c r="M180" s="273" t="s">
        <v>362</v>
      </c>
    </row>
    <row r="181" spans="1:13" ht="18" customHeight="1" x14ac:dyDescent="0.2">
      <c r="A181" s="466">
        <v>58</v>
      </c>
      <c r="B181" s="216" t="s">
        <v>402</v>
      </c>
      <c r="C181" s="466" t="s">
        <v>362</v>
      </c>
      <c r="D181" s="463" t="s">
        <v>362</v>
      </c>
      <c r="E181" s="340" t="s">
        <v>362</v>
      </c>
      <c r="F181" s="340" t="s">
        <v>362</v>
      </c>
      <c r="G181" s="475" t="s">
        <v>362</v>
      </c>
      <c r="H181" s="463" t="s">
        <v>362</v>
      </c>
      <c r="I181" s="463" t="s">
        <v>362</v>
      </c>
      <c r="J181" s="463" t="s">
        <v>362</v>
      </c>
      <c r="K181" s="463" t="s">
        <v>362</v>
      </c>
      <c r="L181" s="463" t="s">
        <v>362</v>
      </c>
      <c r="M181" s="273" t="s">
        <v>362</v>
      </c>
    </row>
    <row r="182" spans="1:13" x14ac:dyDescent="0.2">
      <c r="A182" s="466">
        <v>59</v>
      </c>
      <c r="B182" s="216" t="s">
        <v>683</v>
      </c>
      <c r="C182" s="466" t="s">
        <v>362</v>
      </c>
      <c r="D182" s="463" t="s">
        <v>362</v>
      </c>
      <c r="E182" s="340" t="s">
        <v>362</v>
      </c>
      <c r="F182" s="340" t="s">
        <v>362</v>
      </c>
      <c r="G182" s="475" t="s">
        <v>362</v>
      </c>
      <c r="H182" s="463" t="s">
        <v>362</v>
      </c>
      <c r="I182" s="273" t="s">
        <v>362</v>
      </c>
      <c r="J182" s="273" t="s">
        <v>362</v>
      </c>
      <c r="K182" s="273" t="s">
        <v>362</v>
      </c>
      <c r="L182" s="273" t="s">
        <v>362</v>
      </c>
      <c r="M182" s="273" t="s">
        <v>362</v>
      </c>
    </row>
    <row r="183" spans="1:13" ht="16.5" customHeight="1" x14ac:dyDescent="0.2">
      <c r="A183" s="466">
        <v>60</v>
      </c>
      <c r="B183" s="56" t="s">
        <v>403</v>
      </c>
      <c r="C183" s="1106" t="s">
        <v>362</v>
      </c>
      <c r="D183" s="475" t="s">
        <v>362</v>
      </c>
      <c r="E183" s="1106" t="s">
        <v>362</v>
      </c>
      <c r="F183" s="1106" t="s">
        <v>362</v>
      </c>
      <c r="G183" s="1106" t="s">
        <v>362</v>
      </c>
      <c r="H183" s="1106" t="s">
        <v>362</v>
      </c>
      <c r="I183" s="1106" t="s">
        <v>362</v>
      </c>
      <c r="J183" s="1106" t="s">
        <v>362</v>
      </c>
      <c r="K183" s="1106" t="s">
        <v>362</v>
      </c>
      <c r="L183" s="1106" t="s">
        <v>362</v>
      </c>
      <c r="M183" s="273" t="s">
        <v>362</v>
      </c>
    </row>
    <row r="184" spans="1:13" ht="17.25" customHeight="1" x14ac:dyDescent="0.2">
      <c r="A184" s="466">
        <v>61</v>
      </c>
      <c r="B184" s="480" t="s">
        <v>650</v>
      </c>
      <c r="C184" s="1106" t="s">
        <v>362</v>
      </c>
      <c r="D184" s="475" t="s">
        <v>362</v>
      </c>
      <c r="E184" s="1106" t="s">
        <v>362</v>
      </c>
      <c r="F184" s="1106" t="s">
        <v>362</v>
      </c>
      <c r="G184" s="1106" t="s">
        <v>362</v>
      </c>
      <c r="H184" s="1106" t="s">
        <v>362</v>
      </c>
      <c r="I184" s="1106" t="s">
        <v>362</v>
      </c>
      <c r="J184" s="1106" t="s">
        <v>362</v>
      </c>
      <c r="K184" s="1106" t="s">
        <v>362</v>
      </c>
      <c r="L184" s="1106" t="s">
        <v>362</v>
      </c>
      <c r="M184" s="273" t="s">
        <v>362</v>
      </c>
    </row>
    <row r="185" spans="1:13" ht="15" customHeight="1" x14ac:dyDescent="0.2">
      <c r="A185" s="466">
        <v>62</v>
      </c>
      <c r="B185" s="213" t="s">
        <v>404</v>
      </c>
      <c r="C185" s="466" t="s">
        <v>362</v>
      </c>
      <c r="D185" s="463" t="s">
        <v>362</v>
      </c>
      <c r="E185" s="463" t="s">
        <v>362</v>
      </c>
      <c r="F185" s="463" t="s">
        <v>362</v>
      </c>
      <c r="G185" s="463" t="s">
        <v>362</v>
      </c>
      <c r="H185" s="463" t="s">
        <v>362</v>
      </c>
      <c r="I185" s="463" t="s">
        <v>362</v>
      </c>
      <c r="J185" s="463" t="s">
        <v>362</v>
      </c>
      <c r="K185" s="463" t="s">
        <v>362</v>
      </c>
      <c r="L185" s="463" t="s">
        <v>362</v>
      </c>
      <c r="M185" s="273" t="s">
        <v>362</v>
      </c>
    </row>
    <row r="186" spans="1:13" ht="17.25" customHeight="1" x14ac:dyDescent="0.2">
      <c r="A186" s="466">
        <v>63</v>
      </c>
      <c r="B186" s="480" t="s">
        <v>593</v>
      </c>
      <c r="C186" s="466" t="s">
        <v>362</v>
      </c>
      <c r="D186" s="463" t="s">
        <v>362</v>
      </c>
      <c r="E186" s="463" t="s">
        <v>362</v>
      </c>
      <c r="F186" s="463" t="s">
        <v>362</v>
      </c>
      <c r="G186" s="463" t="s">
        <v>362</v>
      </c>
      <c r="H186" s="463" t="s">
        <v>362</v>
      </c>
      <c r="I186" s="463" t="s">
        <v>362</v>
      </c>
      <c r="J186" s="463" t="s">
        <v>362</v>
      </c>
      <c r="K186" s="463" t="s">
        <v>362</v>
      </c>
      <c r="L186" s="463" t="s">
        <v>362</v>
      </c>
      <c r="M186" s="273" t="s">
        <v>362</v>
      </c>
    </row>
    <row r="187" spans="1:13" ht="19.5" customHeight="1" x14ac:dyDescent="0.2">
      <c r="A187" s="466">
        <v>64</v>
      </c>
      <c r="B187" s="480" t="s">
        <v>446</v>
      </c>
      <c r="C187" s="1106" t="s">
        <v>362</v>
      </c>
      <c r="D187" s="475" t="s">
        <v>362</v>
      </c>
      <c r="E187" s="1106" t="s">
        <v>362</v>
      </c>
      <c r="F187" s="1106" t="s">
        <v>362</v>
      </c>
      <c r="G187" s="1106" t="s">
        <v>362</v>
      </c>
      <c r="H187" s="1106" t="s">
        <v>362</v>
      </c>
      <c r="I187" s="1106" t="s">
        <v>362</v>
      </c>
      <c r="J187" s="1106" t="s">
        <v>362</v>
      </c>
      <c r="K187" s="1106" t="s">
        <v>362</v>
      </c>
      <c r="L187" s="1106" t="s">
        <v>362</v>
      </c>
      <c r="M187" s="273" t="s">
        <v>362</v>
      </c>
    </row>
    <row r="188" spans="1:13" x14ac:dyDescent="0.2">
      <c r="A188" s="466">
        <v>65</v>
      </c>
      <c r="B188" s="217" t="s">
        <v>626</v>
      </c>
      <c r="C188" s="466" t="s">
        <v>362</v>
      </c>
      <c r="D188" s="463" t="s">
        <v>362</v>
      </c>
      <c r="E188" s="463" t="s">
        <v>362</v>
      </c>
      <c r="F188" s="463" t="s">
        <v>362</v>
      </c>
      <c r="G188" s="463" t="s">
        <v>362</v>
      </c>
      <c r="H188" s="463" t="s">
        <v>362</v>
      </c>
      <c r="I188" s="463" t="s">
        <v>362</v>
      </c>
      <c r="J188" s="463" t="s">
        <v>362</v>
      </c>
      <c r="K188" s="463" t="s">
        <v>362</v>
      </c>
      <c r="L188" s="463" t="s">
        <v>362</v>
      </c>
      <c r="M188" s="463" t="s">
        <v>362</v>
      </c>
    </row>
    <row r="189" spans="1:13" x14ac:dyDescent="0.2">
      <c r="A189" s="1191">
        <v>66</v>
      </c>
      <c r="B189" s="1374" t="s">
        <v>635</v>
      </c>
      <c r="C189" s="465" t="s">
        <v>362</v>
      </c>
      <c r="D189" s="273" t="s">
        <v>362</v>
      </c>
      <c r="E189" s="273" t="s">
        <v>362</v>
      </c>
      <c r="F189" s="273" t="s">
        <v>362</v>
      </c>
      <c r="G189" s="273" t="s">
        <v>362</v>
      </c>
      <c r="H189" s="273" t="s">
        <v>362</v>
      </c>
      <c r="I189" s="273" t="s">
        <v>362</v>
      </c>
      <c r="J189" s="273" t="s">
        <v>362</v>
      </c>
      <c r="K189" s="273" t="s">
        <v>362</v>
      </c>
      <c r="L189" s="273" t="s">
        <v>362</v>
      </c>
      <c r="M189" s="273" t="s">
        <v>362</v>
      </c>
    </row>
    <row r="190" spans="1:13" x14ac:dyDescent="0.2">
      <c r="A190" s="1192"/>
      <c r="B190" s="1375"/>
      <c r="C190" s="465" t="s">
        <v>362</v>
      </c>
      <c r="D190" s="273" t="s">
        <v>362</v>
      </c>
      <c r="E190" s="273" t="s">
        <v>362</v>
      </c>
      <c r="F190" s="273" t="s">
        <v>362</v>
      </c>
      <c r="G190" s="273" t="s">
        <v>362</v>
      </c>
      <c r="H190" s="273" t="s">
        <v>362</v>
      </c>
      <c r="I190" s="273" t="s">
        <v>362</v>
      </c>
      <c r="J190" s="273" t="s">
        <v>362</v>
      </c>
      <c r="K190" s="273" t="s">
        <v>362</v>
      </c>
      <c r="L190" s="273" t="s">
        <v>362</v>
      </c>
      <c r="M190" s="273" t="s">
        <v>362</v>
      </c>
    </row>
    <row r="191" spans="1:13" x14ac:dyDescent="0.2">
      <c r="A191" s="1192"/>
      <c r="B191" s="1375"/>
      <c r="C191" s="465" t="s">
        <v>362</v>
      </c>
      <c r="D191" s="273" t="s">
        <v>362</v>
      </c>
      <c r="E191" s="273" t="s">
        <v>362</v>
      </c>
      <c r="F191" s="273" t="s">
        <v>362</v>
      </c>
      <c r="G191" s="273" t="s">
        <v>362</v>
      </c>
      <c r="H191" s="273" t="s">
        <v>362</v>
      </c>
      <c r="I191" s="273" t="s">
        <v>362</v>
      </c>
      <c r="J191" s="273" t="s">
        <v>362</v>
      </c>
      <c r="K191" s="273" t="s">
        <v>362</v>
      </c>
      <c r="L191" s="273" t="s">
        <v>362</v>
      </c>
      <c r="M191" s="273" t="s">
        <v>362</v>
      </c>
    </row>
    <row r="192" spans="1:13" x14ac:dyDescent="0.2">
      <c r="A192" s="1192"/>
      <c r="B192" s="1375"/>
      <c r="C192" s="465" t="s">
        <v>362</v>
      </c>
      <c r="D192" s="273" t="s">
        <v>362</v>
      </c>
      <c r="E192" s="273" t="s">
        <v>362</v>
      </c>
      <c r="F192" s="273" t="s">
        <v>362</v>
      </c>
      <c r="G192" s="273" t="s">
        <v>362</v>
      </c>
      <c r="H192" s="273" t="s">
        <v>362</v>
      </c>
      <c r="I192" s="273" t="s">
        <v>362</v>
      </c>
      <c r="J192" s="273" t="s">
        <v>362</v>
      </c>
      <c r="K192" s="273" t="s">
        <v>362</v>
      </c>
      <c r="L192" s="273" t="s">
        <v>362</v>
      </c>
      <c r="M192" s="273" t="s">
        <v>362</v>
      </c>
    </row>
    <row r="193" spans="1:13" x14ac:dyDescent="0.2">
      <c r="A193" s="1192"/>
      <c r="B193" s="1375"/>
      <c r="C193" s="465" t="s">
        <v>362</v>
      </c>
      <c r="D193" s="273" t="s">
        <v>362</v>
      </c>
      <c r="E193" s="273" t="s">
        <v>362</v>
      </c>
      <c r="F193" s="273" t="s">
        <v>362</v>
      </c>
      <c r="G193" s="273" t="s">
        <v>362</v>
      </c>
      <c r="H193" s="273" t="s">
        <v>362</v>
      </c>
      <c r="I193" s="273" t="s">
        <v>362</v>
      </c>
      <c r="J193" s="273" t="s">
        <v>362</v>
      </c>
      <c r="K193" s="273" t="s">
        <v>362</v>
      </c>
      <c r="L193" s="273" t="s">
        <v>362</v>
      </c>
      <c r="M193" s="273" t="s">
        <v>362</v>
      </c>
    </row>
    <row r="194" spans="1:13" x14ac:dyDescent="0.2">
      <c r="A194" s="1192"/>
      <c r="B194" s="1375"/>
      <c r="C194" s="465" t="s">
        <v>362</v>
      </c>
      <c r="D194" s="273" t="s">
        <v>362</v>
      </c>
      <c r="E194" s="273" t="s">
        <v>362</v>
      </c>
      <c r="F194" s="273" t="s">
        <v>362</v>
      </c>
      <c r="G194" s="273" t="s">
        <v>362</v>
      </c>
      <c r="H194" s="273" t="s">
        <v>362</v>
      </c>
      <c r="I194" s="273" t="s">
        <v>362</v>
      </c>
      <c r="J194" s="273" t="s">
        <v>362</v>
      </c>
      <c r="K194" s="273" t="s">
        <v>362</v>
      </c>
      <c r="L194" s="273" t="s">
        <v>362</v>
      </c>
      <c r="M194" s="273" t="s">
        <v>362</v>
      </c>
    </row>
    <row r="195" spans="1:13" x14ac:dyDescent="0.2">
      <c r="A195" s="1192"/>
      <c r="B195" s="1375"/>
      <c r="C195" s="465" t="s">
        <v>362</v>
      </c>
      <c r="D195" s="273" t="s">
        <v>362</v>
      </c>
      <c r="E195" s="273" t="s">
        <v>362</v>
      </c>
      <c r="F195" s="273" t="s">
        <v>362</v>
      </c>
      <c r="G195" s="273" t="s">
        <v>362</v>
      </c>
      <c r="H195" s="273" t="s">
        <v>362</v>
      </c>
      <c r="I195" s="273" t="s">
        <v>362</v>
      </c>
      <c r="J195" s="273" t="s">
        <v>362</v>
      </c>
      <c r="K195" s="273" t="s">
        <v>362</v>
      </c>
      <c r="L195" s="273" t="s">
        <v>362</v>
      </c>
      <c r="M195" s="273" t="s">
        <v>362</v>
      </c>
    </row>
    <row r="196" spans="1:13" x14ac:dyDescent="0.2">
      <c r="A196" s="1192"/>
      <c r="B196" s="1375"/>
      <c r="C196" s="465" t="s">
        <v>362</v>
      </c>
      <c r="D196" s="273" t="s">
        <v>362</v>
      </c>
      <c r="E196" s="273" t="s">
        <v>362</v>
      </c>
      <c r="F196" s="273" t="s">
        <v>362</v>
      </c>
      <c r="G196" s="273" t="s">
        <v>362</v>
      </c>
      <c r="H196" s="273" t="s">
        <v>362</v>
      </c>
      <c r="I196" s="273" t="s">
        <v>362</v>
      </c>
      <c r="J196" s="273" t="s">
        <v>362</v>
      </c>
      <c r="K196" s="273" t="s">
        <v>362</v>
      </c>
      <c r="L196" s="273" t="s">
        <v>362</v>
      </c>
      <c r="M196" s="273" t="s">
        <v>362</v>
      </c>
    </row>
    <row r="197" spans="1:13" x14ac:dyDescent="0.2">
      <c r="A197" s="1192"/>
      <c r="B197" s="1375"/>
      <c r="C197" s="465" t="s">
        <v>362</v>
      </c>
      <c r="D197" s="273" t="s">
        <v>362</v>
      </c>
      <c r="E197" s="273" t="s">
        <v>362</v>
      </c>
      <c r="F197" s="273" t="s">
        <v>362</v>
      </c>
      <c r="G197" s="273" t="s">
        <v>362</v>
      </c>
      <c r="H197" s="273" t="s">
        <v>362</v>
      </c>
      <c r="I197" s="273" t="s">
        <v>362</v>
      </c>
      <c r="J197" s="273" t="s">
        <v>362</v>
      </c>
      <c r="K197" s="273" t="s">
        <v>362</v>
      </c>
      <c r="L197" s="273" t="s">
        <v>362</v>
      </c>
      <c r="M197" s="273" t="s">
        <v>362</v>
      </c>
    </row>
    <row r="198" spans="1:13" x14ac:dyDescent="0.2">
      <c r="A198" s="1192"/>
      <c r="B198" s="1375"/>
      <c r="C198" s="465" t="s">
        <v>362</v>
      </c>
      <c r="D198" s="273" t="s">
        <v>362</v>
      </c>
      <c r="E198" s="273" t="s">
        <v>362</v>
      </c>
      <c r="F198" s="273" t="s">
        <v>362</v>
      </c>
      <c r="G198" s="273" t="s">
        <v>362</v>
      </c>
      <c r="H198" s="273" t="s">
        <v>362</v>
      </c>
      <c r="I198" s="273" t="s">
        <v>362</v>
      </c>
      <c r="J198" s="273" t="s">
        <v>362</v>
      </c>
      <c r="K198" s="273" t="s">
        <v>362</v>
      </c>
      <c r="L198" s="273" t="s">
        <v>362</v>
      </c>
      <c r="M198" s="273" t="s">
        <v>362</v>
      </c>
    </row>
    <row r="199" spans="1:13" x14ac:dyDescent="0.2">
      <c r="A199" s="1192"/>
      <c r="B199" s="1375"/>
      <c r="C199" s="465" t="s">
        <v>362</v>
      </c>
      <c r="D199" s="465" t="s">
        <v>362</v>
      </c>
      <c r="E199" s="465" t="s">
        <v>362</v>
      </c>
      <c r="F199" s="465" t="s">
        <v>362</v>
      </c>
      <c r="G199" s="465" t="s">
        <v>362</v>
      </c>
      <c r="H199" s="273" t="s">
        <v>362</v>
      </c>
      <c r="I199" s="273" t="s">
        <v>362</v>
      </c>
      <c r="J199" s="273" t="s">
        <v>362</v>
      </c>
      <c r="K199" s="273" t="s">
        <v>362</v>
      </c>
      <c r="L199" s="273" t="s">
        <v>362</v>
      </c>
      <c r="M199" s="273" t="s">
        <v>362</v>
      </c>
    </row>
    <row r="200" spans="1:13" x14ac:dyDescent="0.2">
      <c r="A200" s="1192"/>
      <c r="B200" s="1375"/>
      <c r="C200" s="465" t="s">
        <v>362</v>
      </c>
      <c r="D200" s="465" t="s">
        <v>362</v>
      </c>
      <c r="E200" s="465" t="s">
        <v>362</v>
      </c>
      <c r="F200" s="465" t="s">
        <v>362</v>
      </c>
      <c r="G200" s="465" t="s">
        <v>362</v>
      </c>
      <c r="H200" s="273" t="s">
        <v>362</v>
      </c>
      <c r="I200" s="273" t="s">
        <v>362</v>
      </c>
      <c r="J200" s="273" t="s">
        <v>362</v>
      </c>
      <c r="K200" s="273" t="s">
        <v>362</v>
      </c>
      <c r="L200" s="273" t="s">
        <v>362</v>
      </c>
      <c r="M200" s="273" t="s">
        <v>362</v>
      </c>
    </row>
    <row r="201" spans="1:13" x14ac:dyDescent="0.2">
      <c r="A201" s="1192"/>
      <c r="B201" s="1375"/>
      <c r="C201" s="465" t="s">
        <v>362</v>
      </c>
      <c r="D201" s="465" t="s">
        <v>362</v>
      </c>
      <c r="E201" s="465" t="s">
        <v>362</v>
      </c>
      <c r="F201" s="465" t="s">
        <v>362</v>
      </c>
      <c r="G201" s="465" t="s">
        <v>362</v>
      </c>
      <c r="H201" s="273" t="s">
        <v>362</v>
      </c>
      <c r="I201" s="273" t="s">
        <v>362</v>
      </c>
      <c r="J201" s="273" t="s">
        <v>362</v>
      </c>
      <c r="K201" s="273" t="s">
        <v>362</v>
      </c>
      <c r="L201" s="273" t="s">
        <v>362</v>
      </c>
      <c r="M201" s="273" t="s">
        <v>362</v>
      </c>
    </row>
    <row r="202" spans="1:13" x14ac:dyDescent="0.2">
      <c r="A202" s="1192"/>
      <c r="B202" s="1375"/>
      <c r="C202" s="465" t="s">
        <v>362</v>
      </c>
      <c r="D202" s="465" t="s">
        <v>362</v>
      </c>
      <c r="E202" s="465" t="s">
        <v>362</v>
      </c>
      <c r="F202" s="465" t="s">
        <v>362</v>
      </c>
      <c r="G202" s="465" t="s">
        <v>362</v>
      </c>
      <c r="H202" s="273" t="s">
        <v>362</v>
      </c>
      <c r="I202" s="273" t="s">
        <v>362</v>
      </c>
      <c r="J202" s="273" t="s">
        <v>362</v>
      </c>
      <c r="K202" s="273" t="s">
        <v>362</v>
      </c>
      <c r="L202" s="273" t="s">
        <v>362</v>
      </c>
      <c r="M202" s="273" t="s">
        <v>362</v>
      </c>
    </row>
    <row r="203" spans="1:13" x14ac:dyDescent="0.2">
      <c r="A203" s="1192"/>
      <c r="B203" s="1375"/>
      <c r="C203" s="465" t="s">
        <v>362</v>
      </c>
      <c r="D203" s="465" t="s">
        <v>362</v>
      </c>
      <c r="E203" s="465" t="s">
        <v>362</v>
      </c>
      <c r="F203" s="465" t="s">
        <v>362</v>
      </c>
      <c r="G203" s="465" t="s">
        <v>362</v>
      </c>
      <c r="H203" s="273" t="s">
        <v>362</v>
      </c>
      <c r="I203" s="273" t="s">
        <v>362</v>
      </c>
      <c r="J203" s="273" t="s">
        <v>362</v>
      </c>
      <c r="K203" s="273" t="s">
        <v>362</v>
      </c>
      <c r="L203" s="273" t="s">
        <v>362</v>
      </c>
      <c r="M203" s="273" t="s">
        <v>362</v>
      </c>
    </row>
    <row r="204" spans="1:13" x14ac:dyDescent="0.2">
      <c r="A204" s="1192"/>
      <c r="B204" s="1375"/>
      <c r="C204" s="465" t="s">
        <v>362</v>
      </c>
      <c r="D204" s="465" t="s">
        <v>362</v>
      </c>
      <c r="E204" s="465" t="s">
        <v>362</v>
      </c>
      <c r="F204" s="465" t="s">
        <v>362</v>
      </c>
      <c r="G204" s="465" t="s">
        <v>362</v>
      </c>
      <c r="H204" s="273" t="s">
        <v>362</v>
      </c>
      <c r="I204" s="273" t="s">
        <v>362</v>
      </c>
      <c r="J204" s="273" t="s">
        <v>362</v>
      </c>
      <c r="K204" s="273" t="s">
        <v>362</v>
      </c>
      <c r="L204" s="273" t="s">
        <v>362</v>
      </c>
      <c r="M204" s="273" t="s">
        <v>362</v>
      </c>
    </row>
    <row r="205" spans="1:13" x14ac:dyDescent="0.2">
      <c r="A205" s="1192"/>
      <c r="B205" s="1375"/>
      <c r="C205" s="465" t="s">
        <v>362</v>
      </c>
      <c r="D205" s="465" t="s">
        <v>362</v>
      </c>
      <c r="E205" s="465" t="s">
        <v>362</v>
      </c>
      <c r="F205" s="465" t="s">
        <v>362</v>
      </c>
      <c r="G205" s="465" t="s">
        <v>362</v>
      </c>
      <c r="H205" s="273" t="s">
        <v>362</v>
      </c>
      <c r="I205" s="273" t="s">
        <v>362</v>
      </c>
      <c r="J205" s="273" t="s">
        <v>362</v>
      </c>
      <c r="K205" s="273" t="s">
        <v>362</v>
      </c>
      <c r="L205" s="273" t="s">
        <v>362</v>
      </c>
      <c r="M205" s="273" t="s">
        <v>362</v>
      </c>
    </row>
    <row r="206" spans="1:13" x14ac:dyDescent="0.2">
      <c r="A206" s="1192"/>
      <c r="B206" s="1375"/>
      <c r="C206" s="465" t="s">
        <v>362</v>
      </c>
      <c r="D206" s="465" t="s">
        <v>362</v>
      </c>
      <c r="E206" s="465" t="s">
        <v>362</v>
      </c>
      <c r="F206" s="465" t="s">
        <v>362</v>
      </c>
      <c r="G206" s="465" t="s">
        <v>362</v>
      </c>
      <c r="H206" s="273" t="s">
        <v>362</v>
      </c>
      <c r="I206" s="273" t="s">
        <v>362</v>
      </c>
      <c r="J206" s="273" t="s">
        <v>362</v>
      </c>
      <c r="K206" s="273" t="s">
        <v>362</v>
      </c>
      <c r="L206" s="273" t="s">
        <v>362</v>
      </c>
      <c r="M206" s="273" t="s">
        <v>362</v>
      </c>
    </row>
    <row r="207" spans="1:13" x14ac:dyDescent="0.2">
      <c r="A207" s="1192"/>
      <c r="B207" s="1375"/>
      <c r="C207" s="465" t="s">
        <v>362</v>
      </c>
      <c r="D207" s="465" t="s">
        <v>362</v>
      </c>
      <c r="E207" s="465" t="s">
        <v>362</v>
      </c>
      <c r="F207" s="465" t="s">
        <v>362</v>
      </c>
      <c r="G207" s="465" t="s">
        <v>362</v>
      </c>
      <c r="H207" s="273" t="s">
        <v>362</v>
      </c>
      <c r="I207" s="273" t="s">
        <v>362</v>
      </c>
      <c r="J207" s="273" t="s">
        <v>362</v>
      </c>
      <c r="K207" s="273" t="s">
        <v>362</v>
      </c>
      <c r="L207" s="273" t="s">
        <v>362</v>
      </c>
      <c r="M207" s="273" t="s">
        <v>362</v>
      </c>
    </row>
    <row r="208" spans="1:13" x14ac:dyDescent="0.2">
      <c r="A208" s="1192"/>
      <c r="B208" s="1375"/>
      <c r="C208" s="465" t="s">
        <v>362</v>
      </c>
      <c r="D208" s="465" t="s">
        <v>362</v>
      </c>
      <c r="E208" s="465" t="s">
        <v>362</v>
      </c>
      <c r="F208" s="465" t="s">
        <v>362</v>
      </c>
      <c r="G208" s="465" t="s">
        <v>362</v>
      </c>
      <c r="H208" s="273" t="s">
        <v>362</v>
      </c>
      <c r="I208" s="273" t="s">
        <v>362</v>
      </c>
      <c r="J208" s="273" t="s">
        <v>362</v>
      </c>
      <c r="K208" s="273" t="s">
        <v>362</v>
      </c>
      <c r="L208" s="273" t="s">
        <v>362</v>
      </c>
      <c r="M208" s="273" t="s">
        <v>362</v>
      </c>
    </row>
    <row r="209" spans="1:13" x14ac:dyDescent="0.2">
      <c r="A209" s="1193"/>
      <c r="B209" s="1376"/>
      <c r="C209" s="465" t="s">
        <v>362</v>
      </c>
      <c r="D209" s="465" t="s">
        <v>362</v>
      </c>
      <c r="E209" s="465" t="s">
        <v>362</v>
      </c>
      <c r="F209" s="465" t="s">
        <v>362</v>
      </c>
      <c r="G209" s="465" t="s">
        <v>362</v>
      </c>
      <c r="H209" s="273" t="s">
        <v>362</v>
      </c>
      <c r="I209" s="273" t="s">
        <v>362</v>
      </c>
      <c r="J209" s="273" t="s">
        <v>362</v>
      </c>
      <c r="K209" s="273" t="s">
        <v>362</v>
      </c>
      <c r="L209" s="273" t="s">
        <v>362</v>
      </c>
      <c r="M209" s="273" t="s">
        <v>362</v>
      </c>
    </row>
    <row r="210" spans="1:13" x14ac:dyDescent="0.2">
      <c r="A210" s="466">
        <v>67</v>
      </c>
      <c r="B210" s="213" t="s">
        <v>615</v>
      </c>
      <c r="C210" s="1103" t="s">
        <v>362</v>
      </c>
      <c r="D210" s="1103" t="s">
        <v>362</v>
      </c>
      <c r="E210" s="1103" t="s">
        <v>362</v>
      </c>
      <c r="F210" s="1103" t="s">
        <v>362</v>
      </c>
      <c r="G210" s="1103" t="s">
        <v>362</v>
      </c>
      <c r="H210" s="273" t="s">
        <v>362</v>
      </c>
      <c r="I210" s="273" t="s">
        <v>362</v>
      </c>
      <c r="J210" s="273" t="s">
        <v>362</v>
      </c>
      <c r="K210" s="273" t="s">
        <v>362</v>
      </c>
      <c r="L210" s="273" t="s">
        <v>362</v>
      </c>
      <c r="M210" s="273" t="s">
        <v>362</v>
      </c>
    </row>
    <row r="211" spans="1:13" ht="12.75" customHeight="1" x14ac:dyDescent="0.2">
      <c r="A211" s="1216">
        <v>68</v>
      </c>
      <c r="B211" s="1371" t="s">
        <v>651</v>
      </c>
      <c r="C211" s="1103" t="s">
        <v>362</v>
      </c>
      <c r="D211" s="1103" t="s">
        <v>362</v>
      </c>
      <c r="E211" s="1103" t="s">
        <v>362</v>
      </c>
      <c r="F211" s="1103" t="s">
        <v>362</v>
      </c>
      <c r="G211" s="1103" t="s">
        <v>362</v>
      </c>
      <c r="H211" s="273" t="s">
        <v>362</v>
      </c>
      <c r="I211" s="273" t="s">
        <v>362</v>
      </c>
      <c r="J211" s="273" t="s">
        <v>362</v>
      </c>
      <c r="K211" s="273" t="s">
        <v>362</v>
      </c>
      <c r="L211" s="273" t="s">
        <v>362</v>
      </c>
      <c r="M211" s="273" t="s">
        <v>362</v>
      </c>
    </row>
    <row r="212" spans="1:13" x14ac:dyDescent="0.2">
      <c r="A212" s="1218"/>
      <c r="B212" s="1372"/>
      <c r="C212" s="1103" t="s">
        <v>362</v>
      </c>
      <c r="D212" s="1103" t="s">
        <v>362</v>
      </c>
      <c r="E212" s="1103" t="s">
        <v>362</v>
      </c>
      <c r="F212" s="1103" t="s">
        <v>362</v>
      </c>
      <c r="G212" s="1103" t="s">
        <v>362</v>
      </c>
      <c r="H212" s="273" t="s">
        <v>362</v>
      </c>
      <c r="I212" s="273" t="s">
        <v>362</v>
      </c>
      <c r="J212" s="273" t="s">
        <v>362</v>
      </c>
      <c r="K212" s="273" t="s">
        <v>362</v>
      </c>
      <c r="L212" s="273" t="s">
        <v>362</v>
      </c>
      <c r="M212" s="273" t="s">
        <v>362</v>
      </c>
    </row>
    <row r="213" spans="1:13" x14ac:dyDescent="0.2">
      <c r="A213" s="454">
        <v>69</v>
      </c>
      <c r="B213" s="218" t="s">
        <v>1004</v>
      </c>
      <c r="C213" s="466" t="s">
        <v>362</v>
      </c>
      <c r="D213" s="463" t="s">
        <v>362</v>
      </c>
      <c r="E213" s="463" t="s">
        <v>362</v>
      </c>
      <c r="F213" s="463" t="s">
        <v>362</v>
      </c>
      <c r="G213" s="463" t="s">
        <v>362</v>
      </c>
      <c r="H213" s="463" t="s">
        <v>362</v>
      </c>
      <c r="I213" s="273" t="s">
        <v>362</v>
      </c>
      <c r="J213" s="273" t="s">
        <v>362</v>
      </c>
      <c r="K213" s="273" t="s">
        <v>362</v>
      </c>
      <c r="L213" s="273" t="s">
        <v>362</v>
      </c>
      <c r="M213" s="273" t="s">
        <v>362</v>
      </c>
    </row>
    <row r="214" spans="1:13" x14ac:dyDescent="0.2">
      <c r="A214" s="1104">
        <v>70</v>
      </c>
      <c r="B214" s="22" t="s">
        <v>356</v>
      </c>
      <c r="C214" s="1104" t="s">
        <v>362</v>
      </c>
      <c r="D214" s="1106" t="s">
        <v>362</v>
      </c>
      <c r="E214" s="1106" t="s">
        <v>362</v>
      </c>
      <c r="F214" s="1106" t="s">
        <v>362</v>
      </c>
      <c r="G214" s="1106" t="s">
        <v>362</v>
      </c>
      <c r="H214" s="1106" t="s">
        <v>362</v>
      </c>
      <c r="I214" s="1106" t="s">
        <v>362</v>
      </c>
      <c r="J214" s="1106" t="s">
        <v>362</v>
      </c>
      <c r="K214" s="1106" t="s">
        <v>362</v>
      </c>
      <c r="L214" s="1106" t="s">
        <v>362</v>
      </c>
      <c r="M214" s="273" t="s">
        <v>362</v>
      </c>
    </row>
    <row r="215" spans="1:13" s="1105" customFormat="1" x14ac:dyDescent="0.2">
      <c r="A215" s="1104">
        <v>71</v>
      </c>
      <c r="B215" s="22" t="s">
        <v>1803</v>
      </c>
      <c r="C215" s="1104"/>
      <c r="D215" s="1106"/>
      <c r="E215" s="1106"/>
      <c r="F215" s="1106"/>
      <c r="G215" s="1106"/>
      <c r="H215" s="1106"/>
      <c r="I215" s="1106"/>
      <c r="J215" s="1106"/>
      <c r="K215" s="1106"/>
      <c r="L215" s="1106"/>
      <c r="M215" s="273"/>
    </row>
    <row r="216" spans="1:13" x14ac:dyDescent="0.2">
      <c r="H216" s="472"/>
      <c r="I216" s="472"/>
      <c r="J216" s="472"/>
      <c r="K216" s="472"/>
      <c r="L216" s="472"/>
      <c r="M216" s="472"/>
    </row>
  </sheetData>
  <mergeCells count="82">
    <mergeCell ref="A211:A212"/>
    <mergeCell ref="B211:B212"/>
    <mergeCell ref="A165:A166"/>
    <mergeCell ref="B165:B166"/>
    <mergeCell ref="A170:A171"/>
    <mergeCell ref="B170:B171"/>
    <mergeCell ref="A179:A180"/>
    <mergeCell ref="B179:B180"/>
    <mergeCell ref="A189:A209"/>
    <mergeCell ref="B189:B209"/>
    <mergeCell ref="A148:A149"/>
    <mergeCell ref="B148:B149"/>
    <mergeCell ref="A136:A137"/>
    <mergeCell ref="B136:B137"/>
    <mergeCell ref="A174:A175"/>
    <mergeCell ref="B174:B175"/>
    <mergeCell ref="E105:E106"/>
    <mergeCell ref="A110:D110"/>
    <mergeCell ref="A114:A116"/>
    <mergeCell ref="B114:B116"/>
    <mergeCell ref="C114:M114"/>
    <mergeCell ref="C115:C116"/>
    <mergeCell ref="D115:D116"/>
    <mergeCell ref="E115:E116"/>
    <mergeCell ref="F115:F116"/>
    <mergeCell ref="G115:G116"/>
    <mergeCell ref="H115:H116"/>
    <mergeCell ref="I115:M115"/>
    <mergeCell ref="A105:A106"/>
    <mergeCell ref="B105:B106"/>
    <mergeCell ref="C105:C106"/>
    <mergeCell ref="D105:D106"/>
    <mergeCell ref="D73:D74"/>
    <mergeCell ref="E73:E74"/>
    <mergeCell ref="A83:A103"/>
    <mergeCell ref="B83:B103"/>
    <mergeCell ref="C83:C103"/>
    <mergeCell ref="D83:D103"/>
    <mergeCell ref="E83:E103"/>
    <mergeCell ref="A73:A74"/>
    <mergeCell ref="C73:C74"/>
    <mergeCell ref="D42:D43"/>
    <mergeCell ref="E42:E43"/>
    <mergeCell ref="A59:A60"/>
    <mergeCell ref="B59:B60"/>
    <mergeCell ref="C59:C60"/>
    <mergeCell ref="D59:D60"/>
    <mergeCell ref="E59:E60"/>
    <mergeCell ref="A30:A31"/>
    <mergeCell ref="B30:B31"/>
    <mergeCell ref="C30:C31"/>
    <mergeCell ref="A42:A43"/>
    <mergeCell ref="B42:B43"/>
    <mergeCell ref="C42:C43"/>
    <mergeCell ref="E30:E31"/>
    <mergeCell ref="A6:M6"/>
    <mergeCell ref="L1:M1"/>
    <mergeCell ref="A2:M2"/>
    <mergeCell ref="A3:M3"/>
    <mergeCell ref="A4:M4"/>
    <mergeCell ref="A7:M7"/>
    <mergeCell ref="A9:A10"/>
    <mergeCell ref="B9:B10"/>
    <mergeCell ref="C9:C10"/>
    <mergeCell ref="E9:E10"/>
    <mergeCell ref="H9:L9"/>
    <mergeCell ref="D9:D10"/>
    <mergeCell ref="G9:G10"/>
    <mergeCell ref="F9:F10"/>
    <mergeCell ref="D30:D31"/>
    <mergeCell ref="E64:E65"/>
    <mergeCell ref="C68:C69"/>
    <mergeCell ref="D68:D69"/>
    <mergeCell ref="E68:E69"/>
    <mergeCell ref="L68:L69"/>
    <mergeCell ref="C64:C65"/>
    <mergeCell ref="D64:D65"/>
    <mergeCell ref="A64:A65"/>
    <mergeCell ref="B64:B65"/>
    <mergeCell ref="A68:A69"/>
    <mergeCell ref="B68:B69"/>
    <mergeCell ref="B73:B74"/>
  </mergeCells>
  <pageMargins left="0.59055118110236227" right="0.59055118110236227" top="0.98425196850393704" bottom="0.59055118110236227" header="0.31496062992125984" footer="0.31496062992125984"/>
  <pageSetup paperSize="9" scale="42" fitToWidth="8" fitToHeight="8" orientation="landscape" r:id="rId1"/>
  <rowBreaks count="5" manualBreakCount="5">
    <brk id="35" max="12" man="1"/>
    <brk id="63" max="16383" man="1"/>
    <brk id="91" max="16383" man="1"/>
    <brk id="111" max="16383" man="1"/>
    <brk id="176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84"/>
  <sheetViews>
    <sheetView view="pageBreakPreview" zoomScale="80" zoomScaleNormal="100" zoomScaleSheetLayoutView="80" workbookViewId="0">
      <pane ySplit="7" topLeftCell="A68" activePane="bottomLeft" state="frozen"/>
      <selection pane="bottomLeft" activeCell="O52" sqref="O52"/>
    </sheetView>
  </sheetViews>
  <sheetFormatPr defaultColWidth="9.140625" defaultRowHeight="15" x14ac:dyDescent="0.25"/>
  <cols>
    <col min="1" max="1" width="5.140625" style="171" customWidth="1"/>
    <col min="2" max="2" width="48.7109375" style="171" customWidth="1"/>
    <col min="3" max="3" width="9.140625" style="171"/>
    <col min="4" max="4" width="17.140625" style="171" customWidth="1"/>
    <col min="5" max="5" width="9.140625" style="171"/>
    <col min="6" max="6" width="13.5703125" style="171" customWidth="1"/>
    <col min="7" max="7" width="13.28515625" style="171" customWidth="1"/>
    <col min="8" max="8" width="7.5703125" style="171" customWidth="1"/>
    <col min="9" max="9" width="26.85546875" style="171" customWidth="1"/>
    <col min="10" max="10" width="10.5703125" style="171" customWidth="1"/>
    <col min="11" max="16384" width="9.140625" style="171"/>
  </cols>
  <sheetData>
    <row r="1" spans="1:10" ht="21" customHeight="1" x14ac:dyDescent="0.25">
      <c r="A1" s="1379" t="s">
        <v>168</v>
      </c>
      <c r="B1" s="1379"/>
      <c r="C1" s="1379"/>
      <c r="D1" s="1379"/>
      <c r="E1" s="1379"/>
      <c r="F1" s="1379"/>
      <c r="G1" s="1379"/>
      <c r="H1" s="1379"/>
      <c r="I1" s="1379"/>
      <c r="J1" s="1379"/>
    </row>
    <row r="2" spans="1:10" ht="15" customHeight="1" x14ac:dyDescent="0.25">
      <c r="A2" s="1377" t="s">
        <v>361</v>
      </c>
      <c r="B2" s="1377" t="s">
        <v>1302</v>
      </c>
      <c r="C2" s="1377" t="s">
        <v>652</v>
      </c>
      <c r="D2" s="1377"/>
      <c r="E2" s="1377"/>
      <c r="F2" s="1377"/>
      <c r="G2" s="1377"/>
      <c r="H2" s="1377"/>
      <c r="I2" s="1377"/>
      <c r="J2" s="1377"/>
    </row>
    <row r="3" spans="1:10" ht="15" customHeight="1" x14ac:dyDescent="0.25">
      <c r="A3" s="1377"/>
      <c r="B3" s="1377"/>
      <c r="C3" s="1377" t="s">
        <v>172</v>
      </c>
      <c r="D3" s="1378" t="s">
        <v>1122</v>
      </c>
      <c r="E3" s="1378"/>
      <c r="F3" s="1378"/>
      <c r="G3" s="1378"/>
      <c r="H3" s="1378"/>
      <c r="I3" s="1378"/>
      <c r="J3" s="1378"/>
    </row>
    <row r="4" spans="1:10" ht="19.5" customHeight="1" x14ac:dyDescent="0.25">
      <c r="A4" s="1377"/>
      <c r="B4" s="1377"/>
      <c r="C4" s="1377"/>
      <c r="D4" s="1377" t="s">
        <v>655</v>
      </c>
      <c r="E4" s="1378" t="s">
        <v>653</v>
      </c>
      <c r="F4" s="1378"/>
      <c r="G4" s="1378"/>
      <c r="H4" s="1378" t="s">
        <v>654</v>
      </c>
      <c r="I4" s="1377" t="s">
        <v>1303</v>
      </c>
      <c r="J4" s="1377" t="s">
        <v>656</v>
      </c>
    </row>
    <row r="5" spans="1:10" x14ac:dyDescent="0.25">
      <c r="A5" s="1377"/>
      <c r="B5" s="1377"/>
      <c r="C5" s="1377"/>
      <c r="D5" s="1377"/>
      <c r="E5" s="1378" t="s">
        <v>172</v>
      </c>
      <c r="F5" s="1378" t="s">
        <v>145</v>
      </c>
      <c r="G5" s="1378"/>
      <c r="H5" s="1378"/>
      <c r="I5" s="1377"/>
      <c r="J5" s="1377"/>
    </row>
    <row r="6" spans="1:10" ht="151.5" customHeight="1" x14ac:dyDescent="0.25">
      <c r="A6" s="1377"/>
      <c r="B6" s="1377"/>
      <c r="C6" s="1377"/>
      <c r="D6" s="1377"/>
      <c r="E6" s="1378"/>
      <c r="F6" s="445" t="s">
        <v>1304</v>
      </c>
      <c r="G6" s="445" t="s">
        <v>1305</v>
      </c>
      <c r="H6" s="1378"/>
      <c r="I6" s="1377"/>
      <c r="J6" s="1377"/>
    </row>
    <row r="7" spans="1:10" ht="12.75" customHeight="1" x14ac:dyDescent="0.25">
      <c r="A7" s="446">
        <v>1</v>
      </c>
      <c r="B7" s="447">
        <v>2</v>
      </c>
      <c r="C7" s="448">
        <v>24</v>
      </c>
      <c r="D7" s="448">
        <v>25</v>
      </c>
      <c r="E7" s="449">
        <v>26</v>
      </c>
      <c r="F7" s="447">
        <v>27</v>
      </c>
      <c r="G7" s="447">
        <v>28</v>
      </c>
      <c r="H7" s="449">
        <v>29</v>
      </c>
      <c r="I7" s="447">
        <v>30</v>
      </c>
      <c r="J7" s="447">
        <v>31</v>
      </c>
    </row>
    <row r="8" spans="1:10" ht="28.5" customHeight="1" x14ac:dyDescent="0.25">
      <c r="A8" s="1039">
        <v>1</v>
      </c>
      <c r="B8" s="450" t="s">
        <v>753</v>
      </c>
      <c r="C8" s="165">
        <v>10</v>
      </c>
      <c r="D8" s="273">
        <v>6</v>
      </c>
      <c r="E8" s="273">
        <v>1</v>
      </c>
      <c r="F8" s="273">
        <v>0</v>
      </c>
      <c r="G8" s="273">
        <v>0</v>
      </c>
      <c r="H8" s="273">
        <v>1</v>
      </c>
      <c r="I8" s="273">
        <v>0</v>
      </c>
      <c r="J8" s="273">
        <v>2</v>
      </c>
    </row>
    <row r="9" spans="1:10" ht="15" customHeight="1" x14ac:dyDescent="0.25">
      <c r="A9" s="1039">
        <v>2</v>
      </c>
      <c r="B9" s="1040" t="s">
        <v>630</v>
      </c>
      <c r="C9" s="165">
        <v>1</v>
      </c>
      <c r="D9" s="1046">
        <v>0</v>
      </c>
      <c r="E9" s="1046">
        <v>0</v>
      </c>
      <c r="F9" s="1046">
        <v>0</v>
      </c>
      <c r="G9" s="1046">
        <v>0</v>
      </c>
      <c r="H9" s="1046">
        <v>1</v>
      </c>
      <c r="I9" s="1046">
        <v>0</v>
      </c>
      <c r="J9" s="1046">
        <v>0</v>
      </c>
    </row>
    <row r="10" spans="1:10" ht="15" customHeight="1" x14ac:dyDescent="0.25">
      <c r="A10" s="1039">
        <v>3</v>
      </c>
      <c r="B10" s="450" t="s">
        <v>571</v>
      </c>
      <c r="C10" s="165">
        <v>7</v>
      </c>
      <c r="D10" s="1046">
        <v>0</v>
      </c>
      <c r="E10" s="1046">
        <v>1</v>
      </c>
      <c r="F10" s="1046">
        <v>0</v>
      </c>
      <c r="G10" s="1046">
        <v>1</v>
      </c>
      <c r="H10" s="1046">
        <v>1</v>
      </c>
      <c r="I10" s="1046">
        <v>0</v>
      </c>
      <c r="J10" s="1046">
        <v>5</v>
      </c>
    </row>
    <row r="11" spans="1:10" ht="15" customHeight="1" x14ac:dyDescent="0.25">
      <c r="A11" s="1048">
        <v>4</v>
      </c>
      <c r="B11" s="1049" t="s">
        <v>577</v>
      </c>
      <c r="C11" s="165">
        <v>4</v>
      </c>
      <c r="D11" s="1056">
        <v>4</v>
      </c>
      <c r="E11" s="1056">
        <v>0</v>
      </c>
      <c r="F11" s="1056">
        <v>0</v>
      </c>
      <c r="G11" s="1056">
        <v>0</v>
      </c>
      <c r="H11" s="1056">
        <v>4</v>
      </c>
      <c r="I11" s="1056">
        <v>0</v>
      </c>
      <c r="J11" s="1056">
        <v>0</v>
      </c>
    </row>
    <row r="12" spans="1:10" s="580" customFormat="1" ht="15" customHeight="1" x14ac:dyDescent="0.25">
      <c r="A12" s="428">
        <v>5</v>
      </c>
      <c r="B12" s="1094" t="s">
        <v>581</v>
      </c>
      <c r="C12" s="621">
        <v>4</v>
      </c>
      <c r="D12" s="92">
        <v>0</v>
      </c>
      <c r="E12" s="92">
        <v>0</v>
      </c>
      <c r="F12" s="92">
        <v>0</v>
      </c>
      <c r="G12" s="92">
        <v>0</v>
      </c>
      <c r="H12" s="92">
        <v>2</v>
      </c>
      <c r="I12" s="92">
        <v>0</v>
      </c>
      <c r="J12" s="92">
        <v>2</v>
      </c>
    </row>
    <row r="13" spans="1:10" ht="15" customHeight="1" x14ac:dyDescent="0.25">
      <c r="A13" s="1048">
        <v>6</v>
      </c>
      <c r="B13" s="450" t="s">
        <v>583</v>
      </c>
      <c r="C13" s="165">
        <v>2</v>
      </c>
      <c r="D13" s="1056">
        <v>1</v>
      </c>
      <c r="E13" s="1056">
        <v>1</v>
      </c>
      <c r="F13" s="1056">
        <v>1</v>
      </c>
      <c r="G13" s="1056">
        <v>0</v>
      </c>
      <c r="H13" s="1056">
        <v>1</v>
      </c>
      <c r="I13" s="1056">
        <v>0</v>
      </c>
      <c r="J13" s="1056">
        <v>0</v>
      </c>
    </row>
    <row r="14" spans="1:10" ht="15" customHeight="1" x14ac:dyDescent="0.25">
      <c r="A14" s="1149">
        <v>7</v>
      </c>
      <c r="B14" s="450" t="s">
        <v>375</v>
      </c>
      <c r="C14" s="165">
        <v>7</v>
      </c>
      <c r="D14" s="1152">
        <v>3</v>
      </c>
      <c r="E14" s="1152">
        <v>1</v>
      </c>
      <c r="F14" s="1152">
        <v>0</v>
      </c>
      <c r="G14" s="1152">
        <v>0</v>
      </c>
      <c r="H14" s="1152">
        <v>6</v>
      </c>
      <c r="I14" s="1152">
        <v>0</v>
      </c>
      <c r="J14" s="1152">
        <v>0</v>
      </c>
    </row>
    <row r="15" spans="1:10" ht="15" customHeight="1" x14ac:dyDescent="0.25">
      <c r="A15" s="1068">
        <v>8</v>
      </c>
      <c r="B15" s="450" t="s">
        <v>376</v>
      </c>
      <c r="C15" s="165">
        <v>8</v>
      </c>
      <c r="D15" s="1076">
        <v>1</v>
      </c>
      <c r="E15" s="1076">
        <v>0</v>
      </c>
      <c r="F15" s="1076">
        <v>0</v>
      </c>
      <c r="G15" s="1076">
        <v>0</v>
      </c>
      <c r="H15" s="1076">
        <v>1</v>
      </c>
      <c r="I15" s="1076">
        <v>0</v>
      </c>
      <c r="J15" s="1076">
        <v>6</v>
      </c>
    </row>
    <row r="16" spans="1:10" ht="15" customHeight="1" x14ac:dyDescent="0.25">
      <c r="A16" s="1048">
        <v>9</v>
      </c>
      <c r="B16" s="1049" t="s">
        <v>585</v>
      </c>
      <c r="C16" s="165">
        <v>2</v>
      </c>
      <c r="D16" s="1056">
        <v>0</v>
      </c>
      <c r="E16" s="1056">
        <v>0</v>
      </c>
      <c r="F16" s="1056">
        <v>0</v>
      </c>
      <c r="G16" s="1056">
        <v>0</v>
      </c>
      <c r="H16" s="1056">
        <v>5</v>
      </c>
      <c r="I16" s="1056">
        <v>0</v>
      </c>
      <c r="J16" s="1056">
        <v>2</v>
      </c>
    </row>
    <row r="17" spans="1:10" s="580" customFormat="1" ht="15" customHeight="1" x14ac:dyDescent="0.25">
      <c r="A17" s="428">
        <v>10</v>
      </c>
      <c r="B17" s="217" t="s">
        <v>1860</v>
      </c>
      <c r="C17" s="621">
        <v>2</v>
      </c>
      <c r="D17" s="92">
        <v>0</v>
      </c>
      <c r="E17" s="92">
        <v>1</v>
      </c>
      <c r="F17" s="92">
        <v>1</v>
      </c>
      <c r="G17" s="92">
        <v>0</v>
      </c>
      <c r="H17" s="92">
        <v>0</v>
      </c>
      <c r="I17" s="92">
        <v>0</v>
      </c>
      <c r="J17" s="92">
        <v>0</v>
      </c>
    </row>
    <row r="18" spans="1:10" ht="15" customHeight="1" x14ac:dyDescent="0.25">
      <c r="A18" s="1048">
        <v>11</v>
      </c>
      <c r="B18" s="1049" t="s">
        <v>574</v>
      </c>
      <c r="C18" s="165">
        <v>1</v>
      </c>
      <c r="D18" s="1056">
        <v>1</v>
      </c>
      <c r="E18" s="1056">
        <v>0</v>
      </c>
      <c r="F18" s="1056">
        <v>0</v>
      </c>
      <c r="G18" s="1056">
        <v>0</v>
      </c>
      <c r="H18" s="1056">
        <v>0</v>
      </c>
      <c r="I18" s="1056">
        <v>0</v>
      </c>
      <c r="J18" s="1056">
        <v>0</v>
      </c>
    </row>
    <row r="19" spans="1:10" ht="15" customHeight="1" x14ac:dyDescent="0.25">
      <c r="A19" s="1039">
        <v>12</v>
      </c>
      <c r="B19" s="450" t="s">
        <v>576</v>
      </c>
      <c r="C19" s="165">
        <v>1</v>
      </c>
      <c r="D19" s="1046">
        <v>0</v>
      </c>
      <c r="E19" s="1046">
        <v>0</v>
      </c>
      <c r="F19" s="1046">
        <v>0</v>
      </c>
      <c r="G19" s="1046">
        <v>0</v>
      </c>
      <c r="H19" s="1046">
        <v>1</v>
      </c>
      <c r="I19" s="1046">
        <v>0</v>
      </c>
      <c r="J19" s="1046">
        <v>0</v>
      </c>
    </row>
    <row r="20" spans="1:10" ht="15" customHeight="1" x14ac:dyDescent="0.25">
      <c r="A20" s="1039">
        <v>13</v>
      </c>
      <c r="B20" s="450" t="s">
        <v>575</v>
      </c>
      <c r="C20" s="165">
        <v>5</v>
      </c>
      <c r="D20" s="1046">
        <v>2</v>
      </c>
      <c r="E20" s="1046">
        <v>0</v>
      </c>
      <c r="F20" s="1046">
        <v>0</v>
      </c>
      <c r="G20" s="1046">
        <v>0</v>
      </c>
      <c r="H20" s="1046">
        <v>3</v>
      </c>
      <c r="I20" s="1046">
        <v>0</v>
      </c>
      <c r="J20" s="1046">
        <v>0</v>
      </c>
    </row>
    <row r="21" spans="1:10" ht="15" customHeight="1" x14ac:dyDescent="0.25">
      <c r="A21" s="1048">
        <v>14</v>
      </c>
      <c r="B21" s="450" t="s">
        <v>588</v>
      </c>
      <c r="C21" s="165">
        <v>6</v>
      </c>
      <c r="D21" s="1056">
        <v>4</v>
      </c>
      <c r="E21" s="1056">
        <v>0</v>
      </c>
      <c r="F21" s="1056">
        <v>0</v>
      </c>
      <c r="G21" s="1056">
        <v>0</v>
      </c>
      <c r="H21" s="1056">
        <v>0</v>
      </c>
      <c r="I21" s="1056">
        <v>0</v>
      </c>
      <c r="J21" s="1056">
        <v>2</v>
      </c>
    </row>
    <row r="22" spans="1:10" ht="15" customHeight="1" x14ac:dyDescent="0.25">
      <c r="A22" s="1039">
        <v>15</v>
      </c>
      <c r="B22" s="1040" t="s">
        <v>883</v>
      </c>
      <c r="C22" s="165">
        <v>7</v>
      </c>
      <c r="D22" s="1046">
        <v>0</v>
      </c>
      <c r="E22" s="1046">
        <v>1</v>
      </c>
      <c r="F22" s="1046">
        <v>1</v>
      </c>
      <c r="G22" s="1046">
        <v>0</v>
      </c>
      <c r="H22" s="1046">
        <v>4</v>
      </c>
      <c r="I22" s="1046">
        <v>0</v>
      </c>
      <c r="J22" s="1046">
        <v>0</v>
      </c>
    </row>
    <row r="23" spans="1:10" ht="15" customHeight="1" x14ac:dyDescent="0.25">
      <c r="A23" s="1048">
        <v>16</v>
      </c>
      <c r="B23" s="1049" t="s">
        <v>578</v>
      </c>
      <c r="C23" s="165">
        <v>8</v>
      </c>
      <c r="D23" s="1056">
        <v>2</v>
      </c>
      <c r="E23" s="1056">
        <v>1</v>
      </c>
      <c r="F23" s="1056">
        <v>0</v>
      </c>
      <c r="G23" s="1056">
        <v>0</v>
      </c>
      <c r="H23" s="1056">
        <v>6</v>
      </c>
      <c r="I23" s="1056">
        <v>0</v>
      </c>
      <c r="J23" s="1056">
        <v>2</v>
      </c>
    </row>
    <row r="24" spans="1:10" ht="15" customHeight="1" x14ac:dyDescent="0.25">
      <c r="A24" s="1048">
        <v>17</v>
      </c>
      <c r="B24" s="1055" t="s">
        <v>579</v>
      </c>
      <c r="C24" s="165">
        <v>4</v>
      </c>
      <c r="D24" s="1056">
        <v>2</v>
      </c>
      <c r="E24" s="1056">
        <v>0</v>
      </c>
      <c r="F24" s="1056">
        <v>0</v>
      </c>
      <c r="G24" s="1056">
        <v>0</v>
      </c>
      <c r="H24" s="1056">
        <v>1</v>
      </c>
      <c r="I24" s="1056">
        <v>0</v>
      </c>
      <c r="J24" s="1056">
        <v>1</v>
      </c>
    </row>
    <row r="25" spans="1:10" ht="15" customHeight="1" x14ac:dyDescent="0.25">
      <c r="A25" s="1153">
        <v>18</v>
      </c>
      <c r="B25" s="1154" t="s">
        <v>589</v>
      </c>
      <c r="C25" s="165">
        <v>3</v>
      </c>
      <c r="D25" s="1155">
        <v>0</v>
      </c>
      <c r="E25" s="1155">
        <v>1</v>
      </c>
      <c r="F25" s="1155">
        <v>1</v>
      </c>
      <c r="G25" s="1155">
        <v>0</v>
      </c>
      <c r="H25" s="1155">
        <v>2</v>
      </c>
      <c r="I25" s="1155">
        <v>0</v>
      </c>
      <c r="J25" s="1155">
        <v>0</v>
      </c>
    </row>
    <row r="26" spans="1:10" ht="15" customHeight="1" x14ac:dyDescent="0.25">
      <c r="A26" s="1068">
        <v>19</v>
      </c>
      <c r="B26" s="1069" t="s">
        <v>591</v>
      </c>
      <c r="C26" s="165">
        <v>9</v>
      </c>
      <c r="D26" s="1076">
        <v>1</v>
      </c>
      <c r="E26" s="1076">
        <v>1</v>
      </c>
      <c r="F26" s="1076">
        <v>0</v>
      </c>
      <c r="G26" s="1076">
        <v>0</v>
      </c>
      <c r="H26" s="1076">
        <v>4</v>
      </c>
      <c r="I26" s="1076">
        <v>0</v>
      </c>
      <c r="J26" s="1076">
        <v>3</v>
      </c>
    </row>
    <row r="27" spans="1:10" ht="15" customHeight="1" x14ac:dyDescent="0.25">
      <c r="A27" s="1047">
        <v>20</v>
      </c>
      <c r="B27" s="1052" t="s">
        <v>354</v>
      </c>
      <c r="C27" s="165">
        <v>19</v>
      </c>
      <c r="D27" s="1056">
        <v>2</v>
      </c>
      <c r="E27" s="1056">
        <v>2</v>
      </c>
      <c r="F27" s="1056">
        <v>0</v>
      </c>
      <c r="G27" s="1056">
        <v>0</v>
      </c>
      <c r="H27" s="1056">
        <v>8</v>
      </c>
      <c r="I27" s="1056">
        <v>0</v>
      </c>
      <c r="J27" s="1056">
        <v>12</v>
      </c>
    </row>
    <row r="28" spans="1:10" ht="15" customHeight="1" x14ac:dyDescent="0.25">
      <c r="A28" s="273">
        <v>21</v>
      </c>
      <c r="B28" s="1040" t="s">
        <v>378</v>
      </c>
      <c r="C28" s="165">
        <v>4</v>
      </c>
      <c r="D28" s="1046">
        <v>1</v>
      </c>
      <c r="E28" s="1046">
        <v>1</v>
      </c>
      <c r="F28" s="1046">
        <v>0</v>
      </c>
      <c r="G28" s="1046">
        <v>0</v>
      </c>
      <c r="H28" s="1046">
        <v>2</v>
      </c>
      <c r="I28" s="1046">
        <v>0</v>
      </c>
      <c r="J28" s="1046">
        <v>0</v>
      </c>
    </row>
    <row r="29" spans="1:10" ht="15" customHeight="1" x14ac:dyDescent="0.25">
      <c r="A29" s="273">
        <v>22</v>
      </c>
      <c r="B29" s="1049" t="s">
        <v>357</v>
      </c>
      <c r="C29" s="165">
        <v>4</v>
      </c>
      <c r="D29" s="1056">
        <v>4</v>
      </c>
      <c r="E29" s="1056">
        <v>1</v>
      </c>
      <c r="F29" s="1056">
        <v>0</v>
      </c>
      <c r="G29" s="1056">
        <v>1</v>
      </c>
      <c r="H29" s="1056">
        <v>2</v>
      </c>
      <c r="I29" s="1056">
        <v>0</v>
      </c>
      <c r="J29" s="1056">
        <v>0</v>
      </c>
    </row>
    <row r="30" spans="1:10" ht="15" customHeight="1" x14ac:dyDescent="0.25">
      <c r="A30" s="273">
        <v>23</v>
      </c>
      <c r="B30" s="450" t="s">
        <v>379</v>
      </c>
      <c r="C30" s="165">
        <v>3</v>
      </c>
      <c r="D30" s="1157">
        <v>0</v>
      </c>
      <c r="E30" s="1157">
        <v>1</v>
      </c>
      <c r="F30" s="1157">
        <v>0</v>
      </c>
      <c r="G30" s="1157">
        <v>1</v>
      </c>
      <c r="H30" s="1157">
        <v>0</v>
      </c>
      <c r="I30" s="1157">
        <v>0</v>
      </c>
      <c r="J30" s="1157">
        <v>2</v>
      </c>
    </row>
    <row r="31" spans="1:10" ht="15" customHeight="1" x14ac:dyDescent="0.25">
      <c r="A31" s="273">
        <v>24</v>
      </c>
      <c r="B31" s="1150" t="s">
        <v>572</v>
      </c>
      <c r="C31" s="165">
        <v>1</v>
      </c>
      <c r="D31" s="1152">
        <v>0</v>
      </c>
      <c r="E31" s="1152">
        <v>0</v>
      </c>
      <c r="F31" s="1152">
        <v>0</v>
      </c>
      <c r="G31" s="1152">
        <v>0</v>
      </c>
      <c r="H31" s="1152">
        <v>1</v>
      </c>
      <c r="I31" s="1152">
        <v>0</v>
      </c>
      <c r="J31" s="1152">
        <v>0</v>
      </c>
    </row>
    <row r="32" spans="1:10" ht="15" customHeight="1" x14ac:dyDescent="0.25">
      <c r="A32" s="273">
        <v>25</v>
      </c>
      <c r="B32" s="1150" t="s">
        <v>380</v>
      </c>
      <c r="C32" s="165">
        <v>4</v>
      </c>
      <c r="D32" s="1152">
        <v>2</v>
      </c>
      <c r="E32" s="1152">
        <v>1</v>
      </c>
      <c r="F32" s="1152">
        <v>0</v>
      </c>
      <c r="G32" s="1152">
        <v>0</v>
      </c>
      <c r="H32" s="1152">
        <v>2</v>
      </c>
      <c r="I32" s="1152">
        <v>0</v>
      </c>
      <c r="J32" s="1152">
        <v>1</v>
      </c>
    </row>
    <row r="33" spans="1:10" ht="15" customHeight="1" x14ac:dyDescent="0.25">
      <c r="A33" s="273">
        <v>26</v>
      </c>
      <c r="B33" s="1049" t="s">
        <v>381</v>
      </c>
      <c r="C33" s="165">
        <v>1</v>
      </c>
      <c r="D33" s="1056">
        <v>0</v>
      </c>
      <c r="E33" s="1056">
        <v>0</v>
      </c>
      <c r="F33" s="1056">
        <v>0</v>
      </c>
      <c r="G33" s="1056">
        <v>0</v>
      </c>
      <c r="H33" s="1056">
        <v>1</v>
      </c>
      <c r="I33" s="1056">
        <v>0</v>
      </c>
      <c r="J33" s="1056">
        <v>0</v>
      </c>
    </row>
    <row r="34" spans="1:10" ht="15" customHeight="1" x14ac:dyDescent="0.25">
      <c r="A34" s="273">
        <v>27</v>
      </c>
      <c r="B34" s="1049" t="s">
        <v>632</v>
      </c>
      <c r="C34" s="165">
        <v>4</v>
      </c>
      <c r="D34" s="1056">
        <v>0</v>
      </c>
      <c r="E34" s="1056">
        <v>1</v>
      </c>
      <c r="F34" s="1056">
        <v>1</v>
      </c>
      <c r="G34" s="1056">
        <v>0</v>
      </c>
      <c r="H34" s="1056">
        <v>2</v>
      </c>
      <c r="I34" s="1056">
        <v>0</v>
      </c>
      <c r="J34" s="1056">
        <v>1</v>
      </c>
    </row>
    <row r="35" spans="1:10" s="580" customFormat="1" ht="15" customHeight="1" x14ac:dyDescent="0.25">
      <c r="A35" s="8">
        <v>28</v>
      </c>
      <c r="B35" s="217" t="s">
        <v>382</v>
      </c>
      <c r="C35" s="621">
        <v>2</v>
      </c>
      <c r="D35" s="92">
        <v>1</v>
      </c>
      <c r="E35" s="92">
        <v>1</v>
      </c>
      <c r="F35" s="92">
        <v>0</v>
      </c>
      <c r="G35" s="92">
        <v>1</v>
      </c>
      <c r="H35" s="92">
        <v>0</v>
      </c>
      <c r="I35" s="92">
        <v>0</v>
      </c>
      <c r="J35" s="92">
        <v>1</v>
      </c>
    </row>
    <row r="36" spans="1:10" ht="15" customHeight="1" x14ac:dyDescent="0.25">
      <c r="A36" s="273">
        <v>29</v>
      </c>
      <c r="B36" s="1049" t="s">
        <v>405</v>
      </c>
      <c r="C36" s="165">
        <v>1</v>
      </c>
      <c r="D36" s="1056">
        <v>1</v>
      </c>
      <c r="E36" s="1056">
        <v>0</v>
      </c>
      <c r="F36" s="1056">
        <v>0</v>
      </c>
      <c r="G36" s="1056">
        <v>0</v>
      </c>
      <c r="H36" s="1056">
        <v>0</v>
      </c>
      <c r="I36" s="1056">
        <v>0</v>
      </c>
      <c r="J36" s="1056">
        <v>0</v>
      </c>
    </row>
    <row r="37" spans="1:10" ht="15" customHeight="1" x14ac:dyDescent="0.25">
      <c r="A37" s="273">
        <v>30</v>
      </c>
      <c r="B37" s="1049" t="s">
        <v>383</v>
      </c>
      <c r="C37" s="165">
        <v>5</v>
      </c>
      <c r="D37" s="1056">
        <v>4</v>
      </c>
      <c r="E37" s="1056">
        <v>1</v>
      </c>
      <c r="F37" s="1056">
        <v>0</v>
      </c>
      <c r="G37" s="1056">
        <v>0</v>
      </c>
      <c r="H37" s="1056">
        <v>3</v>
      </c>
      <c r="I37" s="1056">
        <v>0</v>
      </c>
      <c r="J37" s="1056">
        <v>1</v>
      </c>
    </row>
    <row r="38" spans="1:10" ht="15" customHeight="1" x14ac:dyDescent="0.25">
      <c r="A38" s="273">
        <v>31</v>
      </c>
      <c r="B38" s="1049" t="s">
        <v>384</v>
      </c>
      <c r="C38" s="165">
        <v>2</v>
      </c>
      <c r="D38" s="1056">
        <v>0</v>
      </c>
      <c r="E38" s="1056">
        <v>0</v>
      </c>
      <c r="F38" s="1056">
        <v>0</v>
      </c>
      <c r="G38" s="1056">
        <v>0</v>
      </c>
      <c r="H38" s="1056">
        <v>2</v>
      </c>
      <c r="I38" s="1056">
        <v>0</v>
      </c>
      <c r="J38" s="1056">
        <v>0</v>
      </c>
    </row>
    <row r="39" spans="1:10" ht="15" customHeight="1" x14ac:dyDescent="0.25">
      <c r="A39" s="273">
        <v>32</v>
      </c>
      <c r="B39" s="450" t="s">
        <v>385</v>
      </c>
      <c r="C39" s="165">
        <v>4</v>
      </c>
      <c r="D39" s="1046">
        <v>0</v>
      </c>
      <c r="E39" s="234">
        <v>0</v>
      </c>
      <c r="F39" s="234">
        <v>0</v>
      </c>
      <c r="G39" s="234">
        <v>0</v>
      </c>
      <c r="H39" s="1046">
        <v>3</v>
      </c>
      <c r="I39" s="1046">
        <v>0</v>
      </c>
      <c r="J39" s="1046">
        <v>1</v>
      </c>
    </row>
    <row r="40" spans="1:10" ht="15" customHeight="1" x14ac:dyDescent="0.25">
      <c r="A40" s="273">
        <v>33</v>
      </c>
      <c r="B40" s="1049" t="s">
        <v>386</v>
      </c>
      <c r="C40" s="165">
        <v>1</v>
      </c>
      <c r="D40" s="1056">
        <v>0</v>
      </c>
      <c r="E40" s="1056">
        <v>0</v>
      </c>
      <c r="F40" s="1056">
        <v>0</v>
      </c>
      <c r="G40" s="1056">
        <v>0</v>
      </c>
      <c r="H40" s="1056">
        <v>0</v>
      </c>
      <c r="I40" s="1056">
        <v>0</v>
      </c>
      <c r="J40" s="1056">
        <v>1</v>
      </c>
    </row>
    <row r="41" spans="1:10" ht="15" customHeight="1" x14ac:dyDescent="0.25">
      <c r="A41" s="273">
        <v>34</v>
      </c>
      <c r="B41" s="1049" t="s">
        <v>1057</v>
      </c>
      <c r="C41" s="165">
        <v>8</v>
      </c>
      <c r="D41" s="1056">
        <v>4</v>
      </c>
      <c r="E41" s="1056">
        <v>1</v>
      </c>
      <c r="F41" s="1056">
        <v>1</v>
      </c>
      <c r="G41" s="1056">
        <v>0</v>
      </c>
      <c r="H41" s="1056">
        <v>2</v>
      </c>
      <c r="I41" s="1056">
        <v>0</v>
      </c>
      <c r="J41" s="1056">
        <v>1</v>
      </c>
    </row>
    <row r="42" spans="1:10" ht="15" customHeight="1" x14ac:dyDescent="0.25">
      <c r="A42" s="273">
        <v>35</v>
      </c>
      <c r="B42" s="1049" t="s">
        <v>387</v>
      </c>
      <c r="C42" s="165">
        <v>4</v>
      </c>
      <c r="D42" s="1056">
        <v>1</v>
      </c>
      <c r="E42" s="1056">
        <v>2</v>
      </c>
      <c r="F42" s="1056">
        <v>2</v>
      </c>
      <c r="G42" s="1056">
        <v>0</v>
      </c>
      <c r="H42" s="1056">
        <v>2</v>
      </c>
      <c r="I42" s="1056">
        <v>0</v>
      </c>
      <c r="J42" s="1056">
        <v>0</v>
      </c>
    </row>
    <row r="43" spans="1:10" ht="15" customHeight="1" x14ac:dyDescent="0.25">
      <c r="A43" s="273">
        <v>36</v>
      </c>
      <c r="B43" s="450" t="s">
        <v>388</v>
      </c>
      <c r="C43" s="165">
        <v>3</v>
      </c>
      <c r="D43" s="1056">
        <v>0</v>
      </c>
      <c r="E43" s="1056">
        <v>1</v>
      </c>
      <c r="F43" s="1056">
        <v>0</v>
      </c>
      <c r="G43" s="1056">
        <v>0</v>
      </c>
      <c r="H43" s="1056">
        <v>2</v>
      </c>
      <c r="I43" s="1056">
        <v>0</v>
      </c>
      <c r="J43" s="1056">
        <v>0</v>
      </c>
    </row>
    <row r="44" spans="1:10" ht="15" customHeight="1" x14ac:dyDescent="0.25">
      <c r="A44" s="273">
        <v>37</v>
      </c>
      <c r="B44" s="1078" t="s">
        <v>340</v>
      </c>
      <c r="C44" s="165">
        <v>1</v>
      </c>
      <c r="D44" s="1080">
        <v>0</v>
      </c>
      <c r="E44" s="1080">
        <v>1</v>
      </c>
      <c r="F44" s="1080">
        <v>0</v>
      </c>
      <c r="G44" s="1080">
        <v>0</v>
      </c>
      <c r="H44" s="1080">
        <v>0</v>
      </c>
      <c r="I44" s="1080">
        <v>0</v>
      </c>
      <c r="J44" s="1080">
        <v>0</v>
      </c>
    </row>
    <row r="45" spans="1:10" ht="15" customHeight="1" x14ac:dyDescent="0.25">
      <c r="A45" s="273">
        <v>38</v>
      </c>
      <c r="B45" s="1049" t="s">
        <v>389</v>
      </c>
      <c r="C45" s="165">
        <v>1</v>
      </c>
      <c r="D45" s="1056">
        <v>0</v>
      </c>
      <c r="E45" s="1056">
        <v>1</v>
      </c>
      <c r="F45" s="1056">
        <v>0</v>
      </c>
      <c r="G45" s="1056">
        <v>1</v>
      </c>
      <c r="H45" s="1056">
        <v>0</v>
      </c>
      <c r="I45" s="1056">
        <v>0</v>
      </c>
      <c r="J45" s="1056">
        <v>0</v>
      </c>
    </row>
    <row r="46" spans="1:10" ht="15" customHeight="1" x14ac:dyDescent="0.25">
      <c r="A46" s="273">
        <v>39</v>
      </c>
      <c r="B46" s="1069" t="s">
        <v>390</v>
      </c>
      <c r="C46" s="165">
        <v>2</v>
      </c>
      <c r="D46" s="1076">
        <v>1</v>
      </c>
      <c r="E46" s="1076">
        <v>0</v>
      </c>
      <c r="F46" s="1076">
        <v>0</v>
      </c>
      <c r="G46" s="1076">
        <v>0</v>
      </c>
      <c r="H46" s="1076">
        <v>1</v>
      </c>
      <c r="I46" s="1076">
        <v>0</v>
      </c>
      <c r="J46" s="1076">
        <v>1</v>
      </c>
    </row>
    <row r="47" spans="1:10" ht="15" customHeight="1" x14ac:dyDescent="0.25">
      <c r="A47" s="273">
        <v>40</v>
      </c>
      <c r="B47" s="1049" t="s">
        <v>391</v>
      </c>
      <c r="C47" s="165">
        <v>6</v>
      </c>
      <c r="D47" s="1056">
        <v>6</v>
      </c>
      <c r="E47" s="1056">
        <v>2</v>
      </c>
      <c r="F47" s="1056">
        <v>2</v>
      </c>
      <c r="G47" s="1056">
        <v>0</v>
      </c>
      <c r="H47" s="1056">
        <v>4</v>
      </c>
      <c r="I47" s="1056">
        <v>0</v>
      </c>
      <c r="J47" s="1056">
        <v>0</v>
      </c>
    </row>
    <row r="48" spans="1:10" s="580" customFormat="1" ht="15" customHeight="1" x14ac:dyDescent="0.25">
      <c r="A48" s="8">
        <v>41</v>
      </c>
      <c r="B48" s="217" t="s">
        <v>1058</v>
      </c>
      <c r="C48" s="621">
        <v>9</v>
      </c>
      <c r="D48" s="92">
        <v>4</v>
      </c>
      <c r="E48" s="92">
        <v>1</v>
      </c>
      <c r="F48" s="92">
        <v>0</v>
      </c>
      <c r="G48" s="92">
        <v>0</v>
      </c>
      <c r="H48" s="92">
        <v>6</v>
      </c>
      <c r="I48" s="92">
        <v>0</v>
      </c>
      <c r="J48" s="92">
        <v>2</v>
      </c>
    </row>
    <row r="49" spans="1:10" ht="15" customHeight="1" x14ac:dyDescent="0.25">
      <c r="A49" s="273">
        <v>42</v>
      </c>
      <c r="B49" s="1069" t="s">
        <v>431</v>
      </c>
      <c r="C49" s="165">
        <v>4</v>
      </c>
      <c r="D49" s="1076">
        <v>2</v>
      </c>
      <c r="E49" s="1076">
        <v>1</v>
      </c>
      <c r="F49" s="1076">
        <v>0</v>
      </c>
      <c r="G49" s="1076">
        <v>0</v>
      </c>
      <c r="H49" s="1076">
        <v>1</v>
      </c>
      <c r="I49" s="1076">
        <v>0</v>
      </c>
      <c r="J49" s="1076">
        <v>0</v>
      </c>
    </row>
    <row r="50" spans="1:10" ht="15" customHeight="1" x14ac:dyDescent="0.25">
      <c r="A50" s="273">
        <v>43</v>
      </c>
      <c r="B50" s="1069" t="s">
        <v>392</v>
      </c>
      <c r="C50" s="165">
        <v>2</v>
      </c>
      <c r="D50" s="1076">
        <v>1</v>
      </c>
      <c r="E50" s="1076">
        <v>0</v>
      </c>
      <c r="F50" s="1076">
        <v>0</v>
      </c>
      <c r="G50" s="1076">
        <v>0</v>
      </c>
      <c r="H50" s="1076">
        <v>1</v>
      </c>
      <c r="I50" s="1076">
        <v>0</v>
      </c>
      <c r="J50" s="1076">
        <v>0</v>
      </c>
    </row>
    <row r="51" spans="1:10" ht="15" customHeight="1" x14ac:dyDescent="0.25">
      <c r="A51" s="273">
        <v>44</v>
      </c>
      <c r="B51" s="1049" t="s">
        <v>393</v>
      </c>
      <c r="C51" s="165">
        <v>3</v>
      </c>
      <c r="D51" s="1056">
        <v>3</v>
      </c>
      <c r="E51" s="1056">
        <v>0</v>
      </c>
      <c r="F51" s="1056">
        <v>0</v>
      </c>
      <c r="G51" s="1056">
        <v>0</v>
      </c>
      <c r="H51" s="1056">
        <v>2</v>
      </c>
      <c r="I51" s="1056">
        <v>0</v>
      </c>
      <c r="J51" s="1056">
        <v>0</v>
      </c>
    </row>
    <row r="52" spans="1:10" ht="15" customHeight="1" x14ac:dyDescent="0.25">
      <c r="A52" s="273">
        <v>45</v>
      </c>
      <c r="B52" s="1049" t="s">
        <v>347</v>
      </c>
      <c r="C52" s="165">
        <v>4</v>
      </c>
      <c r="D52" s="1056">
        <v>2</v>
      </c>
      <c r="E52" s="1056">
        <v>1</v>
      </c>
      <c r="F52" s="1056">
        <v>1</v>
      </c>
      <c r="G52" s="1056">
        <v>0</v>
      </c>
      <c r="H52" s="1056">
        <v>1</v>
      </c>
      <c r="I52" s="1056">
        <v>0</v>
      </c>
      <c r="J52" s="1056">
        <v>2</v>
      </c>
    </row>
    <row r="53" spans="1:10" ht="15" customHeight="1" x14ac:dyDescent="0.25">
      <c r="A53" s="1159">
        <v>46</v>
      </c>
      <c r="B53" s="1160" t="s">
        <v>751</v>
      </c>
      <c r="C53" s="165">
        <v>7</v>
      </c>
      <c r="D53" s="1165">
        <v>3</v>
      </c>
      <c r="E53" s="1165">
        <v>1</v>
      </c>
      <c r="F53" s="1165">
        <v>0</v>
      </c>
      <c r="G53" s="1165">
        <v>0</v>
      </c>
      <c r="H53" s="1165">
        <v>1</v>
      </c>
      <c r="I53" s="1165">
        <v>0</v>
      </c>
      <c r="J53" s="1165">
        <v>2</v>
      </c>
    </row>
    <row r="54" spans="1:10" ht="15" customHeight="1" x14ac:dyDescent="0.25">
      <c r="A54" s="273">
        <v>47</v>
      </c>
      <c r="B54" s="1150" t="s">
        <v>1015</v>
      </c>
      <c r="C54" s="165">
        <v>2</v>
      </c>
      <c r="D54" s="1152">
        <v>1</v>
      </c>
      <c r="E54" s="1152">
        <v>0</v>
      </c>
      <c r="F54" s="1152">
        <v>0</v>
      </c>
      <c r="G54" s="1152">
        <v>0</v>
      </c>
      <c r="H54" s="1152">
        <v>0</v>
      </c>
      <c r="I54" s="1152">
        <v>0</v>
      </c>
      <c r="J54" s="1152">
        <v>1</v>
      </c>
    </row>
    <row r="55" spans="1:10" ht="15" customHeight="1" x14ac:dyDescent="0.25">
      <c r="A55" s="273">
        <v>48</v>
      </c>
      <c r="B55" s="1049" t="s">
        <v>394</v>
      </c>
      <c r="C55" s="165">
        <v>1</v>
      </c>
      <c r="D55" s="1056">
        <v>0</v>
      </c>
      <c r="E55" s="1056">
        <v>0</v>
      </c>
      <c r="F55" s="1056">
        <v>0</v>
      </c>
      <c r="G55" s="1056">
        <v>0</v>
      </c>
      <c r="H55" s="1056">
        <v>1</v>
      </c>
      <c r="I55" s="1056">
        <v>0</v>
      </c>
      <c r="J55" s="1056">
        <v>0</v>
      </c>
    </row>
    <row r="56" spans="1:10" s="580" customFormat="1" ht="15" customHeight="1" x14ac:dyDescent="0.25">
      <c r="A56" s="8">
        <v>49</v>
      </c>
      <c r="B56" s="1094" t="s">
        <v>1306</v>
      </c>
      <c r="C56" s="621">
        <v>3</v>
      </c>
      <c r="D56" s="92">
        <v>0</v>
      </c>
      <c r="E56" s="92">
        <v>1</v>
      </c>
      <c r="F56" s="92">
        <v>1</v>
      </c>
      <c r="G56" s="92">
        <v>0</v>
      </c>
      <c r="H56" s="92">
        <v>2</v>
      </c>
      <c r="I56" s="92">
        <v>0</v>
      </c>
      <c r="J56" s="92">
        <v>0</v>
      </c>
    </row>
    <row r="57" spans="1:10" ht="15" customHeight="1" x14ac:dyDescent="0.25">
      <c r="A57" s="1057">
        <v>50</v>
      </c>
      <c r="B57" s="450" t="s">
        <v>396</v>
      </c>
      <c r="C57" s="165">
        <v>8</v>
      </c>
      <c r="D57" s="1062">
        <v>4</v>
      </c>
      <c r="E57" s="1062">
        <v>0</v>
      </c>
      <c r="F57" s="1062">
        <v>0</v>
      </c>
      <c r="G57" s="1062">
        <v>0</v>
      </c>
      <c r="H57" s="1062">
        <v>4</v>
      </c>
      <c r="I57" s="1062">
        <v>0</v>
      </c>
      <c r="J57" s="1062">
        <v>4</v>
      </c>
    </row>
    <row r="58" spans="1:10" ht="15" customHeight="1" x14ac:dyDescent="0.25">
      <c r="A58" s="273">
        <v>51</v>
      </c>
      <c r="B58" s="450" t="s">
        <v>622</v>
      </c>
      <c r="C58" s="165">
        <v>4</v>
      </c>
      <c r="D58" s="1076">
        <v>1</v>
      </c>
      <c r="E58" s="1076">
        <v>1</v>
      </c>
      <c r="F58" s="1076">
        <v>1</v>
      </c>
      <c r="G58" s="1076">
        <v>0</v>
      </c>
      <c r="H58" s="1076">
        <v>2</v>
      </c>
      <c r="I58" s="1076">
        <v>0</v>
      </c>
      <c r="J58" s="1076">
        <v>1</v>
      </c>
    </row>
    <row r="59" spans="1:10" ht="15" customHeight="1" x14ac:dyDescent="0.25">
      <c r="A59" s="273">
        <v>52</v>
      </c>
      <c r="B59" s="450" t="s">
        <v>397</v>
      </c>
      <c r="C59" s="165">
        <v>8</v>
      </c>
      <c r="D59" s="1056">
        <v>0</v>
      </c>
      <c r="E59" s="1056">
        <v>1</v>
      </c>
      <c r="F59" s="1056">
        <v>0</v>
      </c>
      <c r="G59" s="1056">
        <v>1</v>
      </c>
      <c r="H59" s="1056">
        <v>1</v>
      </c>
      <c r="I59" s="1056">
        <v>0</v>
      </c>
      <c r="J59" s="1056">
        <v>6</v>
      </c>
    </row>
    <row r="60" spans="1:10" ht="15" customHeight="1" x14ac:dyDescent="0.25">
      <c r="A60" s="273">
        <v>53</v>
      </c>
      <c r="B60" s="1059" t="s">
        <v>398</v>
      </c>
      <c r="C60" s="165">
        <v>5</v>
      </c>
      <c r="D60" s="1062">
        <v>0</v>
      </c>
      <c r="E60" s="1062">
        <v>1</v>
      </c>
      <c r="F60" s="1062">
        <v>0</v>
      </c>
      <c r="G60" s="1062">
        <v>1</v>
      </c>
      <c r="H60" s="1062">
        <v>2</v>
      </c>
      <c r="I60" s="1062">
        <v>0</v>
      </c>
      <c r="J60" s="1062">
        <v>2</v>
      </c>
    </row>
    <row r="61" spans="1:10" ht="15" customHeight="1" x14ac:dyDescent="0.25">
      <c r="A61" s="273">
        <v>54</v>
      </c>
      <c r="B61" s="1069" t="s">
        <v>343</v>
      </c>
      <c r="C61" s="165">
        <v>7</v>
      </c>
      <c r="D61" s="1076">
        <v>3</v>
      </c>
      <c r="E61" s="1076">
        <v>0</v>
      </c>
      <c r="F61" s="1076">
        <v>0</v>
      </c>
      <c r="G61" s="1076">
        <v>0</v>
      </c>
      <c r="H61" s="1076">
        <v>1</v>
      </c>
      <c r="I61" s="1076">
        <v>0</v>
      </c>
      <c r="J61" s="1076">
        <v>3</v>
      </c>
    </row>
    <row r="62" spans="1:10" ht="15" customHeight="1" x14ac:dyDescent="0.25">
      <c r="A62" s="273">
        <v>55</v>
      </c>
      <c r="B62" s="450" t="s">
        <v>399</v>
      </c>
      <c r="C62" s="165">
        <v>2</v>
      </c>
      <c r="D62" s="1076">
        <v>2</v>
      </c>
      <c r="E62" s="1076">
        <v>1</v>
      </c>
      <c r="F62" s="1076">
        <v>0</v>
      </c>
      <c r="G62" s="1076">
        <v>1</v>
      </c>
      <c r="H62" s="1076">
        <v>1</v>
      </c>
      <c r="I62" s="1076">
        <v>0</v>
      </c>
      <c r="J62" s="1076">
        <v>0</v>
      </c>
    </row>
    <row r="63" spans="1:10" ht="15" customHeight="1" x14ac:dyDescent="0.25">
      <c r="A63" s="273">
        <v>56</v>
      </c>
      <c r="B63" s="1069" t="s">
        <v>400</v>
      </c>
      <c r="C63" s="165">
        <v>8</v>
      </c>
      <c r="D63" s="1076">
        <v>7</v>
      </c>
      <c r="E63" s="1076">
        <v>1</v>
      </c>
      <c r="F63" s="1076">
        <v>1</v>
      </c>
      <c r="G63" s="1076">
        <v>0</v>
      </c>
      <c r="H63" s="1076">
        <v>7</v>
      </c>
      <c r="I63" s="1076">
        <v>0</v>
      </c>
      <c r="J63" s="1076">
        <v>0</v>
      </c>
    </row>
    <row r="64" spans="1:10" ht="15" customHeight="1" x14ac:dyDescent="0.25">
      <c r="A64" s="1067">
        <v>57</v>
      </c>
      <c r="B64" s="1069" t="s">
        <v>401</v>
      </c>
      <c r="C64" s="165">
        <v>7</v>
      </c>
      <c r="D64" s="1076">
        <v>3</v>
      </c>
      <c r="E64" s="1076">
        <v>1</v>
      </c>
      <c r="F64" s="1076">
        <v>0</v>
      </c>
      <c r="G64" s="1076">
        <v>1</v>
      </c>
      <c r="H64" s="1076">
        <v>3</v>
      </c>
      <c r="I64" s="1076">
        <v>0</v>
      </c>
      <c r="J64" s="1076">
        <v>0</v>
      </c>
    </row>
    <row r="65" spans="1:13" ht="15" customHeight="1" x14ac:dyDescent="0.25">
      <c r="A65" s="273">
        <v>58</v>
      </c>
      <c r="B65" s="1049" t="s">
        <v>402</v>
      </c>
      <c r="C65" s="165">
        <v>5</v>
      </c>
      <c r="D65" s="1056">
        <v>0</v>
      </c>
      <c r="E65" s="1056">
        <v>1</v>
      </c>
      <c r="F65" s="1056">
        <v>0</v>
      </c>
      <c r="G65" s="1056">
        <v>1</v>
      </c>
      <c r="H65" s="1056">
        <v>4</v>
      </c>
      <c r="I65" s="1056">
        <v>0</v>
      </c>
      <c r="J65" s="1056">
        <v>0</v>
      </c>
    </row>
    <row r="66" spans="1:13" ht="15" customHeight="1" x14ac:dyDescent="0.25">
      <c r="A66" s="273">
        <v>59</v>
      </c>
      <c r="B66" s="1069" t="s">
        <v>683</v>
      </c>
      <c r="C66" s="165">
        <v>1</v>
      </c>
      <c r="D66" s="1076">
        <v>1</v>
      </c>
      <c r="E66" s="1076">
        <v>0</v>
      </c>
      <c r="F66" s="1076">
        <v>0</v>
      </c>
      <c r="G66" s="1076">
        <v>0</v>
      </c>
      <c r="H66" s="1076">
        <v>0</v>
      </c>
      <c r="I66" s="1076">
        <v>0</v>
      </c>
      <c r="J66" s="1076">
        <v>0</v>
      </c>
    </row>
    <row r="67" spans="1:13" ht="15" customHeight="1" x14ac:dyDescent="0.25">
      <c r="A67" s="273">
        <v>60</v>
      </c>
      <c r="B67" s="1069" t="s">
        <v>403</v>
      </c>
      <c r="C67" s="165">
        <v>6</v>
      </c>
      <c r="D67" s="1076">
        <v>1</v>
      </c>
      <c r="E67" s="1076">
        <v>0</v>
      </c>
      <c r="F67" s="1076">
        <v>0</v>
      </c>
      <c r="G67" s="1076">
        <v>0</v>
      </c>
      <c r="H67" s="1076">
        <v>5</v>
      </c>
      <c r="I67" s="1076">
        <v>0</v>
      </c>
      <c r="J67" s="1076">
        <v>0</v>
      </c>
    </row>
    <row r="68" spans="1:13" ht="15" customHeight="1" x14ac:dyDescent="0.25">
      <c r="A68" s="273">
        <v>61</v>
      </c>
      <c r="B68" s="1069" t="s">
        <v>650</v>
      </c>
      <c r="C68" s="165">
        <v>3</v>
      </c>
      <c r="D68" s="1076">
        <v>2</v>
      </c>
      <c r="E68" s="1076">
        <v>1</v>
      </c>
      <c r="F68" s="1076">
        <v>1</v>
      </c>
      <c r="G68" s="1076">
        <v>1</v>
      </c>
      <c r="H68" s="1076">
        <v>1</v>
      </c>
      <c r="I68" s="1076">
        <v>0</v>
      </c>
      <c r="J68" s="1076">
        <v>0</v>
      </c>
    </row>
    <row r="69" spans="1:13" ht="15" customHeight="1" x14ac:dyDescent="0.25">
      <c r="A69" s="273">
        <v>62</v>
      </c>
      <c r="B69" s="450" t="s">
        <v>404</v>
      </c>
      <c r="C69" s="165">
        <v>10</v>
      </c>
      <c r="D69" s="1076">
        <v>1</v>
      </c>
      <c r="E69" s="1076">
        <v>0</v>
      </c>
      <c r="F69" s="1076">
        <v>0</v>
      </c>
      <c r="G69" s="1076">
        <v>0</v>
      </c>
      <c r="H69" s="1076">
        <v>1</v>
      </c>
      <c r="I69" s="1076">
        <v>0</v>
      </c>
      <c r="J69" s="1076">
        <v>0</v>
      </c>
    </row>
    <row r="70" spans="1:13" ht="15" customHeight="1" x14ac:dyDescent="0.25">
      <c r="A70" s="273">
        <v>63</v>
      </c>
      <c r="B70" s="1049" t="s">
        <v>593</v>
      </c>
      <c r="C70" s="165">
        <v>10</v>
      </c>
      <c r="D70" s="1056">
        <v>6</v>
      </c>
      <c r="E70" s="1056">
        <v>1</v>
      </c>
      <c r="F70" s="1056">
        <v>0</v>
      </c>
      <c r="G70" s="1056">
        <v>1</v>
      </c>
      <c r="H70" s="1056">
        <v>9</v>
      </c>
      <c r="I70" s="1056">
        <v>0</v>
      </c>
      <c r="J70" s="1056">
        <v>0</v>
      </c>
    </row>
    <row r="71" spans="1:13" ht="15" customHeight="1" x14ac:dyDescent="0.25">
      <c r="A71" s="273">
        <v>64</v>
      </c>
      <c r="B71" s="1049" t="s">
        <v>446</v>
      </c>
      <c r="C71" s="165">
        <v>22</v>
      </c>
      <c r="D71" s="1056">
        <v>0</v>
      </c>
      <c r="E71" s="1056">
        <v>0</v>
      </c>
      <c r="F71" s="1056">
        <v>0</v>
      </c>
      <c r="G71" s="1056">
        <v>0</v>
      </c>
      <c r="H71" s="1056">
        <v>3</v>
      </c>
      <c r="I71" s="1056">
        <v>0</v>
      </c>
      <c r="J71" s="1056">
        <v>19</v>
      </c>
    </row>
    <row r="72" spans="1:13" ht="28.5" customHeight="1" x14ac:dyDescent="0.25">
      <c r="A72" s="273">
        <v>65</v>
      </c>
      <c r="B72" s="1069" t="s">
        <v>626</v>
      </c>
      <c r="C72" s="165">
        <v>6</v>
      </c>
      <c r="D72" s="273">
        <v>1</v>
      </c>
      <c r="E72" s="273">
        <v>1</v>
      </c>
      <c r="F72" s="273">
        <v>1</v>
      </c>
      <c r="G72" s="273">
        <v>5</v>
      </c>
      <c r="H72" s="273">
        <v>2</v>
      </c>
      <c r="I72" s="273">
        <v>0</v>
      </c>
      <c r="J72" s="273">
        <v>0</v>
      </c>
    </row>
    <row r="73" spans="1:13" ht="15" customHeight="1" x14ac:dyDescent="0.25">
      <c r="A73" s="273">
        <v>66</v>
      </c>
      <c r="B73" s="450" t="s">
        <v>635</v>
      </c>
      <c r="C73" s="165">
        <v>63</v>
      </c>
      <c r="D73" s="1076">
        <v>60</v>
      </c>
      <c r="E73" s="1076">
        <v>3</v>
      </c>
      <c r="F73" s="1076">
        <v>2</v>
      </c>
      <c r="G73" s="1076">
        <v>1</v>
      </c>
      <c r="H73" s="1076">
        <v>60</v>
      </c>
      <c r="I73" s="1076">
        <v>0</v>
      </c>
      <c r="J73" s="1076">
        <v>9</v>
      </c>
    </row>
    <row r="74" spans="1:13" s="580" customFormat="1" ht="15" customHeight="1" x14ac:dyDescent="0.25">
      <c r="A74" s="8">
        <v>67</v>
      </c>
      <c r="B74" s="1094" t="s">
        <v>615</v>
      </c>
      <c r="C74" s="621">
        <v>2</v>
      </c>
      <c r="D74" s="92">
        <v>1</v>
      </c>
      <c r="E74" s="92">
        <v>1</v>
      </c>
      <c r="F74" s="92">
        <v>0</v>
      </c>
      <c r="G74" s="92">
        <v>1</v>
      </c>
      <c r="H74" s="92">
        <v>1</v>
      </c>
      <c r="I74" s="92">
        <v>0</v>
      </c>
      <c r="J74" s="92">
        <v>1</v>
      </c>
    </row>
    <row r="75" spans="1:13" ht="15" customHeight="1" x14ac:dyDescent="0.25">
      <c r="A75" s="273">
        <v>68</v>
      </c>
      <c r="B75" s="450" t="s">
        <v>628</v>
      </c>
      <c r="C75" s="165">
        <v>1</v>
      </c>
      <c r="D75" s="1056">
        <v>0</v>
      </c>
      <c r="E75" s="1056">
        <v>0</v>
      </c>
      <c r="F75" s="1056">
        <v>0</v>
      </c>
      <c r="G75" s="1056">
        <v>0</v>
      </c>
      <c r="H75" s="1056">
        <v>1</v>
      </c>
      <c r="I75" s="1056">
        <v>0</v>
      </c>
      <c r="J75" s="1056">
        <v>1</v>
      </c>
    </row>
    <row r="76" spans="1:13" ht="15" customHeight="1" x14ac:dyDescent="0.25">
      <c r="A76" s="273">
        <v>69</v>
      </c>
      <c r="B76" s="450" t="s">
        <v>1004</v>
      </c>
      <c r="C76" s="165">
        <v>2</v>
      </c>
      <c r="D76" s="1076">
        <v>1</v>
      </c>
      <c r="E76" s="1076">
        <v>0</v>
      </c>
      <c r="F76" s="1076">
        <v>0</v>
      </c>
      <c r="G76" s="1076">
        <v>0</v>
      </c>
      <c r="H76" s="1076">
        <v>1</v>
      </c>
      <c r="I76" s="1076">
        <v>0</v>
      </c>
      <c r="J76" s="1076">
        <v>0</v>
      </c>
    </row>
    <row r="77" spans="1:13" ht="15" customHeight="1" x14ac:dyDescent="0.25">
      <c r="A77" s="273">
        <v>70</v>
      </c>
      <c r="B77" s="1069" t="s">
        <v>356</v>
      </c>
      <c r="C77" s="165">
        <v>1</v>
      </c>
      <c r="D77" s="1076">
        <v>0</v>
      </c>
      <c r="E77" s="1076">
        <v>1</v>
      </c>
      <c r="F77" s="1076">
        <v>0</v>
      </c>
      <c r="G77" s="1076">
        <v>1</v>
      </c>
      <c r="H77" s="1076">
        <v>0</v>
      </c>
      <c r="I77" s="1076">
        <v>0</v>
      </c>
      <c r="J77" s="1076">
        <v>1</v>
      </c>
    </row>
    <row r="78" spans="1:13" ht="15" customHeight="1" x14ac:dyDescent="0.25">
      <c r="A78" s="8">
        <v>71</v>
      </c>
      <c r="B78" s="217" t="s">
        <v>1803</v>
      </c>
      <c r="C78" s="621" t="s">
        <v>362</v>
      </c>
      <c r="D78" s="92" t="s">
        <v>362</v>
      </c>
      <c r="E78" s="92" t="s">
        <v>362</v>
      </c>
      <c r="F78" s="92" t="s">
        <v>362</v>
      </c>
      <c r="G78" s="92" t="s">
        <v>362</v>
      </c>
      <c r="H78" s="92" t="s">
        <v>362</v>
      </c>
      <c r="I78" s="92" t="s">
        <v>362</v>
      </c>
      <c r="J78" s="92" t="s">
        <v>362</v>
      </c>
    </row>
    <row r="80" spans="1:13" x14ac:dyDescent="0.25">
      <c r="A80" s="419" t="s">
        <v>1804</v>
      </c>
      <c r="B80" s="419"/>
      <c r="C80" s="419"/>
      <c r="D80" s="419"/>
      <c r="E80" s="419"/>
      <c r="F80" s="419"/>
      <c r="G80" s="419"/>
      <c r="H80" s="419"/>
      <c r="I80" s="419"/>
      <c r="J80" s="419"/>
      <c r="K80" s="422"/>
      <c r="L80" s="422"/>
      <c r="M80" s="422"/>
    </row>
    <row r="81" spans="1:13" x14ac:dyDescent="0.25">
      <c r="A81" s="1286" t="s">
        <v>1805</v>
      </c>
      <c r="B81" s="1286"/>
      <c r="C81" s="436" t="s">
        <v>612</v>
      </c>
      <c r="D81" s="1286" t="s">
        <v>1807</v>
      </c>
      <c r="E81" s="1286"/>
      <c r="F81" s="451"/>
      <c r="G81" s="1328" t="s">
        <v>1806</v>
      </c>
      <c r="H81" s="1328"/>
      <c r="I81" s="1328"/>
      <c r="J81" s="451"/>
      <c r="K81" s="452"/>
      <c r="L81" s="452"/>
      <c r="M81" s="452"/>
    </row>
    <row r="82" spans="1:13" x14ac:dyDescent="0.25">
      <c r="A82" s="435" t="s">
        <v>739</v>
      </c>
      <c r="B82" s="434"/>
      <c r="C82" s="496" t="s">
        <v>1787</v>
      </c>
      <c r="D82" s="436"/>
      <c r="E82" s="438"/>
      <c r="F82" s="438"/>
      <c r="G82" s="438"/>
      <c r="H82" s="438"/>
      <c r="I82" s="438"/>
      <c r="J82" s="438"/>
      <c r="K82" s="437"/>
      <c r="L82" s="437"/>
      <c r="M82" s="437"/>
    </row>
    <row r="83" spans="1:13" x14ac:dyDescent="0.25">
      <c r="A83" s="432" t="s">
        <v>563</v>
      </c>
      <c r="B83" s="433"/>
      <c r="C83" s="1257" t="s">
        <v>564</v>
      </c>
      <c r="D83" s="1236"/>
      <c r="E83" s="1236"/>
      <c r="F83" s="1236"/>
      <c r="G83" s="1236"/>
      <c r="H83" s="1236"/>
      <c r="I83" s="438"/>
      <c r="J83" s="438"/>
      <c r="K83" s="437"/>
      <c r="L83" s="437"/>
      <c r="M83" s="437"/>
    </row>
    <row r="84" spans="1:13" x14ac:dyDescent="0.25">
      <c r="A84" s="1249"/>
      <c r="B84" s="1249"/>
      <c r="C84" s="1249"/>
      <c r="D84" s="1249"/>
      <c r="E84" s="1249"/>
      <c r="F84" s="1249"/>
      <c r="G84" s="1249"/>
      <c r="H84" s="1249"/>
      <c r="I84" s="1249"/>
      <c r="J84" s="1249"/>
      <c r="K84" s="437"/>
      <c r="L84" s="437"/>
      <c r="M84" s="437"/>
    </row>
  </sheetData>
  <mergeCells count="18">
    <mergeCell ref="A84:J84"/>
    <mergeCell ref="A81:B81"/>
    <mergeCell ref="G81:I81"/>
    <mergeCell ref="D81:E81"/>
    <mergeCell ref="C83:H83"/>
    <mergeCell ref="J4:J6"/>
    <mergeCell ref="E5:E6"/>
    <mergeCell ref="F5:G5"/>
    <mergeCell ref="A1:J1"/>
    <mergeCell ref="A2:A6"/>
    <mergeCell ref="B2:B6"/>
    <mergeCell ref="C2:J2"/>
    <mergeCell ref="C3:C6"/>
    <mergeCell ref="D3:J3"/>
    <mergeCell ref="D4:D6"/>
    <mergeCell ref="E4:G4"/>
    <mergeCell ref="H4:H6"/>
    <mergeCell ref="I4:I6"/>
  </mergeCells>
  <pageMargins left="0.7" right="0.7" top="0.75" bottom="0.75" header="0.3" footer="0.3"/>
  <pageSetup paperSize="9" scale="8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G31"/>
  <sheetViews>
    <sheetView view="pageBreakPreview" topLeftCell="A10" zoomScale="110" zoomScaleSheetLayoutView="110" workbookViewId="0">
      <selection activeCell="J23" sqref="J23"/>
    </sheetView>
  </sheetViews>
  <sheetFormatPr defaultColWidth="8.85546875" defaultRowHeight="12.75" x14ac:dyDescent="0.2"/>
  <cols>
    <col min="1" max="1" width="5.140625" style="3" customWidth="1"/>
    <col min="2" max="2" width="23" style="3" customWidth="1"/>
    <col min="3" max="3" width="19.28515625" style="3" customWidth="1"/>
    <col min="4" max="4" width="21.140625" style="3" customWidth="1"/>
    <col min="5" max="5" width="16" style="3" customWidth="1"/>
    <col min="6" max="6" width="42.85546875" style="3" customWidth="1"/>
    <col min="7" max="7" width="14" style="3" customWidth="1"/>
    <col min="8" max="16384" width="8.85546875" style="3"/>
  </cols>
  <sheetData>
    <row r="1" spans="1:7" x14ac:dyDescent="0.2">
      <c r="G1" s="24" t="s">
        <v>175</v>
      </c>
    </row>
    <row r="2" spans="1:7" x14ac:dyDescent="0.2">
      <c r="A2" s="1202" t="s">
        <v>0</v>
      </c>
      <c r="B2" s="1202"/>
      <c r="C2" s="1202"/>
      <c r="D2" s="1202"/>
      <c r="E2" s="1202"/>
      <c r="F2" s="1202"/>
      <c r="G2" s="1202"/>
    </row>
    <row r="3" spans="1:7" s="491" customFormat="1" x14ac:dyDescent="0.2">
      <c r="A3" s="1242" t="s">
        <v>173</v>
      </c>
      <c r="B3" s="1242"/>
      <c r="C3" s="1242"/>
      <c r="D3" s="1242"/>
      <c r="E3" s="1242"/>
      <c r="F3" s="1242"/>
      <c r="G3" s="1242"/>
    </row>
    <row r="4" spans="1:7" s="491" customFormat="1" x14ac:dyDescent="0.2">
      <c r="A4" s="1242" t="s">
        <v>1739</v>
      </c>
      <c r="B4" s="1242"/>
      <c r="C4" s="1242"/>
      <c r="D4" s="1242"/>
      <c r="E4" s="1242"/>
      <c r="F4" s="1242"/>
      <c r="G4" s="1242"/>
    </row>
    <row r="6" spans="1:7" x14ac:dyDescent="0.2">
      <c r="A6" s="1261" t="s">
        <v>369</v>
      </c>
      <c r="B6" s="1261"/>
      <c r="C6" s="1261"/>
      <c r="D6" s="1261"/>
      <c r="E6" s="1261"/>
      <c r="F6" s="1261"/>
      <c r="G6" s="1261"/>
    </row>
    <row r="7" spans="1:7" ht="27.6" customHeight="1" x14ac:dyDescent="0.2">
      <c r="A7" s="1262" t="s">
        <v>823</v>
      </c>
      <c r="B7" s="1261"/>
      <c r="C7" s="1261"/>
      <c r="D7" s="1261"/>
      <c r="E7" s="1261"/>
      <c r="F7" s="1261"/>
      <c r="G7" s="1261"/>
    </row>
    <row r="9" spans="1:7" ht="60" customHeight="1" x14ac:dyDescent="0.2">
      <c r="A9" s="160" t="s">
        <v>366</v>
      </c>
      <c r="B9" s="160" t="s">
        <v>176</v>
      </c>
      <c r="C9" s="160" t="s">
        <v>163</v>
      </c>
      <c r="D9" s="160" t="s">
        <v>1211</v>
      </c>
      <c r="E9" s="160" t="s">
        <v>177</v>
      </c>
      <c r="F9" s="160" t="s">
        <v>178</v>
      </c>
      <c r="G9" s="160" t="s">
        <v>179</v>
      </c>
    </row>
    <row r="10" spans="1:7" x14ac:dyDescent="0.2">
      <c r="A10" s="163">
        <v>1</v>
      </c>
      <c r="B10" s="163">
        <v>2</v>
      </c>
      <c r="C10" s="163">
        <v>3</v>
      </c>
      <c r="D10" s="163">
        <v>4</v>
      </c>
      <c r="E10" s="163">
        <v>5</v>
      </c>
      <c r="F10" s="163">
        <v>6</v>
      </c>
      <c r="G10" s="163">
        <v>7</v>
      </c>
    </row>
    <row r="11" spans="1:7" s="154" customFormat="1" x14ac:dyDescent="0.2">
      <c r="A11" s="1295">
        <v>1</v>
      </c>
      <c r="B11" s="1269" t="s">
        <v>924</v>
      </c>
      <c r="C11" s="1269" t="s">
        <v>925</v>
      </c>
      <c r="D11" s="1269" t="s">
        <v>926</v>
      </c>
      <c r="E11" s="155" t="s">
        <v>927</v>
      </c>
      <c r="F11" s="157" t="s">
        <v>928</v>
      </c>
      <c r="G11" s="164"/>
    </row>
    <row r="12" spans="1:7" x14ac:dyDescent="0.2">
      <c r="A12" s="1284"/>
      <c r="B12" s="1381"/>
      <c r="C12" s="1381"/>
      <c r="D12" s="1381"/>
      <c r="E12" s="239" t="s">
        <v>930</v>
      </c>
      <c r="F12" s="156" t="s">
        <v>929</v>
      </c>
      <c r="G12" s="13"/>
    </row>
    <row r="13" spans="1:7" s="153" customFormat="1" x14ac:dyDescent="0.2">
      <c r="A13" s="1284"/>
      <c r="B13" s="1381"/>
      <c r="C13" s="1381"/>
      <c r="D13" s="1381"/>
      <c r="E13" s="239" t="s">
        <v>931</v>
      </c>
      <c r="F13" s="156" t="s">
        <v>932</v>
      </c>
      <c r="G13" s="13"/>
    </row>
    <row r="14" spans="1:7" s="153" customFormat="1" x14ac:dyDescent="0.2">
      <c r="A14" s="1284"/>
      <c r="B14" s="1381"/>
      <c r="C14" s="1381"/>
      <c r="D14" s="1381"/>
      <c r="E14" s="239" t="s">
        <v>1045</v>
      </c>
      <c r="F14" s="156" t="s">
        <v>933</v>
      </c>
      <c r="G14" s="13"/>
    </row>
    <row r="15" spans="1:7" s="153" customFormat="1" ht="25.5" x14ac:dyDescent="0.2">
      <c r="A15" s="1284"/>
      <c r="B15" s="1381"/>
      <c r="C15" s="1381"/>
      <c r="D15" s="1381"/>
      <c r="E15" s="239" t="s">
        <v>934</v>
      </c>
      <c r="F15" s="156" t="s">
        <v>941</v>
      </c>
      <c r="G15" s="13"/>
    </row>
    <row r="16" spans="1:7" ht="27.6" customHeight="1" x14ac:dyDescent="0.2">
      <c r="A16" s="1284"/>
      <c r="B16" s="1381"/>
      <c r="C16" s="1381"/>
      <c r="D16" s="1381"/>
      <c r="E16" s="240" t="s">
        <v>935</v>
      </c>
      <c r="F16" s="156" t="s">
        <v>942</v>
      </c>
      <c r="G16" s="6"/>
    </row>
    <row r="17" spans="1:7" s="153" customFormat="1" x14ac:dyDescent="0.2">
      <c r="A17" s="1284"/>
      <c r="B17" s="1381"/>
      <c r="C17" s="1381"/>
      <c r="D17" s="1381"/>
      <c r="E17" s="240" t="s">
        <v>936</v>
      </c>
      <c r="F17" s="156" t="s">
        <v>939</v>
      </c>
      <c r="G17" s="6"/>
    </row>
    <row r="18" spans="1:7" s="153" customFormat="1" ht="25.5" x14ac:dyDescent="0.2">
      <c r="A18" s="1284"/>
      <c r="B18" s="1381"/>
      <c r="C18" s="1381"/>
      <c r="D18" s="1381"/>
      <c r="E18" s="240" t="s">
        <v>937</v>
      </c>
      <c r="F18" s="156" t="s">
        <v>943</v>
      </c>
      <c r="G18" s="6"/>
    </row>
    <row r="19" spans="1:7" s="153" customFormat="1" ht="25.5" x14ac:dyDescent="0.2">
      <c r="A19" s="1382"/>
      <c r="B19" s="1381"/>
      <c r="C19" s="1381"/>
      <c r="D19" s="1381"/>
      <c r="E19" s="240" t="s">
        <v>938</v>
      </c>
      <c r="F19" s="156" t="s">
        <v>940</v>
      </c>
      <c r="G19" s="6"/>
    </row>
    <row r="20" spans="1:7" s="162" customFormat="1" ht="14.45" customHeight="1" x14ac:dyDescent="0.2">
      <c r="A20" s="1216">
        <v>2</v>
      </c>
      <c r="B20" s="1385" t="s">
        <v>963</v>
      </c>
      <c r="C20" s="1385" t="s">
        <v>925</v>
      </c>
      <c r="D20" s="1385" t="s">
        <v>967</v>
      </c>
      <c r="E20" s="239" t="s">
        <v>964</v>
      </c>
      <c r="F20" s="22" t="s">
        <v>932</v>
      </c>
      <c r="G20" s="161"/>
    </row>
    <row r="21" spans="1:7" s="153" customFormat="1" ht="13.15" customHeight="1" x14ac:dyDescent="0.2">
      <c r="A21" s="1383"/>
      <c r="B21" s="1383"/>
      <c r="C21" s="1383"/>
      <c r="D21" s="1386"/>
      <c r="E21" s="239" t="s">
        <v>1045</v>
      </c>
      <c r="F21" s="169" t="s">
        <v>933</v>
      </c>
      <c r="G21" s="6"/>
    </row>
    <row r="22" spans="1:7" s="162" customFormat="1" ht="13.15" customHeight="1" x14ac:dyDescent="0.2">
      <c r="A22" s="1383"/>
      <c r="B22" s="1383"/>
      <c r="C22" s="1383"/>
      <c r="D22" s="1386"/>
      <c r="E22" s="241" t="s">
        <v>936</v>
      </c>
      <c r="F22" s="169" t="s">
        <v>965</v>
      </c>
      <c r="G22" s="6"/>
    </row>
    <row r="23" spans="1:7" s="162" customFormat="1" ht="23.45" customHeight="1" x14ac:dyDescent="0.2">
      <c r="A23" s="1384"/>
      <c r="B23" s="1384"/>
      <c r="C23" s="1384"/>
      <c r="D23" s="1387"/>
      <c r="E23" s="241" t="s">
        <v>937</v>
      </c>
      <c r="F23" s="169" t="s">
        <v>966</v>
      </c>
      <c r="G23" s="6"/>
    </row>
    <row r="24" spans="1:7" s="162" customFormat="1" x14ac:dyDescent="0.2">
      <c r="E24" s="167"/>
      <c r="F24" s="168"/>
    </row>
    <row r="25" spans="1:7" ht="48" customHeight="1" x14ac:dyDescent="0.2">
      <c r="A25" s="1380" t="s">
        <v>1809</v>
      </c>
      <c r="B25" s="1380"/>
      <c r="C25" s="1380"/>
      <c r="D25" s="1380"/>
      <c r="E25" s="1380"/>
      <c r="F25" s="1380"/>
      <c r="G25" s="1380"/>
    </row>
    <row r="26" spans="1:7" s="53" customFormat="1" ht="15.6" customHeight="1" x14ac:dyDescent="0.25">
      <c r="A26" s="60"/>
      <c r="B26" s="60" t="s">
        <v>657</v>
      </c>
      <c r="C26" s="61" t="s">
        <v>611</v>
      </c>
      <c r="F26" s="204" t="s">
        <v>1023</v>
      </c>
      <c r="G26" s="60" t="s">
        <v>560</v>
      </c>
    </row>
    <row r="27" spans="1:7" x14ac:dyDescent="0.2">
      <c r="A27" s="44" t="s">
        <v>570</v>
      </c>
      <c r="B27" s="52"/>
      <c r="C27" s="199" t="s">
        <v>1808</v>
      </c>
      <c r="D27" s="60"/>
      <c r="E27" s="50"/>
      <c r="F27" s="50"/>
      <c r="G27" s="50"/>
    </row>
    <row r="28" spans="1:7" x14ac:dyDescent="0.2">
      <c r="A28" s="51" t="s">
        <v>563</v>
      </c>
      <c r="B28" s="50"/>
      <c r="C28" s="1241" t="s">
        <v>564</v>
      </c>
      <c r="D28" s="1237"/>
      <c r="E28" s="1237"/>
      <c r="F28" s="1237"/>
      <c r="G28" s="1237"/>
    </row>
    <row r="29" spans="1:7" s="52" customFormat="1" x14ac:dyDescent="0.2">
      <c r="A29" s="51"/>
      <c r="B29" s="50"/>
      <c r="C29" s="51"/>
      <c r="D29" s="50"/>
      <c r="E29" s="50"/>
      <c r="F29" s="50"/>
      <c r="G29" s="50"/>
    </row>
    <row r="30" spans="1:7" x14ac:dyDescent="0.2">
      <c r="A30" s="3" t="s">
        <v>180</v>
      </c>
    </row>
    <row r="31" spans="1:7" x14ac:dyDescent="0.2">
      <c r="A31" s="52" t="s">
        <v>658</v>
      </c>
    </row>
  </sheetData>
  <mergeCells count="15">
    <mergeCell ref="C28:G28"/>
    <mergeCell ref="A6:G6"/>
    <mergeCell ref="A7:G7"/>
    <mergeCell ref="A2:G2"/>
    <mergeCell ref="A3:G3"/>
    <mergeCell ref="A4:G4"/>
    <mergeCell ref="A25:G25"/>
    <mergeCell ref="B11:B19"/>
    <mergeCell ref="C11:C19"/>
    <mergeCell ref="D11:D19"/>
    <mergeCell ref="A11:A19"/>
    <mergeCell ref="A20:A23"/>
    <mergeCell ref="B20:B23"/>
    <mergeCell ref="C20:C23"/>
    <mergeCell ref="D20:D23"/>
  </mergeCells>
  <pageMargins left="0.78740157480314965" right="0.78740157480314965" top="0.98425196850393704" bottom="0.59055118110236227" header="0.31496062992125984" footer="0.31496062992125984"/>
  <pageSetup paperSize="9" scale="8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pageSetUpPr fitToPage="1"/>
  </sheetPr>
  <dimension ref="A1:AD365"/>
  <sheetViews>
    <sheetView zoomScaleNormal="100" workbookViewId="0">
      <pane ySplit="16" topLeftCell="A167" activePane="bottomLeft" state="frozen"/>
      <selection pane="bottomLeft" activeCell="W15" sqref="W15"/>
    </sheetView>
  </sheetViews>
  <sheetFormatPr defaultColWidth="8.85546875" defaultRowHeight="12.75" x14ac:dyDescent="0.2"/>
  <cols>
    <col min="1" max="1" width="3.85546875" style="907" customWidth="1"/>
    <col min="2" max="2" width="19.7109375" style="907" customWidth="1"/>
    <col min="3" max="3" width="40" style="907" customWidth="1"/>
    <col min="4" max="4" width="6.85546875" style="308" customWidth="1"/>
    <col min="5" max="5" width="6.7109375" style="907" customWidth="1"/>
    <col min="6" max="6" width="6.85546875" style="906" customWidth="1"/>
    <col min="7" max="7" width="6.7109375" style="308" customWidth="1"/>
    <col min="8" max="8" width="6" style="907" customWidth="1"/>
    <col min="9" max="9" width="7.7109375" style="906" customWidth="1"/>
    <col min="10" max="10" width="7.42578125" style="511" customWidth="1"/>
    <col min="11" max="11" width="8.85546875" style="906" customWidth="1"/>
    <col min="12" max="12" width="6.85546875" style="906" customWidth="1"/>
    <col min="13" max="13" width="7.140625" style="906" customWidth="1"/>
    <col min="14" max="14" width="8.28515625" style="906" customWidth="1"/>
    <col min="15" max="15" width="7.7109375" style="906" customWidth="1"/>
    <col min="16" max="16" width="7.28515625" style="906" customWidth="1"/>
    <col min="17" max="17" width="5.7109375" style="907" customWidth="1"/>
    <col min="18" max="19" width="8.85546875" style="907"/>
    <col min="20" max="20" width="6.7109375" style="907" customWidth="1"/>
    <col min="21" max="16384" width="8.85546875" style="907"/>
  </cols>
  <sheetData>
    <row r="1" spans="1:30" ht="11.25" customHeight="1" x14ac:dyDescent="0.2">
      <c r="A1" s="312"/>
      <c r="B1" s="312"/>
      <c r="C1" s="312"/>
      <c r="D1" s="312"/>
      <c r="E1" s="312"/>
      <c r="F1" s="313"/>
      <c r="G1" s="312"/>
      <c r="H1" s="312"/>
      <c r="I1" s="313"/>
      <c r="J1" s="313"/>
      <c r="K1" s="313"/>
      <c r="L1" s="313"/>
      <c r="M1" s="313"/>
      <c r="N1" s="313"/>
      <c r="O1" s="1394" t="s">
        <v>181</v>
      </c>
      <c r="P1" s="1394"/>
    </row>
    <row r="2" spans="1:30" s="909" customFormat="1" ht="12.75" customHeight="1" x14ac:dyDescent="0.2">
      <c r="A2" s="1395" t="s">
        <v>0</v>
      </c>
      <c r="B2" s="1395"/>
      <c r="C2" s="1395"/>
      <c r="D2" s="1395"/>
      <c r="E2" s="1395"/>
      <c r="F2" s="1395"/>
      <c r="G2" s="1395"/>
      <c r="H2" s="1395"/>
      <c r="I2" s="1395"/>
      <c r="J2" s="1395"/>
      <c r="K2" s="1395"/>
      <c r="L2" s="1395"/>
      <c r="M2" s="1395"/>
      <c r="N2" s="1395"/>
      <c r="O2" s="1395"/>
      <c r="P2" s="1395"/>
    </row>
    <row r="3" spans="1:30" s="909" customFormat="1" ht="15.75" customHeight="1" x14ac:dyDescent="0.2">
      <c r="A3" s="1242" t="s">
        <v>1735</v>
      </c>
      <c r="B3" s="1242"/>
      <c r="C3" s="1242"/>
      <c r="D3" s="1242"/>
      <c r="E3" s="1242"/>
      <c r="F3" s="1242"/>
      <c r="G3" s="1242"/>
      <c r="H3" s="1242"/>
      <c r="I3" s="1242"/>
      <c r="J3" s="1242"/>
      <c r="K3" s="1242"/>
      <c r="L3" s="1242"/>
      <c r="M3" s="1242"/>
      <c r="N3" s="1242"/>
      <c r="O3" s="1242"/>
      <c r="P3" s="1242"/>
    </row>
    <row r="4" spans="1:30" s="1161" customFormat="1" ht="15" customHeigh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</row>
    <row r="5" spans="1:30" s="909" customFormat="1" ht="11.25" customHeight="1" x14ac:dyDescent="0.2">
      <c r="F5" s="511"/>
      <c r="I5" s="511"/>
      <c r="J5" s="511"/>
      <c r="K5" s="511"/>
      <c r="L5" s="511"/>
      <c r="M5" s="511"/>
      <c r="N5" s="511"/>
      <c r="O5" s="511"/>
      <c r="P5" s="511"/>
    </row>
    <row r="6" spans="1:30" s="909" customFormat="1" ht="11.25" customHeight="1" x14ac:dyDescent="0.2">
      <c r="A6" s="1396" t="s">
        <v>421</v>
      </c>
      <c r="B6" s="1396"/>
      <c r="C6" s="1396"/>
      <c r="D6" s="1396"/>
      <c r="E6" s="1396"/>
      <c r="F6" s="1396"/>
      <c r="G6" s="1396"/>
      <c r="H6" s="1396"/>
      <c r="I6" s="1396"/>
      <c r="J6" s="1396"/>
      <c r="K6" s="1396"/>
      <c r="L6" s="1396"/>
      <c r="M6" s="1396"/>
      <c r="N6" s="1396"/>
      <c r="O6" s="1396"/>
      <c r="P6" s="1396"/>
    </row>
    <row r="7" spans="1:30" s="909" customFormat="1" ht="12.75" customHeight="1" x14ac:dyDescent="0.2">
      <c r="A7" s="1397" t="s">
        <v>962</v>
      </c>
      <c r="B7" s="1397"/>
      <c r="C7" s="1396"/>
      <c r="D7" s="1396"/>
      <c r="E7" s="1396"/>
      <c r="F7" s="1396"/>
      <c r="G7" s="1396"/>
      <c r="H7" s="1396"/>
      <c r="I7" s="1396"/>
      <c r="J7" s="1396"/>
      <c r="K7" s="1396"/>
      <c r="L7" s="1396"/>
      <c r="M7" s="1396"/>
      <c r="N7" s="1396"/>
      <c r="O7" s="1396"/>
      <c r="P7" s="1396"/>
    </row>
    <row r="8" spans="1:30" s="909" customFormat="1" x14ac:dyDescent="0.2">
      <c r="F8" s="511"/>
      <c r="I8" s="511"/>
      <c r="J8" s="511"/>
      <c r="K8" s="511"/>
      <c r="L8" s="511"/>
      <c r="M8" s="511"/>
      <c r="N8" s="511"/>
      <c r="O8" s="511"/>
      <c r="P8" s="511"/>
    </row>
    <row r="9" spans="1:30" s="909" customFormat="1" x14ac:dyDescent="0.2">
      <c r="A9" s="1398" t="s">
        <v>725</v>
      </c>
      <c r="B9" s="1398"/>
      <c r="C9" s="1398"/>
      <c r="D9" s="1398"/>
      <c r="E9" s="1398"/>
      <c r="F9" s="1398"/>
      <c r="I9" s="511"/>
      <c r="J9" s="511"/>
      <c r="K9" s="511"/>
      <c r="L9" s="511"/>
      <c r="M9" s="511"/>
      <c r="N9" s="511"/>
      <c r="O9" s="511"/>
      <c r="P9" s="511"/>
    </row>
    <row r="10" spans="1:30" s="909" customFormat="1" x14ac:dyDescent="0.2">
      <c r="A10" s="1401" t="s">
        <v>1762</v>
      </c>
      <c r="B10" s="1401"/>
      <c r="C10" s="1401"/>
      <c r="D10" s="1401"/>
      <c r="E10" s="1401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AD10" s="341"/>
    </row>
    <row r="11" spans="1:30" s="909" customFormat="1" x14ac:dyDescent="0.2">
      <c r="A11" s="1401"/>
      <c r="B11" s="1401"/>
      <c r="C11" s="1401"/>
      <c r="D11" s="1401"/>
      <c r="E11" s="1401"/>
      <c r="F11" s="1401"/>
      <c r="G11" s="1401"/>
      <c r="H11" s="1401"/>
      <c r="I11" s="1401"/>
      <c r="J11" s="1401"/>
      <c r="K11" s="1401"/>
      <c r="L11" s="1401"/>
      <c r="M11" s="1401"/>
      <c r="N11" s="1401"/>
      <c r="O11" s="1401"/>
      <c r="P11" s="1401"/>
      <c r="AD11" s="341"/>
    </row>
    <row r="12" spans="1:30" ht="11.25" customHeight="1" x14ac:dyDescent="0.2">
      <c r="D12" s="909"/>
      <c r="E12" s="909"/>
      <c r="F12" s="511"/>
      <c r="G12" s="909"/>
      <c r="H12" s="909"/>
      <c r="I12" s="511"/>
    </row>
    <row r="13" spans="1:30" ht="37.9" customHeight="1" x14ac:dyDescent="0.2">
      <c r="A13" s="946" t="s">
        <v>182</v>
      </c>
      <c r="B13" s="1195" t="s">
        <v>183</v>
      </c>
      <c r="C13" s="1208"/>
      <c r="D13" s="1211" t="s">
        <v>184</v>
      </c>
      <c r="E13" s="1212"/>
      <c r="F13" s="1213"/>
      <c r="G13" s="1211" t="s">
        <v>185</v>
      </c>
      <c r="H13" s="1212"/>
      <c r="I13" s="1213"/>
      <c r="J13" s="1204" t="s">
        <v>1085</v>
      </c>
      <c r="K13" s="1211" t="s">
        <v>186</v>
      </c>
      <c r="L13" s="1212"/>
      <c r="M13" s="1212"/>
      <c r="N13" s="1212"/>
      <c r="O13" s="1212"/>
      <c r="P13" s="1213"/>
    </row>
    <row r="14" spans="1:30" ht="13.9" customHeight="1" x14ac:dyDescent="0.2">
      <c r="A14" s="958"/>
      <c r="B14" s="1399"/>
      <c r="C14" s="1400"/>
      <c r="D14" s="1204" t="s">
        <v>172</v>
      </c>
      <c r="E14" s="1211" t="s">
        <v>145</v>
      </c>
      <c r="F14" s="1213"/>
      <c r="G14" s="1204" t="s">
        <v>172</v>
      </c>
      <c r="H14" s="1211" t="s">
        <v>145</v>
      </c>
      <c r="I14" s="1213"/>
      <c r="J14" s="1287"/>
      <c r="K14" s="1211" t="s">
        <v>141</v>
      </c>
      <c r="L14" s="1212"/>
      <c r="M14" s="1213"/>
      <c r="N14" s="1211" t="s">
        <v>187</v>
      </c>
      <c r="O14" s="1212"/>
      <c r="P14" s="1213"/>
    </row>
    <row r="15" spans="1:30" ht="15" customHeight="1" x14ac:dyDescent="0.2">
      <c r="A15" s="958"/>
      <c r="B15" s="1399"/>
      <c r="C15" s="1400"/>
      <c r="D15" s="1287"/>
      <c r="E15" s="1204" t="s">
        <v>141</v>
      </c>
      <c r="F15" s="1204" t="s">
        <v>187</v>
      </c>
      <c r="G15" s="1287"/>
      <c r="H15" s="1204" t="s">
        <v>141</v>
      </c>
      <c r="I15" s="1204" t="s">
        <v>187</v>
      </c>
      <c r="J15" s="1287"/>
      <c r="K15" s="1204" t="s">
        <v>172</v>
      </c>
      <c r="L15" s="1211" t="s">
        <v>145</v>
      </c>
      <c r="M15" s="1213"/>
      <c r="N15" s="1204" t="s">
        <v>172</v>
      </c>
      <c r="O15" s="1211" t="s">
        <v>145</v>
      </c>
      <c r="P15" s="1213"/>
    </row>
    <row r="16" spans="1:30" ht="22.15" customHeight="1" x14ac:dyDescent="0.2">
      <c r="A16" s="947"/>
      <c r="B16" s="1197"/>
      <c r="C16" s="1209"/>
      <c r="D16" s="1205"/>
      <c r="E16" s="1205"/>
      <c r="F16" s="1205"/>
      <c r="G16" s="1205"/>
      <c r="H16" s="1205"/>
      <c r="I16" s="1205"/>
      <c r="J16" s="1205"/>
      <c r="K16" s="1205"/>
      <c r="L16" s="943" t="s">
        <v>188</v>
      </c>
      <c r="M16" s="943" t="s">
        <v>189</v>
      </c>
      <c r="N16" s="1205"/>
      <c r="O16" s="943" t="s">
        <v>188</v>
      </c>
      <c r="P16" s="943" t="s">
        <v>189</v>
      </c>
    </row>
    <row r="17" spans="1:16" ht="12.75" customHeight="1" x14ac:dyDescent="0.2">
      <c r="A17" s="954">
        <v>1</v>
      </c>
      <c r="B17" s="954"/>
      <c r="C17" s="954">
        <v>2</v>
      </c>
      <c r="D17" s="954">
        <v>3</v>
      </c>
      <c r="E17" s="954">
        <v>4</v>
      </c>
      <c r="F17" s="954">
        <v>5</v>
      </c>
      <c r="G17" s="954">
        <v>6</v>
      </c>
      <c r="H17" s="954">
        <v>7</v>
      </c>
      <c r="I17" s="954">
        <v>8</v>
      </c>
      <c r="J17" s="954">
        <v>9</v>
      </c>
      <c r="K17" s="954">
        <v>10</v>
      </c>
      <c r="L17" s="954">
        <v>11</v>
      </c>
      <c r="M17" s="954">
        <v>12</v>
      </c>
      <c r="N17" s="954">
        <v>13</v>
      </c>
      <c r="O17" s="954">
        <v>14</v>
      </c>
      <c r="P17" s="954">
        <v>15</v>
      </c>
    </row>
    <row r="18" spans="1:16" s="909" customFormat="1" ht="13.9" customHeight="1" x14ac:dyDescent="0.25">
      <c r="A18" s="1388">
        <v>1</v>
      </c>
      <c r="B18" s="1390" t="s">
        <v>287</v>
      </c>
      <c r="C18" s="182" t="s">
        <v>695</v>
      </c>
      <c r="D18" s="968">
        <v>20</v>
      </c>
      <c r="E18" s="189"/>
      <c r="F18" s="188"/>
      <c r="G18" s="968">
        <v>20</v>
      </c>
      <c r="H18" s="189">
        <v>4</v>
      </c>
      <c r="I18" s="189">
        <v>16</v>
      </c>
      <c r="J18" s="968">
        <v>20</v>
      </c>
      <c r="K18" s="968">
        <v>4</v>
      </c>
      <c r="L18" s="968">
        <v>4</v>
      </c>
      <c r="M18" s="968">
        <v>0</v>
      </c>
      <c r="N18" s="968">
        <v>16</v>
      </c>
      <c r="O18" s="968">
        <v>14</v>
      </c>
      <c r="P18" s="968">
        <v>2</v>
      </c>
    </row>
    <row r="19" spans="1:16" s="909" customFormat="1" ht="13.9" customHeight="1" x14ac:dyDescent="0.25">
      <c r="A19" s="1392"/>
      <c r="B19" s="1393"/>
      <c r="C19" s="182" t="s">
        <v>974</v>
      </c>
      <c r="D19" s="968">
        <v>0</v>
      </c>
      <c r="E19" s="189"/>
      <c r="F19" s="189"/>
      <c r="G19" s="968">
        <v>0</v>
      </c>
      <c r="H19" s="189">
        <v>0</v>
      </c>
      <c r="I19" s="189">
        <v>0</v>
      </c>
      <c r="J19" s="968">
        <v>0</v>
      </c>
      <c r="K19" s="968">
        <v>0</v>
      </c>
      <c r="L19" s="968">
        <v>0</v>
      </c>
      <c r="M19" s="968">
        <v>0</v>
      </c>
      <c r="N19" s="968">
        <v>0</v>
      </c>
      <c r="O19" s="968">
        <v>0</v>
      </c>
      <c r="P19" s="968">
        <v>0</v>
      </c>
    </row>
    <row r="20" spans="1:16" s="909" customFormat="1" ht="13.9" customHeight="1" x14ac:dyDescent="0.25">
      <c r="A20" s="1389"/>
      <c r="B20" s="1391"/>
      <c r="C20" s="182" t="s">
        <v>598</v>
      </c>
      <c r="D20" s="968">
        <v>7</v>
      </c>
      <c r="E20" s="189">
        <v>2</v>
      </c>
      <c r="F20" s="190">
        <v>5</v>
      </c>
      <c r="G20" s="968">
        <v>7</v>
      </c>
      <c r="H20" s="189">
        <v>2</v>
      </c>
      <c r="I20" s="189">
        <v>5</v>
      </c>
      <c r="J20" s="968">
        <v>7</v>
      </c>
      <c r="K20" s="968">
        <v>2</v>
      </c>
      <c r="L20" s="968">
        <v>2</v>
      </c>
      <c r="M20" s="968">
        <v>0</v>
      </c>
      <c r="N20" s="968">
        <v>5</v>
      </c>
      <c r="O20" s="968">
        <v>4</v>
      </c>
      <c r="P20" s="968">
        <v>1</v>
      </c>
    </row>
    <row r="21" spans="1:16" s="909" customFormat="1" ht="13.9" customHeight="1" x14ac:dyDescent="0.25">
      <c r="A21" s="1388">
        <v>2</v>
      </c>
      <c r="B21" s="1390" t="s">
        <v>288</v>
      </c>
      <c r="C21" s="182" t="s">
        <v>757</v>
      </c>
      <c r="D21" s="968">
        <v>7</v>
      </c>
      <c r="E21" s="189"/>
      <c r="F21" s="188"/>
      <c r="G21" s="968">
        <v>7</v>
      </c>
      <c r="H21" s="189">
        <v>2</v>
      </c>
      <c r="I21" s="189">
        <v>5</v>
      </c>
      <c r="J21" s="968">
        <v>7</v>
      </c>
      <c r="K21" s="968">
        <v>2</v>
      </c>
      <c r="L21" s="968">
        <v>2</v>
      </c>
      <c r="M21" s="968">
        <v>0</v>
      </c>
      <c r="N21" s="968">
        <v>5</v>
      </c>
      <c r="O21" s="968">
        <v>5</v>
      </c>
      <c r="P21" s="968">
        <v>0</v>
      </c>
    </row>
    <row r="22" spans="1:16" s="909" customFormat="1" ht="13.9" customHeight="1" x14ac:dyDescent="0.25">
      <c r="A22" s="1389"/>
      <c r="B22" s="1391"/>
      <c r="C22" s="182" t="s">
        <v>598</v>
      </c>
      <c r="D22" s="968">
        <v>5</v>
      </c>
      <c r="E22" s="189">
        <v>1</v>
      </c>
      <c r="F22" s="190">
        <v>4</v>
      </c>
      <c r="G22" s="968">
        <v>5</v>
      </c>
      <c r="H22" s="189">
        <v>1</v>
      </c>
      <c r="I22" s="189">
        <v>4</v>
      </c>
      <c r="J22" s="968">
        <v>5</v>
      </c>
      <c r="K22" s="968">
        <v>1</v>
      </c>
      <c r="L22" s="968">
        <v>1</v>
      </c>
      <c r="M22" s="968">
        <v>0</v>
      </c>
      <c r="N22" s="968">
        <v>4</v>
      </c>
      <c r="O22" s="968">
        <v>4</v>
      </c>
      <c r="P22" s="968">
        <v>0</v>
      </c>
    </row>
    <row r="23" spans="1:16" s="909" customFormat="1" ht="13.9" customHeight="1" x14ac:dyDescent="0.25">
      <c r="A23" s="1388">
        <v>3</v>
      </c>
      <c r="B23" s="1390" t="s">
        <v>289</v>
      </c>
      <c r="C23" s="182" t="s">
        <v>1867</v>
      </c>
      <c r="D23" s="968">
        <v>8</v>
      </c>
      <c r="E23" s="189"/>
      <c r="F23" s="189"/>
      <c r="G23" s="92">
        <v>8</v>
      </c>
      <c r="H23" s="971">
        <v>1</v>
      </c>
      <c r="I23" s="971">
        <v>7</v>
      </c>
      <c r="J23" s="92">
        <v>8</v>
      </c>
      <c r="K23" s="968">
        <v>1</v>
      </c>
      <c r="L23" s="968">
        <v>1</v>
      </c>
      <c r="M23" s="968">
        <v>0</v>
      </c>
      <c r="N23" s="968">
        <v>7</v>
      </c>
      <c r="O23" s="968">
        <v>4</v>
      </c>
      <c r="P23" s="968">
        <v>3</v>
      </c>
    </row>
    <row r="24" spans="1:16" s="909" customFormat="1" ht="13.9" customHeight="1" x14ac:dyDescent="0.25">
      <c r="A24" s="1392"/>
      <c r="B24" s="1393"/>
      <c r="C24" s="182" t="s">
        <v>1868</v>
      </c>
      <c r="D24" s="968">
        <v>17</v>
      </c>
      <c r="E24" s="189"/>
      <c r="F24" s="189"/>
      <c r="G24" s="92">
        <v>17</v>
      </c>
      <c r="H24" s="971">
        <v>2</v>
      </c>
      <c r="I24" s="971">
        <v>15</v>
      </c>
      <c r="J24" s="92">
        <v>17</v>
      </c>
      <c r="K24" s="968">
        <v>2</v>
      </c>
      <c r="L24" s="968">
        <v>1</v>
      </c>
      <c r="M24" s="968">
        <v>1</v>
      </c>
      <c r="N24" s="968">
        <v>15</v>
      </c>
      <c r="O24" s="968">
        <v>8</v>
      </c>
      <c r="P24" s="968">
        <v>7</v>
      </c>
    </row>
    <row r="25" spans="1:16" s="909" customFormat="1" ht="13.9" customHeight="1" x14ac:dyDescent="0.25">
      <c r="A25" s="1392"/>
      <c r="B25" s="1393"/>
      <c r="C25" s="182" t="s">
        <v>764</v>
      </c>
      <c r="D25" s="968">
        <v>0</v>
      </c>
      <c r="E25" s="189"/>
      <c r="F25" s="189"/>
      <c r="G25" s="92">
        <v>0</v>
      </c>
      <c r="H25" s="971">
        <v>0</v>
      </c>
      <c r="I25" s="971">
        <v>0</v>
      </c>
      <c r="J25" s="92">
        <v>0</v>
      </c>
      <c r="K25" s="968">
        <v>0</v>
      </c>
      <c r="L25" s="968">
        <v>0</v>
      </c>
      <c r="M25" s="968">
        <v>0</v>
      </c>
      <c r="N25" s="968">
        <v>0</v>
      </c>
      <c r="O25" s="968">
        <v>0</v>
      </c>
      <c r="P25" s="968">
        <v>0</v>
      </c>
    </row>
    <row r="26" spans="1:16" s="909" customFormat="1" ht="13.9" customHeight="1" x14ac:dyDescent="0.25">
      <c r="A26" s="1389"/>
      <c r="B26" s="1391"/>
      <c r="C26" s="182" t="s">
        <v>598</v>
      </c>
      <c r="D26" s="968">
        <v>1</v>
      </c>
      <c r="E26" s="189">
        <v>1</v>
      </c>
      <c r="F26" s="189">
        <v>0</v>
      </c>
      <c r="G26" s="92">
        <v>1</v>
      </c>
      <c r="H26" s="971">
        <v>1</v>
      </c>
      <c r="I26" s="971">
        <v>0</v>
      </c>
      <c r="J26" s="92">
        <v>1</v>
      </c>
      <c r="K26" s="968">
        <v>1</v>
      </c>
      <c r="L26" s="968">
        <v>1</v>
      </c>
      <c r="M26" s="968">
        <v>0</v>
      </c>
      <c r="N26" s="968">
        <v>0</v>
      </c>
      <c r="O26" s="968">
        <v>0</v>
      </c>
      <c r="P26" s="968">
        <v>0</v>
      </c>
    </row>
    <row r="27" spans="1:16" s="909" customFormat="1" ht="13.9" customHeight="1" x14ac:dyDescent="0.25">
      <c r="A27" s="1388">
        <v>4</v>
      </c>
      <c r="B27" s="1390" t="s">
        <v>290</v>
      </c>
      <c r="C27" s="182" t="s">
        <v>697</v>
      </c>
      <c r="D27" s="968">
        <v>25</v>
      </c>
      <c r="E27" s="189"/>
      <c r="F27" s="189"/>
      <c r="G27" s="92">
        <v>25</v>
      </c>
      <c r="H27" s="971">
        <v>5</v>
      </c>
      <c r="I27" s="971">
        <v>20</v>
      </c>
      <c r="J27" s="92">
        <v>25</v>
      </c>
      <c r="K27" s="968">
        <v>5</v>
      </c>
      <c r="L27" s="968">
        <v>4</v>
      </c>
      <c r="M27" s="968">
        <v>1</v>
      </c>
      <c r="N27" s="968">
        <v>20</v>
      </c>
      <c r="O27" s="968">
        <v>18</v>
      </c>
      <c r="P27" s="968">
        <v>2</v>
      </c>
    </row>
    <row r="28" spans="1:16" s="909" customFormat="1" ht="13.9" customHeight="1" x14ac:dyDescent="0.2">
      <c r="A28" s="1389"/>
      <c r="B28" s="1391"/>
      <c r="C28" s="965" t="s">
        <v>993</v>
      </c>
      <c r="D28" s="968">
        <v>0</v>
      </c>
      <c r="E28" s="189"/>
      <c r="F28" s="189"/>
      <c r="G28" s="92">
        <v>0</v>
      </c>
      <c r="H28" s="971">
        <v>0</v>
      </c>
      <c r="I28" s="971">
        <v>0</v>
      </c>
      <c r="J28" s="92">
        <v>0</v>
      </c>
      <c r="K28" s="968">
        <v>0</v>
      </c>
      <c r="L28" s="968">
        <v>0</v>
      </c>
      <c r="M28" s="968">
        <v>0</v>
      </c>
      <c r="N28" s="968">
        <v>0</v>
      </c>
      <c r="O28" s="968">
        <v>0</v>
      </c>
      <c r="P28" s="968">
        <v>0</v>
      </c>
    </row>
    <row r="29" spans="1:16" s="909" customFormat="1" ht="13.9" customHeight="1" x14ac:dyDescent="0.25">
      <c r="A29" s="1388">
        <v>5</v>
      </c>
      <c r="B29" s="1390" t="s">
        <v>291</v>
      </c>
      <c r="C29" s="171" t="s">
        <v>815</v>
      </c>
      <c r="D29" s="968">
        <v>1</v>
      </c>
      <c r="E29" s="189"/>
      <c r="F29" s="188"/>
      <c r="G29" s="92">
        <v>1</v>
      </c>
      <c r="H29" s="971">
        <v>1</v>
      </c>
      <c r="I29" s="971">
        <v>0</v>
      </c>
      <c r="J29" s="92">
        <v>1</v>
      </c>
      <c r="K29" s="968">
        <v>1</v>
      </c>
      <c r="L29" s="968">
        <v>1</v>
      </c>
      <c r="M29" s="968">
        <v>0</v>
      </c>
      <c r="N29" s="968">
        <v>0</v>
      </c>
      <c r="O29" s="968">
        <v>0</v>
      </c>
      <c r="P29" s="968">
        <v>0</v>
      </c>
    </row>
    <row r="30" spans="1:16" s="909" customFormat="1" ht="13.9" customHeight="1" x14ac:dyDescent="0.25">
      <c r="A30" s="1392"/>
      <c r="B30" s="1393"/>
      <c r="C30" s="182" t="s">
        <v>756</v>
      </c>
      <c r="D30" s="968">
        <v>1</v>
      </c>
      <c r="E30" s="189"/>
      <c r="F30" s="188"/>
      <c r="G30" s="92">
        <v>1</v>
      </c>
      <c r="H30" s="971">
        <v>1</v>
      </c>
      <c r="I30" s="971">
        <v>0</v>
      </c>
      <c r="J30" s="92">
        <v>1</v>
      </c>
      <c r="K30" s="968">
        <v>1</v>
      </c>
      <c r="L30" s="968">
        <v>1</v>
      </c>
      <c r="M30" s="968">
        <v>0</v>
      </c>
      <c r="N30" s="968">
        <v>0</v>
      </c>
      <c r="O30" s="968">
        <v>0</v>
      </c>
      <c r="P30" s="968">
        <v>0</v>
      </c>
    </row>
    <row r="31" spans="1:16" s="909" customFormat="1" ht="13.9" customHeight="1" x14ac:dyDescent="0.25">
      <c r="A31" s="1392"/>
      <c r="B31" s="1393"/>
      <c r="C31" s="182" t="s">
        <v>1089</v>
      </c>
      <c r="D31" s="968">
        <v>0</v>
      </c>
      <c r="E31" s="189"/>
      <c r="F31" s="188"/>
      <c r="G31" s="92">
        <v>0</v>
      </c>
      <c r="H31" s="971">
        <v>0</v>
      </c>
      <c r="I31" s="971">
        <v>0</v>
      </c>
      <c r="J31" s="92">
        <v>0</v>
      </c>
      <c r="K31" s="968">
        <v>0</v>
      </c>
      <c r="L31" s="968">
        <v>0</v>
      </c>
      <c r="M31" s="968">
        <v>0</v>
      </c>
      <c r="N31" s="968">
        <v>0</v>
      </c>
      <c r="O31" s="968">
        <v>0</v>
      </c>
      <c r="P31" s="968">
        <v>0</v>
      </c>
    </row>
    <row r="32" spans="1:16" s="909" customFormat="1" ht="13.9" customHeight="1" x14ac:dyDescent="0.25">
      <c r="A32" s="1392"/>
      <c r="B32" s="1393"/>
      <c r="C32" s="182" t="s">
        <v>698</v>
      </c>
      <c r="D32" s="968">
        <v>0</v>
      </c>
      <c r="E32" s="189"/>
      <c r="F32" s="189"/>
      <c r="G32" s="92">
        <v>0</v>
      </c>
      <c r="H32" s="971">
        <v>0</v>
      </c>
      <c r="I32" s="971">
        <v>0</v>
      </c>
      <c r="J32" s="92">
        <v>0</v>
      </c>
      <c r="K32" s="968">
        <v>0</v>
      </c>
      <c r="L32" s="968">
        <v>0</v>
      </c>
      <c r="M32" s="968">
        <v>0</v>
      </c>
      <c r="N32" s="968">
        <v>0</v>
      </c>
      <c r="O32" s="968">
        <v>0</v>
      </c>
      <c r="P32" s="968">
        <v>0</v>
      </c>
    </row>
    <row r="33" spans="1:16" s="909" customFormat="1" ht="13.9" customHeight="1" x14ac:dyDescent="0.25">
      <c r="A33" s="1392"/>
      <c r="B33" s="1393"/>
      <c r="C33" s="182" t="s">
        <v>764</v>
      </c>
      <c r="D33" s="968">
        <v>0</v>
      </c>
      <c r="E33" s="189"/>
      <c r="F33" s="189"/>
      <c r="G33" s="92">
        <v>0</v>
      </c>
      <c r="H33" s="971">
        <v>0</v>
      </c>
      <c r="I33" s="971">
        <v>0</v>
      </c>
      <c r="J33" s="92">
        <v>0</v>
      </c>
      <c r="K33" s="968">
        <v>0</v>
      </c>
      <c r="L33" s="968">
        <v>0</v>
      </c>
      <c r="M33" s="968">
        <v>0</v>
      </c>
      <c r="N33" s="968">
        <v>0</v>
      </c>
      <c r="O33" s="968">
        <v>0</v>
      </c>
      <c r="P33" s="968">
        <v>0</v>
      </c>
    </row>
    <row r="34" spans="1:16" s="909" customFormat="1" ht="13.9" customHeight="1" x14ac:dyDescent="0.25">
      <c r="A34" s="1389"/>
      <c r="B34" s="1391"/>
      <c r="C34" s="182" t="s">
        <v>598</v>
      </c>
      <c r="D34" s="968">
        <v>1</v>
      </c>
      <c r="E34" s="189">
        <v>1</v>
      </c>
      <c r="F34" s="190">
        <v>0</v>
      </c>
      <c r="G34" s="92">
        <v>1</v>
      </c>
      <c r="H34" s="971">
        <v>1</v>
      </c>
      <c r="I34" s="971">
        <v>0</v>
      </c>
      <c r="J34" s="92">
        <v>1</v>
      </c>
      <c r="K34" s="968">
        <v>1</v>
      </c>
      <c r="L34" s="968">
        <v>1</v>
      </c>
      <c r="M34" s="968">
        <v>0</v>
      </c>
      <c r="N34" s="968">
        <v>0</v>
      </c>
      <c r="O34" s="968">
        <v>0</v>
      </c>
      <c r="P34" s="968">
        <v>0</v>
      </c>
    </row>
    <row r="35" spans="1:16" s="909" customFormat="1" ht="13.9" customHeight="1" x14ac:dyDescent="0.25">
      <c r="A35" s="1402">
        <v>6</v>
      </c>
      <c r="B35" s="1390" t="s">
        <v>292</v>
      </c>
      <c r="C35" s="182" t="s">
        <v>699</v>
      </c>
      <c r="D35" s="968">
        <v>7</v>
      </c>
      <c r="E35" s="189"/>
      <c r="F35" s="188"/>
      <c r="G35" s="92">
        <v>7</v>
      </c>
      <c r="H35" s="971">
        <v>2</v>
      </c>
      <c r="I35" s="971">
        <v>5</v>
      </c>
      <c r="J35" s="92">
        <v>7</v>
      </c>
      <c r="K35" s="968">
        <v>2</v>
      </c>
      <c r="L35" s="968">
        <v>1</v>
      </c>
      <c r="M35" s="968">
        <v>1</v>
      </c>
      <c r="N35" s="968">
        <v>5</v>
      </c>
      <c r="O35" s="968">
        <v>2</v>
      </c>
      <c r="P35" s="968">
        <v>3</v>
      </c>
    </row>
    <row r="36" spans="1:16" s="909" customFormat="1" ht="13.9" customHeight="1" x14ac:dyDescent="0.25">
      <c r="A36" s="1404"/>
      <c r="B36" s="1391"/>
      <c r="C36" s="182" t="s">
        <v>598</v>
      </c>
      <c r="D36" s="968">
        <v>5</v>
      </c>
      <c r="E36" s="189">
        <v>1</v>
      </c>
      <c r="F36" s="189">
        <v>4</v>
      </c>
      <c r="G36" s="92">
        <v>5</v>
      </c>
      <c r="H36" s="971">
        <v>1</v>
      </c>
      <c r="I36" s="971">
        <v>4</v>
      </c>
      <c r="J36" s="92">
        <v>5</v>
      </c>
      <c r="K36" s="968">
        <v>1</v>
      </c>
      <c r="L36" s="968">
        <v>0</v>
      </c>
      <c r="M36" s="968">
        <v>1</v>
      </c>
      <c r="N36" s="968">
        <v>4</v>
      </c>
      <c r="O36" s="968">
        <v>2</v>
      </c>
      <c r="P36" s="968">
        <v>2</v>
      </c>
    </row>
    <row r="37" spans="1:16" s="909" customFormat="1" ht="13.9" customHeight="1" x14ac:dyDescent="0.25">
      <c r="A37" s="1388">
        <v>7</v>
      </c>
      <c r="B37" s="1390" t="s">
        <v>293</v>
      </c>
      <c r="C37" s="182" t="s">
        <v>1869</v>
      </c>
      <c r="D37" s="968">
        <v>8</v>
      </c>
      <c r="E37" s="189"/>
      <c r="F37" s="188"/>
      <c r="G37" s="92">
        <v>8</v>
      </c>
      <c r="H37" s="971">
        <v>0</v>
      </c>
      <c r="I37" s="971">
        <v>8</v>
      </c>
      <c r="J37" s="92">
        <v>8</v>
      </c>
      <c r="K37" s="968">
        <v>0</v>
      </c>
      <c r="L37" s="968">
        <v>0</v>
      </c>
      <c r="M37" s="968">
        <v>0</v>
      </c>
      <c r="N37" s="968">
        <v>8</v>
      </c>
      <c r="O37" s="968">
        <v>6</v>
      </c>
      <c r="P37" s="968">
        <v>2</v>
      </c>
    </row>
    <row r="38" spans="1:16" s="909" customFormat="1" ht="13.9" customHeight="1" x14ac:dyDescent="0.25">
      <c r="A38" s="1392"/>
      <c r="B38" s="1393"/>
      <c r="C38" s="182" t="s">
        <v>816</v>
      </c>
      <c r="D38" s="968">
        <v>4</v>
      </c>
      <c r="E38" s="189"/>
      <c r="F38" s="188"/>
      <c r="G38" s="92">
        <v>4</v>
      </c>
      <c r="H38" s="971">
        <v>1</v>
      </c>
      <c r="I38" s="971">
        <v>3</v>
      </c>
      <c r="J38" s="92">
        <v>4</v>
      </c>
      <c r="K38" s="968">
        <v>1</v>
      </c>
      <c r="L38" s="968">
        <v>1</v>
      </c>
      <c r="M38" s="968">
        <v>0</v>
      </c>
      <c r="N38" s="968">
        <v>3</v>
      </c>
      <c r="O38" s="968">
        <v>3</v>
      </c>
      <c r="P38" s="968">
        <v>0</v>
      </c>
    </row>
    <row r="39" spans="1:16" s="909" customFormat="1" ht="13.9" customHeight="1" x14ac:dyDescent="0.25">
      <c r="A39" s="1392"/>
      <c r="B39" s="1393"/>
      <c r="C39" s="182" t="s">
        <v>599</v>
      </c>
      <c r="D39" s="968">
        <v>8</v>
      </c>
      <c r="E39" s="189"/>
      <c r="F39" s="188"/>
      <c r="G39" s="92">
        <v>8</v>
      </c>
      <c r="H39" s="971">
        <v>2</v>
      </c>
      <c r="I39" s="971">
        <v>6</v>
      </c>
      <c r="J39" s="92">
        <v>8</v>
      </c>
      <c r="K39" s="968">
        <v>2</v>
      </c>
      <c r="L39" s="968">
        <v>2</v>
      </c>
      <c r="M39" s="968">
        <v>0</v>
      </c>
      <c r="N39" s="968">
        <v>6</v>
      </c>
      <c r="O39" s="968">
        <v>4</v>
      </c>
      <c r="P39" s="968">
        <v>2</v>
      </c>
    </row>
    <row r="40" spans="1:16" s="909" customFormat="1" ht="13.9" customHeight="1" x14ac:dyDescent="0.25">
      <c r="A40" s="1392"/>
      <c r="B40" s="1393"/>
      <c r="C40" s="182" t="s">
        <v>700</v>
      </c>
      <c r="D40" s="968">
        <v>2</v>
      </c>
      <c r="E40" s="189"/>
      <c r="F40" s="188"/>
      <c r="G40" s="92">
        <v>2</v>
      </c>
      <c r="H40" s="971">
        <v>1</v>
      </c>
      <c r="I40" s="971">
        <v>1</v>
      </c>
      <c r="J40" s="92">
        <v>2</v>
      </c>
      <c r="K40" s="968">
        <v>1</v>
      </c>
      <c r="L40" s="968">
        <v>1</v>
      </c>
      <c r="M40" s="968">
        <v>0</v>
      </c>
      <c r="N40" s="968">
        <v>1</v>
      </c>
      <c r="O40" s="968">
        <v>1</v>
      </c>
      <c r="P40" s="968">
        <v>0</v>
      </c>
    </row>
    <row r="41" spans="1:16" s="909" customFormat="1" ht="13.9" customHeight="1" x14ac:dyDescent="0.25">
      <c r="A41" s="1389"/>
      <c r="B41" s="1391"/>
      <c r="C41" s="182" t="s">
        <v>598</v>
      </c>
      <c r="D41" s="968">
        <v>5</v>
      </c>
      <c r="E41" s="189">
        <v>1</v>
      </c>
      <c r="F41" s="190">
        <v>4</v>
      </c>
      <c r="G41" s="92">
        <v>5</v>
      </c>
      <c r="H41" s="971">
        <v>1</v>
      </c>
      <c r="I41" s="971">
        <v>4</v>
      </c>
      <c r="J41" s="92">
        <v>5</v>
      </c>
      <c r="K41" s="968">
        <v>1</v>
      </c>
      <c r="L41" s="968">
        <v>1</v>
      </c>
      <c r="M41" s="968">
        <v>0</v>
      </c>
      <c r="N41" s="968">
        <v>4</v>
      </c>
      <c r="O41" s="968">
        <v>3</v>
      </c>
      <c r="P41" s="968">
        <v>1</v>
      </c>
    </row>
    <row r="42" spans="1:16" s="909" customFormat="1" ht="13.9" customHeight="1" x14ac:dyDescent="0.25">
      <c r="A42" s="962">
        <v>8</v>
      </c>
      <c r="B42" s="984" t="s">
        <v>294</v>
      </c>
      <c r="C42" s="182" t="s">
        <v>760</v>
      </c>
      <c r="D42" s="968">
        <v>2</v>
      </c>
      <c r="E42" s="189"/>
      <c r="F42" s="189"/>
      <c r="G42" s="92">
        <v>2</v>
      </c>
      <c r="H42" s="971">
        <v>1</v>
      </c>
      <c r="I42" s="971">
        <v>1</v>
      </c>
      <c r="J42" s="92">
        <v>2</v>
      </c>
      <c r="K42" s="968">
        <v>1</v>
      </c>
      <c r="L42" s="968">
        <v>0</v>
      </c>
      <c r="M42" s="968">
        <v>1</v>
      </c>
      <c r="N42" s="968">
        <v>1</v>
      </c>
      <c r="O42" s="968">
        <v>1</v>
      </c>
      <c r="P42" s="968">
        <v>0</v>
      </c>
    </row>
    <row r="43" spans="1:16" s="909" customFormat="1" ht="13.9" customHeight="1" x14ac:dyDescent="0.25">
      <c r="A43" s="1388">
        <v>9</v>
      </c>
      <c r="B43" s="1390" t="s">
        <v>295</v>
      </c>
      <c r="C43" s="182" t="s">
        <v>761</v>
      </c>
      <c r="D43" s="968">
        <v>0</v>
      </c>
      <c r="E43" s="189"/>
      <c r="F43" s="188"/>
      <c r="G43" s="92">
        <v>0</v>
      </c>
      <c r="H43" s="971">
        <v>0</v>
      </c>
      <c r="I43" s="971">
        <v>0</v>
      </c>
      <c r="J43" s="92">
        <v>0</v>
      </c>
      <c r="K43" s="968">
        <v>0</v>
      </c>
      <c r="L43" s="968">
        <v>0</v>
      </c>
      <c r="M43" s="968">
        <v>0</v>
      </c>
      <c r="N43" s="968">
        <v>0</v>
      </c>
      <c r="O43" s="968">
        <v>0</v>
      </c>
      <c r="P43" s="968">
        <v>0</v>
      </c>
    </row>
    <row r="44" spans="1:16" s="909" customFormat="1" ht="13.9" customHeight="1" x14ac:dyDescent="0.25">
      <c r="A44" s="1392"/>
      <c r="B44" s="1393"/>
      <c r="C44" s="182" t="s">
        <v>701</v>
      </c>
      <c r="D44" s="968">
        <v>6</v>
      </c>
      <c r="E44" s="189"/>
      <c r="F44" s="189"/>
      <c r="G44" s="92">
        <v>6</v>
      </c>
      <c r="H44" s="971">
        <v>2</v>
      </c>
      <c r="I44" s="971">
        <v>4</v>
      </c>
      <c r="J44" s="92">
        <v>6</v>
      </c>
      <c r="K44" s="968">
        <v>2</v>
      </c>
      <c r="L44" s="968">
        <v>1</v>
      </c>
      <c r="M44" s="968">
        <v>1</v>
      </c>
      <c r="N44" s="968">
        <v>4</v>
      </c>
      <c r="O44" s="968">
        <v>1</v>
      </c>
      <c r="P44" s="968">
        <v>3</v>
      </c>
    </row>
    <row r="45" spans="1:16" s="909" customFormat="1" ht="13.9" customHeight="1" x14ac:dyDescent="0.25">
      <c r="A45" s="1392"/>
      <c r="B45" s="1393"/>
      <c r="C45" s="182" t="s">
        <v>817</v>
      </c>
      <c r="D45" s="968">
        <v>0</v>
      </c>
      <c r="E45" s="189"/>
      <c r="F45" s="189"/>
      <c r="G45" s="92">
        <v>0</v>
      </c>
      <c r="H45" s="971">
        <v>0</v>
      </c>
      <c r="I45" s="971">
        <v>0</v>
      </c>
      <c r="J45" s="92">
        <v>0</v>
      </c>
      <c r="K45" s="968">
        <v>0</v>
      </c>
      <c r="L45" s="968">
        <v>0</v>
      </c>
      <c r="M45" s="968">
        <v>0</v>
      </c>
      <c r="N45" s="968">
        <v>0</v>
      </c>
      <c r="O45" s="968">
        <v>0</v>
      </c>
      <c r="P45" s="968">
        <v>0</v>
      </c>
    </row>
    <row r="46" spans="1:16" s="909" customFormat="1" ht="13.9" customHeight="1" x14ac:dyDescent="0.25">
      <c r="A46" s="1392"/>
      <c r="B46" s="1393"/>
      <c r="C46" s="182" t="s">
        <v>600</v>
      </c>
      <c r="D46" s="968">
        <v>0</v>
      </c>
      <c r="E46" s="189"/>
      <c r="F46" s="189"/>
      <c r="G46" s="92">
        <v>0</v>
      </c>
      <c r="H46" s="971">
        <v>0</v>
      </c>
      <c r="I46" s="971">
        <v>0</v>
      </c>
      <c r="J46" s="92">
        <v>0</v>
      </c>
      <c r="K46" s="968">
        <v>0</v>
      </c>
      <c r="L46" s="968">
        <v>0</v>
      </c>
      <c r="M46" s="968">
        <v>0</v>
      </c>
      <c r="N46" s="968">
        <v>0</v>
      </c>
      <c r="O46" s="968">
        <v>0</v>
      </c>
      <c r="P46" s="968">
        <v>0</v>
      </c>
    </row>
    <row r="47" spans="1:16" s="909" customFormat="1" ht="13.9" customHeight="1" x14ac:dyDescent="0.25">
      <c r="A47" s="1392"/>
      <c r="B47" s="1393"/>
      <c r="C47" s="182" t="s">
        <v>1870</v>
      </c>
      <c r="D47" s="968">
        <v>3</v>
      </c>
      <c r="E47" s="189"/>
      <c r="F47" s="189"/>
      <c r="G47" s="92">
        <v>3</v>
      </c>
      <c r="H47" s="971">
        <v>0</v>
      </c>
      <c r="I47" s="971">
        <v>3</v>
      </c>
      <c r="J47" s="92">
        <v>3</v>
      </c>
      <c r="K47" s="968">
        <v>0</v>
      </c>
      <c r="L47" s="968">
        <v>0</v>
      </c>
      <c r="M47" s="968">
        <v>0</v>
      </c>
      <c r="N47" s="968">
        <v>3</v>
      </c>
      <c r="O47" s="968">
        <v>3</v>
      </c>
      <c r="P47" s="968">
        <v>0</v>
      </c>
    </row>
    <row r="48" spans="1:16" s="909" customFormat="1" ht="13.9" customHeight="1" x14ac:dyDescent="0.25">
      <c r="A48" s="1389"/>
      <c r="B48" s="1391"/>
      <c r="C48" s="182" t="s">
        <v>598</v>
      </c>
      <c r="D48" s="968">
        <v>0</v>
      </c>
      <c r="E48" s="189">
        <v>0</v>
      </c>
      <c r="F48" s="190">
        <v>0</v>
      </c>
      <c r="G48" s="92">
        <v>0</v>
      </c>
      <c r="H48" s="971">
        <v>0</v>
      </c>
      <c r="I48" s="971">
        <v>0</v>
      </c>
      <c r="J48" s="92">
        <v>0</v>
      </c>
      <c r="K48" s="968">
        <v>0</v>
      </c>
      <c r="L48" s="968">
        <v>0</v>
      </c>
      <c r="M48" s="968">
        <v>0</v>
      </c>
      <c r="N48" s="968">
        <v>0</v>
      </c>
      <c r="O48" s="968">
        <v>0</v>
      </c>
      <c r="P48" s="968">
        <v>0</v>
      </c>
    </row>
    <row r="49" spans="1:16" s="909" customFormat="1" ht="13.9" customHeight="1" x14ac:dyDescent="0.2">
      <c r="A49" s="962">
        <v>10</v>
      </c>
      <c r="B49" s="984" t="s">
        <v>296</v>
      </c>
      <c r="C49" s="191" t="s">
        <v>1871</v>
      </c>
      <c r="D49" s="968">
        <v>1</v>
      </c>
      <c r="E49" s="189"/>
      <c r="F49" s="189"/>
      <c r="G49" s="92">
        <v>1</v>
      </c>
      <c r="H49" s="971">
        <v>0</v>
      </c>
      <c r="I49" s="971">
        <v>1</v>
      </c>
      <c r="J49" s="92">
        <v>1</v>
      </c>
      <c r="K49" s="968">
        <v>0</v>
      </c>
      <c r="L49" s="968">
        <v>0</v>
      </c>
      <c r="M49" s="968">
        <v>0</v>
      </c>
      <c r="N49" s="968">
        <v>1</v>
      </c>
      <c r="O49" s="968">
        <v>0</v>
      </c>
      <c r="P49" s="968">
        <v>1</v>
      </c>
    </row>
    <row r="50" spans="1:16" s="909" customFormat="1" ht="13.9" customHeight="1" x14ac:dyDescent="0.25">
      <c r="A50" s="1388">
        <v>11</v>
      </c>
      <c r="B50" s="1390" t="s">
        <v>297</v>
      </c>
      <c r="C50" s="182" t="s">
        <v>1872</v>
      </c>
      <c r="D50" s="968">
        <v>5</v>
      </c>
      <c r="E50" s="189"/>
      <c r="F50" s="188"/>
      <c r="G50" s="92">
        <v>5</v>
      </c>
      <c r="H50" s="971">
        <v>0</v>
      </c>
      <c r="I50" s="971">
        <v>5</v>
      </c>
      <c r="J50" s="92">
        <v>5</v>
      </c>
      <c r="K50" s="968">
        <v>0</v>
      </c>
      <c r="L50" s="968">
        <v>0</v>
      </c>
      <c r="M50" s="968">
        <v>0</v>
      </c>
      <c r="N50" s="968">
        <v>5</v>
      </c>
      <c r="O50" s="968">
        <v>5</v>
      </c>
      <c r="P50" s="968">
        <v>0</v>
      </c>
    </row>
    <row r="51" spans="1:16" s="909" customFormat="1" ht="13.9" customHeight="1" x14ac:dyDescent="0.25">
      <c r="A51" s="1389"/>
      <c r="B51" s="1391"/>
      <c r="C51" s="182" t="s">
        <v>598</v>
      </c>
      <c r="D51" s="968">
        <v>7</v>
      </c>
      <c r="E51" s="189">
        <v>2</v>
      </c>
      <c r="F51" s="189">
        <v>5</v>
      </c>
      <c r="G51" s="92">
        <v>7</v>
      </c>
      <c r="H51" s="971">
        <v>2</v>
      </c>
      <c r="I51" s="971">
        <v>5</v>
      </c>
      <c r="J51" s="92">
        <v>7</v>
      </c>
      <c r="K51" s="968">
        <v>2</v>
      </c>
      <c r="L51" s="968">
        <v>2</v>
      </c>
      <c r="M51" s="968">
        <v>0</v>
      </c>
      <c r="N51" s="968">
        <v>5</v>
      </c>
      <c r="O51" s="968">
        <v>4</v>
      </c>
      <c r="P51" s="968">
        <v>1</v>
      </c>
    </row>
    <row r="52" spans="1:16" s="909" customFormat="1" ht="13.9" customHeight="1" x14ac:dyDescent="0.25">
      <c r="A52" s="1402">
        <v>12</v>
      </c>
      <c r="B52" s="1390" t="s">
        <v>298</v>
      </c>
      <c r="C52" s="182" t="s">
        <v>598</v>
      </c>
      <c r="D52" s="968">
        <v>0</v>
      </c>
      <c r="E52" s="189">
        <v>0</v>
      </c>
      <c r="F52" s="189">
        <v>0</v>
      </c>
      <c r="G52" s="92">
        <v>0</v>
      </c>
      <c r="H52" s="971">
        <v>0</v>
      </c>
      <c r="I52" s="971">
        <v>0</v>
      </c>
      <c r="J52" s="92">
        <v>0</v>
      </c>
      <c r="K52" s="968">
        <v>0</v>
      </c>
      <c r="L52" s="968">
        <v>0</v>
      </c>
      <c r="M52" s="968">
        <v>0</v>
      </c>
      <c r="N52" s="968">
        <v>0</v>
      </c>
      <c r="O52" s="968">
        <v>0</v>
      </c>
      <c r="P52" s="968">
        <v>0</v>
      </c>
    </row>
    <row r="53" spans="1:16" s="909" customFormat="1" ht="13.9" customHeight="1" x14ac:dyDescent="0.25">
      <c r="A53" s="1403"/>
      <c r="B53" s="1393"/>
      <c r="C53" s="182" t="s">
        <v>600</v>
      </c>
      <c r="D53" s="968">
        <v>0</v>
      </c>
      <c r="E53" s="189"/>
      <c r="F53" s="189"/>
      <c r="G53" s="92">
        <v>0</v>
      </c>
      <c r="H53" s="971">
        <v>0</v>
      </c>
      <c r="I53" s="971">
        <v>0</v>
      </c>
      <c r="J53" s="92">
        <v>0</v>
      </c>
      <c r="K53" s="968">
        <v>0</v>
      </c>
      <c r="L53" s="968">
        <v>0</v>
      </c>
      <c r="M53" s="968">
        <v>0</v>
      </c>
      <c r="N53" s="968">
        <v>0</v>
      </c>
      <c r="O53" s="968">
        <v>0</v>
      </c>
      <c r="P53" s="968">
        <v>0</v>
      </c>
    </row>
    <row r="54" spans="1:16" s="909" customFormat="1" ht="13.9" customHeight="1" x14ac:dyDescent="0.25">
      <c r="A54" s="1403"/>
      <c r="B54" s="1393"/>
      <c r="C54" s="182" t="s">
        <v>601</v>
      </c>
      <c r="D54" s="968">
        <v>0</v>
      </c>
      <c r="E54" s="189"/>
      <c r="F54" s="188"/>
      <c r="G54" s="92">
        <v>0</v>
      </c>
      <c r="H54" s="971">
        <v>0</v>
      </c>
      <c r="I54" s="971">
        <v>0</v>
      </c>
      <c r="J54" s="92">
        <v>0</v>
      </c>
      <c r="K54" s="968">
        <v>0</v>
      </c>
      <c r="L54" s="968">
        <v>0</v>
      </c>
      <c r="M54" s="968">
        <v>0</v>
      </c>
      <c r="N54" s="968">
        <v>0</v>
      </c>
      <c r="O54" s="968">
        <v>0</v>
      </c>
      <c r="P54" s="968">
        <v>0</v>
      </c>
    </row>
    <row r="55" spans="1:16" s="909" customFormat="1" ht="13.9" customHeight="1" x14ac:dyDescent="0.25">
      <c r="A55" s="1404"/>
      <c r="B55" s="1391"/>
      <c r="C55" s="182" t="s">
        <v>817</v>
      </c>
      <c r="D55" s="968">
        <v>0</v>
      </c>
      <c r="E55" s="189"/>
      <c r="F55" s="189"/>
      <c r="G55" s="92">
        <v>0</v>
      </c>
      <c r="H55" s="971">
        <v>0</v>
      </c>
      <c r="I55" s="971">
        <v>0</v>
      </c>
      <c r="J55" s="92">
        <v>0</v>
      </c>
      <c r="K55" s="968">
        <v>0</v>
      </c>
      <c r="L55" s="968">
        <v>0</v>
      </c>
      <c r="M55" s="968">
        <v>0</v>
      </c>
      <c r="N55" s="968">
        <v>0</v>
      </c>
      <c r="O55" s="968">
        <v>0</v>
      </c>
      <c r="P55" s="968">
        <v>0</v>
      </c>
    </row>
    <row r="56" spans="1:16" s="909" customFormat="1" ht="13.9" customHeight="1" x14ac:dyDescent="0.25">
      <c r="A56" s="1388">
        <v>13</v>
      </c>
      <c r="B56" s="1390" t="s">
        <v>299</v>
      </c>
      <c r="C56" s="182" t="s">
        <v>765</v>
      </c>
      <c r="D56" s="968">
        <v>9</v>
      </c>
      <c r="E56" s="189"/>
      <c r="F56" s="189"/>
      <c r="G56" s="92">
        <v>9</v>
      </c>
      <c r="H56" s="971">
        <v>2</v>
      </c>
      <c r="I56" s="971">
        <v>7</v>
      </c>
      <c r="J56" s="92">
        <v>9</v>
      </c>
      <c r="K56" s="968">
        <v>2</v>
      </c>
      <c r="L56" s="968">
        <v>1</v>
      </c>
      <c r="M56" s="968">
        <v>1</v>
      </c>
      <c r="N56" s="968">
        <v>7</v>
      </c>
      <c r="O56" s="968">
        <v>6</v>
      </c>
      <c r="P56" s="968">
        <v>1</v>
      </c>
    </row>
    <row r="57" spans="1:16" s="909" customFormat="1" ht="13.9" customHeight="1" x14ac:dyDescent="0.25">
      <c r="A57" s="1392"/>
      <c r="B57" s="1393"/>
      <c r="C57" s="182" t="s">
        <v>418</v>
      </c>
      <c r="D57" s="968">
        <v>3</v>
      </c>
      <c r="E57" s="189"/>
      <c r="F57" s="189"/>
      <c r="G57" s="92">
        <v>3</v>
      </c>
      <c r="H57" s="971">
        <v>1</v>
      </c>
      <c r="I57" s="971">
        <v>2</v>
      </c>
      <c r="J57" s="92">
        <v>3</v>
      </c>
      <c r="K57" s="968">
        <v>1</v>
      </c>
      <c r="L57" s="968">
        <v>1</v>
      </c>
      <c r="M57" s="968">
        <v>0</v>
      </c>
      <c r="N57" s="968">
        <v>2</v>
      </c>
      <c r="O57" s="968">
        <v>2</v>
      </c>
      <c r="P57" s="968">
        <v>0</v>
      </c>
    </row>
    <row r="58" spans="1:16" s="909" customFormat="1" ht="13.9" customHeight="1" x14ac:dyDescent="0.25">
      <c r="A58" s="1389"/>
      <c r="B58" s="1391"/>
      <c r="C58" s="182" t="s">
        <v>598</v>
      </c>
      <c r="D58" s="968">
        <v>0</v>
      </c>
      <c r="E58" s="189">
        <v>0</v>
      </c>
      <c r="F58" s="189">
        <v>0</v>
      </c>
      <c r="G58" s="92">
        <v>0</v>
      </c>
      <c r="H58" s="971">
        <v>0</v>
      </c>
      <c r="I58" s="971">
        <v>0</v>
      </c>
      <c r="J58" s="92">
        <v>0</v>
      </c>
      <c r="K58" s="968">
        <v>0</v>
      </c>
      <c r="L58" s="968">
        <v>0</v>
      </c>
      <c r="M58" s="968">
        <v>0</v>
      </c>
      <c r="N58" s="968">
        <v>0</v>
      </c>
      <c r="O58" s="968">
        <v>0</v>
      </c>
      <c r="P58" s="968">
        <v>0</v>
      </c>
    </row>
    <row r="59" spans="1:16" s="909" customFormat="1" ht="13.9" customHeight="1" x14ac:dyDescent="0.25">
      <c r="A59" s="1388">
        <v>14</v>
      </c>
      <c r="B59" s="1390" t="s">
        <v>300</v>
      </c>
      <c r="C59" s="182" t="s">
        <v>766</v>
      </c>
      <c r="D59" s="968">
        <v>2</v>
      </c>
      <c r="E59" s="189"/>
      <c r="F59" s="189"/>
      <c r="G59" s="92">
        <v>2</v>
      </c>
      <c r="H59" s="971">
        <v>1</v>
      </c>
      <c r="I59" s="971">
        <v>1</v>
      </c>
      <c r="J59" s="92">
        <v>2</v>
      </c>
      <c r="K59" s="968">
        <v>1</v>
      </c>
      <c r="L59" s="968">
        <v>1</v>
      </c>
      <c r="M59" s="968">
        <v>0</v>
      </c>
      <c r="N59" s="968">
        <v>1</v>
      </c>
      <c r="O59" s="968">
        <v>1</v>
      </c>
      <c r="P59" s="968">
        <v>0</v>
      </c>
    </row>
    <row r="60" spans="1:16" s="909" customFormat="1" ht="13.9" customHeight="1" x14ac:dyDescent="0.25">
      <c r="A60" s="1389"/>
      <c r="B60" s="1391"/>
      <c r="C60" s="182" t="s">
        <v>409</v>
      </c>
      <c r="D60" s="968">
        <v>0</v>
      </c>
      <c r="E60" s="189"/>
      <c r="F60" s="189"/>
      <c r="G60" s="92">
        <v>0</v>
      </c>
      <c r="H60" s="971">
        <v>0</v>
      </c>
      <c r="I60" s="971">
        <v>0</v>
      </c>
      <c r="J60" s="92">
        <v>0</v>
      </c>
      <c r="K60" s="968">
        <v>0</v>
      </c>
      <c r="L60" s="968">
        <v>0</v>
      </c>
      <c r="M60" s="968">
        <v>0</v>
      </c>
      <c r="N60" s="968">
        <v>0</v>
      </c>
      <c r="O60" s="968">
        <v>0</v>
      </c>
      <c r="P60" s="968">
        <v>0</v>
      </c>
    </row>
    <row r="61" spans="1:16" s="909" customFormat="1" ht="13.9" customHeight="1" x14ac:dyDescent="0.25">
      <c r="A61" s="1388">
        <v>15</v>
      </c>
      <c r="B61" s="1390" t="s">
        <v>367</v>
      </c>
      <c r="C61" s="182" t="s">
        <v>767</v>
      </c>
      <c r="D61" s="968">
        <v>10</v>
      </c>
      <c r="E61" s="189"/>
      <c r="F61" s="188"/>
      <c r="G61" s="92">
        <v>10</v>
      </c>
      <c r="H61" s="971">
        <v>2</v>
      </c>
      <c r="I61" s="971">
        <v>8</v>
      </c>
      <c r="J61" s="92">
        <v>10</v>
      </c>
      <c r="K61" s="968">
        <v>2</v>
      </c>
      <c r="L61" s="968">
        <v>2</v>
      </c>
      <c r="M61" s="968">
        <v>0</v>
      </c>
      <c r="N61" s="968">
        <v>8</v>
      </c>
      <c r="O61" s="968">
        <v>8</v>
      </c>
      <c r="P61" s="968">
        <v>0</v>
      </c>
    </row>
    <row r="62" spans="1:16" s="909" customFormat="1" ht="13.9" customHeight="1" x14ac:dyDescent="0.25">
      <c r="A62" s="1392"/>
      <c r="B62" s="1393"/>
      <c r="C62" s="182" t="s">
        <v>1873</v>
      </c>
      <c r="D62" s="968">
        <v>1</v>
      </c>
      <c r="E62" s="189"/>
      <c r="F62" s="188"/>
      <c r="G62" s="92">
        <v>1</v>
      </c>
      <c r="H62" s="971">
        <v>0</v>
      </c>
      <c r="I62" s="971">
        <v>1</v>
      </c>
      <c r="J62" s="92">
        <v>1</v>
      </c>
      <c r="K62" s="968">
        <v>0</v>
      </c>
      <c r="L62" s="968">
        <v>0</v>
      </c>
      <c r="M62" s="968">
        <v>0</v>
      </c>
      <c r="N62" s="968">
        <v>1</v>
      </c>
      <c r="O62" s="968">
        <v>1</v>
      </c>
      <c r="P62" s="968">
        <v>0</v>
      </c>
    </row>
    <row r="63" spans="1:16" s="909" customFormat="1" ht="13.9" customHeight="1" x14ac:dyDescent="0.25">
      <c r="A63" s="1389"/>
      <c r="B63" s="1391"/>
      <c r="C63" s="182" t="s">
        <v>602</v>
      </c>
      <c r="D63" s="968">
        <v>0</v>
      </c>
      <c r="E63" s="189"/>
      <c r="F63" s="189"/>
      <c r="G63" s="92">
        <v>0</v>
      </c>
      <c r="H63" s="971">
        <v>0</v>
      </c>
      <c r="I63" s="971">
        <v>0</v>
      </c>
      <c r="J63" s="92">
        <v>0</v>
      </c>
      <c r="K63" s="968">
        <v>0</v>
      </c>
      <c r="L63" s="968">
        <v>0</v>
      </c>
      <c r="M63" s="968">
        <v>0</v>
      </c>
      <c r="N63" s="968">
        <v>0</v>
      </c>
      <c r="O63" s="968">
        <v>0</v>
      </c>
      <c r="P63" s="968">
        <v>0</v>
      </c>
    </row>
    <row r="64" spans="1:16" s="909" customFormat="1" ht="13.9" customHeight="1" x14ac:dyDescent="0.25">
      <c r="A64" s="1402">
        <v>16</v>
      </c>
      <c r="B64" s="1405" t="s">
        <v>302</v>
      </c>
      <c r="C64" s="192" t="s">
        <v>1874</v>
      </c>
      <c r="D64" s="968">
        <v>7</v>
      </c>
      <c r="E64" s="189"/>
      <c r="F64" s="188"/>
      <c r="G64" s="92">
        <v>7</v>
      </c>
      <c r="H64" s="971">
        <v>1</v>
      </c>
      <c r="I64" s="971">
        <v>6</v>
      </c>
      <c r="J64" s="92">
        <v>7</v>
      </c>
      <c r="K64" s="968">
        <v>1</v>
      </c>
      <c r="L64" s="968">
        <v>0</v>
      </c>
      <c r="M64" s="968">
        <v>1</v>
      </c>
      <c r="N64" s="968">
        <v>6</v>
      </c>
      <c r="O64" s="968">
        <v>6</v>
      </c>
      <c r="P64" s="968">
        <v>0</v>
      </c>
    </row>
    <row r="65" spans="1:16" s="909" customFormat="1" ht="13.9" customHeight="1" x14ac:dyDescent="0.25">
      <c r="A65" s="1403"/>
      <c r="B65" s="1406"/>
      <c r="C65" s="192" t="s">
        <v>417</v>
      </c>
      <c r="D65" s="968">
        <v>6</v>
      </c>
      <c r="E65" s="189"/>
      <c r="F65" s="188"/>
      <c r="G65" s="92">
        <v>6</v>
      </c>
      <c r="H65" s="971">
        <v>2</v>
      </c>
      <c r="I65" s="971">
        <v>4</v>
      </c>
      <c r="J65" s="92">
        <v>6</v>
      </c>
      <c r="K65" s="968">
        <v>2</v>
      </c>
      <c r="L65" s="968">
        <v>2</v>
      </c>
      <c r="M65" s="968">
        <v>0</v>
      </c>
      <c r="N65" s="968">
        <v>4</v>
      </c>
      <c r="O65" s="968">
        <v>4</v>
      </c>
      <c r="P65" s="968">
        <v>0</v>
      </c>
    </row>
    <row r="66" spans="1:16" s="909" customFormat="1" ht="13.9" customHeight="1" x14ac:dyDescent="0.25">
      <c r="A66" s="1403"/>
      <c r="B66" s="1406"/>
      <c r="C66" s="192" t="s">
        <v>971</v>
      </c>
      <c r="D66" s="968">
        <v>3</v>
      </c>
      <c r="E66" s="189"/>
      <c r="F66" s="189"/>
      <c r="G66" s="92">
        <v>3</v>
      </c>
      <c r="H66" s="971">
        <v>1</v>
      </c>
      <c r="I66" s="971">
        <v>2</v>
      </c>
      <c r="J66" s="92">
        <v>3</v>
      </c>
      <c r="K66" s="968">
        <v>1</v>
      </c>
      <c r="L66" s="968">
        <v>1</v>
      </c>
      <c r="M66" s="968">
        <v>0</v>
      </c>
      <c r="N66" s="968">
        <v>2</v>
      </c>
      <c r="O66" s="968">
        <v>2</v>
      </c>
      <c r="P66" s="968">
        <v>0</v>
      </c>
    </row>
    <row r="67" spans="1:16" s="909" customFormat="1" ht="13.9" customHeight="1" x14ac:dyDescent="0.25">
      <c r="A67" s="1403"/>
      <c r="B67" s="1406"/>
      <c r="C67" s="192" t="s">
        <v>972</v>
      </c>
      <c r="D67" s="968">
        <v>1</v>
      </c>
      <c r="E67" s="189"/>
      <c r="F67" s="189"/>
      <c r="G67" s="92">
        <v>1</v>
      </c>
      <c r="H67" s="971">
        <v>1</v>
      </c>
      <c r="I67" s="971">
        <v>0</v>
      </c>
      <c r="J67" s="92">
        <v>1</v>
      </c>
      <c r="K67" s="968">
        <v>1</v>
      </c>
      <c r="L67" s="968">
        <v>1</v>
      </c>
      <c r="M67" s="968">
        <v>0</v>
      </c>
      <c r="N67" s="968">
        <v>0</v>
      </c>
      <c r="O67" s="968">
        <v>0</v>
      </c>
      <c r="P67" s="968">
        <v>0</v>
      </c>
    </row>
    <row r="68" spans="1:16" s="909" customFormat="1" ht="13.9" customHeight="1" x14ac:dyDescent="0.25">
      <c r="A68" s="1403"/>
      <c r="B68" s="1406"/>
      <c r="C68" s="192" t="s">
        <v>817</v>
      </c>
      <c r="D68" s="968">
        <v>0</v>
      </c>
      <c r="E68" s="189"/>
      <c r="F68" s="189"/>
      <c r="G68" s="92">
        <v>0</v>
      </c>
      <c r="H68" s="971">
        <v>0</v>
      </c>
      <c r="I68" s="971">
        <v>0</v>
      </c>
      <c r="J68" s="92">
        <v>0</v>
      </c>
      <c r="K68" s="968">
        <v>0</v>
      </c>
      <c r="L68" s="968">
        <v>0</v>
      </c>
      <c r="M68" s="968">
        <v>0</v>
      </c>
      <c r="N68" s="968">
        <v>0</v>
      </c>
      <c r="O68" s="968">
        <v>0</v>
      </c>
      <c r="P68" s="968">
        <v>0</v>
      </c>
    </row>
    <row r="69" spans="1:16" s="909" customFormat="1" ht="13.9" customHeight="1" x14ac:dyDescent="0.25">
      <c r="A69" s="1403"/>
      <c r="B69" s="1406"/>
      <c r="C69" s="192" t="s">
        <v>704</v>
      </c>
      <c r="D69" s="968">
        <v>0</v>
      </c>
      <c r="E69" s="189"/>
      <c r="F69" s="189"/>
      <c r="G69" s="92">
        <v>0</v>
      </c>
      <c r="H69" s="971">
        <v>0</v>
      </c>
      <c r="I69" s="971">
        <v>0</v>
      </c>
      <c r="J69" s="92">
        <v>0</v>
      </c>
      <c r="K69" s="968">
        <v>0</v>
      </c>
      <c r="L69" s="968">
        <v>0</v>
      </c>
      <c r="M69" s="968">
        <v>0</v>
      </c>
      <c r="N69" s="968">
        <v>0</v>
      </c>
      <c r="O69" s="968">
        <v>0</v>
      </c>
      <c r="P69" s="968">
        <v>0</v>
      </c>
    </row>
    <row r="70" spans="1:16" s="909" customFormat="1" ht="13.9" customHeight="1" x14ac:dyDescent="0.25">
      <c r="A70" s="1404"/>
      <c r="B70" s="1407"/>
      <c r="C70" s="192" t="s">
        <v>598</v>
      </c>
      <c r="D70" s="968">
        <v>0</v>
      </c>
      <c r="E70" s="189">
        <v>0</v>
      </c>
      <c r="F70" s="189">
        <v>0</v>
      </c>
      <c r="G70" s="92">
        <v>0</v>
      </c>
      <c r="H70" s="971">
        <v>0</v>
      </c>
      <c r="I70" s="971">
        <v>0</v>
      </c>
      <c r="J70" s="92">
        <v>0</v>
      </c>
      <c r="K70" s="968">
        <v>0</v>
      </c>
      <c r="L70" s="968">
        <v>0</v>
      </c>
      <c r="M70" s="968">
        <v>0</v>
      </c>
      <c r="N70" s="968">
        <v>0</v>
      </c>
      <c r="O70" s="968">
        <v>0</v>
      </c>
      <c r="P70" s="968">
        <v>0</v>
      </c>
    </row>
    <row r="71" spans="1:16" s="909" customFormat="1" ht="13.9" customHeight="1" x14ac:dyDescent="0.25">
      <c r="A71" s="1388">
        <v>17</v>
      </c>
      <c r="B71" s="1390" t="s">
        <v>303</v>
      </c>
      <c r="C71" s="192" t="s">
        <v>420</v>
      </c>
      <c r="D71" s="968">
        <v>0</v>
      </c>
      <c r="E71" s="189"/>
      <c r="F71" s="189"/>
      <c r="G71" s="92">
        <v>0</v>
      </c>
      <c r="H71" s="971">
        <v>0</v>
      </c>
      <c r="I71" s="971">
        <v>0</v>
      </c>
      <c r="J71" s="92">
        <v>0</v>
      </c>
      <c r="K71" s="968">
        <v>0</v>
      </c>
      <c r="L71" s="968">
        <v>0</v>
      </c>
      <c r="M71" s="968">
        <v>0</v>
      </c>
      <c r="N71" s="968">
        <v>0</v>
      </c>
      <c r="O71" s="968">
        <v>0</v>
      </c>
      <c r="P71" s="968">
        <v>0</v>
      </c>
    </row>
    <row r="72" spans="1:16" s="909" customFormat="1" ht="13.9" customHeight="1" x14ac:dyDescent="0.25">
      <c r="A72" s="1389"/>
      <c r="B72" s="1391"/>
      <c r="C72" s="182" t="s">
        <v>598</v>
      </c>
      <c r="D72" s="968">
        <v>0</v>
      </c>
      <c r="E72" s="189">
        <v>0</v>
      </c>
      <c r="F72" s="189">
        <v>0</v>
      </c>
      <c r="G72" s="92">
        <v>0</v>
      </c>
      <c r="H72" s="971">
        <v>0</v>
      </c>
      <c r="I72" s="971">
        <v>0</v>
      </c>
      <c r="J72" s="92">
        <v>0</v>
      </c>
      <c r="K72" s="968">
        <v>0</v>
      </c>
      <c r="L72" s="968">
        <v>0</v>
      </c>
      <c r="M72" s="968">
        <v>0</v>
      </c>
      <c r="N72" s="968">
        <v>0</v>
      </c>
      <c r="O72" s="968">
        <v>0</v>
      </c>
      <c r="P72" s="968">
        <v>0</v>
      </c>
    </row>
    <row r="73" spans="1:16" s="909" customFormat="1" ht="13.9" customHeight="1" x14ac:dyDescent="0.25">
      <c r="A73" s="1388">
        <v>18</v>
      </c>
      <c r="B73" s="1390" t="s">
        <v>603</v>
      </c>
      <c r="C73" s="182" t="s">
        <v>768</v>
      </c>
      <c r="D73" s="968">
        <v>2</v>
      </c>
      <c r="E73" s="189"/>
      <c r="F73" s="189"/>
      <c r="G73" s="92">
        <v>2</v>
      </c>
      <c r="H73" s="971">
        <v>1</v>
      </c>
      <c r="I73" s="971">
        <v>1</v>
      </c>
      <c r="J73" s="92">
        <v>2</v>
      </c>
      <c r="K73" s="968">
        <v>1</v>
      </c>
      <c r="L73" s="968">
        <v>1</v>
      </c>
      <c r="M73" s="968">
        <v>0</v>
      </c>
      <c r="N73" s="968">
        <v>1</v>
      </c>
      <c r="O73" s="968">
        <v>1</v>
      </c>
      <c r="P73" s="968">
        <v>0</v>
      </c>
    </row>
    <row r="74" spans="1:16" s="909" customFormat="1" ht="13.9" customHeight="1" x14ac:dyDescent="0.25">
      <c r="A74" s="1392"/>
      <c r="B74" s="1393"/>
      <c r="C74" s="182" t="s">
        <v>604</v>
      </c>
      <c r="D74" s="968">
        <v>12</v>
      </c>
      <c r="E74" s="189"/>
      <c r="F74" s="188"/>
      <c r="G74" s="92">
        <v>12</v>
      </c>
      <c r="H74" s="971">
        <v>3</v>
      </c>
      <c r="I74" s="971">
        <v>9</v>
      </c>
      <c r="J74" s="92">
        <v>12</v>
      </c>
      <c r="K74" s="968">
        <v>3</v>
      </c>
      <c r="L74" s="968">
        <v>1</v>
      </c>
      <c r="M74" s="968">
        <v>2</v>
      </c>
      <c r="N74" s="968">
        <v>9</v>
      </c>
      <c r="O74" s="968">
        <v>5</v>
      </c>
      <c r="P74" s="968">
        <v>4</v>
      </c>
    </row>
    <row r="75" spans="1:16" s="909" customFormat="1" ht="13.9" customHeight="1" x14ac:dyDescent="0.25">
      <c r="A75" s="1389"/>
      <c r="B75" s="1391"/>
      <c r="C75" s="182" t="s">
        <v>598</v>
      </c>
      <c r="D75" s="968">
        <v>0</v>
      </c>
      <c r="E75" s="189">
        <v>0</v>
      </c>
      <c r="F75" s="189">
        <v>0</v>
      </c>
      <c r="G75" s="92">
        <v>0</v>
      </c>
      <c r="H75" s="971">
        <v>0</v>
      </c>
      <c r="I75" s="971">
        <v>0</v>
      </c>
      <c r="J75" s="92">
        <v>0</v>
      </c>
      <c r="K75" s="968">
        <v>0</v>
      </c>
      <c r="L75" s="968">
        <v>0</v>
      </c>
      <c r="M75" s="968">
        <v>0</v>
      </c>
      <c r="N75" s="968">
        <v>0</v>
      </c>
      <c r="O75" s="968">
        <v>0</v>
      </c>
      <c r="P75" s="968">
        <v>0</v>
      </c>
    </row>
    <row r="76" spans="1:16" s="909" customFormat="1" ht="13.9" customHeight="1" x14ac:dyDescent="0.25">
      <c r="A76" s="1388">
        <v>19</v>
      </c>
      <c r="B76" s="1390" t="s">
        <v>305</v>
      </c>
      <c r="C76" s="182" t="s">
        <v>706</v>
      </c>
      <c r="D76" s="968">
        <v>21</v>
      </c>
      <c r="E76" s="189"/>
      <c r="F76" s="188"/>
      <c r="G76" s="92">
        <v>21</v>
      </c>
      <c r="H76" s="971">
        <v>5</v>
      </c>
      <c r="I76" s="971">
        <v>16</v>
      </c>
      <c r="J76" s="92">
        <v>21</v>
      </c>
      <c r="K76" s="968">
        <v>5</v>
      </c>
      <c r="L76" s="968">
        <v>4</v>
      </c>
      <c r="M76" s="968">
        <v>1</v>
      </c>
      <c r="N76" s="968">
        <v>16</v>
      </c>
      <c r="O76" s="968">
        <v>14</v>
      </c>
      <c r="P76" s="968">
        <v>2</v>
      </c>
    </row>
    <row r="77" spans="1:16" s="909" customFormat="1" ht="13.9" customHeight="1" x14ac:dyDescent="0.25">
      <c r="A77" s="1392"/>
      <c r="B77" s="1393"/>
      <c r="C77" s="182" t="s">
        <v>1875</v>
      </c>
      <c r="D77" s="968">
        <v>14</v>
      </c>
      <c r="E77" s="189"/>
      <c r="F77" s="189"/>
      <c r="G77" s="92">
        <v>14</v>
      </c>
      <c r="H77" s="971">
        <v>2</v>
      </c>
      <c r="I77" s="971">
        <v>12</v>
      </c>
      <c r="J77" s="92">
        <v>14</v>
      </c>
      <c r="K77" s="968">
        <v>2</v>
      </c>
      <c r="L77" s="968">
        <v>1</v>
      </c>
      <c r="M77" s="968">
        <v>1</v>
      </c>
      <c r="N77" s="968">
        <v>12</v>
      </c>
      <c r="O77" s="968">
        <v>8</v>
      </c>
      <c r="P77" s="968">
        <v>4</v>
      </c>
    </row>
    <row r="78" spans="1:16" s="909" customFormat="1" ht="13.9" customHeight="1" x14ac:dyDescent="0.25">
      <c r="A78" s="1392"/>
      <c r="B78" s="1393"/>
      <c r="C78" s="182" t="s">
        <v>723</v>
      </c>
      <c r="D78" s="968">
        <v>3</v>
      </c>
      <c r="E78" s="189"/>
      <c r="F78" s="188"/>
      <c r="G78" s="92">
        <v>3</v>
      </c>
      <c r="H78" s="971">
        <v>1</v>
      </c>
      <c r="I78" s="971">
        <v>2</v>
      </c>
      <c r="J78" s="92">
        <v>3</v>
      </c>
      <c r="K78" s="968">
        <v>1</v>
      </c>
      <c r="L78" s="968">
        <v>0</v>
      </c>
      <c r="M78" s="968">
        <v>1</v>
      </c>
      <c r="N78" s="968">
        <v>2</v>
      </c>
      <c r="O78" s="968">
        <v>2</v>
      </c>
      <c r="P78" s="968">
        <v>0</v>
      </c>
    </row>
    <row r="79" spans="1:16" s="909" customFormat="1" ht="13.9" customHeight="1" x14ac:dyDescent="0.25">
      <c r="A79" s="1392"/>
      <c r="B79" s="1393"/>
      <c r="C79" s="182" t="s">
        <v>408</v>
      </c>
      <c r="D79" s="968">
        <v>3</v>
      </c>
      <c r="E79" s="189"/>
      <c r="F79" s="188"/>
      <c r="G79" s="92">
        <v>3</v>
      </c>
      <c r="H79" s="971">
        <v>1</v>
      </c>
      <c r="I79" s="971">
        <v>2</v>
      </c>
      <c r="J79" s="92">
        <v>3</v>
      </c>
      <c r="K79" s="968">
        <v>1</v>
      </c>
      <c r="L79" s="968">
        <v>1</v>
      </c>
      <c r="M79" s="968">
        <v>0</v>
      </c>
      <c r="N79" s="968">
        <v>2</v>
      </c>
      <c r="O79" s="968">
        <v>2</v>
      </c>
      <c r="P79" s="968">
        <v>0</v>
      </c>
    </row>
    <row r="80" spans="1:16" s="909" customFormat="1" ht="13.9" customHeight="1" x14ac:dyDescent="0.25">
      <c r="A80" s="1392"/>
      <c r="B80" s="1393"/>
      <c r="C80" s="182" t="s">
        <v>705</v>
      </c>
      <c r="D80" s="968">
        <v>9</v>
      </c>
      <c r="E80" s="189"/>
      <c r="F80" s="188"/>
      <c r="G80" s="92">
        <v>9</v>
      </c>
      <c r="H80" s="971">
        <v>2</v>
      </c>
      <c r="I80" s="971">
        <v>7</v>
      </c>
      <c r="J80" s="92">
        <v>9</v>
      </c>
      <c r="K80" s="968">
        <v>4</v>
      </c>
      <c r="L80" s="968">
        <v>3</v>
      </c>
      <c r="M80" s="968">
        <v>1</v>
      </c>
      <c r="N80" s="968">
        <v>5</v>
      </c>
      <c r="O80" s="968">
        <v>3</v>
      </c>
      <c r="P80" s="968">
        <v>2</v>
      </c>
    </row>
    <row r="81" spans="1:16" s="909" customFormat="1" ht="13.9" customHeight="1" x14ac:dyDescent="0.25">
      <c r="A81" s="1389"/>
      <c r="B81" s="1391"/>
      <c r="C81" s="182" t="s">
        <v>1051</v>
      </c>
      <c r="D81" s="968">
        <v>5</v>
      </c>
      <c r="E81" s="189"/>
      <c r="F81" s="188"/>
      <c r="G81" s="92">
        <v>5</v>
      </c>
      <c r="H81" s="971">
        <v>1</v>
      </c>
      <c r="I81" s="971">
        <v>4</v>
      </c>
      <c r="J81" s="92">
        <v>5</v>
      </c>
      <c r="K81" s="968">
        <v>1</v>
      </c>
      <c r="L81" s="968">
        <v>1</v>
      </c>
      <c r="M81" s="968">
        <v>0</v>
      </c>
      <c r="N81" s="968">
        <v>4</v>
      </c>
      <c r="O81" s="968">
        <v>3</v>
      </c>
      <c r="P81" s="968">
        <v>1</v>
      </c>
    </row>
    <row r="82" spans="1:16" s="909" customFormat="1" ht="13.9" customHeight="1" x14ac:dyDescent="0.25">
      <c r="A82" s="1388">
        <v>20</v>
      </c>
      <c r="B82" s="1390" t="s">
        <v>306</v>
      </c>
      <c r="C82" s="182" t="s">
        <v>818</v>
      </c>
      <c r="D82" s="968">
        <v>1</v>
      </c>
      <c r="E82" s="189"/>
      <c r="F82" s="190"/>
      <c r="G82" s="92">
        <v>1</v>
      </c>
      <c r="H82" s="971">
        <v>1</v>
      </c>
      <c r="I82" s="971">
        <v>0</v>
      </c>
      <c r="J82" s="92">
        <v>1</v>
      </c>
      <c r="K82" s="968">
        <v>1</v>
      </c>
      <c r="L82" s="968">
        <v>1</v>
      </c>
      <c r="M82" s="968">
        <v>0</v>
      </c>
      <c r="N82" s="968">
        <v>0</v>
      </c>
      <c r="O82" s="968">
        <v>0</v>
      </c>
      <c r="P82" s="968">
        <v>0</v>
      </c>
    </row>
    <row r="83" spans="1:16" s="909" customFormat="1" ht="13.9" customHeight="1" x14ac:dyDescent="0.25">
      <c r="A83" s="1392"/>
      <c r="B83" s="1393"/>
      <c r="C83" s="182" t="s">
        <v>769</v>
      </c>
      <c r="D83" s="968">
        <v>10</v>
      </c>
      <c r="E83" s="189"/>
      <c r="F83" s="188"/>
      <c r="G83" s="92">
        <v>10</v>
      </c>
      <c r="H83" s="971">
        <v>2</v>
      </c>
      <c r="I83" s="971">
        <v>8</v>
      </c>
      <c r="J83" s="92">
        <v>10</v>
      </c>
      <c r="K83" s="968">
        <v>2</v>
      </c>
      <c r="L83" s="968">
        <v>2</v>
      </c>
      <c r="M83" s="968">
        <v>0</v>
      </c>
      <c r="N83" s="968">
        <v>8</v>
      </c>
      <c r="O83" s="968">
        <v>6</v>
      </c>
      <c r="P83" s="968">
        <v>2</v>
      </c>
    </row>
    <row r="84" spans="1:16" s="909" customFormat="1" ht="13.9" customHeight="1" x14ac:dyDescent="0.25">
      <c r="A84" s="1392"/>
      <c r="B84" s="1393"/>
      <c r="C84" s="182" t="s">
        <v>819</v>
      </c>
      <c r="D84" s="968">
        <v>6</v>
      </c>
      <c r="E84" s="189"/>
      <c r="F84" s="189"/>
      <c r="G84" s="92">
        <v>6</v>
      </c>
      <c r="H84" s="971">
        <v>2</v>
      </c>
      <c r="I84" s="971">
        <v>4</v>
      </c>
      <c r="J84" s="92">
        <v>6</v>
      </c>
      <c r="K84" s="968">
        <v>2</v>
      </c>
      <c r="L84" s="968">
        <v>1</v>
      </c>
      <c r="M84" s="968">
        <v>1</v>
      </c>
      <c r="N84" s="968">
        <v>4</v>
      </c>
      <c r="O84" s="968">
        <v>4</v>
      </c>
      <c r="P84" s="968">
        <v>0</v>
      </c>
    </row>
    <row r="85" spans="1:16" s="909" customFormat="1" ht="13.9" customHeight="1" x14ac:dyDescent="0.25">
      <c r="A85" s="1392"/>
      <c r="B85" s="1393"/>
      <c r="C85" s="182" t="s">
        <v>770</v>
      </c>
      <c r="D85" s="968">
        <v>0</v>
      </c>
      <c r="E85" s="189"/>
      <c r="F85" s="188"/>
      <c r="G85" s="92">
        <v>0</v>
      </c>
      <c r="H85" s="971">
        <v>0</v>
      </c>
      <c r="I85" s="971">
        <v>0</v>
      </c>
      <c r="J85" s="92">
        <v>0</v>
      </c>
      <c r="K85" s="968">
        <v>0</v>
      </c>
      <c r="L85" s="968">
        <v>0</v>
      </c>
      <c r="M85" s="968">
        <v>0</v>
      </c>
      <c r="N85" s="968">
        <v>0</v>
      </c>
      <c r="O85" s="968">
        <v>0</v>
      </c>
      <c r="P85" s="968">
        <v>0</v>
      </c>
    </row>
    <row r="86" spans="1:16" s="909" customFormat="1" ht="13.9" customHeight="1" x14ac:dyDescent="0.25">
      <c r="A86" s="1392"/>
      <c r="B86" s="1393"/>
      <c r="C86" s="182" t="s">
        <v>1876</v>
      </c>
      <c r="D86" s="968">
        <v>2</v>
      </c>
      <c r="E86" s="189"/>
      <c r="F86" s="189"/>
      <c r="G86" s="92">
        <v>2</v>
      </c>
      <c r="H86" s="971">
        <v>0</v>
      </c>
      <c r="I86" s="971">
        <v>2</v>
      </c>
      <c r="J86" s="92">
        <v>2</v>
      </c>
      <c r="K86" s="968">
        <v>0</v>
      </c>
      <c r="L86" s="968">
        <v>0</v>
      </c>
      <c r="M86" s="968">
        <v>0</v>
      </c>
      <c r="N86" s="968">
        <v>2</v>
      </c>
      <c r="O86" s="968">
        <v>2</v>
      </c>
      <c r="P86" s="968">
        <v>0</v>
      </c>
    </row>
    <row r="87" spans="1:16" s="909" customFormat="1" ht="13.9" customHeight="1" x14ac:dyDescent="0.25">
      <c r="A87" s="1389"/>
      <c r="B87" s="1391"/>
      <c r="C87" s="182" t="s">
        <v>598</v>
      </c>
      <c r="D87" s="968">
        <v>0</v>
      </c>
      <c r="E87" s="189">
        <v>0</v>
      </c>
      <c r="F87" s="189">
        <v>0</v>
      </c>
      <c r="G87" s="92">
        <v>0</v>
      </c>
      <c r="H87" s="971">
        <v>0</v>
      </c>
      <c r="I87" s="971">
        <v>0</v>
      </c>
      <c r="J87" s="92">
        <v>0</v>
      </c>
      <c r="K87" s="968">
        <v>0</v>
      </c>
      <c r="L87" s="968">
        <v>0</v>
      </c>
      <c r="M87" s="968">
        <v>0</v>
      </c>
      <c r="N87" s="968">
        <v>0</v>
      </c>
      <c r="O87" s="968">
        <v>0</v>
      </c>
      <c r="P87" s="968">
        <v>0</v>
      </c>
    </row>
    <row r="88" spans="1:16" s="909" customFormat="1" ht="13.9" customHeight="1" x14ac:dyDescent="0.25">
      <c r="A88" s="1388">
        <v>21</v>
      </c>
      <c r="B88" s="1402" t="s">
        <v>307</v>
      </c>
      <c r="C88" s="182" t="s">
        <v>708</v>
      </c>
      <c r="D88" s="968">
        <v>3</v>
      </c>
      <c r="E88" s="189"/>
      <c r="F88" s="188"/>
      <c r="G88" s="92">
        <v>3</v>
      </c>
      <c r="H88" s="971">
        <v>1</v>
      </c>
      <c r="I88" s="971">
        <v>2</v>
      </c>
      <c r="J88" s="92">
        <v>3</v>
      </c>
      <c r="K88" s="968">
        <v>1</v>
      </c>
      <c r="L88" s="968">
        <v>1</v>
      </c>
      <c r="M88" s="968">
        <v>0</v>
      </c>
      <c r="N88" s="968">
        <v>2</v>
      </c>
      <c r="O88" s="968">
        <v>2</v>
      </c>
      <c r="P88" s="968">
        <v>0</v>
      </c>
    </row>
    <row r="89" spans="1:16" s="909" customFormat="1" ht="13.9" customHeight="1" x14ac:dyDescent="0.25">
      <c r="A89" s="1392"/>
      <c r="B89" s="1403"/>
      <c r="C89" s="182" t="s">
        <v>772</v>
      </c>
      <c r="D89" s="968">
        <v>0</v>
      </c>
      <c r="E89" s="189"/>
      <c r="F89" s="188"/>
      <c r="G89" s="92">
        <v>0</v>
      </c>
      <c r="H89" s="971">
        <v>0</v>
      </c>
      <c r="I89" s="971">
        <v>0</v>
      </c>
      <c r="J89" s="92">
        <v>0</v>
      </c>
      <c r="K89" s="968">
        <v>0</v>
      </c>
      <c r="L89" s="968">
        <v>0</v>
      </c>
      <c r="M89" s="968">
        <v>0</v>
      </c>
      <c r="N89" s="968">
        <v>0</v>
      </c>
      <c r="O89" s="968">
        <v>0</v>
      </c>
      <c r="P89" s="968">
        <v>0</v>
      </c>
    </row>
    <row r="90" spans="1:16" s="909" customFormat="1" ht="13.9" customHeight="1" x14ac:dyDescent="0.25">
      <c r="A90" s="1389"/>
      <c r="B90" s="1404"/>
      <c r="C90" s="182" t="s">
        <v>598</v>
      </c>
      <c r="D90" s="968">
        <v>0</v>
      </c>
      <c r="E90" s="189">
        <v>0</v>
      </c>
      <c r="F90" s="189">
        <v>0</v>
      </c>
      <c r="G90" s="92">
        <v>0</v>
      </c>
      <c r="H90" s="971">
        <v>0</v>
      </c>
      <c r="I90" s="971">
        <v>0</v>
      </c>
      <c r="J90" s="92">
        <v>0</v>
      </c>
      <c r="K90" s="968">
        <v>0</v>
      </c>
      <c r="L90" s="968">
        <v>0</v>
      </c>
      <c r="M90" s="968">
        <v>0</v>
      </c>
      <c r="N90" s="968">
        <v>0</v>
      </c>
      <c r="O90" s="968">
        <v>0</v>
      </c>
      <c r="P90" s="968">
        <v>0</v>
      </c>
    </row>
    <row r="91" spans="1:16" s="909" customFormat="1" ht="13.9" customHeight="1" x14ac:dyDescent="0.25">
      <c r="A91" s="1388">
        <v>22</v>
      </c>
      <c r="B91" s="1390" t="s">
        <v>308</v>
      </c>
      <c r="C91" s="182" t="s">
        <v>773</v>
      </c>
      <c r="D91" s="968">
        <v>4</v>
      </c>
      <c r="E91" s="189"/>
      <c r="F91" s="189"/>
      <c r="G91" s="92">
        <v>4</v>
      </c>
      <c r="H91" s="971">
        <v>1</v>
      </c>
      <c r="I91" s="971">
        <v>3</v>
      </c>
      <c r="J91" s="92">
        <v>4</v>
      </c>
      <c r="K91" s="968">
        <v>1</v>
      </c>
      <c r="L91" s="968">
        <v>1</v>
      </c>
      <c r="M91" s="968">
        <v>0</v>
      </c>
      <c r="N91" s="968">
        <v>3</v>
      </c>
      <c r="O91" s="968">
        <v>3</v>
      </c>
      <c r="P91" s="968">
        <v>0</v>
      </c>
    </row>
    <row r="92" spans="1:16" s="909" customFormat="1" ht="15" customHeight="1" x14ac:dyDescent="0.25">
      <c r="A92" s="1392"/>
      <c r="B92" s="1393"/>
      <c r="C92" s="193" t="s">
        <v>703</v>
      </c>
      <c r="D92" s="968">
        <v>4</v>
      </c>
      <c r="E92" s="189"/>
      <c r="F92" s="188"/>
      <c r="G92" s="92">
        <v>4</v>
      </c>
      <c r="H92" s="971">
        <v>2</v>
      </c>
      <c r="I92" s="971">
        <v>2</v>
      </c>
      <c r="J92" s="92">
        <v>4</v>
      </c>
      <c r="K92" s="968">
        <v>2</v>
      </c>
      <c r="L92" s="968">
        <v>2</v>
      </c>
      <c r="M92" s="968">
        <v>0</v>
      </c>
      <c r="N92" s="968">
        <v>2</v>
      </c>
      <c r="O92" s="968">
        <v>2</v>
      </c>
      <c r="P92" s="968">
        <v>0</v>
      </c>
    </row>
    <row r="93" spans="1:16" s="909" customFormat="1" ht="15" customHeight="1" x14ac:dyDescent="0.25">
      <c r="A93" s="1389"/>
      <c r="B93" s="1391"/>
      <c r="C93" s="193" t="s">
        <v>1750</v>
      </c>
      <c r="D93" s="968">
        <v>3</v>
      </c>
      <c r="E93" s="189"/>
      <c r="F93" s="189"/>
      <c r="G93" s="92">
        <v>3</v>
      </c>
      <c r="H93" s="971">
        <v>1</v>
      </c>
      <c r="I93" s="971">
        <v>2</v>
      </c>
      <c r="J93" s="92">
        <v>3</v>
      </c>
      <c r="K93" s="968">
        <v>1</v>
      </c>
      <c r="L93" s="968">
        <v>1</v>
      </c>
      <c r="M93" s="968">
        <v>0</v>
      </c>
      <c r="N93" s="968">
        <v>2</v>
      </c>
      <c r="O93" s="968">
        <v>2</v>
      </c>
      <c r="P93" s="968">
        <v>0</v>
      </c>
    </row>
    <row r="94" spans="1:16" s="909" customFormat="1" ht="15" customHeight="1" x14ac:dyDescent="0.25">
      <c r="A94" s="1388">
        <v>23</v>
      </c>
      <c r="B94" s="1390" t="s">
        <v>309</v>
      </c>
      <c r="C94" s="193" t="s">
        <v>709</v>
      </c>
      <c r="D94" s="273">
        <v>3</v>
      </c>
      <c r="E94" s="166"/>
      <c r="F94" s="190"/>
      <c r="G94" s="8">
        <v>3</v>
      </c>
      <c r="H94" s="974">
        <v>1</v>
      </c>
      <c r="I94" s="974">
        <v>2</v>
      </c>
      <c r="J94" s="8">
        <v>3</v>
      </c>
      <c r="K94" s="273">
        <v>1</v>
      </c>
      <c r="L94" s="273">
        <v>1</v>
      </c>
      <c r="M94" s="273">
        <v>0</v>
      </c>
      <c r="N94" s="273">
        <v>2</v>
      </c>
      <c r="O94" s="273">
        <v>1</v>
      </c>
      <c r="P94" s="273">
        <v>1</v>
      </c>
    </row>
    <row r="95" spans="1:16" s="909" customFormat="1" ht="13.9" customHeight="1" x14ac:dyDescent="0.25">
      <c r="A95" s="1392"/>
      <c r="B95" s="1393"/>
      <c r="C95" s="182" t="s">
        <v>775</v>
      </c>
      <c r="D95" s="968">
        <v>1</v>
      </c>
      <c r="E95" s="189"/>
      <c r="F95" s="188"/>
      <c r="G95" s="92">
        <v>1</v>
      </c>
      <c r="H95" s="971">
        <v>1</v>
      </c>
      <c r="I95" s="971">
        <v>0</v>
      </c>
      <c r="J95" s="92">
        <v>1</v>
      </c>
      <c r="K95" s="968">
        <v>1</v>
      </c>
      <c r="L95" s="968">
        <v>1</v>
      </c>
      <c r="M95" s="968">
        <v>0</v>
      </c>
      <c r="N95" s="968">
        <v>0</v>
      </c>
      <c r="O95" s="968">
        <v>0</v>
      </c>
      <c r="P95" s="968">
        <v>0</v>
      </c>
    </row>
    <row r="96" spans="1:16" s="909" customFormat="1" ht="13.9" customHeight="1" x14ac:dyDescent="0.25">
      <c r="A96" s="1389"/>
      <c r="B96" s="1391"/>
      <c r="C96" s="182" t="s">
        <v>817</v>
      </c>
      <c r="D96" s="968">
        <v>0</v>
      </c>
      <c r="E96" s="189"/>
      <c r="F96" s="188"/>
      <c r="G96" s="92">
        <v>0</v>
      </c>
      <c r="H96" s="971">
        <v>0</v>
      </c>
      <c r="I96" s="971">
        <v>0</v>
      </c>
      <c r="J96" s="92">
        <v>0</v>
      </c>
      <c r="K96" s="968">
        <v>0</v>
      </c>
      <c r="L96" s="968">
        <v>0</v>
      </c>
      <c r="M96" s="968">
        <v>0</v>
      </c>
      <c r="N96" s="968">
        <v>0</v>
      </c>
      <c r="O96" s="968">
        <v>0</v>
      </c>
      <c r="P96" s="968">
        <v>0</v>
      </c>
    </row>
    <row r="97" spans="1:16" s="909" customFormat="1" ht="13.9" customHeight="1" x14ac:dyDescent="0.25">
      <c r="A97" s="1388">
        <v>24</v>
      </c>
      <c r="B97" s="1390" t="s">
        <v>310</v>
      </c>
      <c r="C97" s="182" t="s">
        <v>1877</v>
      </c>
      <c r="D97" s="968">
        <v>6</v>
      </c>
      <c r="E97" s="189"/>
      <c r="F97" s="189"/>
      <c r="G97" s="92">
        <v>6</v>
      </c>
      <c r="H97" s="971">
        <v>1</v>
      </c>
      <c r="I97" s="971">
        <v>5</v>
      </c>
      <c r="J97" s="92">
        <v>6</v>
      </c>
      <c r="K97" s="968">
        <v>1</v>
      </c>
      <c r="L97" s="968">
        <v>1</v>
      </c>
      <c r="M97" s="968">
        <v>0</v>
      </c>
      <c r="N97" s="968">
        <v>5</v>
      </c>
      <c r="O97" s="968">
        <v>2</v>
      </c>
      <c r="P97" s="968">
        <v>3</v>
      </c>
    </row>
    <row r="98" spans="1:16" s="909" customFormat="1" ht="13.9" customHeight="1" x14ac:dyDescent="0.25">
      <c r="A98" s="1392"/>
      <c r="B98" s="1393"/>
      <c r="C98" s="182" t="s">
        <v>710</v>
      </c>
      <c r="D98" s="968">
        <v>3</v>
      </c>
      <c r="E98" s="189"/>
      <c r="F98" s="188"/>
      <c r="G98" s="92">
        <v>3</v>
      </c>
      <c r="H98" s="971">
        <v>1</v>
      </c>
      <c r="I98" s="971">
        <v>2</v>
      </c>
      <c r="J98" s="92">
        <v>3</v>
      </c>
      <c r="K98" s="968">
        <v>1</v>
      </c>
      <c r="L98" s="968">
        <v>1</v>
      </c>
      <c r="M98" s="968">
        <v>0</v>
      </c>
      <c r="N98" s="968">
        <v>2</v>
      </c>
      <c r="O98" s="968">
        <v>2</v>
      </c>
      <c r="P98" s="968">
        <v>0</v>
      </c>
    </row>
    <row r="99" spans="1:16" s="909" customFormat="1" ht="13.9" customHeight="1" x14ac:dyDescent="0.25">
      <c r="A99" s="1392"/>
      <c r="B99" s="1393"/>
      <c r="C99" s="182" t="s">
        <v>776</v>
      </c>
      <c r="D99" s="968">
        <v>2</v>
      </c>
      <c r="E99" s="189"/>
      <c r="F99" s="188"/>
      <c r="G99" s="92">
        <v>2</v>
      </c>
      <c r="H99" s="971">
        <v>1</v>
      </c>
      <c r="I99" s="971">
        <v>1</v>
      </c>
      <c r="J99" s="92">
        <v>2</v>
      </c>
      <c r="K99" s="968">
        <v>1</v>
      </c>
      <c r="L99" s="968">
        <v>1</v>
      </c>
      <c r="M99" s="968">
        <v>0</v>
      </c>
      <c r="N99" s="968">
        <v>1</v>
      </c>
      <c r="O99" s="968">
        <v>1</v>
      </c>
      <c r="P99" s="968">
        <v>0</v>
      </c>
    </row>
    <row r="100" spans="1:16" s="909" customFormat="1" ht="13.9" customHeight="1" x14ac:dyDescent="0.25">
      <c r="A100" s="1392"/>
      <c r="B100" s="1393"/>
      <c r="C100" s="182" t="s">
        <v>414</v>
      </c>
      <c r="D100" s="968">
        <v>2</v>
      </c>
      <c r="E100" s="189"/>
      <c r="F100" s="189"/>
      <c r="G100" s="92">
        <v>2</v>
      </c>
      <c r="H100" s="971">
        <v>1</v>
      </c>
      <c r="I100" s="971">
        <v>1</v>
      </c>
      <c r="J100" s="92">
        <v>2</v>
      </c>
      <c r="K100" s="968">
        <v>1</v>
      </c>
      <c r="L100" s="968">
        <v>1</v>
      </c>
      <c r="M100" s="968">
        <v>0</v>
      </c>
      <c r="N100" s="968">
        <v>1</v>
      </c>
      <c r="O100" s="968">
        <v>0</v>
      </c>
      <c r="P100" s="968">
        <v>1</v>
      </c>
    </row>
    <row r="101" spans="1:16" s="909" customFormat="1" ht="13.9" customHeight="1" x14ac:dyDescent="0.25">
      <c r="A101" s="1392"/>
      <c r="B101" s="1393"/>
      <c r="C101" s="182" t="s">
        <v>332</v>
      </c>
      <c r="D101" s="968">
        <v>0</v>
      </c>
      <c r="E101" s="189"/>
      <c r="F101" s="188"/>
      <c r="G101" s="92">
        <v>0</v>
      </c>
      <c r="H101" s="971">
        <v>0</v>
      </c>
      <c r="I101" s="971">
        <v>0</v>
      </c>
      <c r="J101" s="92">
        <v>0</v>
      </c>
      <c r="K101" s="968">
        <v>0</v>
      </c>
      <c r="L101" s="968">
        <v>0</v>
      </c>
      <c r="M101" s="968">
        <v>0</v>
      </c>
      <c r="N101" s="968">
        <v>0</v>
      </c>
      <c r="O101" s="968">
        <v>0</v>
      </c>
      <c r="P101" s="968">
        <v>0</v>
      </c>
    </row>
    <row r="102" spans="1:16" s="909" customFormat="1" ht="13.9" customHeight="1" x14ac:dyDescent="0.25">
      <c r="A102" s="1392"/>
      <c r="B102" s="1393"/>
      <c r="C102" s="182" t="s">
        <v>1878</v>
      </c>
      <c r="D102" s="968">
        <v>2</v>
      </c>
      <c r="E102" s="189"/>
      <c r="F102" s="189"/>
      <c r="G102" s="92">
        <v>2</v>
      </c>
      <c r="H102" s="971">
        <v>0</v>
      </c>
      <c r="I102" s="971">
        <v>2</v>
      </c>
      <c r="J102" s="92">
        <v>2</v>
      </c>
      <c r="K102" s="968">
        <v>0</v>
      </c>
      <c r="L102" s="968">
        <v>0</v>
      </c>
      <c r="M102" s="968">
        <v>0</v>
      </c>
      <c r="N102" s="968">
        <v>2</v>
      </c>
      <c r="O102" s="968">
        <v>2</v>
      </c>
      <c r="P102" s="968">
        <v>0</v>
      </c>
    </row>
    <row r="103" spans="1:16" s="909" customFormat="1" ht="13.9" customHeight="1" x14ac:dyDescent="0.25">
      <c r="A103" s="1389"/>
      <c r="B103" s="1391"/>
      <c r="C103" s="182" t="s">
        <v>598</v>
      </c>
      <c r="D103" s="968">
        <v>0</v>
      </c>
      <c r="E103" s="189">
        <v>0</v>
      </c>
      <c r="F103" s="189">
        <v>0</v>
      </c>
      <c r="G103" s="92">
        <v>0</v>
      </c>
      <c r="H103" s="971">
        <v>0</v>
      </c>
      <c r="I103" s="971">
        <v>0</v>
      </c>
      <c r="J103" s="92">
        <v>0</v>
      </c>
      <c r="K103" s="968">
        <v>0</v>
      </c>
      <c r="L103" s="968">
        <v>0</v>
      </c>
      <c r="M103" s="968">
        <v>0</v>
      </c>
      <c r="N103" s="968">
        <v>0</v>
      </c>
      <c r="O103" s="968">
        <v>0</v>
      </c>
      <c r="P103" s="968">
        <v>0</v>
      </c>
    </row>
    <row r="104" spans="1:16" s="909" customFormat="1" ht="13.9" customHeight="1" x14ac:dyDescent="0.25">
      <c r="A104" s="1388">
        <v>25</v>
      </c>
      <c r="B104" s="1390" t="s">
        <v>311</v>
      </c>
      <c r="C104" s="182" t="s">
        <v>410</v>
      </c>
      <c r="D104" s="968">
        <v>17</v>
      </c>
      <c r="E104" s="189"/>
      <c r="F104" s="189"/>
      <c r="G104" s="92">
        <v>17</v>
      </c>
      <c r="H104" s="971">
        <v>4</v>
      </c>
      <c r="I104" s="971">
        <v>13</v>
      </c>
      <c r="J104" s="92">
        <v>17</v>
      </c>
      <c r="K104" s="968">
        <v>4</v>
      </c>
      <c r="L104" s="968">
        <v>2</v>
      </c>
      <c r="M104" s="968">
        <v>2</v>
      </c>
      <c r="N104" s="968">
        <v>13</v>
      </c>
      <c r="O104" s="968">
        <v>8</v>
      </c>
      <c r="P104" s="968">
        <v>5</v>
      </c>
    </row>
    <row r="105" spans="1:16" s="909" customFormat="1" ht="13.9" customHeight="1" x14ac:dyDescent="0.25">
      <c r="A105" s="1389"/>
      <c r="B105" s="1391"/>
      <c r="C105" s="182" t="s">
        <v>598</v>
      </c>
      <c r="D105" s="968">
        <v>4</v>
      </c>
      <c r="E105" s="189">
        <v>1</v>
      </c>
      <c r="F105" s="188">
        <v>3</v>
      </c>
      <c r="G105" s="92">
        <v>4</v>
      </c>
      <c r="H105" s="971">
        <v>1</v>
      </c>
      <c r="I105" s="971">
        <v>3</v>
      </c>
      <c r="J105" s="92">
        <v>4</v>
      </c>
      <c r="K105" s="968">
        <v>1</v>
      </c>
      <c r="L105" s="968">
        <v>1</v>
      </c>
      <c r="M105" s="968">
        <v>0</v>
      </c>
      <c r="N105" s="968">
        <v>3</v>
      </c>
      <c r="O105" s="968">
        <v>0</v>
      </c>
      <c r="P105" s="968">
        <v>3</v>
      </c>
    </row>
    <row r="106" spans="1:16" s="909" customFormat="1" ht="13.9" customHeight="1" x14ac:dyDescent="0.25">
      <c r="A106" s="1388">
        <v>26</v>
      </c>
      <c r="B106" s="1390" t="s">
        <v>312</v>
      </c>
      <c r="C106" s="182" t="s">
        <v>821</v>
      </c>
      <c r="D106" s="968">
        <v>10</v>
      </c>
      <c r="E106" s="189"/>
      <c r="F106" s="190"/>
      <c r="G106" s="92">
        <v>10</v>
      </c>
      <c r="H106" s="971">
        <v>2</v>
      </c>
      <c r="I106" s="971">
        <v>8</v>
      </c>
      <c r="J106" s="92">
        <v>10</v>
      </c>
      <c r="K106" s="968">
        <v>2</v>
      </c>
      <c r="L106" s="968">
        <v>2</v>
      </c>
      <c r="M106" s="968">
        <v>0</v>
      </c>
      <c r="N106" s="968">
        <v>8</v>
      </c>
      <c r="O106" s="968">
        <v>8</v>
      </c>
      <c r="P106" s="968">
        <v>0</v>
      </c>
    </row>
    <row r="107" spans="1:16" s="909" customFormat="1" ht="13.9" customHeight="1" x14ac:dyDescent="0.25">
      <c r="A107" s="1392"/>
      <c r="B107" s="1393"/>
      <c r="C107" s="182" t="s">
        <v>1879</v>
      </c>
      <c r="D107" s="968">
        <v>8</v>
      </c>
      <c r="E107" s="189"/>
      <c r="F107" s="188"/>
      <c r="G107" s="92">
        <v>8</v>
      </c>
      <c r="H107" s="971">
        <v>1</v>
      </c>
      <c r="I107" s="971">
        <v>7</v>
      </c>
      <c r="J107" s="92">
        <v>8</v>
      </c>
      <c r="K107" s="968">
        <v>1</v>
      </c>
      <c r="L107" s="968">
        <v>1</v>
      </c>
      <c r="M107" s="968">
        <v>0</v>
      </c>
      <c r="N107" s="968">
        <v>7</v>
      </c>
      <c r="O107" s="968">
        <v>7</v>
      </c>
      <c r="P107" s="968">
        <v>0</v>
      </c>
    </row>
    <row r="108" spans="1:16" s="909" customFormat="1" ht="13.9" customHeight="1" x14ac:dyDescent="0.25">
      <c r="A108" s="1392"/>
      <c r="B108" s="1393"/>
      <c r="C108" s="182" t="s">
        <v>413</v>
      </c>
      <c r="D108" s="968">
        <v>5</v>
      </c>
      <c r="E108" s="189"/>
      <c r="F108" s="188"/>
      <c r="G108" s="92">
        <v>5</v>
      </c>
      <c r="H108" s="971">
        <v>1</v>
      </c>
      <c r="I108" s="971">
        <v>4</v>
      </c>
      <c r="J108" s="92">
        <v>5</v>
      </c>
      <c r="K108" s="968">
        <v>1</v>
      </c>
      <c r="L108" s="968">
        <v>1</v>
      </c>
      <c r="M108" s="968">
        <v>0</v>
      </c>
      <c r="N108" s="968">
        <v>4</v>
      </c>
      <c r="O108" s="968">
        <v>3</v>
      </c>
      <c r="P108" s="968">
        <v>1</v>
      </c>
    </row>
    <row r="109" spans="1:16" s="909" customFormat="1" ht="13.9" customHeight="1" x14ac:dyDescent="0.25">
      <c r="A109" s="1392"/>
      <c r="B109" s="1393"/>
      <c r="C109" s="182" t="s">
        <v>606</v>
      </c>
      <c r="D109" s="968">
        <v>11</v>
      </c>
      <c r="E109" s="189"/>
      <c r="F109" s="189"/>
      <c r="G109" s="92">
        <v>11</v>
      </c>
      <c r="H109" s="971">
        <v>3</v>
      </c>
      <c r="I109" s="971">
        <v>8</v>
      </c>
      <c r="J109" s="92">
        <v>11</v>
      </c>
      <c r="K109" s="968">
        <v>3</v>
      </c>
      <c r="L109" s="968">
        <v>3</v>
      </c>
      <c r="M109" s="968">
        <v>0</v>
      </c>
      <c r="N109" s="968">
        <v>8</v>
      </c>
      <c r="O109" s="968">
        <v>6</v>
      </c>
      <c r="P109" s="968">
        <v>2</v>
      </c>
    </row>
    <row r="110" spans="1:16" s="909" customFormat="1" ht="13.9" customHeight="1" x14ac:dyDescent="0.25">
      <c r="A110" s="1392"/>
      <c r="B110" s="1393"/>
      <c r="C110" s="912" t="s">
        <v>817</v>
      </c>
      <c r="D110" s="968">
        <v>0</v>
      </c>
      <c r="E110" s="189"/>
      <c r="F110" s="188"/>
      <c r="G110" s="92">
        <v>0</v>
      </c>
      <c r="H110" s="971">
        <v>0</v>
      </c>
      <c r="I110" s="971">
        <v>0</v>
      </c>
      <c r="J110" s="92">
        <v>0</v>
      </c>
      <c r="K110" s="968">
        <v>0</v>
      </c>
      <c r="L110" s="968">
        <v>0</v>
      </c>
      <c r="M110" s="968">
        <v>0</v>
      </c>
      <c r="N110" s="968">
        <v>0</v>
      </c>
      <c r="O110" s="968">
        <v>0</v>
      </c>
      <c r="P110" s="968">
        <v>0</v>
      </c>
    </row>
    <row r="111" spans="1:16" s="909" customFormat="1" ht="13.9" customHeight="1" x14ac:dyDescent="0.25">
      <c r="A111" s="1392"/>
      <c r="B111" s="1393"/>
      <c r="C111" s="182" t="s">
        <v>713</v>
      </c>
      <c r="D111" s="968">
        <v>7</v>
      </c>
      <c r="E111" s="189"/>
      <c r="F111" s="189"/>
      <c r="G111" s="92">
        <v>7</v>
      </c>
      <c r="H111" s="971">
        <v>1</v>
      </c>
      <c r="I111" s="971">
        <v>6</v>
      </c>
      <c r="J111" s="92">
        <v>7</v>
      </c>
      <c r="K111" s="968">
        <v>1</v>
      </c>
      <c r="L111" s="968">
        <v>1</v>
      </c>
      <c r="M111" s="968">
        <v>0</v>
      </c>
      <c r="N111" s="968">
        <v>6</v>
      </c>
      <c r="O111" s="968">
        <v>6</v>
      </c>
      <c r="P111" s="968">
        <v>0</v>
      </c>
    </row>
    <row r="112" spans="1:16" s="909" customFormat="1" ht="13.9" customHeight="1" x14ac:dyDescent="0.25">
      <c r="A112" s="1392"/>
      <c r="B112" s="1393"/>
      <c r="C112" s="182" t="s">
        <v>777</v>
      </c>
      <c r="D112" s="968">
        <v>0</v>
      </c>
      <c r="E112" s="189"/>
      <c r="F112" s="189"/>
      <c r="G112" s="92">
        <v>0</v>
      </c>
      <c r="H112" s="971">
        <v>0</v>
      </c>
      <c r="I112" s="971">
        <v>0</v>
      </c>
      <c r="J112" s="92">
        <v>0</v>
      </c>
      <c r="K112" s="968">
        <v>0</v>
      </c>
      <c r="L112" s="968">
        <v>0</v>
      </c>
      <c r="M112" s="968">
        <v>0</v>
      </c>
      <c r="N112" s="968">
        <v>0</v>
      </c>
      <c r="O112" s="968">
        <v>0</v>
      </c>
      <c r="P112" s="968">
        <v>0</v>
      </c>
    </row>
    <row r="113" spans="1:16" s="909" customFormat="1" ht="13.9" customHeight="1" x14ac:dyDescent="0.25">
      <c r="A113" s="1392"/>
      <c r="B113" s="1393"/>
      <c r="C113" s="182" t="s">
        <v>1880</v>
      </c>
      <c r="D113" s="968">
        <v>7</v>
      </c>
      <c r="E113" s="189"/>
      <c r="F113" s="189"/>
      <c r="G113" s="92">
        <v>7</v>
      </c>
      <c r="H113" s="971">
        <v>1</v>
      </c>
      <c r="I113" s="971">
        <v>6</v>
      </c>
      <c r="J113" s="92">
        <v>7</v>
      </c>
      <c r="K113" s="968">
        <v>1</v>
      </c>
      <c r="L113" s="968">
        <v>1</v>
      </c>
      <c r="M113" s="968">
        <v>0</v>
      </c>
      <c r="N113" s="968">
        <v>6</v>
      </c>
      <c r="O113" s="968">
        <v>5</v>
      </c>
      <c r="P113" s="968">
        <v>1</v>
      </c>
    </row>
    <row r="114" spans="1:16" s="909" customFormat="1" ht="13.9" customHeight="1" x14ac:dyDescent="0.25">
      <c r="A114" s="1392"/>
      <c r="B114" s="1393"/>
      <c r="C114" s="182" t="s">
        <v>784</v>
      </c>
      <c r="D114" s="968">
        <v>0</v>
      </c>
      <c r="E114" s="189"/>
      <c r="F114" s="189"/>
      <c r="G114" s="92">
        <v>0</v>
      </c>
      <c r="H114" s="971">
        <v>0</v>
      </c>
      <c r="I114" s="971">
        <v>0</v>
      </c>
      <c r="J114" s="92">
        <v>0</v>
      </c>
      <c r="K114" s="968">
        <v>0</v>
      </c>
      <c r="L114" s="968">
        <v>0</v>
      </c>
      <c r="M114" s="968">
        <v>0</v>
      </c>
      <c r="N114" s="968">
        <v>0</v>
      </c>
      <c r="O114" s="968">
        <v>0</v>
      </c>
      <c r="P114" s="968">
        <v>0</v>
      </c>
    </row>
    <row r="115" spans="1:16" s="909" customFormat="1" ht="13.9" customHeight="1" x14ac:dyDescent="0.25">
      <c r="A115" s="1389"/>
      <c r="B115" s="1391"/>
      <c r="C115" s="182" t="s">
        <v>598</v>
      </c>
      <c r="D115" s="968">
        <v>5</v>
      </c>
      <c r="E115" s="189">
        <v>1</v>
      </c>
      <c r="F115" s="189">
        <v>4</v>
      </c>
      <c r="G115" s="92">
        <v>5</v>
      </c>
      <c r="H115" s="971">
        <v>1</v>
      </c>
      <c r="I115" s="971">
        <v>4</v>
      </c>
      <c r="J115" s="92">
        <v>5</v>
      </c>
      <c r="K115" s="968">
        <v>1</v>
      </c>
      <c r="L115" s="968">
        <v>1</v>
      </c>
      <c r="M115" s="968">
        <v>0</v>
      </c>
      <c r="N115" s="968">
        <v>4</v>
      </c>
      <c r="O115" s="968">
        <v>4</v>
      </c>
      <c r="P115" s="968">
        <v>0</v>
      </c>
    </row>
    <row r="116" spans="1:16" s="909" customFormat="1" ht="13.9" customHeight="1" x14ac:dyDescent="0.25">
      <c r="A116" s="962">
        <v>27</v>
      </c>
      <c r="B116" s="984" t="s">
        <v>313</v>
      </c>
      <c r="C116" s="182" t="s">
        <v>598</v>
      </c>
      <c r="D116" s="968">
        <v>1</v>
      </c>
      <c r="E116" s="189">
        <v>1</v>
      </c>
      <c r="F116" s="190">
        <v>0</v>
      </c>
      <c r="G116" s="92">
        <v>1</v>
      </c>
      <c r="H116" s="971">
        <v>1</v>
      </c>
      <c r="I116" s="971">
        <v>0</v>
      </c>
      <c r="J116" s="92">
        <v>1</v>
      </c>
      <c r="K116" s="968">
        <v>1</v>
      </c>
      <c r="L116" s="968">
        <v>0</v>
      </c>
      <c r="M116" s="968">
        <v>1</v>
      </c>
      <c r="N116" s="968">
        <v>0</v>
      </c>
      <c r="O116" s="968">
        <v>0</v>
      </c>
      <c r="P116" s="968">
        <v>0</v>
      </c>
    </row>
    <row r="117" spans="1:16" s="909" customFormat="1" ht="13.9" customHeight="1" x14ac:dyDescent="0.25">
      <c r="A117" s="1388">
        <v>28</v>
      </c>
      <c r="B117" s="1390" t="s">
        <v>314</v>
      </c>
      <c r="C117" s="182" t="s">
        <v>1881</v>
      </c>
      <c r="D117" s="968">
        <v>9</v>
      </c>
      <c r="E117" s="189"/>
      <c r="F117" s="188"/>
      <c r="G117" s="92">
        <v>9</v>
      </c>
      <c r="H117" s="971">
        <v>0</v>
      </c>
      <c r="I117" s="971">
        <v>9</v>
      </c>
      <c r="J117" s="92">
        <v>9</v>
      </c>
      <c r="K117" s="968">
        <v>0</v>
      </c>
      <c r="L117" s="968">
        <v>0</v>
      </c>
      <c r="M117" s="968">
        <v>0</v>
      </c>
      <c r="N117" s="968">
        <v>9</v>
      </c>
      <c r="O117" s="968">
        <v>9</v>
      </c>
      <c r="P117" s="968">
        <v>0</v>
      </c>
    </row>
    <row r="118" spans="1:16" s="909" customFormat="1" ht="13.9" customHeight="1" x14ac:dyDescent="0.25">
      <c r="A118" s="1392"/>
      <c r="B118" s="1393"/>
      <c r="C118" s="182" t="s">
        <v>1760</v>
      </c>
      <c r="D118" s="968">
        <v>6</v>
      </c>
      <c r="E118" s="189"/>
      <c r="F118" s="188"/>
      <c r="G118" s="92">
        <v>6</v>
      </c>
      <c r="H118" s="971">
        <v>0</v>
      </c>
      <c r="I118" s="971">
        <v>6</v>
      </c>
      <c r="J118" s="92">
        <v>6</v>
      </c>
      <c r="K118" s="968">
        <v>0</v>
      </c>
      <c r="L118" s="968">
        <v>0</v>
      </c>
      <c r="M118" s="968">
        <v>0</v>
      </c>
      <c r="N118" s="968">
        <v>6</v>
      </c>
      <c r="O118" s="968">
        <v>5</v>
      </c>
      <c r="P118" s="968">
        <v>1</v>
      </c>
    </row>
    <row r="119" spans="1:16" s="909" customFormat="1" ht="13.9" customHeight="1" x14ac:dyDescent="0.25">
      <c r="A119" s="1392"/>
      <c r="B119" s="1393"/>
      <c r="C119" s="182" t="s">
        <v>1882</v>
      </c>
      <c r="D119" s="968">
        <v>4</v>
      </c>
      <c r="E119" s="189"/>
      <c r="F119" s="188"/>
      <c r="G119" s="92">
        <v>4</v>
      </c>
      <c r="H119" s="971">
        <v>0</v>
      </c>
      <c r="I119" s="971">
        <v>4</v>
      </c>
      <c r="J119" s="92">
        <v>4</v>
      </c>
      <c r="K119" s="968">
        <v>0</v>
      </c>
      <c r="L119" s="968">
        <v>0</v>
      </c>
      <c r="M119" s="968">
        <v>0</v>
      </c>
      <c r="N119" s="968">
        <v>4</v>
      </c>
      <c r="O119" s="968">
        <v>3</v>
      </c>
      <c r="P119" s="968">
        <v>1</v>
      </c>
    </row>
    <row r="120" spans="1:16" s="909" customFormat="1" ht="13.9" customHeight="1" x14ac:dyDescent="0.25">
      <c r="A120" s="1389"/>
      <c r="B120" s="1391"/>
      <c r="C120" s="182" t="s">
        <v>1883</v>
      </c>
      <c r="D120" s="968">
        <v>6</v>
      </c>
      <c r="E120" s="189"/>
      <c r="F120" s="188"/>
      <c r="G120" s="92">
        <v>6</v>
      </c>
      <c r="H120" s="971">
        <v>0</v>
      </c>
      <c r="I120" s="971">
        <v>6</v>
      </c>
      <c r="J120" s="92">
        <v>6</v>
      </c>
      <c r="K120" s="968">
        <v>0</v>
      </c>
      <c r="L120" s="968">
        <v>0</v>
      </c>
      <c r="M120" s="968">
        <v>0</v>
      </c>
      <c r="N120" s="968">
        <v>6</v>
      </c>
      <c r="O120" s="968">
        <v>4</v>
      </c>
      <c r="P120" s="968">
        <v>2</v>
      </c>
    </row>
    <row r="121" spans="1:16" s="909" customFormat="1" ht="13.9" customHeight="1" x14ac:dyDescent="0.25">
      <c r="A121" s="1388">
        <v>29</v>
      </c>
      <c r="B121" s="1390" t="s">
        <v>315</v>
      </c>
      <c r="C121" s="182" t="s">
        <v>779</v>
      </c>
      <c r="D121" s="968">
        <v>4</v>
      </c>
      <c r="E121" s="189"/>
      <c r="F121" s="188"/>
      <c r="G121" s="92">
        <v>4</v>
      </c>
      <c r="H121" s="971">
        <v>1</v>
      </c>
      <c r="I121" s="971">
        <v>3</v>
      </c>
      <c r="J121" s="92">
        <v>4</v>
      </c>
      <c r="K121" s="968">
        <v>1</v>
      </c>
      <c r="L121" s="968">
        <v>1</v>
      </c>
      <c r="M121" s="968">
        <v>0</v>
      </c>
      <c r="N121" s="968">
        <v>3</v>
      </c>
      <c r="O121" s="968">
        <v>3</v>
      </c>
      <c r="P121" s="968">
        <v>0</v>
      </c>
    </row>
    <row r="122" spans="1:16" s="909" customFormat="1" ht="13.9" customHeight="1" x14ac:dyDescent="0.25">
      <c r="A122" s="1392"/>
      <c r="B122" s="1393"/>
      <c r="C122" s="182" t="s">
        <v>780</v>
      </c>
      <c r="D122" s="968">
        <v>10</v>
      </c>
      <c r="E122" s="189"/>
      <c r="F122" s="189"/>
      <c r="G122" s="92">
        <v>10</v>
      </c>
      <c r="H122" s="971">
        <v>2</v>
      </c>
      <c r="I122" s="971">
        <v>8</v>
      </c>
      <c r="J122" s="92">
        <v>10</v>
      </c>
      <c r="K122" s="968">
        <v>2</v>
      </c>
      <c r="L122" s="968">
        <v>2</v>
      </c>
      <c r="M122" s="968">
        <v>0</v>
      </c>
      <c r="N122" s="968">
        <v>8</v>
      </c>
      <c r="O122" s="968">
        <v>8</v>
      </c>
      <c r="P122" s="968">
        <v>0</v>
      </c>
    </row>
    <row r="123" spans="1:16" s="909" customFormat="1" ht="13.9" customHeight="1" x14ac:dyDescent="0.25">
      <c r="A123" s="1392"/>
      <c r="B123" s="1393"/>
      <c r="C123" s="182" t="s">
        <v>1884</v>
      </c>
      <c r="D123" s="968">
        <v>13</v>
      </c>
      <c r="E123" s="189"/>
      <c r="F123" s="189"/>
      <c r="G123" s="92">
        <v>13</v>
      </c>
      <c r="H123" s="971">
        <v>0</v>
      </c>
      <c r="I123" s="971">
        <v>13</v>
      </c>
      <c r="J123" s="92">
        <v>13</v>
      </c>
      <c r="K123" s="968">
        <v>0</v>
      </c>
      <c r="L123" s="968">
        <v>0</v>
      </c>
      <c r="M123" s="968">
        <v>0</v>
      </c>
      <c r="N123" s="968">
        <v>13</v>
      </c>
      <c r="O123" s="968">
        <v>9</v>
      </c>
      <c r="P123" s="968">
        <v>4</v>
      </c>
    </row>
    <row r="124" spans="1:16" s="909" customFormat="1" ht="13.9" customHeight="1" x14ac:dyDescent="0.25">
      <c r="A124" s="1389"/>
      <c r="B124" s="1391"/>
      <c r="C124" s="182" t="s">
        <v>598</v>
      </c>
      <c r="D124" s="968">
        <v>0</v>
      </c>
      <c r="E124" s="189">
        <v>0</v>
      </c>
      <c r="F124" s="188">
        <v>0</v>
      </c>
      <c r="G124" s="92">
        <v>0</v>
      </c>
      <c r="H124" s="971">
        <v>0</v>
      </c>
      <c r="I124" s="971">
        <v>0</v>
      </c>
      <c r="J124" s="92">
        <v>0</v>
      </c>
      <c r="K124" s="968">
        <v>0</v>
      </c>
      <c r="L124" s="968">
        <v>0</v>
      </c>
      <c r="M124" s="968">
        <v>0</v>
      </c>
      <c r="N124" s="968">
        <v>0</v>
      </c>
      <c r="O124" s="968">
        <v>0</v>
      </c>
      <c r="P124" s="968">
        <v>0</v>
      </c>
    </row>
    <row r="125" spans="1:16" s="909" customFormat="1" ht="13.9" customHeight="1" x14ac:dyDescent="0.25">
      <c r="A125" s="1388">
        <v>30</v>
      </c>
      <c r="B125" s="1390" t="s">
        <v>316</v>
      </c>
      <c r="C125" s="182" t="s">
        <v>781</v>
      </c>
      <c r="D125" s="968">
        <v>6</v>
      </c>
      <c r="E125" s="189"/>
      <c r="F125" s="188"/>
      <c r="G125" s="92">
        <v>6</v>
      </c>
      <c r="H125" s="971">
        <v>2</v>
      </c>
      <c r="I125" s="971">
        <v>4</v>
      </c>
      <c r="J125" s="92">
        <v>6</v>
      </c>
      <c r="K125" s="968">
        <v>2</v>
      </c>
      <c r="L125" s="968">
        <v>2</v>
      </c>
      <c r="M125" s="968">
        <v>0</v>
      </c>
      <c r="N125" s="968">
        <v>4</v>
      </c>
      <c r="O125" s="968">
        <v>4</v>
      </c>
      <c r="P125" s="968">
        <v>0</v>
      </c>
    </row>
    <row r="126" spans="1:16" s="909" customFormat="1" ht="13.9" customHeight="1" x14ac:dyDescent="0.25">
      <c r="A126" s="1392"/>
      <c r="B126" s="1393"/>
      <c r="C126" s="182" t="s">
        <v>717</v>
      </c>
      <c r="D126" s="968">
        <v>10</v>
      </c>
      <c r="E126" s="189"/>
      <c r="F126" s="188"/>
      <c r="G126" s="92">
        <v>10</v>
      </c>
      <c r="H126" s="971">
        <v>2</v>
      </c>
      <c r="I126" s="971">
        <v>8</v>
      </c>
      <c r="J126" s="92">
        <v>10</v>
      </c>
      <c r="K126" s="968">
        <v>2</v>
      </c>
      <c r="L126" s="968">
        <v>1</v>
      </c>
      <c r="M126" s="968">
        <v>1</v>
      </c>
      <c r="N126" s="968">
        <v>8</v>
      </c>
      <c r="O126" s="968">
        <v>7</v>
      </c>
      <c r="P126" s="968">
        <v>1</v>
      </c>
    </row>
    <row r="127" spans="1:16" s="909" customFormat="1" ht="13.9" customHeight="1" x14ac:dyDescent="0.25">
      <c r="A127" s="1392"/>
      <c r="B127" s="1393"/>
      <c r="C127" s="182" t="s">
        <v>716</v>
      </c>
      <c r="D127" s="968">
        <v>14</v>
      </c>
      <c r="E127" s="189"/>
      <c r="F127" s="188"/>
      <c r="G127" s="92">
        <v>14</v>
      </c>
      <c r="H127" s="971">
        <v>3</v>
      </c>
      <c r="I127" s="971">
        <v>11</v>
      </c>
      <c r="J127" s="92">
        <v>14</v>
      </c>
      <c r="K127" s="968">
        <v>3</v>
      </c>
      <c r="L127" s="968">
        <v>3</v>
      </c>
      <c r="M127" s="968">
        <v>0</v>
      </c>
      <c r="N127" s="968">
        <v>11</v>
      </c>
      <c r="O127" s="968">
        <v>11</v>
      </c>
      <c r="P127" s="968">
        <v>0</v>
      </c>
    </row>
    <row r="128" spans="1:16" s="909" customFormat="1" ht="13.9" customHeight="1" x14ac:dyDescent="0.25">
      <c r="A128" s="1392"/>
      <c r="B128" s="1393"/>
      <c r="C128" s="182" t="s">
        <v>667</v>
      </c>
      <c r="D128" s="968">
        <v>0</v>
      </c>
      <c r="E128" s="189"/>
      <c r="F128" s="188"/>
      <c r="G128" s="92">
        <v>0</v>
      </c>
      <c r="H128" s="971">
        <v>0</v>
      </c>
      <c r="I128" s="971">
        <v>0</v>
      </c>
      <c r="J128" s="92">
        <v>0</v>
      </c>
      <c r="K128" s="968">
        <v>0</v>
      </c>
      <c r="L128" s="968">
        <v>0</v>
      </c>
      <c r="M128" s="968">
        <v>0</v>
      </c>
      <c r="N128" s="968">
        <v>0</v>
      </c>
      <c r="O128" s="968">
        <v>0</v>
      </c>
      <c r="P128" s="968">
        <v>0</v>
      </c>
    </row>
    <row r="129" spans="1:17" s="909" customFormat="1" ht="13.9" customHeight="1" x14ac:dyDescent="0.25">
      <c r="A129" s="1389"/>
      <c r="B129" s="1391"/>
      <c r="C129" s="182" t="s">
        <v>598</v>
      </c>
      <c r="D129" s="968">
        <v>2</v>
      </c>
      <c r="E129" s="189">
        <v>1</v>
      </c>
      <c r="F129" s="188">
        <v>1</v>
      </c>
      <c r="G129" s="92">
        <v>2</v>
      </c>
      <c r="H129" s="971">
        <v>1</v>
      </c>
      <c r="I129" s="971">
        <v>1</v>
      </c>
      <c r="J129" s="92">
        <v>2</v>
      </c>
      <c r="K129" s="968">
        <v>1</v>
      </c>
      <c r="L129" s="968">
        <v>1</v>
      </c>
      <c r="M129" s="968">
        <v>0</v>
      </c>
      <c r="N129" s="968">
        <v>1</v>
      </c>
      <c r="O129" s="968">
        <v>0</v>
      </c>
      <c r="P129" s="968">
        <v>1</v>
      </c>
    </row>
    <row r="130" spans="1:17" s="909" customFormat="1" ht="13.9" customHeight="1" x14ac:dyDescent="0.25">
      <c r="A130" s="1388">
        <v>31</v>
      </c>
      <c r="B130" s="1390" t="s">
        <v>317</v>
      </c>
      <c r="C130" s="182" t="s">
        <v>1761</v>
      </c>
      <c r="D130" s="968">
        <v>2</v>
      </c>
      <c r="E130" s="189"/>
      <c r="F130" s="189"/>
      <c r="G130" s="92">
        <v>2</v>
      </c>
      <c r="H130" s="971">
        <v>0</v>
      </c>
      <c r="I130" s="971">
        <v>2</v>
      </c>
      <c r="J130" s="92">
        <v>2</v>
      </c>
      <c r="K130" s="968">
        <v>0</v>
      </c>
      <c r="L130" s="968">
        <v>0</v>
      </c>
      <c r="M130" s="968">
        <v>0</v>
      </c>
      <c r="N130" s="968">
        <v>2</v>
      </c>
      <c r="O130" s="968">
        <v>2</v>
      </c>
      <c r="P130" s="968">
        <v>0</v>
      </c>
    </row>
    <row r="131" spans="1:17" s="909" customFormat="1" ht="13.9" customHeight="1" x14ac:dyDescent="0.25">
      <c r="A131" s="1392"/>
      <c r="B131" s="1393"/>
      <c r="C131" s="182" t="s">
        <v>976</v>
      </c>
      <c r="D131" s="968">
        <v>0</v>
      </c>
      <c r="E131" s="189"/>
      <c r="F131" s="188"/>
      <c r="G131" s="92">
        <v>0</v>
      </c>
      <c r="H131" s="971">
        <v>0</v>
      </c>
      <c r="I131" s="971">
        <v>0</v>
      </c>
      <c r="J131" s="92">
        <v>0</v>
      </c>
      <c r="K131" s="968">
        <v>0</v>
      </c>
      <c r="L131" s="968">
        <v>0</v>
      </c>
      <c r="M131" s="968">
        <v>0</v>
      </c>
      <c r="N131" s="968">
        <v>0</v>
      </c>
      <c r="O131" s="968">
        <v>0</v>
      </c>
      <c r="P131" s="968">
        <v>0</v>
      </c>
    </row>
    <row r="132" spans="1:17" s="909" customFormat="1" ht="13.9" customHeight="1" x14ac:dyDescent="0.25">
      <c r="A132" s="1392"/>
      <c r="B132" s="1393"/>
      <c r="C132" s="46" t="s">
        <v>716</v>
      </c>
      <c r="D132" s="968">
        <v>0</v>
      </c>
      <c r="E132" s="189"/>
      <c r="F132" s="189"/>
      <c r="G132" s="92">
        <v>0</v>
      </c>
      <c r="H132" s="971">
        <v>0</v>
      </c>
      <c r="I132" s="971">
        <v>0</v>
      </c>
      <c r="J132" s="92">
        <v>0</v>
      </c>
      <c r="K132" s="968">
        <v>0</v>
      </c>
      <c r="L132" s="968">
        <v>0</v>
      </c>
      <c r="M132" s="968">
        <v>0</v>
      </c>
      <c r="N132" s="968">
        <v>0</v>
      </c>
      <c r="O132" s="968">
        <v>0</v>
      </c>
      <c r="P132" s="968">
        <v>0</v>
      </c>
      <c r="Q132" s="910"/>
    </row>
    <row r="133" spans="1:17" s="909" customFormat="1" ht="13.9" customHeight="1" x14ac:dyDescent="0.25">
      <c r="A133" s="1389"/>
      <c r="B133" s="1391"/>
      <c r="C133" s="46" t="s">
        <v>598</v>
      </c>
      <c r="D133" s="968">
        <v>0</v>
      </c>
      <c r="E133" s="189">
        <v>0</v>
      </c>
      <c r="F133" s="189">
        <v>0</v>
      </c>
      <c r="G133" s="92">
        <v>0</v>
      </c>
      <c r="H133" s="971">
        <v>0</v>
      </c>
      <c r="I133" s="971">
        <v>0</v>
      </c>
      <c r="J133" s="92">
        <v>0</v>
      </c>
      <c r="K133" s="968">
        <v>0</v>
      </c>
      <c r="L133" s="968">
        <v>0</v>
      </c>
      <c r="M133" s="968">
        <v>0</v>
      </c>
      <c r="N133" s="968">
        <v>0</v>
      </c>
      <c r="O133" s="968">
        <v>0</v>
      </c>
      <c r="P133" s="968">
        <v>0</v>
      </c>
    </row>
    <row r="134" spans="1:17" s="909" customFormat="1" ht="13.9" customHeight="1" x14ac:dyDescent="0.25">
      <c r="A134" s="1388">
        <v>32</v>
      </c>
      <c r="B134" s="1390" t="s">
        <v>318</v>
      </c>
      <c r="C134" s="182" t="s">
        <v>782</v>
      </c>
      <c r="D134" s="968">
        <v>5</v>
      </c>
      <c r="E134" s="189"/>
      <c r="F134" s="189"/>
      <c r="G134" s="92">
        <v>5</v>
      </c>
      <c r="H134" s="971">
        <v>1</v>
      </c>
      <c r="I134" s="971">
        <v>4</v>
      </c>
      <c r="J134" s="92">
        <v>5</v>
      </c>
      <c r="K134" s="968">
        <v>1</v>
      </c>
      <c r="L134" s="968">
        <v>1</v>
      </c>
      <c r="M134" s="968">
        <v>0</v>
      </c>
      <c r="N134" s="968">
        <v>4</v>
      </c>
      <c r="O134" s="968">
        <v>4</v>
      </c>
      <c r="P134" s="968">
        <v>0</v>
      </c>
    </row>
    <row r="135" spans="1:17" s="909" customFormat="1" ht="13.9" customHeight="1" x14ac:dyDescent="0.25">
      <c r="A135" s="1392"/>
      <c r="B135" s="1393"/>
      <c r="C135" s="182" t="s">
        <v>1885</v>
      </c>
      <c r="D135" s="968">
        <v>7</v>
      </c>
      <c r="E135" s="189"/>
      <c r="F135" s="188"/>
      <c r="G135" s="92">
        <v>7</v>
      </c>
      <c r="H135" s="971">
        <v>0</v>
      </c>
      <c r="I135" s="971">
        <v>7</v>
      </c>
      <c r="J135" s="92">
        <v>7</v>
      </c>
      <c r="K135" s="968">
        <v>0</v>
      </c>
      <c r="L135" s="968">
        <v>0</v>
      </c>
      <c r="M135" s="968">
        <v>0</v>
      </c>
      <c r="N135" s="968">
        <v>7</v>
      </c>
      <c r="O135" s="968">
        <v>3</v>
      </c>
      <c r="P135" s="968">
        <v>4</v>
      </c>
    </row>
    <row r="136" spans="1:17" s="909" customFormat="1" ht="13.9" customHeight="1" x14ac:dyDescent="0.25">
      <c r="A136" s="1392"/>
      <c r="B136" s="1393"/>
      <c r="C136" s="182" t="s">
        <v>764</v>
      </c>
      <c r="D136" s="968">
        <v>0</v>
      </c>
      <c r="E136" s="189"/>
      <c r="F136" s="188"/>
      <c r="G136" s="92">
        <v>0</v>
      </c>
      <c r="H136" s="971">
        <v>0</v>
      </c>
      <c r="I136" s="971">
        <v>0</v>
      </c>
      <c r="J136" s="92">
        <v>0</v>
      </c>
      <c r="K136" s="968">
        <v>0</v>
      </c>
      <c r="L136" s="968">
        <v>0</v>
      </c>
      <c r="M136" s="968">
        <v>0</v>
      </c>
      <c r="N136" s="968">
        <v>0</v>
      </c>
      <c r="O136" s="968">
        <v>0</v>
      </c>
      <c r="P136" s="968">
        <v>0</v>
      </c>
    </row>
    <row r="137" spans="1:17" s="909" customFormat="1" ht="13.9" customHeight="1" x14ac:dyDescent="0.25">
      <c r="A137" s="1389"/>
      <c r="B137" s="1391"/>
      <c r="C137" s="182" t="s">
        <v>598</v>
      </c>
      <c r="D137" s="968">
        <v>7</v>
      </c>
      <c r="E137" s="189">
        <v>2</v>
      </c>
      <c r="F137" s="189">
        <v>5</v>
      </c>
      <c r="G137" s="92">
        <v>7</v>
      </c>
      <c r="H137" s="971">
        <v>2</v>
      </c>
      <c r="I137" s="971">
        <v>5</v>
      </c>
      <c r="J137" s="92">
        <v>6</v>
      </c>
      <c r="K137" s="968">
        <v>1</v>
      </c>
      <c r="L137" s="968">
        <v>1</v>
      </c>
      <c r="M137" s="968">
        <v>0</v>
      </c>
      <c r="N137" s="968">
        <v>5</v>
      </c>
      <c r="O137" s="968">
        <v>3</v>
      </c>
      <c r="P137" s="968">
        <v>2</v>
      </c>
    </row>
    <row r="138" spans="1:17" s="909" customFormat="1" ht="13.9" customHeight="1" x14ac:dyDescent="0.25">
      <c r="A138" s="1388">
        <v>33</v>
      </c>
      <c r="B138" s="1390" t="s">
        <v>319</v>
      </c>
      <c r="C138" s="182" t="s">
        <v>813</v>
      </c>
      <c r="D138" s="968">
        <v>0</v>
      </c>
      <c r="E138" s="189"/>
      <c r="F138" s="190"/>
      <c r="G138" s="92">
        <v>0</v>
      </c>
      <c r="H138" s="971">
        <v>0</v>
      </c>
      <c r="I138" s="971">
        <v>0</v>
      </c>
      <c r="J138" s="92">
        <v>0</v>
      </c>
      <c r="K138" s="968">
        <v>0</v>
      </c>
      <c r="L138" s="968">
        <v>0</v>
      </c>
      <c r="M138" s="968">
        <v>0</v>
      </c>
      <c r="N138" s="968">
        <v>0</v>
      </c>
      <c r="O138" s="968">
        <v>0</v>
      </c>
      <c r="P138" s="968">
        <v>0</v>
      </c>
    </row>
    <row r="139" spans="1:17" s="909" customFormat="1" ht="13.9" customHeight="1" x14ac:dyDescent="0.25">
      <c r="A139" s="1392"/>
      <c r="B139" s="1393"/>
      <c r="C139" s="182" t="s">
        <v>332</v>
      </c>
      <c r="D139" s="968">
        <v>6</v>
      </c>
      <c r="E139" s="189"/>
      <c r="F139" s="189"/>
      <c r="G139" s="92">
        <v>6</v>
      </c>
      <c r="H139" s="971">
        <v>2</v>
      </c>
      <c r="I139" s="971">
        <v>4</v>
      </c>
      <c r="J139" s="92">
        <v>6</v>
      </c>
      <c r="K139" s="968">
        <v>2</v>
      </c>
      <c r="L139" s="968">
        <v>2</v>
      </c>
      <c r="M139" s="968">
        <v>0</v>
      </c>
      <c r="N139" s="968">
        <v>4</v>
      </c>
      <c r="O139" s="968">
        <v>4</v>
      </c>
      <c r="P139" s="968">
        <v>0</v>
      </c>
    </row>
    <row r="140" spans="1:17" s="909" customFormat="1" ht="13.9" customHeight="1" x14ac:dyDescent="0.25">
      <c r="A140" s="1392"/>
      <c r="B140" s="1393"/>
      <c r="C140" s="182" t="s">
        <v>412</v>
      </c>
      <c r="D140" s="968">
        <v>0</v>
      </c>
      <c r="E140" s="189"/>
      <c r="F140" s="188"/>
      <c r="G140" s="92">
        <v>0</v>
      </c>
      <c r="H140" s="971">
        <v>0</v>
      </c>
      <c r="I140" s="971">
        <v>0</v>
      </c>
      <c r="J140" s="92">
        <v>0</v>
      </c>
      <c r="K140" s="968">
        <v>0</v>
      </c>
      <c r="L140" s="968">
        <v>0</v>
      </c>
      <c r="M140" s="968">
        <v>0</v>
      </c>
      <c r="N140" s="968">
        <v>0</v>
      </c>
      <c r="O140" s="968">
        <v>0</v>
      </c>
      <c r="P140" s="968">
        <v>0</v>
      </c>
    </row>
    <row r="141" spans="1:17" s="909" customFormat="1" ht="13.9" customHeight="1" x14ac:dyDescent="0.25">
      <c r="A141" s="1392"/>
      <c r="B141" s="1393"/>
      <c r="C141" s="182" t="s">
        <v>817</v>
      </c>
      <c r="D141" s="968">
        <v>0</v>
      </c>
      <c r="E141" s="189"/>
      <c r="F141" s="189"/>
      <c r="G141" s="92">
        <v>0</v>
      </c>
      <c r="H141" s="971">
        <v>0</v>
      </c>
      <c r="I141" s="971">
        <v>0</v>
      </c>
      <c r="J141" s="92">
        <v>0</v>
      </c>
      <c r="K141" s="968">
        <v>0</v>
      </c>
      <c r="L141" s="968">
        <v>0</v>
      </c>
      <c r="M141" s="968">
        <v>0</v>
      </c>
      <c r="N141" s="968">
        <v>0</v>
      </c>
      <c r="O141" s="968">
        <v>0</v>
      </c>
      <c r="P141" s="968">
        <v>0</v>
      </c>
    </row>
    <row r="142" spans="1:17" s="909" customFormat="1" ht="13.9" customHeight="1" x14ac:dyDescent="0.25">
      <c r="A142" s="1389"/>
      <c r="B142" s="1391"/>
      <c r="C142" s="985" t="s">
        <v>784</v>
      </c>
      <c r="D142" s="521">
        <v>0</v>
      </c>
      <c r="E142" s="515"/>
      <c r="F142" s="515"/>
      <c r="G142" s="986">
        <v>0</v>
      </c>
      <c r="H142" s="987">
        <v>0</v>
      </c>
      <c r="I142" s="987">
        <v>0</v>
      </c>
      <c r="J142" s="986">
        <v>0</v>
      </c>
      <c r="K142" s="521">
        <v>0</v>
      </c>
      <c r="L142" s="521">
        <v>0</v>
      </c>
      <c r="M142" s="521">
        <v>0</v>
      </c>
      <c r="N142" s="521">
        <v>0</v>
      </c>
      <c r="O142" s="521">
        <v>0</v>
      </c>
      <c r="P142" s="521">
        <v>0</v>
      </c>
    </row>
    <row r="143" spans="1:17" s="909" customFormat="1" ht="13.9" customHeight="1" x14ac:dyDescent="0.25">
      <c r="A143" s="1388">
        <v>34</v>
      </c>
      <c r="B143" s="1390" t="s">
        <v>320</v>
      </c>
      <c r="C143" s="46" t="s">
        <v>609</v>
      </c>
      <c r="D143" s="968">
        <v>2</v>
      </c>
      <c r="E143" s="189"/>
      <c r="F143" s="189"/>
      <c r="G143" s="92">
        <v>0</v>
      </c>
      <c r="H143" s="971">
        <v>0</v>
      </c>
      <c r="I143" s="971">
        <v>0</v>
      </c>
      <c r="J143" s="92">
        <v>0</v>
      </c>
      <c r="K143" s="968">
        <v>0</v>
      </c>
      <c r="L143" s="968">
        <v>0</v>
      </c>
      <c r="M143" s="968">
        <v>0</v>
      </c>
      <c r="N143" s="968">
        <v>0</v>
      </c>
      <c r="O143" s="968">
        <v>0</v>
      </c>
      <c r="P143" s="968">
        <v>0</v>
      </c>
    </row>
    <row r="144" spans="1:17" s="909" customFormat="1" ht="13.9" customHeight="1" x14ac:dyDescent="0.25">
      <c r="A144" s="1392"/>
      <c r="B144" s="1393"/>
      <c r="C144" s="46" t="s">
        <v>419</v>
      </c>
      <c r="D144" s="968">
        <v>0</v>
      </c>
      <c r="E144" s="189"/>
      <c r="F144" s="188"/>
      <c r="G144" s="92">
        <v>0</v>
      </c>
      <c r="H144" s="971">
        <v>0</v>
      </c>
      <c r="I144" s="971">
        <v>0</v>
      </c>
      <c r="J144" s="92">
        <v>0</v>
      </c>
      <c r="K144" s="968">
        <v>0</v>
      </c>
      <c r="L144" s="968">
        <v>0</v>
      </c>
      <c r="M144" s="968">
        <v>0</v>
      </c>
      <c r="N144" s="968">
        <v>0</v>
      </c>
      <c r="O144" s="968">
        <v>0</v>
      </c>
      <c r="P144" s="968">
        <v>0</v>
      </c>
    </row>
    <row r="145" spans="1:17" s="909" customFormat="1" ht="13.9" customHeight="1" x14ac:dyDescent="0.25">
      <c r="A145" s="1392"/>
      <c r="B145" s="1393"/>
      <c r="C145" s="46" t="s">
        <v>712</v>
      </c>
      <c r="D145" s="968">
        <v>0</v>
      </c>
      <c r="E145" s="189"/>
      <c r="F145" s="188"/>
      <c r="G145" s="92">
        <v>0</v>
      </c>
      <c r="H145" s="971">
        <v>0</v>
      </c>
      <c r="I145" s="971">
        <v>0</v>
      </c>
      <c r="J145" s="92">
        <v>0</v>
      </c>
      <c r="K145" s="968">
        <v>0</v>
      </c>
      <c r="L145" s="968">
        <v>0</v>
      </c>
      <c r="M145" s="968">
        <v>0</v>
      </c>
      <c r="N145" s="968">
        <v>0</v>
      </c>
      <c r="O145" s="968">
        <v>0</v>
      </c>
      <c r="P145" s="968">
        <v>0</v>
      </c>
      <c r="Q145" s="910"/>
    </row>
    <row r="146" spans="1:17" s="909" customFormat="1" ht="13.9" customHeight="1" x14ac:dyDescent="0.25">
      <c r="A146" s="1392"/>
      <c r="B146" s="1393"/>
      <c r="C146" s="46" t="s">
        <v>821</v>
      </c>
      <c r="D146" s="968">
        <v>0</v>
      </c>
      <c r="E146" s="189"/>
      <c r="F146" s="189"/>
      <c r="G146" s="92">
        <v>0</v>
      </c>
      <c r="H146" s="971">
        <v>0</v>
      </c>
      <c r="I146" s="971">
        <v>0</v>
      </c>
      <c r="J146" s="92">
        <v>0</v>
      </c>
      <c r="K146" s="968">
        <v>0</v>
      </c>
      <c r="L146" s="968">
        <v>0</v>
      </c>
      <c r="M146" s="968">
        <v>0</v>
      </c>
      <c r="N146" s="968">
        <v>0</v>
      </c>
      <c r="O146" s="968">
        <v>0</v>
      </c>
      <c r="P146" s="968">
        <v>0</v>
      </c>
    </row>
    <row r="147" spans="1:17" s="909" customFormat="1" ht="13.9" customHeight="1" x14ac:dyDescent="0.25">
      <c r="A147" s="1392"/>
      <c r="B147" s="1393"/>
      <c r="C147" s="988" t="s">
        <v>783</v>
      </c>
      <c r="D147" s="968">
        <v>0</v>
      </c>
      <c r="E147" s="189"/>
      <c r="F147" s="189"/>
      <c r="G147" s="92">
        <v>0</v>
      </c>
      <c r="H147" s="971">
        <v>0</v>
      </c>
      <c r="I147" s="971">
        <v>0</v>
      </c>
      <c r="J147" s="92">
        <v>0</v>
      </c>
      <c r="K147" s="968">
        <v>0</v>
      </c>
      <c r="L147" s="968">
        <v>0</v>
      </c>
      <c r="M147" s="968">
        <v>0</v>
      </c>
      <c r="N147" s="968">
        <v>0</v>
      </c>
      <c r="O147" s="968">
        <v>0</v>
      </c>
      <c r="P147" s="968">
        <v>0</v>
      </c>
    </row>
    <row r="148" spans="1:17" s="909" customFormat="1" ht="13.9" customHeight="1" x14ac:dyDescent="0.25">
      <c r="A148" s="1392"/>
      <c r="B148" s="1393"/>
      <c r="C148" s="46" t="s">
        <v>784</v>
      </c>
      <c r="D148" s="968">
        <v>0</v>
      </c>
      <c r="E148" s="189"/>
      <c r="F148" s="189"/>
      <c r="G148" s="92">
        <v>0</v>
      </c>
      <c r="H148" s="971">
        <v>0</v>
      </c>
      <c r="I148" s="971">
        <v>0</v>
      </c>
      <c r="J148" s="92">
        <v>0</v>
      </c>
      <c r="K148" s="968">
        <v>0</v>
      </c>
      <c r="L148" s="968">
        <v>0</v>
      </c>
      <c r="M148" s="968">
        <v>0</v>
      </c>
      <c r="N148" s="968">
        <v>0</v>
      </c>
      <c r="O148" s="968">
        <v>0</v>
      </c>
      <c r="P148" s="968">
        <v>0</v>
      </c>
    </row>
    <row r="149" spans="1:17" s="909" customFormat="1" ht="13.9" customHeight="1" x14ac:dyDescent="0.25">
      <c r="A149" s="1389"/>
      <c r="B149" s="1391"/>
      <c r="C149" s="46" t="s">
        <v>598</v>
      </c>
      <c r="D149" s="968">
        <v>4</v>
      </c>
      <c r="E149" s="189">
        <v>1</v>
      </c>
      <c r="F149" s="189">
        <v>3</v>
      </c>
      <c r="G149" s="92">
        <v>4</v>
      </c>
      <c r="H149" s="971">
        <v>1</v>
      </c>
      <c r="I149" s="971">
        <v>3</v>
      </c>
      <c r="J149" s="92">
        <v>4</v>
      </c>
      <c r="K149" s="968">
        <v>1</v>
      </c>
      <c r="L149" s="968">
        <v>0</v>
      </c>
      <c r="M149" s="968">
        <v>1</v>
      </c>
      <c r="N149" s="968">
        <v>3</v>
      </c>
      <c r="O149" s="968">
        <v>2</v>
      </c>
      <c r="P149" s="968">
        <v>1</v>
      </c>
    </row>
    <row r="150" spans="1:17" s="909" customFormat="1" ht="13.9" customHeight="1" x14ac:dyDescent="0.25">
      <c r="A150" s="1388">
        <v>35</v>
      </c>
      <c r="B150" s="1390" t="s">
        <v>321</v>
      </c>
      <c r="C150" s="182" t="s">
        <v>1886</v>
      </c>
      <c r="D150" s="968">
        <v>20</v>
      </c>
      <c r="E150" s="189"/>
      <c r="F150" s="189"/>
      <c r="G150" s="92">
        <v>20</v>
      </c>
      <c r="H150" s="971">
        <v>0</v>
      </c>
      <c r="I150" s="971">
        <v>20</v>
      </c>
      <c r="J150" s="92">
        <v>20</v>
      </c>
      <c r="K150" s="968">
        <v>0</v>
      </c>
      <c r="L150" s="968">
        <v>0</v>
      </c>
      <c r="M150" s="968">
        <v>0</v>
      </c>
      <c r="N150" s="968">
        <v>20</v>
      </c>
      <c r="O150" s="968">
        <v>20</v>
      </c>
      <c r="P150" s="968">
        <v>0</v>
      </c>
    </row>
    <row r="151" spans="1:17" s="909" customFormat="1" ht="13.9" customHeight="1" x14ac:dyDescent="0.25">
      <c r="A151" s="1392"/>
      <c r="B151" s="1393"/>
      <c r="C151" s="182" t="s">
        <v>331</v>
      </c>
      <c r="D151" s="968">
        <v>1</v>
      </c>
      <c r="E151" s="189"/>
      <c r="F151" s="189"/>
      <c r="G151" s="92">
        <v>1</v>
      </c>
      <c r="H151" s="971">
        <v>1</v>
      </c>
      <c r="I151" s="971">
        <v>0</v>
      </c>
      <c r="J151" s="92">
        <v>1</v>
      </c>
      <c r="K151" s="968">
        <v>1</v>
      </c>
      <c r="L151" s="968">
        <v>1</v>
      </c>
      <c r="M151" s="968">
        <v>0</v>
      </c>
      <c r="N151" s="968">
        <v>0</v>
      </c>
      <c r="O151" s="968">
        <v>0</v>
      </c>
      <c r="P151" s="968">
        <v>0</v>
      </c>
    </row>
    <row r="152" spans="1:17" s="909" customFormat="1" ht="13.9" customHeight="1" x14ac:dyDescent="0.25">
      <c r="A152" s="1389"/>
      <c r="B152" s="1391"/>
      <c r="C152" s="182" t="s">
        <v>784</v>
      </c>
      <c r="D152" s="968">
        <v>0</v>
      </c>
      <c r="E152" s="189"/>
      <c r="F152" s="188"/>
      <c r="G152" s="92">
        <v>0</v>
      </c>
      <c r="H152" s="971">
        <v>0</v>
      </c>
      <c r="I152" s="971">
        <v>0</v>
      </c>
      <c r="J152" s="92">
        <v>0</v>
      </c>
      <c r="K152" s="968">
        <v>0</v>
      </c>
      <c r="L152" s="968">
        <v>0</v>
      </c>
      <c r="M152" s="968">
        <v>0</v>
      </c>
      <c r="N152" s="968">
        <v>0</v>
      </c>
      <c r="O152" s="968">
        <v>0</v>
      </c>
      <c r="P152" s="968">
        <v>0</v>
      </c>
    </row>
    <row r="153" spans="1:17" s="909" customFormat="1" ht="14.25" customHeight="1" x14ac:dyDescent="0.25">
      <c r="A153" s="1388">
        <v>36</v>
      </c>
      <c r="B153" s="1390" t="s">
        <v>322</v>
      </c>
      <c r="C153" s="182" t="s">
        <v>785</v>
      </c>
      <c r="D153" s="968">
        <v>1</v>
      </c>
      <c r="E153" s="189"/>
      <c r="F153" s="188"/>
      <c r="G153" s="92">
        <v>1</v>
      </c>
      <c r="H153" s="971">
        <v>1</v>
      </c>
      <c r="I153" s="971">
        <v>0</v>
      </c>
      <c r="J153" s="92">
        <v>1</v>
      </c>
      <c r="K153" s="968">
        <v>1</v>
      </c>
      <c r="L153" s="968">
        <v>1</v>
      </c>
      <c r="M153" s="968">
        <v>0</v>
      </c>
      <c r="N153" s="968">
        <v>0</v>
      </c>
      <c r="O153" s="968">
        <v>0</v>
      </c>
      <c r="P153" s="968">
        <v>0</v>
      </c>
    </row>
    <row r="154" spans="1:17" s="909" customFormat="1" ht="13.9" customHeight="1" x14ac:dyDescent="0.25">
      <c r="A154" s="1389"/>
      <c r="B154" s="1391"/>
      <c r="C154" s="182" t="s">
        <v>598</v>
      </c>
      <c r="D154" s="968">
        <v>0</v>
      </c>
      <c r="E154" s="189">
        <v>0</v>
      </c>
      <c r="F154" s="189">
        <v>0</v>
      </c>
      <c r="G154" s="92">
        <v>0</v>
      </c>
      <c r="H154" s="971">
        <v>0</v>
      </c>
      <c r="I154" s="971">
        <v>0</v>
      </c>
      <c r="J154" s="92">
        <v>0</v>
      </c>
      <c r="K154" s="968">
        <v>0</v>
      </c>
      <c r="L154" s="968">
        <v>0</v>
      </c>
      <c r="M154" s="968">
        <v>0</v>
      </c>
      <c r="N154" s="968">
        <v>0</v>
      </c>
      <c r="O154" s="968">
        <v>0</v>
      </c>
      <c r="P154" s="968">
        <v>0</v>
      </c>
    </row>
    <row r="155" spans="1:17" s="909" customFormat="1" ht="13.9" customHeight="1" x14ac:dyDescent="0.25">
      <c r="A155" s="1388">
        <v>37</v>
      </c>
      <c r="B155" s="1390" t="s">
        <v>323</v>
      </c>
      <c r="C155" s="182" t="s">
        <v>786</v>
      </c>
      <c r="D155" s="968">
        <v>0</v>
      </c>
      <c r="E155" s="189"/>
      <c r="F155" s="188"/>
      <c r="G155" s="92">
        <v>0</v>
      </c>
      <c r="H155" s="971">
        <v>0</v>
      </c>
      <c r="I155" s="971">
        <v>0</v>
      </c>
      <c r="J155" s="92">
        <v>0</v>
      </c>
      <c r="K155" s="968">
        <v>0</v>
      </c>
      <c r="L155" s="968">
        <v>0</v>
      </c>
      <c r="M155" s="968">
        <v>0</v>
      </c>
      <c r="N155" s="968">
        <v>0</v>
      </c>
      <c r="O155" s="968">
        <v>0</v>
      </c>
      <c r="P155" s="968">
        <v>0</v>
      </c>
    </row>
    <row r="156" spans="1:17" s="909" customFormat="1" ht="13.9" customHeight="1" x14ac:dyDescent="0.25">
      <c r="A156" s="1389"/>
      <c r="B156" s="1391"/>
      <c r="C156" s="182" t="s">
        <v>598</v>
      </c>
      <c r="D156" s="968">
        <v>0</v>
      </c>
      <c r="E156" s="189">
        <v>0</v>
      </c>
      <c r="F156" s="189">
        <v>0</v>
      </c>
      <c r="G156" s="92">
        <v>0</v>
      </c>
      <c r="H156" s="971">
        <v>0</v>
      </c>
      <c r="I156" s="971">
        <v>0</v>
      </c>
      <c r="J156" s="92">
        <v>0</v>
      </c>
      <c r="K156" s="968">
        <v>0</v>
      </c>
      <c r="L156" s="968">
        <v>0</v>
      </c>
      <c r="M156" s="968">
        <v>0</v>
      </c>
      <c r="N156" s="968">
        <v>0</v>
      </c>
      <c r="O156" s="968">
        <v>0</v>
      </c>
      <c r="P156" s="968">
        <v>0</v>
      </c>
    </row>
    <row r="157" spans="1:17" s="909" customFormat="1" ht="13.5" customHeight="1" x14ac:dyDescent="0.25">
      <c r="A157" s="1388">
        <v>38</v>
      </c>
      <c r="B157" s="1390" t="s">
        <v>324</v>
      </c>
      <c r="C157" s="182" t="s">
        <v>787</v>
      </c>
      <c r="D157" s="968">
        <v>4</v>
      </c>
      <c r="E157" s="189"/>
      <c r="F157" s="188"/>
      <c r="G157" s="92">
        <v>4</v>
      </c>
      <c r="H157" s="971">
        <v>1</v>
      </c>
      <c r="I157" s="971">
        <v>3</v>
      </c>
      <c r="J157" s="92">
        <v>4</v>
      </c>
      <c r="K157" s="968">
        <v>1</v>
      </c>
      <c r="L157" s="968">
        <v>1</v>
      </c>
      <c r="M157" s="968">
        <v>0</v>
      </c>
      <c r="N157" s="968">
        <v>3</v>
      </c>
      <c r="O157" s="968">
        <v>3</v>
      </c>
      <c r="P157" s="968">
        <v>0</v>
      </c>
    </row>
    <row r="158" spans="1:17" s="909" customFormat="1" ht="13.9" customHeight="1" x14ac:dyDescent="0.2">
      <c r="A158" s="1392"/>
      <c r="B158" s="1393"/>
      <c r="C158" s="191" t="s">
        <v>681</v>
      </c>
      <c r="D158" s="968">
        <v>4</v>
      </c>
      <c r="E158" s="189"/>
      <c r="F158" s="190"/>
      <c r="G158" s="92">
        <v>4</v>
      </c>
      <c r="H158" s="971">
        <v>1</v>
      </c>
      <c r="I158" s="971">
        <v>3</v>
      </c>
      <c r="J158" s="92">
        <v>4</v>
      </c>
      <c r="K158" s="968">
        <v>1</v>
      </c>
      <c r="L158" s="968">
        <v>1</v>
      </c>
      <c r="M158" s="968">
        <v>0</v>
      </c>
      <c r="N158" s="968">
        <v>3</v>
      </c>
      <c r="O158" s="968">
        <v>3</v>
      </c>
      <c r="P158" s="968">
        <v>0</v>
      </c>
    </row>
    <row r="159" spans="1:17" s="909" customFormat="1" ht="13.9" customHeight="1" x14ac:dyDescent="0.25">
      <c r="A159" s="1392"/>
      <c r="B159" s="1393"/>
      <c r="C159" s="182" t="s">
        <v>719</v>
      </c>
      <c r="D159" s="968">
        <v>9</v>
      </c>
      <c r="E159" s="189"/>
      <c r="F159" s="188"/>
      <c r="G159" s="92">
        <v>9</v>
      </c>
      <c r="H159" s="971">
        <v>5</v>
      </c>
      <c r="I159" s="971">
        <v>4</v>
      </c>
      <c r="J159" s="92">
        <v>9</v>
      </c>
      <c r="K159" s="968">
        <v>5</v>
      </c>
      <c r="L159" s="968">
        <v>5</v>
      </c>
      <c r="M159" s="968">
        <v>0</v>
      </c>
      <c r="N159" s="968">
        <v>4</v>
      </c>
      <c r="O159" s="968">
        <v>4</v>
      </c>
      <c r="P159" s="968">
        <v>0</v>
      </c>
    </row>
    <row r="160" spans="1:17" s="909" customFormat="1" ht="13.9" customHeight="1" x14ac:dyDescent="0.25">
      <c r="A160" s="1392"/>
      <c r="B160" s="1393"/>
      <c r="C160" s="182" t="s">
        <v>1235</v>
      </c>
      <c r="D160" s="968">
        <v>0</v>
      </c>
      <c r="E160" s="189"/>
      <c r="F160" s="188"/>
      <c r="G160" s="92">
        <v>0</v>
      </c>
      <c r="H160" s="971">
        <v>0</v>
      </c>
      <c r="I160" s="971">
        <v>0</v>
      </c>
      <c r="J160" s="92">
        <v>0</v>
      </c>
      <c r="K160" s="968">
        <v>0</v>
      </c>
      <c r="L160" s="968">
        <v>0</v>
      </c>
      <c r="M160" s="968">
        <v>0</v>
      </c>
      <c r="N160" s="968">
        <v>0</v>
      </c>
      <c r="O160" s="968">
        <v>0</v>
      </c>
      <c r="P160" s="968">
        <v>0</v>
      </c>
    </row>
    <row r="161" spans="1:17" s="909" customFormat="1" ht="13.5" customHeight="1" x14ac:dyDescent="0.25">
      <c r="A161" s="1389"/>
      <c r="B161" s="1391"/>
      <c r="C161" s="182" t="s">
        <v>598</v>
      </c>
      <c r="D161" s="968">
        <v>0</v>
      </c>
      <c r="E161" s="189">
        <v>0</v>
      </c>
      <c r="F161" s="188">
        <v>0</v>
      </c>
      <c r="G161" s="92">
        <v>0</v>
      </c>
      <c r="H161" s="971">
        <v>0</v>
      </c>
      <c r="I161" s="971">
        <v>0</v>
      </c>
      <c r="J161" s="92">
        <v>0</v>
      </c>
      <c r="K161" s="968">
        <v>0</v>
      </c>
      <c r="L161" s="968">
        <v>0</v>
      </c>
      <c r="M161" s="968">
        <v>0</v>
      </c>
      <c r="N161" s="968">
        <v>0</v>
      </c>
      <c r="O161" s="968">
        <v>0</v>
      </c>
      <c r="P161" s="968">
        <v>0</v>
      </c>
    </row>
    <row r="162" spans="1:17" s="909" customFormat="1" ht="13.9" customHeight="1" x14ac:dyDescent="0.25">
      <c r="A162" s="1388">
        <v>39</v>
      </c>
      <c r="B162" s="1390" t="s">
        <v>325</v>
      </c>
      <c r="C162" s="182" t="s">
        <v>1887</v>
      </c>
      <c r="D162" s="968">
        <v>2</v>
      </c>
      <c r="E162" s="189"/>
      <c r="F162" s="188"/>
      <c r="G162" s="92">
        <v>2</v>
      </c>
      <c r="H162" s="971">
        <v>0</v>
      </c>
      <c r="I162" s="971">
        <v>2</v>
      </c>
      <c r="J162" s="92">
        <v>2</v>
      </c>
      <c r="K162" s="968">
        <v>0</v>
      </c>
      <c r="L162" s="968">
        <v>0</v>
      </c>
      <c r="M162" s="968">
        <v>0</v>
      </c>
      <c r="N162" s="968">
        <v>2</v>
      </c>
      <c r="O162" s="968">
        <v>2</v>
      </c>
      <c r="P162" s="968">
        <v>0</v>
      </c>
    </row>
    <row r="163" spans="1:17" s="909" customFormat="1" ht="13.9" customHeight="1" x14ac:dyDescent="0.25">
      <c r="A163" s="1392"/>
      <c r="B163" s="1393"/>
      <c r="C163" s="182" t="s">
        <v>1888</v>
      </c>
      <c r="D163" s="968">
        <v>3</v>
      </c>
      <c r="E163" s="189"/>
      <c r="F163" s="189"/>
      <c r="G163" s="92">
        <v>3</v>
      </c>
      <c r="H163" s="971">
        <v>0</v>
      </c>
      <c r="I163" s="971">
        <v>3</v>
      </c>
      <c r="J163" s="92">
        <v>3</v>
      </c>
      <c r="K163" s="968">
        <v>0</v>
      </c>
      <c r="L163" s="968">
        <v>0</v>
      </c>
      <c r="M163" s="968">
        <v>0</v>
      </c>
      <c r="N163" s="968">
        <v>3</v>
      </c>
      <c r="O163" s="968">
        <v>2</v>
      </c>
      <c r="P163" s="968">
        <v>1</v>
      </c>
    </row>
    <row r="164" spans="1:17" s="909" customFormat="1" ht="13.9" customHeight="1" x14ac:dyDescent="0.25">
      <c r="A164" s="1389"/>
      <c r="B164" s="1391"/>
      <c r="C164" s="182" t="s">
        <v>598</v>
      </c>
      <c r="D164" s="968">
        <v>0</v>
      </c>
      <c r="E164" s="189">
        <v>0</v>
      </c>
      <c r="F164" s="188">
        <v>0</v>
      </c>
      <c r="G164" s="92">
        <v>0</v>
      </c>
      <c r="H164" s="971">
        <v>0</v>
      </c>
      <c r="I164" s="971">
        <v>0</v>
      </c>
      <c r="J164" s="92">
        <v>0</v>
      </c>
      <c r="K164" s="968">
        <v>0</v>
      </c>
      <c r="L164" s="968">
        <v>0</v>
      </c>
      <c r="M164" s="968">
        <v>0</v>
      </c>
      <c r="N164" s="968">
        <v>0</v>
      </c>
      <c r="O164" s="968">
        <v>0</v>
      </c>
      <c r="P164" s="968">
        <v>0</v>
      </c>
    </row>
    <row r="165" spans="1:17" s="909" customFormat="1" ht="13.9" customHeight="1" x14ac:dyDescent="0.25">
      <c r="A165" s="1388">
        <v>40</v>
      </c>
      <c r="B165" s="1390" t="s">
        <v>326</v>
      </c>
      <c r="C165" s="182" t="s">
        <v>784</v>
      </c>
      <c r="D165" s="968">
        <v>0</v>
      </c>
      <c r="E165" s="189"/>
      <c r="F165" s="189"/>
      <c r="G165" s="92">
        <v>0</v>
      </c>
      <c r="H165" s="971">
        <v>0</v>
      </c>
      <c r="I165" s="971">
        <v>0</v>
      </c>
      <c r="J165" s="92">
        <v>0</v>
      </c>
      <c r="K165" s="968">
        <v>0</v>
      </c>
      <c r="L165" s="968">
        <v>0</v>
      </c>
      <c r="M165" s="968">
        <v>0</v>
      </c>
      <c r="N165" s="968">
        <v>0</v>
      </c>
      <c r="O165" s="968">
        <v>0</v>
      </c>
      <c r="P165" s="968">
        <v>0</v>
      </c>
    </row>
    <row r="166" spans="1:17" s="909" customFormat="1" ht="13.9" customHeight="1" x14ac:dyDescent="0.25">
      <c r="A166" s="1389"/>
      <c r="B166" s="1391"/>
      <c r="C166" s="182" t="s">
        <v>817</v>
      </c>
      <c r="D166" s="968">
        <v>0</v>
      </c>
      <c r="E166" s="189"/>
      <c r="F166" s="189"/>
      <c r="G166" s="92">
        <v>0</v>
      </c>
      <c r="H166" s="971">
        <v>0</v>
      </c>
      <c r="I166" s="971">
        <v>0</v>
      </c>
      <c r="J166" s="92">
        <v>0</v>
      </c>
      <c r="K166" s="968">
        <v>0</v>
      </c>
      <c r="L166" s="968">
        <v>0</v>
      </c>
      <c r="M166" s="968">
        <v>0</v>
      </c>
      <c r="N166" s="968">
        <v>0</v>
      </c>
      <c r="O166" s="968">
        <v>0</v>
      </c>
      <c r="P166" s="968">
        <v>0</v>
      </c>
    </row>
    <row r="167" spans="1:17" s="909" customFormat="1" ht="13.9" customHeight="1" x14ac:dyDescent="0.25">
      <c r="A167" s="1388">
        <v>41</v>
      </c>
      <c r="B167" s="1390" t="s">
        <v>327</v>
      </c>
      <c r="C167" s="182" t="s">
        <v>788</v>
      </c>
      <c r="D167" s="968">
        <v>10</v>
      </c>
      <c r="E167" s="189"/>
      <c r="F167" s="189"/>
      <c r="G167" s="92">
        <v>10</v>
      </c>
      <c r="H167" s="971">
        <v>2</v>
      </c>
      <c r="I167" s="971">
        <v>8</v>
      </c>
      <c r="J167" s="92">
        <v>10</v>
      </c>
      <c r="K167" s="968">
        <v>2</v>
      </c>
      <c r="L167" s="968">
        <v>1</v>
      </c>
      <c r="M167" s="968">
        <v>1</v>
      </c>
      <c r="N167" s="968">
        <v>8</v>
      </c>
      <c r="O167" s="968">
        <v>7</v>
      </c>
      <c r="P167" s="968">
        <v>1</v>
      </c>
    </row>
    <row r="168" spans="1:17" s="909" customFormat="1" ht="13.9" customHeight="1" x14ac:dyDescent="0.25">
      <c r="A168" s="1392"/>
      <c r="B168" s="1393"/>
      <c r="C168" s="182" t="s">
        <v>1760</v>
      </c>
      <c r="D168" s="968">
        <v>7</v>
      </c>
      <c r="E168" s="189"/>
      <c r="F168" s="189"/>
      <c r="G168" s="92">
        <v>7</v>
      </c>
      <c r="H168" s="971">
        <v>0</v>
      </c>
      <c r="I168" s="971">
        <v>7</v>
      </c>
      <c r="J168" s="92">
        <v>7</v>
      </c>
      <c r="K168" s="968">
        <v>0</v>
      </c>
      <c r="L168" s="968">
        <v>0</v>
      </c>
      <c r="M168" s="968">
        <v>0</v>
      </c>
      <c r="N168" s="968">
        <v>7</v>
      </c>
      <c r="O168" s="968">
        <v>6</v>
      </c>
      <c r="P168" s="968">
        <v>1</v>
      </c>
    </row>
    <row r="169" spans="1:17" s="909" customFormat="1" ht="13.9" customHeight="1" x14ac:dyDescent="0.25">
      <c r="A169" s="1389"/>
      <c r="B169" s="1391"/>
      <c r="C169" s="182" t="s">
        <v>598</v>
      </c>
      <c r="D169" s="968">
        <v>0</v>
      </c>
      <c r="E169" s="189">
        <v>0</v>
      </c>
      <c r="F169" s="188">
        <v>0</v>
      </c>
      <c r="G169" s="92">
        <v>0</v>
      </c>
      <c r="H169" s="971">
        <v>0</v>
      </c>
      <c r="I169" s="971">
        <v>0</v>
      </c>
      <c r="J169" s="92">
        <v>0</v>
      </c>
      <c r="K169" s="968">
        <v>0</v>
      </c>
      <c r="L169" s="968">
        <v>0</v>
      </c>
      <c r="M169" s="968">
        <v>0</v>
      </c>
      <c r="N169" s="968">
        <v>0</v>
      </c>
      <c r="O169" s="968">
        <v>0</v>
      </c>
      <c r="P169" s="968">
        <v>0</v>
      </c>
    </row>
    <row r="170" spans="1:17" s="909" customFormat="1" ht="13.9" customHeight="1" x14ac:dyDescent="0.25">
      <c r="A170" s="1388">
        <v>42</v>
      </c>
      <c r="B170" s="1390" t="s">
        <v>328</v>
      </c>
      <c r="C170" s="182" t="s">
        <v>1889</v>
      </c>
      <c r="D170" s="968">
        <v>5</v>
      </c>
      <c r="E170" s="189"/>
      <c r="F170" s="188"/>
      <c r="G170" s="92">
        <v>5</v>
      </c>
      <c r="H170" s="971">
        <v>0</v>
      </c>
      <c r="I170" s="971">
        <v>5</v>
      </c>
      <c r="J170" s="92">
        <v>5</v>
      </c>
      <c r="K170" s="968">
        <v>0</v>
      </c>
      <c r="L170" s="968">
        <v>0</v>
      </c>
      <c r="M170" s="968">
        <v>0</v>
      </c>
      <c r="N170" s="968">
        <v>5</v>
      </c>
      <c r="O170" s="968">
        <v>5</v>
      </c>
      <c r="P170" s="968">
        <v>0</v>
      </c>
    </row>
    <row r="171" spans="1:17" s="909" customFormat="1" ht="13.9" customHeight="1" x14ac:dyDescent="0.25">
      <c r="A171" s="1389"/>
      <c r="B171" s="1391"/>
      <c r="C171" s="182" t="s">
        <v>598</v>
      </c>
      <c r="D171" s="968">
        <v>0</v>
      </c>
      <c r="E171" s="189">
        <v>0</v>
      </c>
      <c r="F171" s="189">
        <v>0</v>
      </c>
      <c r="G171" s="92">
        <v>0</v>
      </c>
      <c r="H171" s="971">
        <v>0</v>
      </c>
      <c r="I171" s="971">
        <v>0</v>
      </c>
      <c r="J171" s="92">
        <v>0</v>
      </c>
      <c r="K171" s="968">
        <v>0</v>
      </c>
      <c r="L171" s="968">
        <v>0</v>
      </c>
      <c r="M171" s="968">
        <v>0</v>
      </c>
      <c r="N171" s="968">
        <v>0</v>
      </c>
      <c r="O171" s="968">
        <v>0</v>
      </c>
      <c r="P171" s="968">
        <v>0</v>
      </c>
    </row>
    <row r="172" spans="1:17" s="909" customFormat="1" ht="13.9" customHeight="1" x14ac:dyDescent="0.25">
      <c r="A172" s="962">
        <v>43</v>
      </c>
      <c r="B172" s="984" t="s">
        <v>329</v>
      </c>
      <c r="C172" s="182" t="s">
        <v>598</v>
      </c>
      <c r="D172" s="968">
        <v>2</v>
      </c>
      <c r="E172" s="189">
        <v>1</v>
      </c>
      <c r="F172" s="189">
        <v>1</v>
      </c>
      <c r="G172" s="968">
        <v>2</v>
      </c>
      <c r="H172" s="189">
        <v>1</v>
      </c>
      <c r="I172" s="189">
        <v>1</v>
      </c>
      <c r="J172" s="968">
        <v>2</v>
      </c>
      <c r="K172" s="968">
        <v>1</v>
      </c>
      <c r="L172" s="968">
        <v>1</v>
      </c>
      <c r="M172" s="968">
        <v>0</v>
      </c>
      <c r="N172" s="968">
        <v>1</v>
      </c>
      <c r="O172" s="968">
        <v>1</v>
      </c>
      <c r="P172" s="968">
        <v>0</v>
      </c>
    </row>
    <row r="173" spans="1:17" s="909" customFormat="1" ht="13.9" customHeight="1" x14ac:dyDescent="0.2">
      <c r="A173" s="1409" t="s">
        <v>21</v>
      </c>
      <c r="B173" s="1410"/>
      <c r="C173" s="1411"/>
      <c r="D173" s="968">
        <f>SUM(D18:D172)</f>
        <v>579</v>
      </c>
      <c r="E173" s="968">
        <f t="shared" ref="E173:P173" si="0">SUM(E18:E172)</f>
        <v>17</v>
      </c>
      <c r="F173" s="968">
        <f t="shared" si="0"/>
        <v>39</v>
      </c>
      <c r="G173" s="968">
        <f t="shared" si="0"/>
        <v>577</v>
      </c>
      <c r="H173" s="968">
        <f t="shared" si="0"/>
        <v>122</v>
      </c>
      <c r="I173" s="968">
        <f t="shared" si="0"/>
        <v>455</v>
      </c>
      <c r="J173" s="968">
        <f t="shared" si="0"/>
        <v>576</v>
      </c>
      <c r="K173" s="968">
        <f t="shared" si="0"/>
        <v>123</v>
      </c>
      <c r="L173" s="968">
        <f t="shared" si="0"/>
        <v>102</v>
      </c>
      <c r="M173" s="968">
        <f t="shared" si="0"/>
        <v>21</v>
      </c>
      <c r="N173" s="968">
        <f t="shared" si="0"/>
        <v>453</v>
      </c>
      <c r="O173" s="968">
        <f t="shared" si="0"/>
        <v>370</v>
      </c>
      <c r="P173" s="968">
        <f t="shared" si="0"/>
        <v>83</v>
      </c>
    </row>
    <row r="174" spans="1:17" s="909" customFormat="1" ht="28.9" customHeight="1" x14ac:dyDescent="0.25">
      <c r="A174" s="172" t="s">
        <v>814</v>
      </c>
      <c r="B174" s="963"/>
      <c r="C174" s="963"/>
      <c r="D174" s="511"/>
      <c r="E174" s="511"/>
      <c r="F174" s="511"/>
      <c r="G174" s="511"/>
      <c r="H174" s="511"/>
      <c r="I174" s="511"/>
      <c r="J174" s="511"/>
      <c r="K174" s="511"/>
      <c r="L174" s="511"/>
      <c r="M174" s="511"/>
      <c r="N174" s="511"/>
      <c r="O174" s="511"/>
      <c r="P174" s="511"/>
      <c r="Q174" s="341"/>
    </row>
    <row r="175" spans="1:17" s="1111" customFormat="1" ht="19.5" customHeight="1" x14ac:dyDescent="0.25">
      <c r="A175" s="172" t="s">
        <v>1812</v>
      </c>
      <c r="B175" s="172"/>
      <c r="C175" s="172"/>
      <c r="D175" s="511"/>
      <c r="E175" s="511"/>
      <c r="F175" s="511"/>
      <c r="G175" s="511"/>
      <c r="H175" s="511"/>
      <c r="I175" s="511"/>
      <c r="J175" s="511"/>
      <c r="K175" s="511"/>
      <c r="L175" s="511"/>
      <c r="M175" s="511"/>
      <c r="N175" s="511"/>
      <c r="O175" s="511"/>
      <c r="P175" s="511"/>
      <c r="Q175" s="341"/>
    </row>
    <row r="176" spans="1:17" s="1111" customFormat="1" ht="19.5" customHeight="1" x14ac:dyDescent="0.25">
      <c r="A176" s="172"/>
      <c r="B176" s="172"/>
      <c r="C176" s="172"/>
      <c r="D176" s="511"/>
      <c r="E176" s="511"/>
      <c r="F176" s="511"/>
      <c r="G176" s="511"/>
      <c r="H176" s="511"/>
      <c r="I176" s="511"/>
      <c r="J176" s="511"/>
      <c r="K176" s="511"/>
      <c r="L176" s="511"/>
      <c r="M176" s="511"/>
      <c r="N176" s="511"/>
      <c r="O176" s="511"/>
      <c r="P176" s="511"/>
      <c r="Q176" s="341"/>
    </row>
    <row r="177" spans="1:17" s="909" customFormat="1" ht="16.5" customHeight="1" x14ac:dyDescent="0.2">
      <c r="A177" s="1233" t="s">
        <v>1810</v>
      </c>
      <c r="B177" s="1233"/>
      <c r="C177" s="1233"/>
      <c r="D177" s="1233"/>
      <c r="E177" s="1233"/>
      <c r="F177" s="1233"/>
      <c r="G177" s="1233"/>
      <c r="H177" s="1233"/>
      <c r="I177" s="1233"/>
      <c r="J177" s="1233"/>
      <c r="K177" s="1233"/>
      <c r="L177" s="1233"/>
      <c r="M177" s="1233"/>
      <c r="N177" s="1233"/>
      <c r="O177" s="1233"/>
      <c r="P177" s="1233"/>
      <c r="Q177" s="197"/>
    </row>
    <row r="178" spans="1:17" s="909" customFormat="1" ht="10.9" customHeight="1" x14ac:dyDescent="0.2">
      <c r="A178" s="194"/>
      <c r="B178" s="194" t="s">
        <v>657</v>
      </c>
      <c r="C178" s="963"/>
      <c r="D178" s="195"/>
      <c r="E178" s="196"/>
      <c r="F178" s="511"/>
      <c r="G178" s="963"/>
      <c r="H178" s="963"/>
      <c r="I178" s="198"/>
      <c r="J178" s="198"/>
      <c r="K178" s="197"/>
      <c r="L178" s="963"/>
      <c r="M178" s="197"/>
      <c r="N178" s="197"/>
      <c r="O178" s="963"/>
      <c r="P178" s="197"/>
      <c r="Q178" s="511"/>
    </row>
    <row r="179" spans="1:17" s="36" customFormat="1" x14ac:dyDescent="0.2">
      <c r="A179" s="1412" t="s">
        <v>570</v>
      </c>
      <c r="B179" s="1412"/>
      <c r="C179" s="963"/>
      <c r="D179" s="963"/>
      <c r="E179" s="963"/>
      <c r="F179" s="963"/>
      <c r="G179" s="963"/>
      <c r="H179" s="963"/>
      <c r="I179" s="1412" t="s">
        <v>1785</v>
      </c>
      <c r="J179" s="1412"/>
      <c r="K179" s="1412"/>
      <c r="L179" s="511"/>
      <c r="M179" s="511"/>
      <c r="N179" s="511"/>
      <c r="O179" s="200"/>
      <c r="P179" s="511"/>
      <c r="Q179" s="511"/>
    </row>
    <row r="180" spans="1:17" s="36" customFormat="1" ht="8.25" customHeight="1" x14ac:dyDescent="0.2">
      <c r="A180" s="1408" t="s">
        <v>1025</v>
      </c>
      <c r="B180" s="1408"/>
      <c r="C180" s="963"/>
      <c r="D180" s="963"/>
      <c r="E180" s="963"/>
      <c r="F180" s="963"/>
      <c r="G180" s="963"/>
      <c r="H180" s="963"/>
      <c r="I180" s="1408" t="s">
        <v>1766</v>
      </c>
      <c r="J180" s="1408"/>
      <c r="K180" s="1408"/>
      <c r="L180" s="341"/>
      <c r="M180" s="341"/>
      <c r="N180" s="341"/>
      <c r="O180" s="511"/>
      <c r="P180" s="511"/>
      <c r="Q180" s="511"/>
    </row>
    <row r="181" spans="1:17" s="36" customFormat="1" x14ac:dyDescent="0.2">
      <c r="A181" s="963"/>
      <c r="B181" s="963"/>
      <c r="C181" s="963"/>
      <c r="D181" s="511"/>
      <c r="E181" s="511"/>
      <c r="F181" s="511"/>
      <c r="G181" s="511"/>
      <c r="H181" s="511"/>
      <c r="I181" s="511"/>
      <c r="J181" s="511"/>
      <c r="K181" s="511"/>
      <c r="L181" s="511"/>
      <c r="M181" s="511"/>
      <c r="N181" s="511"/>
      <c r="O181" s="511"/>
      <c r="P181" s="511"/>
      <c r="Q181" s="511"/>
    </row>
    <row r="182" spans="1:17" s="36" customFormat="1" x14ac:dyDescent="0.2">
      <c r="A182" s="87"/>
      <c r="B182" s="87"/>
      <c r="C182" s="87"/>
      <c r="D182" s="87"/>
      <c r="E182" s="87"/>
      <c r="F182" s="391"/>
      <c r="G182" s="87"/>
      <c r="H182" s="87"/>
      <c r="I182" s="391"/>
      <c r="J182" s="391"/>
      <c r="K182" s="391"/>
      <c r="L182" s="391"/>
      <c r="M182" s="391"/>
      <c r="N182" s="391"/>
      <c r="O182" s="391"/>
      <c r="P182" s="391"/>
    </row>
    <row r="183" spans="1:17" s="36" customFormat="1" x14ac:dyDescent="0.2">
      <c r="A183" s="87"/>
      <c r="B183" s="87"/>
      <c r="C183" s="87"/>
      <c r="D183" s="87"/>
      <c r="E183" s="87"/>
      <c r="F183" s="391"/>
      <c r="G183" s="87"/>
      <c r="H183" s="87"/>
      <c r="I183" s="391"/>
      <c r="J183" s="391"/>
      <c r="K183" s="391"/>
      <c r="L183" s="391"/>
      <c r="M183" s="391"/>
      <c r="N183" s="391"/>
      <c r="O183" s="391"/>
      <c r="P183" s="391"/>
    </row>
    <row r="184" spans="1:17" s="36" customFormat="1" x14ac:dyDescent="0.2">
      <c r="A184" s="87"/>
      <c r="B184" s="87"/>
      <c r="C184" s="87"/>
      <c r="D184" s="87"/>
      <c r="E184" s="87"/>
      <c r="F184" s="391"/>
      <c r="G184" s="87"/>
      <c r="H184" s="87"/>
      <c r="I184" s="391"/>
      <c r="J184" s="391"/>
      <c r="K184" s="391"/>
      <c r="L184" s="391"/>
      <c r="M184" s="391"/>
      <c r="N184" s="391"/>
      <c r="O184" s="391"/>
      <c r="P184" s="391"/>
    </row>
    <row r="185" spans="1:17" s="36" customFormat="1" x14ac:dyDescent="0.2">
      <c r="A185" s="87"/>
      <c r="B185" s="87"/>
      <c r="C185" s="87"/>
      <c r="D185" s="87"/>
      <c r="E185" s="87"/>
      <c r="F185" s="391"/>
      <c r="G185" s="87"/>
      <c r="H185" s="87"/>
      <c r="I185" s="391"/>
      <c r="J185" s="391"/>
      <c r="K185" s="391"/>
      <c r="L185" s="391"/>
      <c r="M185" s="391"/>
      <c r="N185" s="391"/>
      <c r="O185" s="391"/>
      <c r="P185" s="391"/>
    </row>
    <row r="186" spans="1:17" s="36" customFormat="1" x14ac:dyDescent="0.2">
      <c r="A186" s="87"/>
      <c r="B186" s="87"/>
      <c r="C186" s="87"/>
      <c r="D186" s="87"/>
      <c r="E186" s="87"/>
      <c r="F186" s="391"/>
      <c r="G186" s="87"/>
      <c r="H186" s="87"/>
      <c r="I186" s="391"/>
      <c r="J186" s="391"/>
      <c r="K186" s="391"/>
      <c r="L186" s="391"/>
      <c r="M186" s="391"/>
      <c r="N186" s="391"/>
      <c r="O186" s="391"/>
      <c r="P186" s="391"/>
    </row>
    <row r="187" spans="1:17" s="36" customFormat="1" x14ac:dyDescent="0.2">
      <c r="A187" s="87"/>
      <c r="B187" s="87"/>
      <c r="C187" s="87"/>
      <c r="D187" s="87"/>
      <c r="E187" s="87"/>
      <c r="F187" s="391"/>
      <c r="G187" s="87"/>
      <c r="H187" s="87"/>
      <c r="I187" s="391"/>
      <c r="J187" s="391"/>
      <c r="K187" s="391"/>
      <c r="L187" s="391"/>
      <c r="M187" s="391"/>
      <c r="N187" s="391"/>
      <c r="O187" s="391"/>
      <c r="P187" s="391"/>
    </row>
    <row r="188" spans="1:17" s="36" customFormat="1" x14ac:dyDescent="0.2">
      <c r="A188" s="87"/>
      <c r="B188" s="87"/>
      <c r="C188" s="87"/>
      <c r="D188" s="87"/>
      <c r="E188" s="87"/>
      <c r="F188" s="391"/>
      <c r="G188" s="87"/>
      <c r="H188" s="87"/>
      <c r="I188" s="391"/>
      <c r="J188" s="391"/>
      <c r="K188" s="391"/>
      <c r="L188" s="391"/>
      <c r="M188" s="391"/>
      <c r="N188" s="391"/>
      <c r="O188" s="391"/>
      <c r="P188" s="391"/>
    </row>
    <row r="189" spans="1:17" x14ac:dyDescent="0.2">
      <c r="A189" s="909"/>
      <c r="B189" s="909"/>
      <c r="C189" s="909"/>
      <c r="D189" s="909"/>
      <c r="E189" s="909"/>
      <c r="F189" s="511"/>
      <c r="G189" s="909"/>
      <c r="H189" s="909"/>
      <c r="I189" s="511"/>
      <c r="K189" s="511"/>
      <c r="L189" s="511"/>
      <c r="M189" s="511"/>
      <c r="N189" s="511"/>
      <c r="O189" s="511"/>
      <c r="P189" s="511"/>
    </row>
    <row r="190" spans="1:17" x14ac:dyDescent="0.2">
      <c r="A190" s="909"/>
      <c r="B190" s="909"/>
      <c r="C190" s="909"/>
      <c r="D190" s="909"/>
      <c r="E190" s="909"/>
      <c r="F190" s="511"/>
      <c r="G190" s="909"/>
      <c r="H190" s="909"/>
      <c r="I190" s="511"/>
      <c r="K190" s="511"/>
      <c r="L190" s="511"/>
      <c r="M190" s="511"/>
      <c r="N190" s="511"/>
      <c r="O190" s="511"/>
      <c r="P190" s="511"/>
    </row>
    <row r="191" spans="1:17" x14ac:dyDescent="0.2">
      <c r="A191" s="909"/>
      <c r="B191" s="909"/>
      <c r="C191" s="909"/>
      <c r="D191" s="909"/>
      <c r="E191" s="909"/>
      <c r="F191" s="511"/>
      <c r="G191" s="909"/>
      <c r="H191" s="909"/>
      <c r="I191" s="511"/>
      <c r="K191" s="511"/>
      <c r="L191" s="511"/>
      <c r="M191" s="511"/>
      <c r="N191" s="511"/>
      <c r="O191" s="511"/>
      <c r="P191" s="511"/>
    </row>
    <row r="192" spans="1:17" x14ac:dyDescent="0.2">
      <c r="A192" s="909"/>
      <c r="B192" s="909"/>
      <c r="C192" s="909"/>
      <c r="D192" s="909"/>
      <c r="E192" s="909"/>
      <c r="F192" s="511"/>
      <c r="G192" s="909"/>
      <c r="H192" s="909"/>
      <c r="I192" s="511"/>
      <c r="K192" s="511"/>
      <c r="L192" s="511"/>
      <c r="M192" s="511"/>
      <c r="N192" s="511"/>
      <c r="O192" s="511"/>
      <c r="P192" s="511"/>
    </row>
    <row r="193" spans="1:16" x14ac:dyDescent="0.2">
      <c r="A193" s="909"/>
      <c r="B193" s="909"/>
      <c r="C193" s="909"/>
      <c r="D193" s="909"/>
      <c r="E193" s="909"/>
      <c r="F193" s="511"/>
      <c r="G193" s="909"/>
      <c r="H193" s="909"/>
      <c r="I193" s="511"/>
      <c r="K193" s="511"/>
      <c r="L193" s="511"/>
      <c r="M193" s="511"/>
      <c r="N193" s="511"/>
      <c r="O193" s="511"/>
      <c r="P193" s="511"/>
    </row>
    <row r="194" spans="1:16" x14ac:dyDescent="0.2">
      <c r="A194" s="909"/>
      <c r="B194" s="909"/>
      <c r="C194" s="909"/>
      <c r="D194" s="909"/>
      <c r="E194" s="909"/>
      <c r="F194" s="511"/>
      <c r="G194" s="909"/>
      <c r="H194" s="909"/>
      <c r="I194" s="511"/>
      <c r="K194" s="511"/>
      <c r="L194" s="511"/>
      <c r="M194" s="511"/>
      <c r="N194" s="511"/>
      <c r="O194" s="511"/>
      <c r="P194" s="511"/>
    </row>
    <row r="195" spans="1:16" x14ac:dyDescent="0.2">
      <c r="A195" s="909"/>
      <c r="B195" s="909"/>
      <c r="C195" s="909"/>
      <c r="D195" s="909"/>
      <c r="E195" s="909"/>
      <c r="F195" s="511"/>
      <c r="G195" s="909"/>
      <c r="H195" s="909"/>
      <c r="I195" s="511"/>
      <c r="K195" s="511"/>
      <c r="L195" s="511"/>
      <c r="M195" s="511"/>
      <c r="N195" s="511"/>
      <c r="O195" s="511"/>
      <c r="P195" s="511"/>
    </row>
    <row r="196" spans="1:16" x14ac:dyDescent="0.2">
      <c r="A196" s="909"/>
      <c r="B196" s="909"/>
      <c r="C196" s="909"/>
      <c r="D196" s="909"/>
      <c r="E196" s="909"/>
      <c r="F196" s="511"/>
      <c r="G196" s="909"/>
      <c r="H196" s="909"/>
      <c r="I196" s="511"/>
      <c r="K196" s="511"/>
      <c r="L196" s="511"/>
      <c r="M196" s="511"/>
      <c r="N196" s="511"/>
      <c r="O196" s="511"/>
      <c r="P196" s="511"/>
    </row>
    <row r="197" spans="1:16" x14ac:dyDescent="0.2">
      <c r="A197" s="909"/>
      <c r="B197" s="909"/>
      <c r="C197" s="909"/>
      <c r="D197" s="909"/>
      <c r="E197" s="909"/>
      <c r="F197" s="511"/>
      <c r="G197" s="909"/>
      <c r="H197" s="909"/>
      <c r="I197" s="511"/>
      <c r="K197" s="511"/>
      <c r="L197" s="511"/>
      <c r="M197" s="511"/>
      <c r="N197" s="511"/>
      <c r="O197" s="511"/>
      <c r="P197" s="511"/>
    </row>
    <row r="198" spans="1:16" x14ac:dyDescent="0.2">
      <c r="A198" s="909"/>
      <c r="B198" s="909"/>
      <c r="C198" s="909"/>
      <c r="D198" s="909"/>
      <c r="E198" s="909"/>
      <c r="F198" s="511"/>
      <c r="G198" s="909"/>
      <c r="H198" s="909"/>
      <c r="I198" s="511"/>
      <c r="K198" s="511"/>
      <c r="L198" s="511"/>
      <c r="M198" s="511"/>
      <c r="N198" s="511"/>
      <c r="O198" s="511"/>
      <c r="P198" s="511"/>
    </row>
    <row r="199" spans="1:16" x14ac:dyDescent="0.2">
      <c r="A199" s="909"/>
      <c r="B199" s="909"/>
      <c r="C199" s="909"/>
      <c r="D199" s="909"/>
      <c r="E199" s="909"/>
      <c r="F199" s="511"/>
      <c r="G199" s="909"/>
      <c r="H199" s="909"/>
      <c r="I199" s="511"/>
      <c r="K199" s="511"/>
      <c r="L199" s="511"/>
      <c r="M199" s="511"/>
      <c r="N199" s="511"/>
      <c r="O199" s="511"/>
      <c r="P199" s="511"/>
    </row>
    <row r="200" spans="1:16" x14ac:dyDescent="0.2">
      <c r="A200" s="909"/>
      <c r="B200" s="909"/>
      <c r="C200" s="909"/>
      <c r="D200" s="909"/>
      <c r="E200" s="909"/>
      <c r="F200" s="511"/>
      <c r="G200" s="909"/>
      <c r="H200" s="909"/>
      <c r="I200" s="511"/>
      <c r="K200" s="511"/>
      <c r="L200" s="511"/>
      <c r="M200" s="511"/>
      <c r="N200" s="511"/>
      <c r="O200" s="511"/>
      <c r="P200" s="511"/>
    </row>
    <row r="201" spans="1:16" x14ac:dyDescent="0.2">
      <c r="A201" s="909"/>
      <c r="B201" s="909"/>
      <c r="C201" s="909"/>
      <c r="D201" s="909"/>
      <c r="E201" s="909"/>
      <c r="F201" s="511"/>
      <c r="G201" s="909"/>
      <c r="H201" s="909"/>
      <c r="I201" s="511"/>
      <c r="K201" s="511"/>
      <c r="L201" s="511"/>
      <c r="M201" s="511"/>
      <c r="N201" s="511"/>
      <c r="O201" s="511"/>
      <c r="P201" s="511"/>
    </row>
    <row r="202" spans="1:16" x14ac:dyDescent="0.2">
      <c r="A202" s="909"/>
      <c r="B202" s="909"/>
      <c r="C202" s="909"/>
      <c r="D202" s="909"/>
      <c r="E202" s="909"/>
      <c r="F202" s="511"/>
      <c r="G202" s="909"/>
      <c r="H202" s="909"/>
      <c r="I202" s="511"/>
      <c r="K202" s="511"/>
      <c r="L202" s="511"/>
      <c r="M202" s="511"/>
      <c r="N202" s="511"/>
      <c r="O202" s="511"/>
      <c r="P202" s="511"/>
    </row>
    <row r="203" spans="1:16" x14ac:dyDescent="0.2">
      <c r="A203" s="909"/>
      <c r="B203" s="909"/>
      <c r="C203" s="909"/>
      <c r="D203" s="909"/>
      <c r="E203" s="909"/>
      <c r="F203" s="511"/>
      <c r="G203" s="909"/>
      <c r="H203" s="909"/>
      <c r="I203" s="511"/>
      <c r="K203" s="511"/>
      <c r="L203" s="511"/>
      <c r="M203" s="511"/>
      <c r="N203" s="511"/>
      <c r="O203" s="511"/>
      <c r="P203" s="511"/>
    </row>
    <row r="204" spans="1:16" x14ac:dyDescent="0.2">
      <c r="A204" s="909"/>
      <c r="B204" s="909"/>
      <c r="C204" s="909"/>
      <c r="D204" s="909"/>
      <c r="E204" s="909"/>
      <c r="F204" s="511"/>
      <c r="G204" s="909"/>
      <c r="H204" s="909"/>
      <c r="I204" s="511"/>
      <c r="K204" s="511"/>
      <c r="L204" s="511"/>
      <c r="M204" s="511"/>
      <c r="N204" s="511"/>
      <c r="O204" s="511"/>
      <c r="P204" s="511"/>
    </row>
    <row r="205" spans="1:16" x14ac:dyDescent="0.2">
      <c r="A205" s="909"/>
      <c r="B205" s="909"/>
      <c r="C205" s="909"/>
      <c r="D205" s="909"/>
      <c r="E205" s="909"/>
      <c r="F205" s="511"/>
      <c r="G205" s="909"/>
      <c r="H205" s="909"/>
      <c r="I205" s="511"/>
      <c r="K205" s="511"/>
      <c r="L205" s="511"/>
      <c r="M205" s="511"/>
      <c r="N205" s="511"/>
      <c r="O205" s="511"/>
      <c r="P205" s="511"/>
    </row>
    <row r="206" spans="1:16" x14ac:dyDescent="0.2">
      <c r="A206" s="909"/>
      <c r="B206" s="909"/>
      <c r="C206" s="909"/>
      <c r="D206" s="909"/>
      <c r="E206" s="909"/>
      <c r="F206" s="511"/>
      <c r="G206" s="909"/>
      <c r="H206" s="909"/>
      <c r="I206" s="511"/>
      <c r="K206" s="511"/>
      <c r="L206" s="511"/>
      <c r="M206" s="511"/>
      <c r="N206" s="511"/>
      <c r="O206" s="511"/>
      <c r="P206" s="511"/>
    </row>
    <row r="207" spans="1:16" x14ac:dyDescent="0.2">
      <c r="A207" s="909"/>
      <c r="B207" s="909"/>
      <c r="C207" s="909"/>
      <c r="D207" s="909"/>
      <c r="E207" s="909"/>
      <c r="F207" s="511"/>
      <c r="G207" s="909"/>
      <c r="H207" s="909"/>
      <c r="I207" s="511"/>
      <c r="K207" s="511"/>
      <c r="L207" s="511"/>
      <c r="M207" s="511"/>
      <c r="N207" s="511"/>
      <c r="O207" s="511"/>
      <c r="P207" s="511"/>
    </row>
    <row r="208" spans="1:16" x14ac:dyDescent="0.2">
      <c r="A208" s="909"/>
      <c r="B208" s="909"/>
      <c r="C208" s="909"/>
      <c r="D208" s="909"/>
      <c r="E208" s="909"/>
      <c r="F208" s="511"/>
      <c r="G208" s="909"/>
      <c r="H208" s="909"/>
      <c r="I208" s="511"/>
      <c r="K208" s="511"/>
      <c r="L208" s="511"/>
      <c r="M208" s="511"/>
      <c r="N208" s="511"/>
      <c r="O208" s="511"/>
      <c r="P208" s="511"/>
    </row>
    <row r="209" spans="1:16" x14ac:dyDescent="0.2">
      <c r="A209" s="909"/>
      <c r="B209" s="909"/>
      <c r="C209" s="909"/>
      <c r="D209" s="909"/>
      <c r="E209" s="909"/>
      <c r="F209" s="511"/>
      <c r="G209" s="909"/>
      <c r="H209" s="909"/>
      <c r="I209" s="511"/>
      <c r="K209" s="511"/>
      <c r="L209" s="511"/>
      <c r="M209" s="511"/>
      <c r="N209" s="511"/>
      <c r="O209" s="511"/>
      <c r="P209" s="511"/>
    </row>
    <row r="210" spans="1:16" x14ac:dyDescent="0.2">
      <c r="A210" s="909"/>
      <c r="B210" s="909"/>
      <c r="C210" s="909"/>
      <c r="D210" s="909"/>
      <c r="E210" s="909"/>
      <c r="F210" s="511"/>
      <c r="G210" s="909"/>
      <c r="H210" s="909"/>
      <c r="I210" s="511"/>
      <c r="K210" s="511"/>
      <c r="L210" s="511"/>
      <c r="M210" s="511"/>
      <c r="N210" s="511"/>
      <c r="O210" s="511"/>
      <c r="P210" s="511"/>
    </row>
    <row r="211" spans="1:16" x14ac:dyDescent="0.2">
      <c r="A211" s="909"/>
      <c r="B211" s="909"/>
      <c r="C211" s="909"/>
      <c r="D211" s="909"/>
      <c r="E211" s="909"/>
      <c r="F211" s="511"/>
      <c r="G211" s="909"/>
      <c r="H211" s="909"/>
      <c r="I211" s="511"/>
      <c r="K211" s="511"/>
      <c r="L211" s="511"/>
      <c r="M211" s="511"/>
      <c r="N211" s="511"/>
      <c r="O211" s="511"/>
      <c r="P211" s="511"/>
    </row>
    <row r="212" spans="1:16" x14ac:dyDescent="0.2">
      <c r="A212" s="909"/>
      <c r="B212" s="909"/>
      <c r="C212" s="909"/>
      <c r="D212" s="909"/>
      <c r="E212" s="909"/>
      <c r="F212" s="511"/>
      <c r="G212" s="909"/>
      <c r="H212" s="909"/>
      <c r="I212" s="511"/>
      <c r="K212" s="511"/>
      <c r="L212" s="511"/>
      <c r="M212" s="511"/>
      <c r="N212" s="511"/>
      <c r="O212" s="511"/>
      <c r="P212" s="511"/>
    </row>
    <row r="213" spans="1:16" x14ac:dyDescent="0.2">
      <c r="A213" s="909"/>
      <c r="B213" s="909"/>
      <c r="C213" s="909"/>
      <c r="D213" s="909"/>
      <c r="E213" s="909"/>
      <c r="F213" s="511"/>
      <c r="G213" s="909"/>
      <c r="H213" s="909"/>
      <c r="I213" s="511"/>
      <c r="K213" s="511"/>
      <c r="L213" s="511"/>
      <c r="M213" s="511"/>
      <c r="N213" s="511"/>
      <c r="O213" s="511"/>
      <c r="P213" s="511"/>
    </row>
    <row r="214" spans="1:16" x14ac:dyDescent="0.2">
      <c r="A214" s="909"/>
      <c r="B214" s="909"/>
      <c r="C214" s="909"/>
      <c r="D214" s="909"/>
      <c r="E214" s="909"/>
      <c r="F214" s="511"/>
      <c r="G214" s="909"/>
      <c r="H214" s="909"/>
      <c r="I214" s="511"/>
      <c r="K214" s="511"/>
      <c r="L214" s="511"/>
      <c r="M214" s="511"/>
      <c r="N214" s="511"/>
      <c r="O214" s="511"/>
      <c r="P214" s="511"/>
    </row>
    <row r="215" spans="1:16" x14ac:dyDescent="0.2">
      <c r="A215" s="909"/>
      <c r="B215" s="909"/>
      <c r="C215" s="909"/>
      <c r="D215" s="909"/>
      <c r="E215" s="909"/>
      <c r="F215" s="511"/>
      <c r="G215" s="909"/>
      <c r="H215" s="909"/>
      <c r="I215" s="511"/>
      <c r="K215" s="511"/>
      <c r="L215" s="511"/>
      <c r="M215" s="511"/>
      <c r="N215" s="511"/>
      <c r="O215" s="511"/>
      <c r="P215" s="511"/>
    </row>
    <row r="216" spans="1:16" x14ac:dyDescent="0.2">
      <c r="A216" s="909"/>
      <c r="B216" s="909"/>
      <c r="C216" s="909"/>
      <c r="D216" s="909"/>
      <c r="E216" s="909"/>
      <c r="F216" s="511"/>
      <c r="G216" s="909"/>
      <c r="H216" s="909"/>
      <c r="I216" s="511"/>
      <c r="K216" s="511"/>
      <c r="L216" s="511"/>
      <c r="M216" s="511"/>
      <c r="N216" s="511"/>
      <c r="O216" s="511"/>
      <c r="P216" s="511"/>
    </row>
    <row r="217" spans="1:16" x14ac:dyDescent="0.2">
      <c r="A217" s="909"/>
      <c r="B217" s="909"/>
      <c r="C217" s="909"/>
      <c r="D217" s="909"/>
      <c r="E217" s="909"/>
      <c r="F217" s="511"/>
      <c r="G217" s="909"/>
      <c r="H217" s="909"/>
      <c r="I217" s="511"/>
      <c r="K217" s="511"/>
      <c r="L217" s="511"/>
      <c r="M217" s="511"/>
      <c r="N217" s="511"/>
      <c r="O217" s="511"/>
      <c r="P217" s="511"/>
    </row>
    <row r="218" spans="1:16" x14ac:dyDescent="0.2">
      <c r="A218" s="909"/>
      <c r="B218" s="909"/>
      <c r="C218" s="909"/>
      <c r="D218" s="909"/>
      <c r="E218" s="909"/>
      <c r="F218" s="511"/>
      <c r="G218" s="909"/>
      <c r="H218" s="909"/>
      <c r="I218" s="511"/>
      <c r="K218" s="511"/>
      <c r="L218" s="511"/>
      <c r="M218" s="511"/>
      <c r="N218" s="511"/>
      <c r="O218" s="511"/>
      <c r="P218" s="511"/>
    </row>
    <row r="219" spans="1:16" x14ac:dyDescent="0.2">
      <c r="A219" s="909"/>
      <c r="B219" s="909"/>
      <c r="C219" s="909"/>
      <c r="D219" s="909"/>
      <c r="E219" s="909"/>
      <c r="F219" s="511"/>
      <c r="G219" s="909"/>
      <c r="H219" s="909"/>
      <c r="I219" s="511"/>
      <c r="K219" s="511"/>
      <c r="L219" s="511"/>
      <c r="M219" s="511"/>
      <c r="N219" s="511"/>
      <c r="O219" s="511"/>
      <c r="P219" s="511"/>
    </row>
    <row r="220" spans="1:16" x14ac:dyDescent="0.2">
      <c r="A220" s="909"/>
      <c r="B220" s="909"/>
      <c r="C220" s="909"/>
      <c r="D220" s="909"/>
      <c r="E220" s="909"/>
      <c r="F220" s="511"/>
      <c r="G220" s="909"/>
      <c r="H220" s="909"/>
      <c r="I220" s="511"/>
      <c r="K220" s="511"/>
      <c r="L220" s="511"/>
      <c r="M220" s="511"/>
      <c r="N220" s="511"/>
      <c r="O220" s="511"/>
      <c r="P220" s="511"/>
    </row>
    <row r="221" spans="1:16" x14ac:dyDescent="0.2">
      <c r="A221" s="909"/>
      <c r="B221" s="909"/>
      <c r="C221" s="909"/>
      <c r="D221" s="909"/>
      <c r="E221" s="909"/>
      <c r="F221" s="511"/>
      <c r="G221" s="909"/>
      <c r="H221" s="909"/>
      <c r="I221" s="511"/>
      <c r="K221" s="511"/>
      <c r="L221" s="511"/>
      <c r="M221" s="511"/>
      <c r="N221" s="511"/>
      <c r="O221" s="511"/>
      <c r="P221" s="511"/>
    </row>
    <row r="222" spans="1:16" x14ac:dyDescent="0.2">
      <c r="A222" s="909"/>
      <c r="B222" s="909"/>
      <c r="C222" s="909"/>
      <c r="D222" s="909"/>
      <c r="E222" s="909"/>
      <c r="F222" s="511"/>
      <c r="G222" s="909"/>
      <c r="H222" s="909"/>
      <c r="I222" s="511"/>
      <c r="K222" s="511"/>
      <c r="L222" s="511"/>
      <c r="M222" s="511"/>
      <c r="N222" s="511"/>
      <c r="O222" s="511"/>
      <c r="P222" s="511"/>
    </row>
    <row r="223" spans="1:16" x14ac:dyDescent="0.2">
      <c r="A223" s="909"/>
      <c r="B223" s="909"/>
      <c r="C223" s="909"/>
      <c r="D223" s="909"/>
      <c r="E223" s="909"/>
      <c r="F223" s="511"/>
      <c r="G223" s="909"/>
      <c r="H223" s="909"/>
      <c r="I223" s="511"/>
      <c r="K223" s="511"/>
      <c r="L223" s="511"/>
      <c r="M223" s="511"/>
      <c r="N223" s="511"/>
      <c r="O223" s="511"/>
      <c r="P223" s="511"/>
    </row>
    <row r="224" spans="1:16" x14ac:dyDescent="0.2">
      <c r="A224" s="909"/>
      <c r="B224" s="909"/>
      <c r="C224" s="909"/>
      <c r="D224" s="909"/>
      <c r="E224" s="909"/>
      <c r="F224" s="511"/>
      <c r="G224" s="909"/>
      <c r="H224" s="909"/>
      <c r="I224" s="511"/>
      <c r="K224" s="511"/>
      <c r="L224" s="511"/>
      <c r="M224" s="511"/>
      <c r="N224" s="511"/>
      <c r="O224" s="511"/>
      <c r="P224" s="511"/>
    </row>
    <row r="225" spans="1:16" x14ac:dyDescent="0.2">
      <c r="A225" s="909"/>
      <c r="B225" s="909"/>
      <c r="C225" s="909"/>
      <c r="D225" s="909"/>
      <c r="E225" s="909"/>
      <c r="F225" s="511"/>
      <c r="G225" s="909"/>
      <c r="H225" s="909"/>
      <c r="I225" s="511"/>
      <c r="K225" s="511"/>
      <c r="L225" s="511"/>
      <c r="M225" s="511"/>
      <c r="N225" s="511"/>
      <c r="O225" s="511"/>
      <c r="P225" s="511"/>
    </row>
    <row r="226" spans="1:16" x14ac:dyDescent="0.2">
      <c r="A226" s="909"/>
      <c r="B226" s="909"/>
      <c r="C226" s="909"/>
      <c r="D226" s="909"/>
      <c r="E226" s="909"/>
      <c r="F226" s="511"/>
      <c r="G226" s="909"/>
      <c r="H226" s="909"/>
      <c r="I226" s="511"/>
      <c r="K226" s="511"/>
      <c r="L226" s="511"/>
      <c r="M226" s="511"/>
      <c r="N226" s="511"/>
      <c r="O226" s="511"/>
      <c r="P226" s="511"/>
    </row>
    <row r="227" spans="1:16" x14ac:dyDescent="0.2">
      <c r="A227" s="909"/>
      <c r="B227" s="909"/>
      <c r="C227" s="909"/>
      <c r="D227" s="909"/>
      <c r="E227" s="909"/>
      <c r="F227" s="511"/>
      <c r="G227" s="909"/>
      <c r="H227" s="909"/>
      <c r="I227" s="511"/>
      <c r="K227" s="511"/>
      <c r="L227" s="511"/>
      <c r="M227" s="511"/>
      <c r="N227" s="511"/>
      <c r="O227" s="511"/>
      <c r="P227" s="511"/>
    </row>
    <row r="228" spans="1:16" x14ac:dyDescent="0.2">
      <c r="A228" s="909"/>
      <c r="B228" s="909"/>
      <c r="C228" s="909"/>
      <c r="D228" s="909"/>
      <c r="E228" s="909"/>
      <c r="F228" s="511"/>
      <c r="G228" s="909"/>
      <c r="H228" s="909"/>
      <c r="I228" s="511"/>
      <c r="K228" s="511"/>
      <c r="L228" s="511"/>
      <c r="M228" s="511"/>
      <c r="N228" s="511"/>
      <c r="O228" s="511"/>
      <c r="P228" s="511"/>
    </row>
    <row r="229" spans="1:16" x14ac:dyDescent="0.2">
      <c r="A229" s="909"/>
      <c r="B229" s="909"/>
      <c r="C229" s="909"/>
      <c r="D229" s="909"/>
      <c r="E229" s="909"/>
      <c r="F229" s="511"/>
      <c r="G229" s="909"/>
      <c r="H229" s="909"/>
      <c r="I229" s="511"/>
      <c r="K229" s="511"/>
      <c r="L229" s="511"/>
      <c r="M229" s="511"/>
      <c r="N229" s="511"/>
      <c r="O229" s="511"/>
      <c r="P229" s="511"/>
    </row>
    <row r="230" spans="1:16" x14ac:dyDescent="0.2">
      <c r="A230" s="909"/>
      <c r="B230" s="909"/>
      <c r="C230" s="909"/>
      <c r="D230" s="909"/>
      <c r="E230" s="909"/>
      <c r="F230" s="511"/>
      <c r="G230" s="909"/>
      <c r="H230" s="909"/>
      <c r="I230" s="511"/>
      <c r="K230" s="511"/>
      <c r="L230" s="511"/>
      <c r="M230" s="511"/>
      <c r="N230" s="511"/>
      <c r="O230" s="511"/>
      <c r="P230" s="511"/>
    </row>
    <row r="231" spans="1:16" x14ac:dyDescent="0.2">
      <c r="A231" s="909"/>
      <c r="B231" s="909"/>
      <c r="C231" s="909"/>
      <c r="D231" s="909"/>
      <c r="E231" s="909"/>
      <c r="F231" s="511"/>
      <c r="G231" s="909"/>
      <c r="H231" s="909"/>
      <c r="I231" s="511"/>
      <c r="K231" s="511"/>
      <c r="L231" s="511"/>
      <c r="M231" s="511"/>
      <c r="N231" s="511"/>
      <c r="O231" s="511"/>
      <c r="P231" s="511"/>
    </row>
    <row r="232" spans="1:16" x14ac:dyDescent="0.2">
      <c r="A232" s="909"/>
      <c r="B232" s="909"/>
      <c r="C232" s="909"/>
      <c r="D232" s="909"/>
      <c r="E232" s="909"/>
      <c r="F232" s="511"/>
      <c r="G232" s="909"/>
      <c r="H232" s="909"/>
      <c r="I232" s="511"/>
      <c r="K232" s="511"/>
      <c r="L232" s="511"/>
      <c r="M232" s="511"/>
      <c r="N232" s="511"/>
      <c r="O232" s="511"/>
      <c r="P232" s="511"/>
    </row>
    <row r="233" spans="1:16" x14ac:dyDescent="0.2">
      <c r="A233" s="909"/>
      <c r="B233" s="909"/>
      <c r="C233" s="909"/>
      <c r="D233" s="909"/>
      <c r="E233" s="909"/>
      <c r="F233" s="511"/>
      <c r="G233" s="909"/>
      <c r="H233" s="909"/>
      <c r="I233" s="511"/>
      <c r="K233" s="511"/>
      <c r="L233" s="511"/>
      <c r="M233" s="511"/>
      <c r="N233" s="511"/>
      <c r="O233" s="511"/>
      <c r="P233" s="511"/>
    </row>
    <row r="234" spans="1:16" x14ac:dyDescent="0.2">
      <c r="A234" s="909"/>
      <c r="B234" s="909"/>
      <c r="C234" s="909"/>
      <c r="D234" s="909"/>
      <c r="E234" s="909"/>
      <c r="F234" s="511"/>
      <c r="G234" s="909"/>
      <c r="H234" s="909"/>
      <c r="I234" s="511"/>
      <c r="K234" s="511"/>
      <c r="L234" s="511"/>
      <c r="M234" s="511"/>
      <c r="N234" s="511"/>
      <c r="O234" s="511"/>
      <c r="P234" s="511"/>
    </row>
    <row r="235" spans="1:16" x14ac:dyDescent="0.2">
      <c r="A235" s="909"/>
      <c r="B235" s="909"/>
      <c r="C235" s="909"/>
      <c r="D235" s="909"/>
      <c r="E235" s="909"/>
      <c r="F235" s="511"/>
      <c r="G235" s="909"/>
      <c r="H235" s="909"/>
      <c r="I235" s="511"/>
      <c r="K235" s="511"/>
      <c r="L235" s="511"/>
      <c r="M235" s="511"/>
      <c r="N235" s="511"/>
      <c r="O235" s="511"/>
      <c r="P235" s="511"/>
    </row>
    <row r="236" spans="1:16" x14ac:dyDescent="0.2">
      <c r="A236" s="909"/>
      <c r="B236" s="909"/>
      <c r="C236" s="909"/>
      <c r="D236" s="909"/>
      <c r="E236" s="909"/>
      <c r="F236" s="511"/>
      <c r="G236" s="909"/>
      <c r="H236" s="909"/>
      <c r="I236" s="511"/>
      <c r="K236" s="511"/>
      <c r="L236" s="511"/>
      <c r="M236" s="511"/>
      <c r="N236" s="511"/>
      <c r="O236" s="511"/>
      <c r="P236" s="511"/>
    </row>
    <row r="237" spans="1:16" x14ac:dyDescent="0.2">
      <c r="A237" s="909"/>
      <c r="B237" s="909"/>
      <c r="C237" s="909"/>
      <c r="D237" s="909"/>
      <c r="E237" s="909"/>
      <c r="F237" s="511"/>
      <c r="G237" s="909"/>
      <c r="H237" s="909"/>
      <c r="I237" s="511"/>
      <c r="K237" s="511"/>
      <c r="L237" s="511"/>
      <c r="M237" s="511"/>
      <c r="N237" s="511"/>
      <c r="O237" s="511"/>
      <c r="P237" s="511"/>
    </row>
    <row r="238" spans="1:16" x14ac:dyDescent="0.2">
      <c r="A238" s="909"/>
      <c r="B238" s="909"/>
      <c r="C238" s="909"/>
      <c r="D238" s="909"/>
      <c r="E238" s="909"/>
      <c r="F238" s="511"/>
      <c r="G238" s="909"/>
      <c r="H238" s="909"/>
      <c r="I238" s="511"/>
      <c r="K238" s="511"/>
      <c r="L238" s="511"/>
      <c r="M238" s="511"/>
      <c r="N238" s="511"/>
      <c r="O238" s="511"/>
      <c r="P238" s="511"/>
    </row>
    <row r="239" spans="1:16" x14ac:dyDescent="0.2">
      <c r="A239" s="909"/>
      <c r="B239" s="909"/>
      <c r="C239" s="909"/>
      <c r="D239" s="909"/>
      <c r="E239" s="909"/>
      <c r="F239" s="511"/>
      <c r="G239" s="909"/>
      <c r="H239" s="909"/>
      <c r="I239" s="511"/>
      <c r="K239" s="511"/>
      <c r="L239" s="511"/>
      <c r="M239" s="511"/>
      <c r="N239" s="511"/>
      <c r="O239" s="511"/>
      <c r="P239" s="511"/>
    </row>
    <row r="240" spans="1:16" x14ac:dyDescent="0.2">
      <c r="A240" s="909"/>
      <c r="B240" s="909"/>
      <c r="C240" s="909"/>
      <c r="D240" s="909"/>
      <c r="E240" s="909"/>
      <c r="F240" s="511"/>
      <c r="G240" s="909"/>
      <c r="H240" s="909"/>
      <c r="I240" s="511"/>
      <c r="K240" s="511"/>
      <c r="L240" s="511"/>
      <c r="M240" s="511"/>
      <c r="N240" s="511"/>
      <c r="O240" s="511"/>
      <c r="P240" s="511"/>
    </row>
    <row r="241" spans="1:16" x14ac:dyDescent="0.2">
      <c r="A241" s="909"/>
      <c r="B241" s="909"/>
      <c r="C241" s="909"/>
      <c r="D241" s="909"/>
      <c r="E241" s="909"/>
      <c r="F241" s="511"/>
      <c r="G241" s="909"/>
      <c r="H241" s="909"/>
      <c r="I241" s="511"/>
      <c r="K241" s="511"/>
      <c r="L241" s="511"/>
      <c r="M241" s="511"/>
      <c r="N241" s="511"/>
      <c r="O241" s="511"/>
      <c r="P241" s="511"/>
    </row>
    <row r="242" spans="1:16" x14ac:dyDescent="0.2">
      <c r="A242" s="909"/>
      <c r="B242" s="909"/>
      <c r="C242" s="909"/>
      <c r="D242" s="909"/>
      <c r="E242" s="909"/>
      <c r="F242" s="511"/>
      <c r="G242" s="909"/>
      <c r="H242" s="909"/>
      <c r="I242" s="511"/>
      <c r="K242" s="511"/>
      <c r="L242" s="511"/>
      <c r="M242" s="511"/>
      <c r="N242" s="511"/>
      <c r="O242" s="511"/>
      <c r="P242" s="511"/>
    </row>
    <row r="243" spans="1:16" x14ac:dyDescent="0.2">
      <c r="A243" s="909"/>
      <c r="B243" s="909"/>
      <c r="C243" s="909"/>
      <c r="D243" s="909"/>
      <c r="E243" s="909"/>
      <c r="F243" s="511"/>
      <c r="G243" s="909"/>
      <c r="H243" s="909"/>
      <c r="I243" s="511"/>
      <c r="K243" s="511"/>
      <c r="L243" s="511"/>
      <c r="M243" s="511"/>
      <c r="N243" s="511"/>
      <c r="O243" s="511"/>
      <c r="P243" s="511"/>
    </row>
    <row r="244" spans="1:16" x14ac:dyDescent="0.2">
      <c r="A244" s="909"/>
      <c r="B244" s="909"/>
      <c r="C244" s="909"/>
      <c r="D244" s="909"/>
      <c r="E244" s="909"/>
      <c r="F244" s="511"/>
      <c r="G244" s="909"/>
      <c r="H244" s="909"/>
      <c r="I244" s="511"/>
      <c r="K244" s="511"/>
      <c r="L244" s="511"/>
      <c r="M244" s="511"/>
      <c r="N244" s="511"/>
      <c r="O244" s="511"/>
      <c r="P244" s="511"/>
    </row>
    <row r="245" spans="1:16" x14ac:dyDescent="0.2">
      <c r="A245" s="909"/>
      <c r="B245" s="909"/>
      <c r="C245" s="909"/>
      <c r="D245" s="909"/>
      <c r="E245" s="909"/>
      <c r="F245" s="511"/>
      <c r="G245" s="909"/>
      <c r="H245" s="909"/>
      <c r="I245" s="511"/>
      <c r="K245" s="511"/>
      <c r="L245" s="511"/>
      <c r="M245" s="511"/>
      <c r="N245" s="511"/>
      <c r="O245" s="511"/>
      <c r="P245" s="511"/>
    </row>
    <row r="246" spans="1:16" x14ac:dyDescent="0.2">
      <c r="A246" s="909"/>
      <c r="B246" s="909"/>
      <c r="C246" s="909"/>
      <c r="D246" s="909"/>
      <c r="E246" s="909"/>
      <c r="F246" s="511"/>
      <c r="G246" s="909"/>
      <c r="H246" s="909"/>
      <c r="I246" s="511"/>
      <c r="K246" s="511"/>
      <c r="L246" s="511"/>
      <c r="M246" s="511"/>
      <c r="N246" s="511"/>
      <c r="O246" s="511"/>
      <c r="P246" s="511"/>
    </row>
    <row r="247" spans="1:16" x14ac:dyDescent="0.2">
      <c r="A247" s="909"/>
      <c r="B247" s="909"/>
      <c r="C247" s="909"/>
      <c r="D247" s="909"/>
      <c r="E247" s="909"/>
      <c r="F247" s="511"/>
      <c r="G247" s="909"/>
      <c r="H247" s="909"/>
      <c r="I247" s="511"/>
      <c r="K247" s="511"/>
      <c r="L247" s="511"/>
      <c r="M247" s="511"/>
      <c r="N247" s="511"/>
      <c r="O247" s="511"/>
      <c r="P247" s="511"/>
    </row>
    <row r="248" spans="1:16" x14ac:dyDescent="0.2">
      <c r="A248" s="909"/>
      <c r="B248" s="909"/>
      <c r="C248" s="909"/>
      <c r="D248" s="909"/>
      <c r="E248" s="909"/>
      <c r="F248" s="511"/>
      <c r="G248" s="909"/>
      <c r="H248" s="909"/>
      <c r="I248" s="511"/>
      <c r="K248" s="511"/>
      <c r="L248" s="511"/>
      <c r="M248" s="511"/>
      <c r="N248" s="511"/>
      <c r="O248" s="511"/>
      <c r="P248" s="511"/>
    </row>
    <row r="249" spans="1:16" x14ac:dyDescent="0.2">
      <c r="A249" s="909"/>
      <c r="B249" s="909"/>
      <c r="C249" s="909"/>
      <c r="D249" s="909"/>
      <c r="E249" s="909"/>
      <c r="F249" s="511"/>
      <c r="G249" s="909"/>
      <c r="H249" s="909"/>
      <c r="I249" s="511"/>
      <c r="K249" s="511"/>
      <c r="L249" s="511"/>
      <c r="M249" s="511"/>
      <c r="N249" s="511"/>
      <c r="O249" s="511"/>
      <c r="P249" s="511"/>
    </row>
    <row r="250" spans="1:16" x14ac:dyDescent="0.2">
      <c r="A250" s="909"/>
      <c r="B250" s="909"/>
      <c r="C250" s="909"/>
      <c r="D250" s="909"/>
      <c r="E250" s="909"/>
      <c r="F250" s="511"/>
      <c r="G250" s="909"/>
      <c r="H250" s="909"/>
      <c r="I250" s="511"/>
      <c r="K250" s="511"/>
      <c r="L250" s="511"/>
      <c r="M250" s="511"/>
      <c r="N250" s="511"/>
      <c r="O250" s="511"/>
      <c r="P250" s="511"/>
    </row>
    <row r="251" spans="1:16" x14ac:dyDescent="0.2">
      <c r="A251" s="909"/>
      <c r="B251" s="909"/>
      <c r="C251" s="909"/>
      <c r="D251" s="909"/>
      <c r="E251" s="909"/>
      <c r="F251" s="511"/>
      <c r="G251" s="909"/>
      <c r="H251" s="909"/>
      <c r="I251" s="511"/>
      <c r="K251" s="511"/>
      <c r="L251" s="511"/>
      <c r="M251" s="511"/>
      <c r="N251" s="511"/>
      <c r="O251" s="511"/>
      <c r="P251" s="511"/>
    </row>
    <row r="252" spans="1:16" x14ac:dyDescent="0.2">
      <c r="A252" s="909"/>
      <c r="B252" s="909"/>
      <c r="C252" s="909"/>
      <c r="D252" s="909"/>
      <c r="E252" s="909"/>
      <c r="F252" s="511"/>
      <c r="G252" s="909"/>
      <c r="H252" s="909"/>
      <c r="I252" s="511"/>
      <c r="K252" s="511"/>
      <c r="L252" s="511"/>
      <c r="M252" s="511"/>
      <c r="N252" s="511"/>
      <c r="O252" s="511"/>
      <c r="P252" s="511"/>
    </row>
    <row r="253" spans="1:16" x14ac:dyDescent="0.2">
      <c r="A253" s="909"/>
      <c r="B253" s="909"/>
      <c r="C253" s="909"/>
      <c r="D253" s="909"/>
      <c r="E253" s="909"/>
      <c r="F253" s="511"/>
      <c r="G253" s="909"/>
      <c r="H253" s="909"/>
      <c r="I253" s="511"/>
      <c r="K253" s="511"/>
      <c r="L253" s="511"/>
      <c r="M253" s="511"/>
      <c r="N253" s="511"/>
      <c r="O253" s="511"/>
      <c r="P253" s="511"/>
    </row>
    <row r="254" spans="1:16" x14ac:dyDescent="0.2">
      <c r="A254" s="909"/>
      <c r="B254" s="909"/>
      <c r="C254" s="909"/>
      <c r="D254" s="909"/>
      <c r="E254" s="909"/>
      <c r="F254" s="511"/>
      <c r="G254" s="909"/>
      <c r="H254" s="909"/>
      <c r="I254" s="511"/>
      <c r="K254" s="511"/>
      <c r="L254" s="511"/>
      <c r="M254" s="511"/>
      <c r="N254" s="511"/>
      <c r="O254" s="511"/>
      <c r="P254" s="511"/>
    </row>
    <row r="255" spans="1:16" x14ac:dyDescent="0.2">
      <c r="A255" s="909"/>
      <c r="B255" s="909"/>
      <c r="C255" s="909"/>
      <c r="D255" s="909"/>
      <c r="E255" s="909"/>
      <c r="F255" s="511"/>
      <c r="G255" s="909"/>
      <c r="H255" s="909"/>
      <c r="I255" s="511"/>
      <c r="K255" s="511"/>
      <c r="L255" s="511"/>
      <c r="M255" s="511"/>
      <c r="N255" s="511"/>
      <c r="O255" s="511"/>
      <c r="P255" s="511"/>
    </row>
    <row r="256" spans="1:16" x14ac:dyDescent="0.2">
      <c r="A256" s="909"/>
      <c r="B256" s="909"/>
      <c r="C256" s="909"/>
      <c r="D256" s="909"/>
      <c r="E256" s="909"/>
      <c r="F256" s="511"/>
      <c r="G256" s="909"/>
      <c r="H256" s="909"/>
      <c r="I256" s="511"/>
      <c r="K256" s="511"/>
      <c r="L256" s="511"/>
      <c r="M256" s="511"/>
      <c r="N256" s="511"/>
      <c r="O256" s="511"/>
      <c r="P256" s="511"/>
    </row>
    <row r="257" spans="1:16" x14ac:dyDescent="0.2">
      <c r="A257" s="909"/>
      <c r="B257" s="909"/>
      <c r="C257" s="909"/>
      <c r="D257" s="909"/>
      <c r="E257" s="909"/>
      <c r="F257" s="511"/>
      <c r="G257" s="909"/>
      <c r="H257" s="909"/>
      <c r="I257" s="511"/>
      <c r="K257" s="511"/>
      <c r="L257" s="511"/>
      <c r="M257" s="511"/>
      <c r="N257" s="511"/>
      <c r="O257" s="511"/>
      <c r="P257" s="511"/>
    </row>
    <row r="258" spans="1:16" x14ac:dyDescent="0.2">
      <c r="A258" s="909"/>
      <c r="B258" s="909"/>
      <c r="C258" s="909"/>
      <c r="D258" s="909"/>
      <c r="E258" s="909"/>
      <c r="F258" s="511"/>
      <c r="G258" s="909"/>
      <c r="H258" s="909"/>
      <c r="I258" s="511"/>
      <c r="K258" s="511"/>
      <c r="L258" s="511"/>
      <c r="M258" s="511"/>
      <c r="N258" s="511"/>
      <c r="O258" s="511"/>
      <c r="P258" s="511"/>
    </row>
    <row r="259" spans="1:16" x14ac:dyDescent="0.2">
      <c r="A259" s="909"/>
      <c r="B259" s="909"/>
      <c r="C259" s="909"/>
      <c r="D259" s="909"/>
      <c r="E259" s="909"/>
      <c r="F259" s="511"/>
      <c r="G259" s="909"/>
      <c r="H259" s="909"/>
      <c r="I259" s="511"/>
      <c r="K259" s="511"/>
      <c r="L259" s="511"/>
      <c r="M259" s="511"/>
      <c r="N259" s="511"/>
      <c r="O259" s="511"/>
      <c r="P259" s="511"/>
    </row>
    <row r="260" spans="1:16" x14ac:dyDescent="0.2">
      <c r="A260" s="909"/>
      <c r="B260" s="909"/>
      <c r="C260" s="909"/>
      <c r="D260" s="909"/>
      <c r="E260" s="909"/>
      <c r="F260" s="511"/>
      <c r="G260" s="909"/>
      <c r="H260" s="909"/>
      <c r="I260" s="511"/>
      <c r="K260" s="511"/>
      <c r="L260" s="511"/>
      <c r="M260" s="511"/>
      <c r="N260" s="511"/>
      <c r="O260" s="511"/>
      <c r="P260" s="511"/>
    </row>
    <row r="261" spans="1:16" x14ac:dyDescent="0.2">
      <c r="A261" s="909"/>
      <c r="B261" s="909"/>
      <c r="C261" s="909"/>
      <c r="D261" s="909"/>
      <c r="E261" s="909"/>
      <c r="F261" s="511"/>
      <c r="G261" s="909"/>
      <c r="H261" s="909"/>
      <c r="I261" s="511"/>
      <c r="K261" s="511"/>
      <c r="L261" s="511"/>
      <c r="M261" s="511"/>
      <c r="N261" s="511"/>
      <c r="O261" s="511"/>
      <c r="P261" s="511"/>
    </row>
    <row r="262" spans="1:16" x14ac:dyDescent="0.2">
      <c r="A262" s="909"/>
      <c r="B262" s="909"/>
      <c r="C262" s="909"/>
      <c r="D262" s="909"/>
      <c r="E262" s="909"/>
      <c r="F262" s="511"/>
      <c r="G262" s="909"/>
      <c r="H262" s="909"/>
      <c r="I262" s="511"/>
      <c r="K262" s="511"/>
      <c r="L262" s="511"/>
      <c r="M262" s="511"/>
      <c r="N262" s="511"/>
      <c r="O262" s="511"/>
      <c r="P262" s="511"/>
    </row>
    <row r="263" spans="1:16" x14ac:dyDescent="0.2">
      <c r="A263" s="909"/>
      <c r="B263" s="909"/>
      <c r="C263" s="909"/>
      <c r="D263" s="909"/>
      <c r="E263" s="909"/>
      <c r="F263" s="511"/>
      <c r="G263" s="909"/>
      <c r="H263" s="909"/>
      <c r="I263" s="511"/>
      <c r="K263" s="511"/>
      <c r="L263" s="511"/>
      <c r="M263" s="511"/>
      <c r="N263" s="511"/>
      <c r="O263" s="511"/>
      <c r="P263" s="511"/>
    </row>
    <row r="264" spans="1:16" x14ac:dyDescent="0.2">
      <c r="A264" s="909"/>
      <c r="B264" s="909"/>
      <c r="C264" s="909"/>
      <c r="D264" s="909"/>
      <c r="E264" s="909"/>
      <c r="F264" s="511"/>
      <c r="G264" s="909"/>
      <c r="H264" s="909"/>
      <c r="I264" s="511"/>
      <c r="K264" s="511"/>
      <c r="L264" s="511"/>
      <c r="M264" s="511"/>
      <c r="N264" s="511"/>
      <c r="O264" s="511"/>
      <c r="P264" s="511"/>
    </row>
    <row r="265" spans="1:16" x14ac:dyDescent="0.2">
      <c r="A265" s="909"/>
      <c r="B265" s="909"/>
      <c r="C265" s="909"/>
      <c r="D265" s="909"/>
      <c r="E265" s="909"/>
      <c r="F265" s="511"/>
      <c r="G265" s="909"/>
      <c r="H265" s="909"/>
      <c r="I265" s="511"/>
      <c r="K265" s="511"/>
      <c r="L265" s="511"/>
      <c r="M265" s="511"/>
      <c r="N265" s="511"/>
      <c r="O265" s="511"/>
      <c r="P265" s="511"/>
    </row>
    <row r="266" spans="1:16" x14ac:dyDescent="0.2">
      <c r="A266" s="909"/>
      <c r="B266" s="909"/>
      <c r="C266" s="909"/>
      <c r="D266" s="909"/>
      <c r="E266" s="909"/>
      <c r="F266" s="511"/>
      <c r="G266" s="909"/>
      <c r="H266" s="909"/>
      <c r="I266" s="511"/>
      <c r="K266" s="511"/>
      <c r="L266" s="511"/>
      <c r="M266" s="511"/>
      <c r="N266" s="511"/>
      <c r="O266" s="511"/>
      <c r="P266" s="511"/>
    </row>
    <row r="267" spans="1:16" x14ac:dyDescent="0.2">
      <c r="A267" s="909"/>
      <c r="B267" s="909"/>
      <c r="C267" s="909"/>
      <c r="D267" s="909"/>
      <c r="E267" s="909"/>
      <c r="F267" s="511"/>
      <c r="G267" s="909"/>
      <c r="H267" s="909"/>
      <c r="I267" s="511"/>
      <c r="K267" s="511"/>
      <c r="L267" s="511"/>
      <c r="M267" s="511"/>
      <c r="N267" s="511"/>
      <c r="O267" s="511"/>
      <c r="P267" s="511"/>
    </row>
    <row r="268" spans="1:16" x14ac:dyDescent="0.2">
      <c r="A268" s="909"/>
      <c r="B268" s="909"/>
      <c r="C268" s="909"/>
      <c r="D268" s="909"/>
      <c r="E268" s="909"/>
      <c r="F268" s="511"/>
      <c r="G268" s="909"/>
      <c r="H268" s="909"/>
      <c r="I268" s="511"/>
      <c r="K268" s="511"/>
      <c r="L268" s="511"/>
      <c r="M268" s="511"/>
      <c r="N268" s="511"/>
      <c r="O268" s="511"/>
      <c r="P268" s="511"/>
    </row>
    <row r="269" spans="1:16" x14ac:dyDescent="0.2">
      <c r="A269" s="909"/>
      <c r="B269" s="909"/>
      <c r="C269" s="909"/>
      <c r="D269" s="909"/>
      <c r="E269" s="909"/>
      <c r="F269" s="511"/>
      <c r="G269" s="909"/>
      <c r="H269" s="909"/>
      <c r="I269" s="511"/>
      <c r="K269" s="511"/>
      <c r="L269" s="511"/>
      <c r="M269" s="511"/>
      <c r="N269" s="511"/>
      <c r="O269" s="511"/>
      <c r="P269" s="511"/>
    </row>
    <row r="270" spans="1:16" x14ac:dyDescent="0.2">
      <c r="A270" s="909"/>
      <c r="B270" s="909"/>
      <c r="C270" s="909"/>
      <c r="D270" s="909"/>
      <c r="E270" s="909"/>
      <c r="F270" s="511"/>
      <c r="G270" s="909"/>
      <c r="H270" s="909"/>
      <c r="I270" s="511"/>
      <c r="K270" s="511"/>
      <c r="L270" s="511"/>
      <c r="M270" s="511"/>
      <c r="N270" s="511"/>
      <c r="O270" s="511"/>
      <c r="P270" s="511"/>
    </row>
    <row r="271" spans="1:16" x14ac:dyDescent="0.2">
      <c r="A271" s="909"/>
      <c r="B271" s="909"/>
      <c r="C271" s="909"/>
      <c r="D271" s="909"/>
      <c r="E271" s="909"/>
      <c r="F271" s="511"/>
      <c r="G271" s="909"/>
      <c r="H271" s="909"/>
      <c r="I271" s="511"/>
      <c r="K271" s="511"/>
      <c r="L271" s="511"/>
      <c r="M271" s="511"/>
      <c r="N271" s="511"/>
      <c r="O271" s="511"/>
      <c r="P271" s="511"/>
    </row>
    <row r="272" spans="1:16" x14ac:dyDescent="0.2">
      <c r="A272" s="909"/>
      <c r="B272" s="909"/>
      <c r="C272" s="909"/>
      <c r="D272" s="909"/>
      <c r="E272" s="909"/>
      <c r="F272" s="511"/>
      <c r="G272" s="909"/>
      <c r="H272" s="909"/>
      <c r="I272" s="511"/>
      <c r="K272" s="511"/>
      <c r="L272" s="511"/>
      <c r="M272" s="511"/>
      <c r="N272" s="511"/>
      <c r="O272" s="511"/>
      <c r="P272" s="511"/>
    </row>
    <row r="273" spans="1:16" x14ac:dyDescent="0.2">
      <c r="A273" s="909"/>
      <c r="B273" s="909"/>
      <c r="C273" s="909"/>
      <c r="D273" s="909"/>
      <c r="E273" s="909"/>
      <c r="F273" s="511"/>
      <c r="G273" s="909"/>
      <c r="H273" s="909"/>
      <c r="I273" s="511"/>
      <c r="K273" s="511"/>
      <c r="L273" s="511"/>
      <c r="M273" s="511"/>
      <c r="N273" s="511"/>
      <c r="O273" s="511"/>
      <c r="P273" s="511"/>
    </row>
    <row r="274" spans="1:16" x14ac:dyDescent="0.2">
      <c r="A274" s="909"/>
      <c r="B274" s="909"/>
      <c r="C274" s="909"/>
      <c r="D274" s="909"/>
      <c r="E274" s="909"/>
      <c r="F274" s="511"/>
      <c r="G274" s="909"/>
      <c r="H274" s="909"/>
      <c r="I274" s="511"/>
      <c r="K274" s="511"/>
      <c r="L274" s="511"/>
      <c r="M274" s="511"/>
      <c r="N274" s="511"/>
      <c r="O274" s="511"/>
      <c r="P274" s="511"/>
    </row>
    <row r="275" spans="1:16" x14ac:dyDescent="0.2">
      <c r="A275" s="909"/>
      <c r="B275" s="909"/>
      <c r="C275" s="909"/>
      <c r="D275" s="909"/>
      <c r="E275" s="909"/>
      <c r="F275" s="511"/>
      <c r="G275" s="909"/>
      <c r="H275" s="909"/>
      <c r="I275" s="511"/>
      <c r="K275" s="511"/>
      <c r="L275" s="511"/>
      <c r="M275" s="511"/>
      <c r="N275" s="511"/>
      <c r="O275" s="511"/>
      <c r="P275" s="511"/>
    </row>
    <row r="276" spans="1:16" x14ac:dyDescent="0.2">
      <c r="A276" s="909"/>
      <c r="B276" s="909"/>
      <c r="C276" s="909"/>
      <c r="D276" s="909"/>
      <c r="E276" s="909"/>
      <c r="F276" s="511"/>
      <c r="G276" s="909"/>
      <c r="H276" s="909"/>
      <c r="I276" s="511"/>
      <c r="K276" s="511"/>
      <c r="L276" s="511"/>
      <c r="M276" s="511"/>
      <c r="N276" s="511"/>
      <c r="O276" s="511"/>
      <c r="P276" s="511"/>
    </row>
    <row r="277" spans="1:16" x14ac:dyDescent="0.2">
      <c r="A277" s="909"/>
      <c r="B277" s="909"/>
      <c r="C277" s="909"/>
      <c r="D277" s="909"/>
      <c r="E277" s="909"/>
      <c r="F277" s="511"/>
      <c r="G277" s="909"/>
      <c r="H277" s="909"/>
      <c r="I277" s="511"/>
      <c r="K277" s="511"/>
      <c r="L277" s="511"/>
      <c r="M277" s="511"/>
      <c r="N277" s="511"/>
      <c r="O277" s="511"/>
      <c r="P277" s="511"/>
    </row>
    <row r="278" spans="1:16" x14ac:dyDescent="0.2">
      <c r="A278" s="909"/>
      <c r="B278" s="909"/>
      <c r="C278" s="909"/>
      <c r="D278" s="909"/>
      <c r="E278" s="909"/>
      <c r="F278" s="511"/>
      <c r="G278" s="909"/>
      <c r="H278" s="909"/>
      <c r="I278" s="511"/>
      <c r="K278" s="511"/>
      <c r="L278" s="511"/>
      <c r="M278" s="511"/>
      <c r="N278" s="511"/>
      <c r="O278" s="511"/>
      <c r="P278" s="511"/>
    </row>
    <row r="279" spans="1:16" x14ac:dyDescent="0.2">
      <c r="A279" s="909"/>
      <c r="B279" s="909"/>
      <c r="C279" s="909"/>
      <c r="D279" s="909"/>
      <c r="E279" s="909"/>
      <c r="F279" s="511"/>
      <c r="G279" s="909"/>
      <c r="H279" s="909"/>
      <c r="I279" s="511"/>
      <c r="K279" s="511"/>
      <c r="L279" s="511"/>
      <c r="M279" s="511"/>
      <c r="N279" s="511"/>
      <c r="O279" s="511"/>
      <c r="P279" s="511"/>
    </row>
    <row r="280" spans="1:16" x14ac:dyDescent="0.2">
      <c r="A280" s="909"/>
      <c r="B280" s="909"/>
      <c r="C280" s="909"/>
      <c r="D280" s="909"/>
      <c r="E280" s="909"/>
      <c r="F280" s="511"/>
      <c r="G280" s="909"/>
      <c r="H280" s="909"/>
      <c r="I280" s="511"/>
      <c r="K280" s="511"/>
      <c r="L280" s="511"/>
      <c r="M280" s="511"/>
      <c r="N280" s="511"/>
      <c r="O280" s="511"/>
      <c r="P280" s="511"/>
    </row>
    <row r="281" spans="1:16" x14ac:dyDescent="0.2">
      <c r="A281" s="909"/>
      <c r="B281" s="909"/>
      <c r="C281" s="909"/>
      <c r="D281" s="909"/>
      <c r="E281" s="909"/>
      <c r="F281" s="511"/>
      <c r="G281" s="909"/>
      <c r="H281" s="909"/>
      <c r="I281" s="511"/>
      <c r="K281" s="511"/>
      <c r="L281" s="511"/>
      <c r="M281" s="511"/>
      <c r="N281" s="511"/>
      <c r="O281" s="511"/>
      <c r="P281" s="511"/>
    </row>
    <row r="282" spans="1:16" x14ac:dyDescent="0.2">
      <c r="A282" s="909"/>
      <c r="B282" s="909"/>
      <c r="C282" s="909"/>
      <c r="D282" s="909"/>
      <c r="E282" s="909"/>
      <c r="F282" s="511"/>
      <c r="G282" s="909"/>
      <c r="H282" s="909"/>
      <c r="I282" s="511"/>
      <c r="K282" s="511"/>
      <c r="L282" s="511"/>
      <c r="M282" s="511"/>
      <c r="N282" s="511"/>
      <c r="O282" s="511"/>
      <c r="P282" s="511"/>
    </row>
    <row r="283" spans="1:16" x14ac:dyDescent="0.2">
      <c r="A283" s="909"/>
      <c r="B283" s="909"/>
      <c r="C283" s="909"/>
      <c r="D283" s="909"/>
      <c r="E283" s="909"/>
      <c r="F283" s="511"/>
      <c r="G283" s="909"/>
      <c r="H283" s="909"/>
      <c r="I283" s="511"/>
      <c r="K283" s="511"/>
      <c r="L283" s="511"/>
      <c r="M283" s="511"/>
      <c r="N283" s="511"/>
      <c r="O283" s="511"/>
      <c r="P283" s="511"/>
    </row>
    <row r="284" spans="1:16" x14ac:dyDescent="0.2">
      <c r="A284" s="909"/>
      <c r="B284" s="909"/>
      <c r="C284" s="909"/>
      <c r="D284" s="909"/>
      <c r="E284" s="909"/>
      <c r="F284" s="511"/>
      <c r="G284" s="909"/>
      <c r="H284" s="909"/>
      <c r="I284" s="511"/>
      <c r="K284" s="511"/>
      <c r="L284" s="511"/>
      <c r="M284" s="511"/>
      <c r="N284" s="511"/>
      <c r="O284" s="511"/>
      <c r="P284" s="511"/>
    </row>
    <row r="285" spans="1:16" x14ac:dyDescent="0.2">
      <c r="A285" s="909"/>
      <c r="B285" s="909"/>
      <c r="C285" s="909"/>
      <c r="D285" s="909"/>
      <c r="E285" s="909"/>
      <c r="F285" s="511"/>
      <c r="G285" s="909"/>
      <c r="H285" s="909"/>
      <c r="I285" s="511"/>
      <c r="K285" s="511"/>
      <c r="L285" s="511"/>
      <c r="M285" s="511"/>
      <c r="N285" s="511"/>
      <c r="O285" s="511"/>
      <c r="P285" s="511"/>
    </row>
    <row r="286" spans="1:16" x14ac:dyDescent="0.2">
      <c r="A286" s="909"/>
      <c r="B286" s="909"/>
      <c r="C286" s="909"/>
      <c r="D286" s="909"/>
      <c r="E286" s="909"/>
      <c r="F286" s="511"/>
      <c r="G286" s="909"/>
      <c r="H286" s="909"/>
      <c r="I286" s="511"/>
      <c r="K286" s="511"/>
      <c r="L286" s="511"/>
      <c r="M286" s="511"/>
      <c r="N286" s="511"/>
      <c r="O286" s="511"/>
      <c r="P286" s="511"/>
    </row>
    <row r="287" spans="1:16" x14ac:dyDescent="0.2">
      <c r="A287" s="909"/>
      <c r="B287" s="909"/>
      <c r="C287" s="909"/>
      <c r="D287" s="909"/>
      <c r="E287" s="909"/>
      <c r="F287" s="511"/>
      <c r="G287" s="909"/>
      <c r="H287" s="909"/>
      <c r="I287" s="511"/>
      <c r="K287" s="511"/>
      <c r="L287" s="511"/>
      <c r="M287" s="511"/>
      <c r="N287" s="511"/>
      <c r="O287" s="511"/>
      <c r="P287" s="511"/>
    </row>
    <row r="288" spans="1:16" x14ac:dyDescent="0.2">
      <c r="A288" s="909"/>
      <c r="B288" s="909"/>
      <c r="C288" s="909"/>
      <c r="D288" s="909"/>
      <c r="E288" s="909"/>
      <c r="F288" s="511"/>
      <c r="G288" s="909"/>
      <c r="H288" s="909"/>
      <c r="I288" s="511"/>
      <c r="K288" s="511"/>
      <c r="L288" s="511"/>
      <c r="M288" s="511"/>
      <c r="N288" s="511"/>
      <c r="O288" s="511"/>
      <c r="P288" s="511"/>
    </row>
    <row r="289" spans="1:16" x14ac:dyDescent="0.2">
      <c r="A289" s="909"/>
      <c r="B289" s="909"/>
      <c r="C289" s="909"/>
      <c r="D289" s="909"/>
      <c r="E289" s="909"/>
      <c r="F289" s="511"/>
      <c r="G289" s="909"/>
      <c r="H289" s="909"/>
      <c r="I289" s="511"/>
      <c r="K289" s="511"/>
      <c r="L289" s="511"/>
      <c r="M289" s="511"/>
      <c r="N289" s="511"/>
      <c r="O289" s="511"/>
      <c r="P289" s="511"/>
    </row>
    <row r="290" spans="1:16" x14ac:dyDescent="0.2">
      <c r="A290" s="909"/>
      <c r="B290" s="909"/>
      <c r="C290" s="909"/>
      <c r="D290" s="909"/>
      <c r="E290" s="909"/>
      <c r="F290" s="511"/>
      <c r="G290" s="909"/>
      <c r="H290" s="909"/>
      <c r="I290" s="511"/>
      <c r="K290" s="511"/>
      <c r="L290" s="511"/>
      <c r="M290" s="511"/>
      <c r="N290" s="511"/>
      <c r="O290" s="511"/>
      <c r="P290" s="511"/>
    </row>
    <row r="291" spans="1:16" x14ac:dyDescent="0.2">
      <c r="A291" s="909"/>
      <c r="B291" s="909"/>
      <c r="C291" s="909"/>
      <c r="D291" s="909"/>
      <c r="E291" s="909"/>
      <c r="F291" s="511"/>
      <c r="G291" s="909"/>
      <c r="H291" s="909"/>
      <c r="I291" s="511"/>
      <c r="K291" s="511"/>
      <c r="L291" s="511"/>
      <c r="M291" s="511"/>
      <c r="N291" s="511"/>
      <c r="O291" s="511"/>
      <c r="P291" s="511"/>
    </row>
    <row r="292" spans="1:16" x14ac:dyDescent="0.2">
      <c r="A292" s="909"/>
      <c r="B292" s="909"/>
      <c r="C292" s="909"/>
      <c r="D292" s="909"/>
      <c r="E292" s="909"/>
      <c r="F292" s="511"/>
      <c r="G292" s="909"/>
      <c r="H292" s="909"/>
      <c r="I292" s="511"/>
      <c r="K292" s="511"/>
      <c r="L292" s="511"/>
      <c r="M292" s="511"/>
      <c r="N292" s="511"/>
      <c r="O292" s="511"/>
      <c r="P292" s="511"/>
    </row>
    <row r="293" spans="1:16" x14ac:dyDescent="0.2">
      <c r="A293" s="909"/>
      <c r="B293" s="909"/>
      <c r="C293" s="909"/>
      <c r="D293" s="909"/>
      <c r="E293" s="909"/>
      <c r="F293" s="511"/>
      <c r="G293" s="909"/>
      <c r="H293" s="909"/>
      <c r="I293" s="511"/>
      <c r="K293" s="511"/>
      <c r="L293" s="511"/>
      <c r="M293" s="511"/>
      <c r="N293" s="511"/>
      <c r="O293" s="511"/>
      <c r="P293" s="511"/>
    </row>
    <row r="294" spans="1:16" x14ac:dyDescent="0.2">
      <c r="A294" s="909"/>
      <c r="B294" s="909"/>
      <c r="C294" s="909"/>
      <c r="D294" s="909"/>
      <c r="E294" s="909"/>
      <c r="F294" s="511"/>
      <c r="G294" s="909"/>
      <c r="H294" s="909"/>
      <c r="I294" s="511"/>
      <c r="K294" s="511"/>
      <c r="L294" s="511"/>
      <c r="M294" s="511"/>
      <c r="N294" s="511"/>
      <c r="O294" s="511"/>
      <c r="P294" s="511"/>
    </row>
    <row r="295" spans="1:16" x14ac:dyDescent="0.2">
      <c r="A295" s="909"/>
      <c r="B295" s="909"/>
      <c r="C295" s="909"/>
      <c r="D295" s="909"/>
      <c r="E295" s="909"/>
      <c r="F295" s="511"/>
      <c r="G295" s="909"/>
      <c r="H295" s="909"/>
      <c r="I295" s="511"/>
      <c r="K295" s="511"/>
      <c r="L295" s="511"/>
      <c r="M295" s="511"/>
      <c r="N295" s="511"/>
      <c r="O295" s="511"/>
      <c r="P295" s="511"/>
    </row>
    <row r="296" spans="1:16" x14ac:dyDescent="0.2">
      <c r="A296" s="909"/>
      <c r="B296" s="909"/>
      <c r="C296" s="909"/>
      <c r="D296" s="909"/>
      <c r="E296" s="909"/>
      <c r="F296" s="511"/>
      <c r="G296" s="909"/>
      <c r="H296" s="909"/>
      <c r="I296" s="511"/>
      <c r="K296" s="511"/>
      <c r="L296" s="511"/>
      <c r="M296" s="511"/>
      <c r="N296" s="511"/>
      <c r="O296" s="511"/>
      <c r="P296" s="511"/>
    </row>
    <row r="297" spans="1:16" x14ac:dyDescent="0.2">
      <c r="A297" s="909"/>
      <c r="B297" s="909"/>
      <c r="C297" s="909"/>
      <c r="D297" s="909"/>
      <c r="E297" s="909"/>
      <c r="F297" s="511"/>
      <c r="G297" s="909"/>
      <c r="H297" s="909"/>
      <c r="I297" s="511"/>
      <c r="K297" s="511"/>
      <c r="L297" s="511"/>
      <c r="M297" s="511"/>
      <c r="N297" s="511"/>
      <c r="O297" s="511"/>
      <c r="P297" s="511"/>
    </row>
    <row r="298" spans="1:16" x14ac:dyDescent="0.2">
      <c r="A298" s="909"/>
      <c r="B298" s="909"/>
      <c r="C298" s="909"/>
      <c r="D298" s="909"/>
      <c r="E298" s="909"/>
      <c r="F298" s="511"/>
      <c r="G298" s="909"/>
      <c r="H298" s="909"/>
      <c r="I298" s="511"/>
      <c r="K298" s="511"/>
      <c r="L298" s="511"/>
      <c r="M298" s="511"/>
      <c r="N298" s="511"/>
      <c r="O298" s="511"/>
      <c r="P298" s="511"/>
    </row>
    <row r="299" spans="1:16" x14ac:dyDescent="0.2">
      <c r="A299" s="909"/>
      <c r="B299" s="909"/>
      <c r="C299" s="909"/>
      <c r="D299" s="909"/>
      <c r="E299" s="909"/>
      <c r="F299" s="511"/>
      <c r="G299" s="909"/>
      <c r="H299" s="909"/>
      <c r="I299" s="511"/>
      <c r="K299" s="511"/>
      <c r="L299" s="511"/>
      <c r="M299" s="511"/>
      <c r="N299" s="511"/>
      <c r="O299" s="511"/>
      <c r="P299" s="511"/>
    </row>
    <row r="300" spans="1:16" x14ac:dyDescent="0.2">
      <c r="A300" s="909"/>
      <c r="B300" s="909"/>
      <c r="C300" s="909"/>
      <c r="D300" s="909"/>
      <c r="E300" s="909"/>
      <c r="F300" s="511"/>
      <c r="G300" s="909"/>
      <c r="H300" s="909"/>
      <c r="I300" s="511"/>
      <c r="K300" s="511"/>
      <c r="L300" s="511"/>
      <c r="M300" s="511"/>
      <c r="N300" s="511"/>
      <c r="O300" s="511"/>
      <c r="P300" s="511"/>
    </row>
    <row r="301" spans="1:16" x14ac:dyDescent="0.2">
      <c r="A301" s="909"/>
      <c r="B301" s="909"/>
      <c r="C301" s="909"/>
      <c r="D301" s="909"/>
      <c r="E301" s="909"/>
      <c r="F301" s="511"/>
      <c r="G301" s="909"/>
      <c r="H301" s="909"/>
      <c r="I301" s="511"/>
      <c r="K301" s="511"/>
      <c r="L301" s="511"/>
      <c r="M301" s="511"/>
      <c r="N301" s="511"/>
      <c r="O301" s="511"/>
      <c r="P301" s="511"/>
    </row>
    <row r="302" spans="1:16" x14ac:dyDescent="0.2">
      <c r="A302" s="909"/>
      <c r="B302" s="909"/>
      <c r="C302" s="909"/>
      <c r="D302" s="909"/>
      <c r="E302" s="909"/>
      <c r="F302" s="511"/>
      <c r="G302" s="909"/>
      <c r="H302" s="909"/>
      <c r="I302" s="511"/>
      <c r="K302" s="511"/>
      <c r="L302" s="511"/>
      <c r="M302" s="511"/>
      <c r="N302" s="511"/>
      <c r="O302" s="511"/>
      <c r="P302" s="511"/>
    </row>
    <row r="303" spans="1:16" x14ac:dyDescent="0.2">
      <c r="A303" s="909"/>
      <c r="B303" s="909"/>
      <c r="C303" s="909"/>
      <c r="D303" s="909"/>
      <c r="E303" s="909"/>
      <c r="F303" s="511"/>
      <c r="G303" s="909"/>
      <c r="H303" s="909"/>
      <c r="I303" s="511"/>
      <c r="K303" s="511"/>
      <c r="L303" s="511"/>
      <c r="M303" s="511"/>
      <c r="N303" s="511"/>
      <c r="O303" s="511"/>
      <c r="P303" s="511"/>
    </row>
    <row r="304" spans="1:16" x14ac:dyDescent="0.2">
      <c r="A304" s="909"/>
      <c r="B304" s="909"/>
      <c r="C304" s="909"/>
      <c r="D304" s="909"/>
      <c r="E304" s="909"/>
      <c r="F304" s="511"/>
      <c r="G304" s="909"/>
      <c r="H304" s="909"/>
      <c r="I304" s="511"/>
      <c r="K304" s="511"/>
      <c r="L304" s="511"/>
      <c r="M304" s="511"/>
      <c r="N304" s="511"/>
      <c r="O304" s="511"/>
      <c r="P304" s="511"/>
    </row>
    <row r="305" spans="1:16" x14ac:dyDescent="0.2">
      <c r="A305" s="909"/>
      <c r="B305" s="909"/>
      <c r="C305" s="909"/>
      <c r="D305" s="909"/>
      <c r="E305" s="909"/>
      <c r="F305" s="511"/>
      <c r="G305" s="909"/>
      <c r="H305" s="909"/>
      <c r="I305" s="511"/>
      <c r="K305" s="511"/>
      <c r="L305" s="511"/>
      <c r="M305" s="511"/>
      <c r="N305" s="511"/>
      <c r="O305" s="511"/>
      <c r="P305" s="511"/>
    </row>
    <row r="306" spans="1:16" x14ac:dyDescent="0.2">
      <c r="A306" s="909"/>
      <c r="B306" s="909"/>
      <c r="C306" s="909"/>
      <c r="D306" s="909"/>
      <c r="E306" s="909"/>
      <c r="F306" s="511"/>
      <c r="G306" s="909"/>
      <c r="H306" s="909"/>
      <c r="I306" s="511"/>
      <c r="K306" s="511"/>
      <c r="L306" s="511"/>
      <c r="M306" s="511"/>
      <c r="N306" s="511"/>
      <c r="O306" s="511"/>
      <c r="P306" s="511"/>
    </row>
    <row r="307" spans="1:16" x14ac:dyDescent="0.2">
      <c r="A307" s="909"/>
      <c r="B307" s="909"/>
      <c r="C307" s="909"/>
      <c r="D307" s="909"/>
      <c r="E307" s="909"/>
      <c r="F307" s="511"/>
      <c r="G307" s="909"/>
      <c r="H307" s="909"/>
      <c r="I307" s="511"/>
      <c r="K307" s="511"/>
      <c r="L307" s="511"/>
      <c r="M307" s="511"/>
      <c r="N307" s="511"/>
      <c r="O307" s="511"/>
      <c r="P307" s="511"/>
    </row>
    <row r="308" spans="1:16" x14ac:dyDescent="0.2">
      <c r="A308" s="909"/>
      <c r="B308" s="909"/>
      <c r="C308" s="909"/>
      <c r="D308" s="909"/>
      <c r="E308" s="909"/>
      <c r="F308" s="511"/>
      <c r="G308" s="909"/>
      <c r="H308" s="909"/>
      <c r="I308" s="511"/>
      <c r="K308" s="511"/>
      <c r="L308" s="511"/>
      <c r="M308" s="511"/>
      <c r="N308" s="511"/>
      <c r="O308" s="511"/>
      <c r="P308" s="511"/>
    </row>
    <row r="309" spans="1:16" x14ac:dyDescent="0.2">
      <c r="A309" s="909"/>
      <c r="B309" s="909"/>
      <c r="C309" s="909"/>
      <c r="D309" s="909"/>
      <c r="E309" s="909"/>
      <c r="F309" s="511"/>
      <c r="G309" s="909"/>
      <c r="H309" s="909"/>
      <c r="I309" s="511"/>
      <c r="K309" s="511"/>
      <c r="L309" s="511"/>
      <c r="M309" s="511"/>
      <c r="N309" s="511"/>
      <c r="O309" s="511"/>
      <c r="P309" s="511"/>
    </row>
    <row r="310" spans="1:16" x14ac:dyDescent="0.2">
      <c r="A310" s="909"/>
      <c r="B310" s="909"/>
      <c r="C310" s="909"/>
      <c r="D310" s="909"/>
      <c r="E310" s="909"/>
      <c r="F310" s="511"/>
      <c r="G310" s="909"/>
      <c r="H310" s="909"/>
      <c r="I310" s="511"/>
      <c r="K310" s="511"/>
      <c r="L310" s="511"/>
      <c r="M310" s="511"/>
      <c r="N310" s="511"/>
      <c r="O310" s="511"/>
      <c r="P310" s="511"/>
    </row>
    <row r="311" spans="1:16" x14ac:dyDescent="0.2">
      <c r="A311" s="909"/>
      <c r="B311" s="909"/>
      <c r="C311" s="909"/>
      <c r="D311" s="909"/>
      <c r="E311" s="909"/>
      <c r="F311" s="511"/>
      <c r="G311" s="909"/>
      <c r="H311" s="909"/>
      <c r="I311" s="511"/>
      <c r="K311" s="511"/>
      <c r="L311" s="511"/>
      <c r="M311" s="511"/>
      <c r="N311" s="511"/>
      <c r="O311" s="511"/>
      <c r="P311" s="511"/>
    </row>
    <row r="312" spans="1:16" x14ac:dyDescent="0.2">
      <c r="A312" s="909"/>
      <c r="B312" s="909"/>
      <c r="C312" s="909"/>
      <c r="D312" s="909"/>
      <c r="E312" s="909"/>
      <c r="F312" s="511"/>
      <c r="G312" s="909"/>
      <c r="H312" s="909"/>
      <c r="I312" s="511"/>
      <c r="K312" s="511"/>
      <c r="L312" s="511"/>
      <c r="M312" s="511"/>
      <c r="N312" s="511"/>
      <c r="O312" s="511"/>
      <c r="P312" s="511"/>
    </row>
    <row r="313" spans="1:16" x14ac:dyDescent="0.2">
      <c r="A313" s="909"/>
      <c r="B313" s="909"/>
      <c r="C313" s="909"/>
      <c r="D313" s="909"/>
      <c r="E313" s="909"/>
      <c r="F313" s="511"/>
      <c r="G313" s="909"/>
      <c r="H313" s="909"/>
      <c r="I313" s="511"/>
      <c r="K313" s="511"/>
      <c r="L313" s="511"/>
      <c r="M313" s="511"/>
      <c r="N313" s="511"/>
      <c r="O313" s="511"/>
      <c r="P313" s="511"/>
    </row>
    <row r="314" spans="1:16" x14ac:dyDescent="0.2">
      <c r="A314" s="909"/>
      <c r="B314" s="909"/>
      <c r="C314" s="909"/>
      <c r="D314" s="909"/>
      <c r="E314" s="909"/>
      <c r="F314" s="511"/>
      <c r="G314" s="909"/>
      <c r="H314" s="909"/>
      <c r="I314" s="511"/>
      <c r="K314" s="511"/>
      <c r="L314" s="511"/>
      <c r="M314" s="511"/>
      <c r="N314" s="511"/>
      <c r="O314" s="511"/>
      <c r="P314" s="511"/>
    </row>
    <row r="315" spans="1:16" x14ac:dyDescent="0.2">
      <c r="A315" s="909"/>
      <c r="B315" s="909"/>
      <c r="C315" s="909"/>
      <c r="D315" s="909"/>
      <c r="E315" s="909"/>
      <c r="F315" s="511"/>
      <c r="G315" s="909"/>
      <c r="H315" s="909"/>
      <c r="I315" s="511"/>
      <c r="K315" s="511"/>
      <c r="L315" s="511"/>
      <c r="M315" s="511"/>
      <c r="N315" s="511"/>
      <c r="O315" s="511"/>
      <c r="P315" s="511"/>
    </row>
    <row r="316" spans="1:16" x14ac:dyDescent="0.2">
      <c r="A316" s="909"/>
      <c r="B316" s="909"/>
      <c r="C316" s="909"/>
      <c r="D316" s="909"/>
      <c r="E316" s="909"/>
      <c r="F316" s="511"/>
      <c r="G316" s="909"/>
      <c r="H316" s="909"/>
      <c r="I316" s="511"/>
      <c r="K316" s="511"/>
      <c r="L316" s="511"/>
      <c r="M316" s="511"/>
      <c r="N316" s="511"/>
      <c r="O316" s="511"/>
      <c r="P316" s="511"/>
    </row>
    <row r="317" spans="1:16" x14ac:dyDescent="0.2">
      <c r="A317" s="909"/>
      <c r="B317" s="909"/>
      <c r="C317" s="909"/>
      <c r="D317" s="909"/>
      <c r="E317" s="909"/>
      <c r="F317" s="511"/>
      <c r="G317" s="909"/>
      <c r="H317" s="909"/>
      <c r="I317" s="511"/>
      <c r="K317" s="511"/>
      <c r="L317" s="511"/>
      <c r="M317" s="511"/>
      <c r="N317" s="511"/>
      <c r="O317" s="511"/>
      <c r="P317" s="511"/>
    </row>
    <row r="318" spans="1:16" x14ac:dyDescent="0.2">
      <c r="A318" s="909"/>
      <c r="B318" s="909"/>
      <c r="C318" s="909"/>
      <c r="D318" s="909"/>
      <c r="E318" s="909"/>
      <c r="F318" s="511"/>
      <c r="G318" s="909"/>
      <c r="H318" s="909"/>
      <c r="I318" s="511"/>
      <c r="K318" s="511"/>
      <c r="L318" s="511"/>
      <c r="M318" s="511"/>
      <c r="N318" s="511"/>
      <c r="O318" s="511"/>
      <c r="P318" s="511"/>
    </row>
    <row r="319" spans="1:16" x14ac:dyDescent="0.2">
      <c r="A319" s="909"/>
      <c r="B319" s="909"/>
      <c r="C319" s="909"/>
      <c r="D319" s="909"/>
      <c r="E319" s="909"/>
      <c r="F319" s="511"/>
      <c r="G319" s="909"/>
      <c r="H319" s="909"/>
      <c r="I319" s="511"/>
      <c r="K319" s="511"/>
      <c r="L319" s="511"/>
      <c r="M319" s="511"/>
      <c r="N319" s="511"/>
      <c r="O319" s="511"/>
      <c r="P319" s="511"/>
    </row>
    <row r="320" spans="1:16" x14ac:dyDescent="0.2">
      <c r="A320" s="909"/>
      <c r="B320" s="909"/>
      <c r="C320" s="909"/>
      <c r="D320" s="909"/>
      <c r="E320" s="909"/>
      <c r="F320" s="511"/>
      <c r="G320" s="909"/>
      <c r="H320" s="909"/>
      <c r="I320" s="511"/>
      <c r="K320" s="511"/>
      <c r="L320" s="511"/>
      <c r="M320" s="511"/>
      <c r="N320" s="511"/>
      <c r="O320" s="511"/>
      <c r="P320" s="511"/>
    </row>
    <row r="321" spans="1:16" x14ac:dyDescent="0.2">
      <c r="A321" s="909"/>
      <c r="B321" s="909"/>
      <c r="C321" s="909"/>
      <c r="D321" s="909"/>
      <c r="E321" s="909"/>
      <c r="F321" s="511"/>
      <c r="G321" s="909"/>
      <c r="H321" s="909"/>
      <c r="I321" s="511"/>
      <c r="K321" s="511"/>
      <c r="L321" s="511"/>
      <c r="M321" s="511"/>
      <c r="N321" s="511"/>
      <c r="O321" s="511"/>
      <c r="P321" s="511"/>
    </row>
    <row r="322" spans="1:16" x14ac:dyDescent="0.2">
      <c r="A322" s="909"/>
      <c r="B322" s="909"/>
      <c r="C322" s="909"/>
      <c r="D322" s="909"/>
      <c r="E322" s="909"/>
      <c r="F322" s="511"/>
      <c r="G322" s="909"/>
      <c r="H322" s="909"/>
      <c r="I322" s="511"/>
      <c r="K322" s="511"/>
      <c r="L322" s="511"/>
      <c r="M322" s="511"/>
      <c r="N322" s="511"/>
      <c r="O322" s="511"/>
      <c r="P322" s="511"/>
    </row>
    <row r="323" spans="1:16" x14ac:dyDescent="0.2">
      <c r="A323" s="909"/>
      <c r="B323" s="909"/>
      <c r="C323" s="909"/>
      <c r="D323" s="909"/>
      <c r="E323" s="909"/>
      <c r="F323" s="511"/>
      <c r="G323" s="909"/>
      <c r="H323" s="909"/>
      <c r="I323" s="511"/>
      <c r="K323" s="511"/>
      <c r="L323" s="511"/>
      <c r="M323" s="511"/>
      <c r="N323" s="511"/>
      <c r="O323" s="511"/>
      <c r="P323" s="511"/>
    </row>
    <row r="324" spans="1:16" x14ac:dyDescent="0.2">
      <c r="A324" s="909"/>
      <c r="B324" s="909"/>
      <c r="C324" s="909"/>
      <c r="D324" s="909"/>
      <c r="E324" s="909"/>
      <c r="F324" s="511"/>
      <c r="G324" s="909"/>
      <c r="H324" s="909"/>
      <c r="I324" s="511"/>
      <c r="K324" s="511"/>
      <c r="L324" s="511"/>
      <c r="M324" s="511"/>
      <c r="N324" s="511"/>
      <c r="O324" s="511"/>
      <c r="P324" s="511"/>
    </row>
    <row r="325" spans="1:16" x14ac:dyDescent="0.2">
      <c r="A325" s="909"/>
      <c r="B325" s="909"/>
      <c r="C325" s="909"/>
      <c r="D325" s="909"/>
      <c r="E325" s="909"/>
      <c r="F325" s="511"/>
      <c r="G325" s="909"/>
      <c r="H325" s="909"/>
      <c r="I325" s="511"/>
      <c r="K325" s="511"/>
      <c r="L325" s="511"/>
      <c r="M325" s="511"/>
      <c r="N325" s="511"/>
      <c r="O325" s="511"/>
      <c r="P325" s="511"/>
    </row>
    <row r="326" spans="1:16" x14ac:dyDescent="0.2">
      <c r="A326" s="909"/>
      <c r="B326" s="909"/>
      <c r="C326" s="909"/>
      <c r="D326" s="909"/>
      <c r="E326" s="909"/>
      <c r="F326" s="511"/>
      <c r="G326" s="909"/>
      <c r="H326" s="909"/>
      <c r="I326" s="511"/>
      <c r="K326" s="511"/>
      <c r="L326" s="511"/>
      <c r="M326" s="511"/>
      <c r="N326" s="511"/>
      <c r="O326" s="511"/>
      <c r="P326" s="511"/>
    </row>
    <row r="327" spans="1:16" x14ac:dyDescent="0.2">
      <c r="A327" s="909"/>
      <c r="B327" s="909"/>
      <c r="C327" s="909"/>
      <c r="D327" s="909"/>
      <c r="E327" s="909"/>
      <c r="F327" s="511"/>
      <c r="G327" s="909"/>
      <c r="H327" s="909"/>
      <c r="I327" s="511"/>
      <c r="K327" s="511"/>
      <c r="L327" s="511"/>
      <c r="M327" s="511"/>
      <c r="N327" s="511"/>
      <c r="O327" s="511"/>
      <c r="P327" s="511"/>
    </row>
    <row r="328" spans="1:16" x14ac:dyDescent="0.2">
      <c r="A328" s="909"/>
      <c r="B328" s="909"/>
      <c r="C328" s="909"/>
      <c r="D328" s="909"/>
      <c r="E328" s="909"/>
      <c r="F328" s="511"/>
      <c r="G328" s="909"/>
      <c r="H328" s="909"/>
      <c r="I328" s="511"/>
      <c r="K328" s="511"/>
      <c r="L328" s="511"/>
      <c r="M328" s="511"/>
      <c r="N328" s="511"/>
      <c r="O328" s="511"/>
      <c r="P328" s="511"/>
    </row>
    <row r="329" spans="1:16" x14ac:dyDescent="0.2">
      <c r="A329" s="909"/>
      <c r="B329" s="909"/>
      <c r="C329" s="909"/>
      <c r="D329" s="909"/>
      <c r="E329" s="909"/>
      <c r="F329" s="511"/>
      <c r="G329" s="909"/>
      <c r="H329" s="909"/>
      <c r="I329" s="511"/>
      <c r="K329" s="511"/>
      <c r="L329" s="511"/>
      <c r="M329" s="511"/>
      <c r="N329" s="511"/>
      <c r="O329" s="511"/>
      <c r="P329" s="511"/>
    </row>
    <row r="330" spans="1:16" x14ac:dyDescent="0.2">
      <c r="A330" s="909"/>
      <c r="B330" s="909"/>
      <c r="C330" s="909"/>
      <c r="D330" s="909"/>
      <c r="E330" s="909"/>
      <c r="F330" s="511"/>
      <c r="G330" s="909"/>
      <c r="H330" s="909"/>
      <c r="I330" s="511"/>
      <c r="K330" s="511"/>
      <c r="L330" s="511"/>
      <c r="M330" s="511"/>
      <c r="N330" s="511"/>
      <c r="O330" s="511"/>
      <c r="P330" s="511"/>
    </row>
    <row r="331" spans="1:16" x14ac:dyDescent="0.2">
      <c r="A331" s="909"/>
      <c r="B331" s="909"/>
      <c r="C331" s="909"/>
      <c r="D331" s="909"/>
      <c r="E331" s="909"/>
      <c r="F331" s="511"/>
      <c r="G331" s="909"/>
      <c r="H331" s="909"/>
      <c r="I331" s="511"/>
      <c r="K331" s="511"/>
      <c r="L331" s="511"/>
      <c r="M331" s="511"/>
      <c r="N331" s="511"/>
      <c r="O331" s="511"/>
      <c r="P331" s="511"/>
    </row>
    <row r="332" spans="1:16" x14ac:dyDescent="0.2">
      <c r="A332" s="909"/>
      <c r="B332" s="909"/>
      <c r="C332" s="909"/>
      <c r="D332" s="909"/>
      <c r="E332" s="909"/>
      <c r="F332" s="511"/>
      <c r="G332" s="909"/>
      <c r="H332" s="909"/>
      <c r="I332" s="511"/>
      <c r="K332" s="511"/>
      <c r="L332" s="511"/>
      <c r="M332" s="511"/>
      <c r="N332" s="511"/>
      <c r="O332" s="511"/>
      <c r="P332" s="511"/>
    </row>
    <row r="333" spans="1:16" x14ac:dyDescent="0.2">
      <c r="A333" s="909"/>
      <c r="B333" s="909"/>
      <c r="C333" s="909"/>
      <c r="D333" s="909"/>
      <c r="E333" s="909"/>
      <c r="F333" s="511"/>
      <c r="G333" s="909"/>
      <c r="H333" s="909"/>
      <c r="I333" s="511"/>
      <c r="K333" s="511"/>
      <c r="L333" s="511"/>
      <c r="M333" s="511"/>
      <c r="N333" s="511"/>
      <c r="O333" s="511"/>
      <c r="P333" s="511"/>
    </row>
    <row r="334" spans="1:16" x14ac:dyDescent="0.2">
      <c r="A334" s="909"/>
      <c r="B334" s="909"/>
      <c r="C334" s="909"/>
      <c r="D334" s="909"/>
      <c r="E334" s="909"/>
      <c r="F334" s="511"/>
      <c r="G334" s="909"/>
      <c r="H334" s="909"/>
      <c r="I334" s="511"/>
      <c r="K334" s="511"/>
      <c r="L334" s="511"/>
      <c r="M334" s="511"/>
      <c r="N334" s="511"/>
      <c r="O334" s="511"/>
      <c r="P334" s="511"/>
    </row>
    <row r="335" spans="1:16" x14ac:dyDescent="0.2">
      <c r="A335" s="909"/>
      <c r="B335" s="909"/>
      <c r="C335" s="909"/>
      <c r="D335" s="909"/>
      <c r="E335" s="909"/>
      <c r="F335" s="511"/>
      <c r="G335" s="909"/>
      <c r="H335" s="909"/>
      <c r="I335" s="511"/>
      <c r="K335" s="511"/>
      <c r="L335" s="511"/>
      <c r="M335" s="511"/>
      <c r="N335" s="511"/>
      <c r="O335" s="511"/>
      <c r="P335" s="511"/>
    </row>
    <row r="336" spans="1:16" x14ac:dyDescent="0.2">
      <c r="A336" s="909"/>
      <c r="B336" s="909"/>
      <c r="C336" s="909"/>
      <c r="D336" s="909"/>
      <c r="E336" s="909"/>
      <c r="F336" s="511"/>
      <c r="G336" s="909"/>
      <c r="H336" s="909"/>
      <c r="I336" s="511"/>
      <c r="K336" s="511"/>
      <c r="L336" s="511"/>
      <c r="M336" s="511"/>
      <c r="N336" s="511"/>
      <c r="O336" s="511"/>
      <c r="P336" s="511"/>
    </row>
    <row r="337" spans="1:16" x14ac:dyDescent="0.2">
      <c r="A337" s="909"/>
      <c r="B337" s="909"/>
      <c r="C337" s="909"/>
      <c r="D337" s="909"/>
      <c r="E337" s="909"/>
      <c r="F337" s="511"/>
      <c r="G337" s="909"/>
      <c r="H337" s="909"/>
      <c r="I337" s="511"/>
      <c r="K337" s="511"/>
      <c r="L337" s="511"/>
      <c r="M337" s="511"/>
      <c r="N337" s="511"/>
      <c r="O337" s="511"/>
      <c r="P337" s="511"/>
    </row>
    <row r="338" spans="1:16" x14ac:dyDescent="0.2">
      <c r="A338" s="909"/>
      <c r="B338" s="909"/>
      <c r="C338" s="909"/>
      <c r="D338" s="909"/>
      <c r="E338" s="909"/>
      <c r="F338" s="511"/>
      <c r="G338" s="909"/>
      <c r="H338" s="909"/>
      <c r="I338" s="511"/>
      <c r="K338" s="511"/>
      <c r="L338" s="511"/>
      <c r="M338" s="511"/>
      <c r="N338" s="511"/>
      <c r="O338" s="511"/>
      <c r="P338" s="511"/>
    </row>
    <row r="339" spans="1:16" x14ac:dyDescent="0.2">
      <c r="A339" s="909"/>
      <c r="B339" s="909"/>
      <c r="C339" s="909"/>
      <c r="D339" s="909"/>
      <c r="E339" s="909"/>
      <c r="F339" s="511"/>
      <c r="G339" s="909"/>
      <c r="H339" s="909"/>
      <c r="I339" s="511"/>
      <c r="K339" s="511"/>
      <c r="L339" s="511"/>
      <c r="M339" s="511"/>
      <c r="N339" s="511"/>
      <c r="O339" s="511"/>
      <c r="P339" s="511"/>
    </row>
    <row r="340" spans="1:16" x14ac:dyDescent="0.2">
      <c r="A340" s="909"/>
      <c r="B340" s="909"/>
      <c r="C340" s="909"/>
      <c r="D340" s="909"/>
      <c r="E340" s="909"/>
      <c r="F340" s="511"/>
      <c r="G340" s="909"/>
      <c r="H340" s="909"/>
      <c r="I340" s="511"/>
      <c r="K340" s="511"/>
      <c r="L340" s="511"/>
      <c r="M340" s="511"/>
      <c r="N340" s="511"/>
      <c r="O340" s="511"/>
      <c r="P340" s="511"/>
    </row>
    <row r="341" spans="1:16" x14ac:dyDescent="0.2">
      <c r="A341" s="909"/>
      <c r="B341" s="909"/>
      <c r="C341" s="909"/>
      <c r="D341" s="909"/>
      <c r="E341" s="909"/>
      <c r="F341" s="511"/>
      <c r="G341" s="909"/>
      <c r="H341" s="909"/>
      <c r="I341" s="511"/>
      <c r="K341" s="511"/>
      <c r="L341" s="511"/>
      <c r="M341" s="511"/>
      <c r="N341" s="511"/>
      <c r="O341" s="511"/>
      <c r="P341" s="511"/>
    </row>
    <row r="342" spans="1:16" x14ac:dyDescent="0.2">
      <c r="A342" s="909"/>
      <c r="B342" s="909"/>
      <c r="C342" s="909"/>
      <c r="D342" s="909"/>
      <c r="E342" s="909"/>
      <c r="F342" s="511"/>
      <c r="G342" s="909"/>
      <c r="H342" s="909"/>
      <c r="I342" s="511"/>
      <c r="K342" s="511"/>
      <c r="L342" s="511"/>
      <c r="M342" s="511"/>
      <c r="N342" s="511"/>
      <c r="O342" s="511"/>
      <c r="P342" s="511"/>
    </row>
    <row r="343" spans="1:16" x14ac:dyDescent="0.2">
      <c r="A343" s="909"/>
      <c r="B343" s="909"/>
      <c r="C343" s="909"/>
      <c r="D343" s="909"/>
      <c r="E343" s="909"/>
      <c r="F343" s="511"/>
      <c r="G343" s="909"/>
      <c r="H343" s="909"/>
      <c r="I343" s="511"/>
      <c r="K343" s="511"/>
      <c r="L343" s="511"/>
      <c r="M343" s="511"/>
      <c r="N343" s="511"/>
      <c r="O343" s="511"/>
      <c r="P343" s="511"/>
    </row>
    <row r="344" spans="1:16" x14ac:dyDescent="0.2">
      <c r="A344" s="909"/>
      <c r="B344" s="909"/>
      <c r="C344" s="909"/>
      <c r="D344" s="909"/>
      <c r="E344" s="909"/>
      <c r="F344" s="511"/>
      <c r="G344" s="909"/>
      <c r="H344" s="909"/>
      <c r="I344" s="511"/>
      <c r="K344" s="511"/>
      <c r="L344" s="511"/>
      <c r="M344" s="511"/>
      <c r="N344" s="511"/>
      <c r="O344" s="511"/>
      <c r="P344" s="511"/>
    </row>
    <row r="345" spans="1:16" x14ac:dyDescent="0.2">
      <c r="A345" s="909"/>
      <c r="B345" s="909"/>
      <c r="C345" s="909"/>
      <c r="D345" s="909"/>
      <c r="E345" s="909"/>
      <c r="F345" s="511"/>
      <c r="G345" s="909"/>
      <c r="H345" s="909"/>
      <c r="I345" s="511"/>
      <c r="K345" s="511"/>
      <c r="L345" s="511"/>
      <c r="M345" s="511"/>
      <c r="N345" s="511"/>
      <c r="O345" s="511"/>
      <c r="P345" s="511"/>
    </row>
    <row r="346" spans="1:16" x14ac:dyDescent="0.2">
      <c r="A346" s="909"/>
      <c r="B346" s="909"/>
      <c r="C346" s="909"/>
      <c r="D346" s="909"/>
      <c r="E346" s="909"/>
      <c r="F346" s="511"/>
      <c r="G346" s="909"/>
      <c r="H346" s="909"/>
      <c r="I346" s="511"/>
      <c r="K346" s="511"/>
      <c r="L346" s="511"/>
      <c r="M346" s="511"/>
      <c r="N346" s="511"/>
      <c r="O346" s="511"/>
      <c r="P346" s="511"/>
    </row>
    <row r="347" spans="1:16" x14ac:dyDescent="0.2">
      <c r="A347" s="909"/>
      <c r="B347" s="909"/>
      <c r="C347" s="909"/>
      <c r="D347" s="909"/>
      <c r="E347" s="909"/>
      <c r="F347" s="511"/>
      <c r="G347" s="909"/>
      <c r="H347" s="909"/>
      <c r="I347" s="511"/>
      <c r="K347" s="511"/>
      <c r="L347" s="511"/>
      <c r="M347" s="511"/>
      <c r="N347" s="511"/>
      <c r="O347" s="511"/>
      <c r="P347" s="511"/>
    </row>
    <row r="348" spans="1:16" x14ac:dyDescent="0.2">
      <c r="A348" s="909"/>
      <c r="B348" s="909"/>
      <c r="C348" s="909"/>
      <c r="D348" s="909"/>
      <c r="E348" s="909"/>
      <c r="F348" s="511"/>
      <c r="G348" s="909"/>
      <c r="H348" s="909"/>
      <c r="I348" s="511"/>
      <c r="K348" s="511"/>
      <c r="L348" s="511"/>
      <c r="M348" s="511"/>
      <c r="N348" s="511"/>
      <c r="O348" s="511"/>
      <c r="P348" s="511"/>
    </row>
    <row r="349" spans="1:16" x14ac:dyDescent="0.2">
      <c r="A349" s="909"/>
      <c r="B349" s="909"/>
      <c r="C349" s="909"/>
      <c r="D349" s="909"/>
      <c r="E349" s="909"/>
      <c r="F349" s="511"/>
      <c r="G349" s="909"/>
      <c r="H349" s="909"/>
      <c r="I349" s="511"/>
      <c r="K349" s="511"/>
      <c r="L349" s="511"/>
      <c r="M349" s="511"/>
      <c r="N349" s="511"/>
      <c r="O349" s="511"/>
      <c r="P349" s="511"/>
    </row>
    <row r="350" spans="1:16" x14ac:dyDescent="0.2">
      <c r="A350" s="909"/>
      <c r="B350" s="909"/>
      <c r="C350" s="909"/>
      <c r="D350" s="909"/>
      <c r="E350" s="909"/>
      <c r="F350" s="511"/>
      <c r="G350" s="909"/>
      <c r="H350" s="909"/>
      <c r="I350" s="511"/>
      <c r="K350" s="511"/>
      <c r="L350" s="511"/>
      <c r="M350" s="511"/>
      <c r="N350" s="511"/>
      <c r="O350" s="511"/>
      <c r="P350" s="511"/>
    </row>
    <row r="351" spans="1:16" x14ac:dyDescent="0.2">
      <c r="A351" s="909"/>
      <c r="B351" s="909"/>
      <c r="C351" s="909"/>
      <c r="D351" s="909"/>
      <c r="E351" s="909"/>
      <c r="F351" s="511"/>
      <c r="G351" s="909"/>
      <c r="H351" s="909"/>
      <c r="I351" s="511"/>
      <c r="K351" s="511"/>
      <c r="L351" s="511"/>
      <c r="M351" s="511"/>
      <c r="N351" s="511"/>
      <c r="O351" s="511"/>
      <c r="P351" s="511"/>
    </row>
    <row r="352" spans="1:16" x14ac:dyDescent="0.2">
      <c r="A352" s="909"/>
      <c r="B352" s="909"/>
      <c r="C352" s="909"/>
      <c r="D352" s="909"/>
      <c r="E352" s="909"/>
      <c r="F352" s="511"/>
      <c r="G352" s="909"/>
      <c r="H352" s="909"/>
      <c r="I352" s="511"/>
      <c r="K352" s="511"/>
      <c r="L352" s="511"/>
      <c r="M352" s="511"/>
      <c r="N352" s="511"/>
      <c r="O352" s="511"/>
      <c r="P352" s="511"/>
    </row>
    <row r="353" spans="1:16" x14ac:dyDescent="0.2">
      <c r="A353" s="909"/>
      <c r="B353" s="909"/>
      <c r="C353" s="909"/>
      <c r="D353" s="909"/>
      <c r="E353" s="909"/>
      <c r="F353" s="511"/>
      <c r="G353" s="909"/>
      <c r="H353" s="909"/>
      <c r="I353" s="511"/>
      <c r="K353" s="511"/>
      <c r="L353" s="511"/>
      <c r="M353" s="511"/>
      <c r="N353" s="511"/>
      <c r="O353" s="511"/>
      <c r="P353" s="511"/>
    </row>
    <row r="354" spans="1:16" x14ac:dyDescent="0.2">
      <c r="A354" s="909"/>
      <c r="B354" s="909"/>
      <c r="C354" s="909"/>
      <c r="D354" s="909"/>
      <c r="E354" s="909"/>
      <c r="F354" s="511"/>
      <c r="G354" s="909"/>
      <c r="H354" s="909"/>
      <c r="I354" s="511"/>
      <c r="K354" s="511"/>
      <c r="L354" s="511"/>
      <c r="M354" s="511"/>
      <c r="N354" s="511"/>
      <c r="O354" s="511"/>
      <c r="P354" s="511"/>
    </row>
    <row r="355" spans="1:16" x14ac:dyDescent="0.2">
      <c r="A355" s="909"/>
      <c r="B355" s="909"/>
      <c r="C355" s="909"/>
      <c r="D355" s="909"/>
      <c r="E355" s="909"/>
      <c r="F355" s="511"/>
      <c r="G355" s="909"/>
      <c r="H355" s="909"/>
      <c r="I355" s="511"/>
      <c r="K355" s="511"/>
      <c r="L355" s="511"/>
      <c r="M355" s="511"/>
      <c r="N355" s="511"/>
      <c r="O355" s="511"/>
      <c r="P355" s="511"/>
    </row>
    <row r="356" spans="1:16" x14ac:dyDescent="0.2">
      <c r="A356" s="909"/>
      <c r="B356" s="909"/>
      <c r="C356" s="909"/>
      <c r="D356" s="909"/>
      <c r="E356" s="909"/>
      <c r="F356" s="511"/>
      <c r="G356" s="909"/>
      <c r="H356" s="909"/>
      <c r="I356" s="511"/>
      <c r="K356" s="511"/>
      <c r="L356" s="511"/>
      <c r="M356" s="511"/>
      <c r="N356" s="511"/>
      <c r="O356" s="511"/>
      <c r="P356" s="511"/>
    </row>
    <row r="357" spans="1:16" x14ac:dyDescent="0.2">
      <c r="A357" s="909"/>
      <c r="B357" s="909"/>
      <c r="C357" s="909"/>
      <c r="D357" s="909"/>
      <c r="E357" s="909"/>
      <c r="F357" s="511"/>
      <c r="G357" s="909"/>
      <c r="H357" s="909"/>
      <c r="I357" s="511"/>
      <c r="K357" s="511"/>
      <c r="L357" s="511"/>
      <c r="M357" s="511"/>
      <c r="N357" s="511"/>
      <c r="O357" s="511"/>
      <c r="P357" s="511"/>
    </row>
    <row r="358" spans="1:16" x14ac:dyDescent="0.2">
      <c r="A358" s="909"/>
      <c r="B358" s="909"/>
      <c r="C358" s="909"/>
      <c r="D358" s="909"/>
      <c r="E358" s="909"/>
      <c r="F358" s="511"/>
      <c r="G358" s="909"/>
      <c r="H358" s="909"/>
      <c r="I358" s="511"/>
      <c r="K358" s="511"/>
      <c r="L358" s="511"/>
      <c r="M358" s="511"/>
      <c r="N358" s="511"/>
      <c r="O358" s="511"/>
      <c r="P358" s="511"/>
    </row>
    <row r="359" spans="1:16" x14ac:dyDescent="0.2">
      <c r="A359" s="909"/>
      <c r="B359" s="909"/>
      <c r="C359" s="909"/>
      <c r="D359" s="909"/>
      <c r="E359" s="909"/>
      <c r="F359" s="511"/>
      <c r="G359" s="909"/>
      <c r="H359" s="909"/>
      <c r="I359" s="511"/>
      <c r="K359" s="511"/>
      <c r="L359" s="511"/>
      <c r="M359" s="511"/>
      <c r="N359" s="511"/>
      <c r="O359" s="511"/>
      <c r="P359" s="511"/>
    </row>
    <row r="360" spans="1:16" x14ac:dyDescent="0.2">
      <c r="A360" s="909"/>
      <c r="B360" s="909"/>
      <c r="C360" s="909"/>
      <c r="D360" s="909"/>
      <c r="E360" s="909"/>
      <c r="F360" s="511"/>
      <c r="G360" s="909"/>
      <c r="H360" s="909"/>
      <c r="I360" s="511"/>
      <c r="K360" s="511"/>
      <c r="L360" s="511"/>
      <c r="M360" s="511"/>
      <c r="N360" s="511"/>
      <c r="O360" s="511"/>
      <c r="P360" s="511"/>
    </row>
    <row r="361" spans="1:16" x14ac:dyDescent="0.2">
      <c r="A361" s="909"/>
      <c r="B361" s="909"/>
      <c r="C361" s="909"/>
      <c r="D361" s="909"/>
      <c r="E361" s="909"/>
      <c r="F361" s="511"/>
      <c r="G361" s="909"/>
      <c r="H361" s="909"/>
      <c r="I361" s="511"/>
      <c r="K361" s="511"/>
      <c r="L361" s="511"/>
      <c r="M361" s="511"/>
      <c r="N361" s="511"/>
      <c r="O361" s="511"/>
      <c r="P361" s="511"/>
    </row>
    <row r="362" spans="1:16" x14ac:dyDescent="0.2">
      <c r="A362" s="909"/>
      <c r="B362" s="909"/>
      <c r="C362" s="909"/>
      <c r="D362" s="909"/>
      <c r="E362" s="909"/>
      <c r="F362" s="511"/>
      <c r="G362" s="909"/>
      <c r="H362" s="909"/>
      <c r="I362" s="511"/>
      <c r="K362" s="511"/>
      <c r="L362" s="511"/>
      <c r="M362" s="511"/>
      <c r="N362" s="511"/>
      <c r="O362" s="511"/>
      <c r="P362" s="511"/>
    </row>
    <row r="363" spans="1:16" x14ac:dyDescent="0.2">
      <c r="A363" s="909"/>
      <c r="B363" s="909"/>
      <c r="C363" s="909"/>
      <c r="D363" s="909"/>
      <c r="E363" s="909"/>
      <c r="F363" s="511"/>
      <c r="G363" s="909"/>
      <c r="H363" s="909"/>
      <c r="I363" s="511"/>
      <c r="K363" s="511"/>
      <c r="L363" s="511"/>
      <c r="M363" s="511"/>
      <c r="N363" s="511"/>
      <c r="O363" s="511"/>
      <c r="P363" s="511"/>
    </row>
    <row r="364" spans="1:16" x14ac:dyDescent="0.2">
      <c r="A364" s="909"/>
      <c r="B364" s="909"/>
      <c r="C364" s="909"/>
      <c r="D364" s="909"/>
      <c r="E364" s="909"/>
      <c r="F364" s="511"/>
      <c r="G364" s="909"/>
      <c r="H364" s="909"/>
      <c r="I364" s="511"/>
      <c r="K364" s="511"/>
      <c r="L364" s="511"/>
      <c r="M364" s="511"/>
      <c r="N364" s="511"/>
      <c r="O364" s="511"/>
      <c r="P364" s="511"/>
    </row>
    <row r="365" spans="1:16" x14ac:dyDescent="0.2">
      <c r="A365" s="909"/>
      <c r="B365" s="909"/>
      <c r="C365" s="909"/>
      <c r="D365" s="909"/>
      <c r="E365" s="909"/>
      <c r="F365" s="511"/>
      <c r="G365" s="909"/>
      <c r="H365" s="909"/>
      <c r="I365" s="511"/>
      <c r="K365" s="511"/>
      <c r="L365" s="511"/>
      <c r="M365" s="511"/>
      <c r="N365" s="511"/>
      <c r="O365" s="511"/>
      <c r="P365" s="511"/>
    </row>
  </sheetData>
  <autoFilter ref="C18:C179"/>
  <mergeCells count="111">
    <mergeCell ref="A180:B180"/>
    <mergeCell ref="I180:K180"/>
    <mergeCell ref="B165:B166"/>
    <mergeCell ref="A167:A169"/>
    <mergeCell ref="B167:B169"/>
    <mergeCell ref="A170:A171"/>
    <mergeCell ref="B170:B171"/>
    <mergeCell ref="A173:C173"/>
    <mergeCell ref="A177:P177"/>
    <mergeCell ref="A179:B179"/>
    <mergeCell ref="I179:K179"/>
    <mergeCell ref="A165:A166"/>
    <mergeCell ref="A150:A152"/>
    <mergeCell ref="B150:B152"/>
    <mergeCell ref="A153:A154"/>
    <mergeCell ref="B153:B154"/>
    <mergeCell ref="A155:A156"/>
    <mergeCell ref="B155:B156"/>
    <mergeCell ref="A157:A161"/>
    <mergeCell ref="B157:B161"/>
    <mergeCell ref="A162:A164"/>
    <mergeCell ref="B162:B164"/>
    <mergeCell ref="A125:A129"/>
    <mergeCell ref="B125:B129"/>
    <mergeCell ref="A130:A133"/>
    <mergeCell ref="B130:B133"/>
    <mergeCell ref="A134:A137"/>
    <mergeCell ref="B134:B137"/>
    <mergeCell ref="A138:A142"/>
    <mergeCell ref="B138:B142"/>
    <mergeCell ref="A143:A149"/>
    <mergeCell ref="B143:B149"/>
    <mergeCell ref="A88:A90"/>
    <mergeCell ref="B88:B90"/>
    <mergeCell ref="A91:A93"/>
    <mergeCell ref="B91:B93"/>
    <mergeCell ref="A94:A96"/>
    <mergeCell ref="B94:B96"/>
    <mergeCell ref="A97:A103"/>
    <mergeCell ref="A29:A34"/>
    <mergeCell ref="B29:B34"/>
    <mergeCell ref="A35:A36"/>
    <mergeCell ref="B35:B36"/>
    <mergeCell ref="B56:B58"/>
    <mergeCell ref="B97:B103"/>
    <mergeCell ref="A61:A63"/>
    <mergeCell ref="A64:A70"/>
    <mergeCell ref="B64:B70"/>
    <mergeCell ref="A52:A55"/>
    <mergeCell ref="B52:B55"/>
    <mergeCell ref="A82:A87"/>
    <mergeCell ref="A56:A58"/>
    <mergeCell ref="B82:B87"/>
    <mergeCell ref="A104:A105"/>
    <mergeCell ref="B104:B105"/>
    <mergeCell ref="A106:A115"/>
    <mergeCell ref="B106:B115"/>
    <mergeCell ref="A117:A120"/>
    <mergeCell ref="B117:B120"/>
    <mergeCell ref="A121:A124"/>
    <mergeCell ref="B121:B124"/>
    <mergeCell ref="A10:P11"/>
    <mergeCell ref="L15:M15"/>
    <mergeCell ref="A21:A22"/>
    <mergeCell ref="B21:B22"/>
    <mergeCell ref="A23:A26"/>
    <mergeCell ref="B23:B26"/>
    <mergeCell ref="A71:A72"/>
    <mergeCell ref="A18:A20"/>
    <mergeCell ref="B61:B63"/>
    <mergeCell ref="B18:B20"/>
    <mergeCell ref="A37:A41"/>
    <mergeCell ref="B37:B41"/>
    <mergeCell ref="A43:A48"/>
    <mergeCell ref="B43:B48"/>
    <mergeCell ref="A50:A51"/>
    <mergeCell ref="B50:B51"/>
    <mergeCell ref="O1:P1"/>
    <mergeCell ref="A2:P2"/>
    <mergeCell ref="A3:P3"/>
    <mergeCell ref="A4:P4"/>
    <mergeCell ref="A6:P6"/>
    <mergeCell ref="A7:P7"/>
    <mergeCell ref="A9:F9"/>
    <mergeCell ref="B13:C16"/>
    <mergeCell ref="D13:F13"/>
    <mergeCell ref="G13:I13"/>
    <mergeCell ref="J13:J16"/>
    <mergeCell ref="K13:P13"/>
    <mergeCell ref="D14:D16"/>
    <mergeCell ref="E14:F14"/>
    <mergeCell ref="N15:N16"/>
    <mergeCell ref="O15:P15"/>
    <mergeCell ref="G14:G16"/>
    <mergeCell ref="H14:I14"/>
    <mergeCell ref="K14:M14"/>
    <mergeCell ref="N14:P14"/>
    <mergeCell ref="E15:E16"/>
    <mergeCell ref="H15:H16"/>
    <mergeCell ref="K15:K16"/>
    <mergeCell ref="I15:I16"/>
    <mergeCell ref="A27:A28"/>
    <mergeCell ref="B27:B28"/>
    <mergeCell ref="F15:F16"/>
    <mergeCell ref="A59:A60"/>
    <mergeCell ref="B59:B60"/>
    <mergeCell ref="B71:B72"/>
    <mergeCell ref="A73:A75"/>
    <mergeCell ref="B73:B75"/>
    <mergeCell ref="A76:A81"/>
    <mergeCell ref="B76:B81"/>
  </mergeCells>
  <pageMargins left="0.59055118110236227" right="0.59055118110236227" top="0.98425196850393704" bottom="0.59055118110236227" header="0.31496062992125984" footer="0.31496062992125984"/>
  <pageSetup paperSize="9" scale="57" fitToHeight="0" orientation="portrait" r:id="rId1"/>
  <rowBreaks count="1" manualBreakCount="1">
    <brk id="91" max="1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S225"/>
  <sheetViews>
    <sheetView view="pageBreakPreview" zoomScale="60" zoomScaleNormal="100" workbookViewId="0">
      <pane xSplit="2" ySplit="15" topLeftCell="C147" activePane="bottomRight" state="frozen"/>
      <selection pane="topRight" activeCell="C1" sqref="C1"/>
      <selection pane="bottomLeft" activeCell="A16" sqref="A16"/>
      <selection pane="bottomRight" activeCell="V28" sqref="V27:V28"/>
    </sheetView>
  </sheetViews>
  <sheetFormatPr defaultColWidth="8.85546875" defaultRowHeight="12.75" x14ac:dyDescent="0.2"/>
  <cols>
    <col min="1" max="1" width="3.85546875" style="907" customWidth="1"/>
    <col min="2" max="2" width="17.28515625" style="907" customWidth="1"/>
    <col min="3" max="3" width="38.140625" style="907" customWidth="1"/>
    <col min="4" max="4" width="6.85546875" style="906" customWidth="1"/>
    <col min="5" max="5" width="6.7109375" style="906" customWidth="1"/>
    <col min="6" max="6" width="8" style="906" customWidth="1"/>
    <col min="7" max="7" width="6.140625" style="906" customWidth="1"/>
    <col min="8" max="8" width="9.7109375" style="906" customWidth="1"/>
    <col min="9" max="9" width="8.140625" style="906" customWidth="1"/>
    <col min="10" max="10" width="8.85546875" style="511" customWidth="1"/>
    <col min="11" max="11" width="6.28515625" style="906" customWidth="1"/>
    <col min="12" max="15" width="8.85546875" style="906" customWidth="1"/>
    <col min="16" max="16" width="7.42578125" style="906" customWidth="1"/>
    <col min="17" max="17" width="6.7109375" style="909" customWidth="1"/>
    <col min="18" max="18" width="4" style="909" customWidth="1"/>
    <col min="19" max="19" width="4.5703125" style="909" customWidth="1"/>
    <col min="20" max="27" width="8.85546875" style="909"/>
    <col min="28" max="16384" width="8.85546875" style="907"/>
  </cols>
  <sheetData>
    <row r="1" spans="1:45" x14ac:dyDescent="0.2">
      <c r="D1" s="907"/>
      <c r="E1" s="907"/>
      <c r="G1" s="907"/>
      <c r="H1" s="907"/>
      <c r="O1" s="1343" t="s">
        <v>181</v>
      </c>
      <c r="P1" s="1343"/>
      <c r="Q1" s="907"/>
      <c r="R1" s="907"/>
      <c r="S1" s="907"/>
      <c r="T1" s="907"/>
      <c r="U1" s="907"/>
      <c r="V1" s="907"/>
      <c r="W1" s="907"/>
      <c r="X1" s="907"/>
      <c r="Y1" s="907"/>
      <c r="Z1" s="907"/>
      <c r="AA1" s="907"/>
    </row>
    <row r="2" spans="1:45" s="909" customFormat="1" x14ac:dyDescent="0.2">
      <c r="A2" s="1242" t="s">
        <v>0</v>
      </c>
      <c r="B2" s="1242"/>
      <c r="C2" s="1242"/>
      <c r="D2" s="1242"/>
      <c r="E2" s="1242"/>
      <c r="F2" s="1242"/>
      <c r="G2" s="1242"/>
      <c r="H2" s="1242"/>
      <c r="I2" s="1242"/>
      <c r="J2" s="1242"/>
      <c r="K2" s="1242"/>
      <c r="L2" s="1242"/>
      <c r="M2" s="1242"/>
      <c r="N2" s="1242"/>
      <c r="O2" s="1242"/>
      <c r="P2" s="1242"/>
    </row>
    <row r="3" spans="1:45" s="909" customFormat="1" x14ac:dyDescent="0.2">
      <c r="A3" s="1242" t="s">
        <v>1735</v>
      </c>
      <c r="B3" s="1242"/>
      <c r="C3" s="1242"/>
      <c r="D3" s="1242"/>
      <c r="E3" s="1242"/>
      <c r="F3" s="1242"/>
      <c r="G3" s="1242"/>
      <c r="H3" s="1242"/>
      <c r="I3" s="1242"/>
      <c r="J3" s="1242"/>
      <c r="K3" s="1242"/>
      <c r="L3" s="1242"/>
      <c r="M3" s="1242"/>
      <c r="N3" s="1242"/>
      <c r="O3" s="1242"/>
      <c r="P3" s="1242"/>
    </row>
    <row r="4" spans="1:45" s="1161" customFormat="1" ht="13.15" customHeigh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</row>
    <row r="5" spans="1:45" s="909" customFormat="1" ht="13.15" customHeight="1" x14ac:dyDescent="0.2">
      <c r="F5" s="511"/>
      <c r="I5" s="511"/>
      <c r="J5" s="511"/>
      <c r="K5" s="511"/>
      <c r="L5" s="511"/>
      <c r="M5" s="511"/>
      <c r="N5" s="511"/>
      <c r="O5" s="511"/>
      <c r="P5" s="511"/>
    </row>
    <row r="6" spans="1:45" s="909" customFormat="1" ht="13.15" customHeight="1" x14ac:dyDescent="0.2">
      <c r="A6" s="1396" t="s">
        <v>421</v>
      </c>
      <c r="B6" s="1396"/>
      <c r="C6" s="1396"/>
      <c r="D6" s="1396"/>
      <c r="E6" s="1396"/>
      <c r="F6" s="1396"/>
      <c r="G6" s="1396"/>
      <c r="H6" s="1396"/>
      <c r="I6" s="1396"/>
      <c r="J6" s="1396"/>
      <c r="K6" s="1396"/>
      <c r="L6" s="1396"/>
      <c r="M6" s="1396"/>
      <c r="N6" s="1396"/>
      <c r="O6" s="1396"/>
      <c r="P6" s="1396"/>
    </row>
    <row r="7" spans="1:45" s="909" customFormat="1" ht="34.15" customHeight="1" x14ac:dyDescent="0.2">
      <c r="A7" s="1397" t="s">
        <v>962</v>
      </c>
      <c r="B7" s="1397"/>
      <c r="C7" s="1396"/>
      <c r="D7" s="1396"/>
      <c r="E7" s="1396"/>
      <c r="F7" s="1396"/>
      <c r="G7" s="1396"/>
      <c r="H7" s="1396"/>
      <c r="I7" s="1396"/>
      <c r="J7" s="1396"/>
      <c r="K7" s="1396"/>
      <c r="L7" s="1396"/>
      <c r="M7" s="1396"/>
      <c r="N7" s="1396"/>
      <c r="O7" s="1396"/>
      <c r="P7" s="1396"/>
    </row>
    <row r="8" spans="1:45" ht="15" customHeight="1" x14ac:dyDescent="0.2">
      <c r="A8" s="1249" t="s">
        <v>790</v>
      </c>
      <c r="B8" s="1249"/>
      <c r="C8" s="1249"/>
      <c r="D8" s="1249"/>
      <c r="E8" s="1249"/>
      <c r="F8" s="1249"/>
    </row>
    <row r="9" spans="1:45" s="909" customFormat="1" ht="15" customHeight="1" x14ac:dyDescent="0.2">
      <c r="A9" s="1398" t="s">
        <v>1736</v>
      </c>
      <c r="B9" s="1398"/>
      <c r="C9" s="1398"/>
      <c r="D9" s="1398"/>
      <c r="E9" s="1398"/>
      <c r="F9" s="1398"/>
      <c r="G9" s="1398"/>
      <c r="H9" s="1398"/>
      <c r="I9" s="1398"/>
      <c r="J9" s="1398"/>
      <c r="K9" s="1398"/>
      <c r="L9" s="1398"/>
      <c r="M9" s="1398"/>
      <c r="N9" s="1398"/>
      <c r="O9" s="1398"/>
      <c r="P9" s="1398"/>
      <c r="AA9" s="341"/>
    </row>
    <row r="10" spans="1:45" s="909" customFormat="1" ht="12.75" customHeight="1" x14ac:dyDescent="0.2">
      <c r="D10" s="511"/>
      <c r="E10" s="511"/>
      <c r="F10" s="511"/>
      <c r="G10" s="511"/>
      <c r="H10" s="511"/>
      <c r="I10" s="511"/>
      <c r="J10" s="511"/>
      <c r="K10" s="511"/>
      <c r="L10" s="511"/>
      <c r="M10" s="511"/>
      <c r="N10" s="511"/>
      <c r="O10" s="511"/>
      <c r="P10" s="511"/>
    </row>
    <row r="11" spans="1:45" s="909" customFormat="1" ht="13.15" customHeight="1" x14ac:dyDescent="0.2">
      <c r="A11" s="1204" t="s">
        <v>182</v>
      </c>
      <c r="B11" s="1195" t="s">
        <v>1763</v>
      </c>
      <c r="C11" s="1208"/>
      <c r="D11" s="1211" t="s">
        <v>1764</v>
      </c>
      <c r="E11" s="1212"/>
      <c r="F11" s="1213"/>
      <c r="G11" s="1211" t="s">
        <v>185</v>
      </c>
      <c r="H11" s="1212"/>
      <c r="I11" s="1213"/>
      <c r="J11" s="1204" t="s">
        <v>1085</v>
      </c>
      <c r="K11" s="1211" t="s">
        <v>186</v>
      </c>
      <c r="L11" s="1212"/>
      <c r="M11" s="1212"/>
      <c r="N11" s="1212"/>
      <c r="O11" s="1212"/>
      <c r="P11" s="1213"/>
    </row>
    <row r="12" spans="1:45" s="909" customFormat="1" ht="13.9" customHeight="1" x14ac:dyDescent="0.2">
      <c r="A12" s="1287"/>
      <c r="B12" s="1399"/>
      <c r="C12" s="1400"/>
      <c r="D12" s="1204" t="s">
        <v>172</v>
      </c>
      <c r="E12" s="1211" t="s">
        <v>145</v>
      </c>
      <c r="F12" s="1213"/>
      <c r="G12" s="1204" t="s">
        <v>172</v>
      </c>
      <c r="H12" s="1211" t="s">
        <v>145</v>
      </c>
      <c r="I12" s="1213"/>
      <c r="J12" s="1287"/>
      <c r="K12" s="1211" t="s">
        <v>141</v>
      </c>
      <c r="L12" s="1212"/>
      <c r="M12" s="1213"/>
      <c r="N12" s="1211" t="s">
        <v>187</v>
      </c>
      <c r="O12" s="1212"/>
      <c r="P12" s="1213"/>
    </row>
    <row r="13" spans="1:45" s="909" customFormat="1" ht="15" customHeight="1" x14ac:dyDescent="0.2">
      <c r="A13" s="1287"/>
      <c r="B13" s="1399"/>
      <c r="C13" s="1400"/>
      <c r="D13" s="1287"/>
      <c r="E13" s="1204" t="s">
        <v>141</v>
      </c>
      <c r="F13" s="1204" t="s">
        <v>187</v>
      </c>
      <c r="G13" s="1287"/>
      <c r="H13" s="1204" t="s">
        <v>141</v>
      </c>
      <c r="I13" s="1204" t="s">
        <v>187</v>
      </c>
      <c r="J13" s="1287"/>
      <c r="K13" s="1204" t="s">
        <v>172</v>
      </c>
      <c r="L13" s="1211" t="s">
        <v>145</v>
      </c>
      <c r="M13" s="1213"/>
      <c r="N13" s="1204" t="s">
        <v>172</v>
      </c>
      <c r="O13" s="1211" t="s">
        <v>145</v>
      </c>
      <c r="P13" s="1213"/>
    </row>
    <row r="14" spans="1:45" s="909" customFormat="1" ht="12.75" customHeight="1" x14ac:dyDescent="0.2">
      <c r="A14" s="1205"/>
      <c r="B14" s="1197"/>
      <c r="C14" s="1209"/>
      <c r="D14" s="1205"/>
      <c r="E14" s="1205"/>
      <c r="F14" s="1205"/>
      <c r="G14" s="1205"/>
      <c r="H14" s="1205"/>
      <c r="I14" s="1205"/>
      <c r="J14" s="1205"/>
      <c r="K14" s="1205"/>
      <c r="L14" s="943" t="s">
        <v>188</v>
      </c>
      <c r="M14" s="943" t="s">
        <v>189</v>
      </c>
      <c r="N14" s="1205"/>
      <c r="O14" s="943" t="s">
        <v>188</v>
      </c>
      <c r="P14" s="943" t="s">
        <v>189</v>
      </c>
    </row>
    <row r="15" spans="1:45" s="310" customFormat="1" x14ac:dyDescent="0.2">
      <c r="A15" s="954">
        <v>1</v>
      </c>
      <c r="B15" s="954"/>
      <c r="C15" s="954">
        <v>2</v>
      </c>
      <c r="D15" s="954">
        <v>3</v>
      </c>
      <c r="E15" s="954">
        <v>4</v>
      </c>
      <c r="F15" s="954">
        <v>5</v>
      </c>
      <c r="G15" s="954">
        <v>6</v>
      </c>
      <c r="H15" s="954">
        <v>7</v>
      </c>
      <c r="I15" s="954">
        <v>8</v>
      </c>
      <c r="J15" s="954">
        <v>9</v>
      </c>
      <c r="K15" s="954">
        <v>10</v>
      </c>
      <c r="L15" s="954">
        <v>11</v>
      </c>
      <c r="M15" s="954">
        <v>12</v>
      </c>
      <c r="N15" s="954">
        <v>13</v>
      </c>
      <c r="O15" s="954">
        <v>14</v>
      </c>
      <c r="P15" s="954">
        <v>15</v>
      </c>
      <c r="Q15" s="909"/>
      <c r="R15" s="909"/>
      <c r="S15" s="909"/>
      <c r="T15" s="909"/>
      <c r="U15" s="909"/>
      <c r="V15" s="909"/>
      <c r="W15" s="909"/>
      <c r="X15" s="909"/>
      <c r="Y15" s="909"/>
      <c r="Z15" s="909"/>
      <c r="AA15" s="909"/>
      <c r="AB15" s="909"/>
      <c r="AC15" s="909"/>
      <c r="AD15" s="909"/>
      <c r="AE15" s="909"/>
      <c r="AF15" s="909"/>
      <c r="AG15" s="909"/>
      <c r="AH15" s="909"/>
      <c r="AI15" s="909"/>
      <c r="AJ15" s="909"/>
      <c r="AK15" s="909"/>
      <c r="AL15" s="909"/>
      <c r="AM15" s="909"/>
      <c r="AN15" s="909"/>
      <c r="AO15" s="909"/>
      <c r="AP15" s="909"/>
      <c r="AQ15" s="909"/>
      <c r="AR15" s="909"/>
      <c r="AS15" s="909"/>
    </row>
    <row r="16" spans="1:45" s="909" customFormat="1" ht="13.9" customHeight="1" x14ac:dyDescent="0.25">
      <c r="A16" s="1413">
        <v>1</v>
      </c>
      <c r="B16" s="1414" t="s">
        <v>287</v>
      </c>
      <c r="C16" s="46" t="s">
        <v>695</v>
      </c>
      <c r="D16" s="968">
        <v>30</v>
      </c>
      <c r="E16" s="968"/>
      <c r="F16" s="968"/>
      <c r="G16" s="968">
        <v>30</v>
      </c>
      <c r="H16" s="968">
        <v>15</v>
      </c>
      <c r="I16" s="968">
        <v>15</v>
      </c>
      <c r="J16" s="968">
        <v>30</v>
      </c>
      <c r="K16" s="968">
        <v>15</v>
      </c>
      <c r="L16" s="968">
        <v>10</v>
      </c>
      <c r="M16" s="968">
        <v>5</v>
      </c>
      <c r="N16" s="968">
        <v>15</v>
      </c>
      <c r="O16" s="968">
        <v>14</v>
      </c>
      <c r="P16" s="968">
        <v>1</v>
      </c>
    </row>
    <row r="17" spans="1:16" s="909" customFormat="1" ht="15" x14ac:dyDescent="0.25">
      <c r="A17" s="1413"/>
      <c r="B17" s="1414"/>
      <c r="C17" s="46" t="s">
        <v>974</v>
      </c>
      <c r="D17" s="968">
        <v>0</v>
      </c>
      <c r="E17" s="968"/>
      <c r="F17" s="968"/>
      <c r="G17" s="968">
        <v>0</v>
      </c>
      <c r="H17" s="968">
        <v>0</v>
      </c>
      <c r="I17" s="968">
        <v>0</v>
      </c>
      <c r="J17" s="968">
        <v>0</v>
      </c>
      <c r="K17" s="968">
        <v>0</v>
      </c>
      <c r="L17" s="968">
        <v>0</v>
      </c>
      <c r="M17" s="968">
        <v>0</v>
      </c>
      <c r="N17" s="968">
        <v>0</v>
      </c>
      <c r="O17" s="968">
        <v>0</v>
      </c>
      <c r="P17" s="968">
        <v>0</v>
      </c>
    </row>
    <row r="18" spans="1:16" s="909" customFormat="1" ht="15" x14ac:dyDescent="0.25">
      <c r="A18" s="1413"/>
      <c r="B18" s="1414"/>
      <c r="C18" s="46" t="s">
        <v>598</v>
      </c>
      <c r="D18" s="968">
        <v>3</v>
      </c>
      <c r="E18" s="968"/>
      <c r="F18" s="968"/>
      <c r="G18" s="968">
        <v>3</v>
      </c>
      <c r="H18" s="968">
        <v>2</v>
      </c>
      <c r="I18" s="968">
        <v>1</v>
      </c>
      <c r="J18" s="968">
        <v>3</v>
      </c>
      <c r="K18" s="968">
        <v>1</v>
      </c>
      <c r="L18" s="968">
        <v>1</v>
      </c>
      <c r="M18" s="968">
        <v>0</v>
      </c>
      <c r="N18" s="968">
        <v>2</v>
      </c>
      <c r="O18" s="968">
        <v>2</v>
      </c>
      <c r="P18" s="968">
        <v>0</v>
      </c>
    </row>
    <row r="19" spans="1:16" s="909" customFormat="1" ht="15" x14ac:dyDescent="0.25">
      <c r="A19" s="1413">
        <v>2</v>
      </c>
      <c r="B19" s="1414" t="s">
        <v>288</v>
      </c>
      <c r="C19" s="46" t="s">
        <v>757</v>
      </c>
      <c r="D19" s="968">
        <v>9</v>
      </c>
      <c r="E19" s="968"/>
      <c r="F19" s="968"/>
      <c r="G19" s="968">
        <v>9</v>
      </c>
      <c r="H19" s="968">
        <v>3</v>
      </c>
      <c r="I19" s="968">
        <v>6</v>
      </c>
      <c r="J19" s="968">
        <v>5</v>
      </c>
      <c r="K19" s="968">
        <v>2</v>
      </c>
      <c r="L19" s="968">
        <v>1</v>
      </c>
      <c r="M19" s="968">
        <v>1</v>
      </c>
      <c r="N19" s="968">
        <v>3</v>
      </c>
      <c r="O19" s="968">
        <v>3</v>
      </c>
      <c r="P19" s="968">
        <v>0</v>
      </c>
    </row>
    <row r="20" spans="1:16" s="909" customFormat="1" ht="15" x14ac:dyDescent="0.25">
      <c r="A20" s="1413"/>
      <c r="B20" s="1414"/>
      <c r="C20" s="46" t="s">
        <v>598</v>
      </c>
      <c r="D20" s="968">
        <v>0</v>
      </c>
      <c r="E20" s="968"/>
      <c r="F20" s="968"/>
      <c r="G20" s="968">
        <v>0</v>
      </c>
      <c r="H20" s="968">
        <v>0</v>
      </c>
      <c r="I20" s="968">
        <v>0</v>
      </c>
      <c r="J20" s="968">
        <v>0</v>
      </c>
      <c r="K20" s="968">
        <v>0</v>
      </c>
      <c r="L20" s="968">
        <v>0</v>
      </c>
      <c r="M20" s="968">
        <v>0</v>
      </c>
      <c r="N20" s="968">
        <v>0</v>
      </c>
      <c r="O20" s="968">
        <v>0</v>
      </c>
      <c r="P20" s="968">
        <v>0</v>
      </c>
    </row>
    <row r="21" spans="1:16" s="909" customFormat="1" ht="15" x14ac:dyDescent="0.25">
      <c r="A21" s="1413">
        <v>3</v>
      </c>
      <c r="B21" s="1414" t="s">
        <v>289</v>
      </c>
      <c r="C21" s="46" t="s">
        <v>696</v>
      </c>
      <c r="D21" s="968">
        <v>9</v>
      </c>
      <c r="E21" s="968"/>
      <c r="F21" s="968"/>
      <c r="G21" s="968">
        <v>9</v>
      </c>
      <c r="H21" s="968">
        <v>6</v>
      </c>
      <c r="I21" s="968">
        <v>3</v>
      </c>
      <c r="J21" s="968">
        <v>9</v>
      </c>
      <c r="K21" s="968">
        <v>6</v>
      </c>
      <c r="L21" s="968">
        <v>6</v>
      </c>
      <c r="M21" s="968">
        <v>0</v>
      </c>
      <c r="N21" s="968">
        <v>3</v>
      </c>
      <c r="O21" s="968">
        <v>2</v>
      </c>
      <c r="P21" s="968">
        <v>1</v>
      </c>
    </row>
    <row r="22" spans="1:16" s="909" customFormat="1" ht="15" x14ac:dyDescent="0.25">
      <c r="A22" s="1413"/>
      <c r="B22" s="1414"/>
      <c r="C22" s="46" t="s">
        <v>407</v>
      </c>
      <c r="D22" s="968">
        <v>16</v>
      </c>
      <c r="E22" s="968"/>
      <c r="F22" s="968"/>
      <c r="G22" s="968">
        <v>16</v>
      </c>
      <c r="H22" s="968">
        <v>12</v>
      </c>
      <c r="I22" s="968">
        <v>4</v>
      </c>
      <c r="J22" s="968">
        <v>16</v>
      </c>
      <c r="K22" s="968">
        <v>12</v>
      </c>
      <c r="L22" s="968">
        <v>7</v>
      </c>
      <c r="M22" s="968">
        <v>5</v>
      </c>
      <c r="N22" s="968">
        <v>4</v>
      </c>
      <c r="O22" s="968">
        <v>1</v>
      </c>
      <c r="P22" s="968">
        <v>3</v>
      </c>
    </row>
    <row r="23" spans="1:16" s="909" customFormat="1" ht="15" x14ac:dyDescent="0.25">
      <c r="A23" s="1413"/>
      <c r="B23" s="1414"/>
      <c r="C23" s="46" t="s">
        <v>764</v>
      </c>
      <c r="D23" s="968">
        <v>0</v>
      </c>
      <c r="E23" s="968"/>
      <c r="F23" s="968"/>
      <c r="G23" s="968">
        <v>0</v>
      </c>
      <c r="H23" s="968">
        <v>0</v>
      </c>
      <c r="I23" s="968">
        <v>0</v>
      </c>
      <c r="J23" s="968">
        <v>0</v>
      </c>
      <c r="K23" s="968">
        <v>0</v>
      </c>
      <c r="L23" s="968">
        <v>0</v>
      </c>
      <c r="M23" s="968">
        <v>0</v>
      </c>
      <c r="N23" s="968">
        <v>0</v>
      </c>
      <c r="O23" s="968">
        <v>0</v>
      </c>
      <c r="P23" s="968">
        <v>0</v>
      </c>
    </row>
    <row r="24" spans="1:16" s="909" customFormat="1" ht="15" x14ac:dyDescent="0.25">
      <c r="A24" s="1413"/>
      <c r="B24" s="1414"/>
      <c r="C24" s="46" t="s">
        <v>598</v>
      </c>
      <c r="D24" s="968">
        <v>1</v>
      </c>
      <c r="E24" s="968"/>
      <c r="F24" s="968"/>
      <c r="G24" s="968">
        <v>1</v>
      </c>
      <c r="H24" s="968">
        <v>1</v>
      </c>
      <c r="I24" s="968">
        <v>0</v>
      </c>
      <c r="J24" s="968">
        <v>1</v>
      </c>
      <c r="K24" s="968">
        <v>1</v>
      </c>
      <c r="L24" s="968">
        <v>1</v>
      </c>
      <c r="M24" s="968">
        <v>0</v>
      </c>
      <c r="N24" s="968">
        <v>0</v>
      </c>
      <c r="O24" s="968">
        <v>0</v>
      </c>
      <c r="P24" s="968">
        <v>0</v>
      </c>
    </row>
    <row r="25" spans="1:16" s="909" customFormat="1" ht="15" x14ac:dyDescent="0.25">
      <c r="A25" s="1415">
        <v>4</v>
      </c>
      <c r="B25" s="1418" t="s">
        <v>290</v>
      </c>
      <c r="C25" s="46" t="s">
        <v>697</v>
      </c>
      <c r="D25" s="968">
        <v>47</v>
      </c>
      <c r="E25" s="968"/>
      <c r="F25" s="968"/>
      <c r="G25" s="968">
        <v>47</v>
      </c>
      <c r="H25" s="968">
        <v>27</v>
      </c>
      <c r="I25" s="968">
        <v>20</v>
      </c>
      <c r="J25" s="968">
        <v>47</v>
      </c>
      <c r="K25" s="968">
        <v>27</v>
      </c>
      <c r="L25" s="968">
        <v>25</v>
      </c>
      <c r="M25" s="968">
        <v>2</v>
      </c>
      <c r="N25" s="968">
        <v>20</v>
      </c>
      <c r="O25" s="968">
        <v>18</v>
      </c>
      <c r="P25" s="968">
        <v>2</v>
      </c>
    </row>
    <row r="26" spans="1:16" s="909" customFormat="1" ht="15" x14ac:dyDescent="0.2">
      <c r="A26" s="1417"/>
      <c r="B26" s="1348"/>
      <c r="C26" s="965" t="s">
        <v>993</v>
      </c>
      <c r="D26" s="968">
        <v>0</v>
      </c>
      <c r="E26" s="968"/>
      <c r="F26" s="968"/>
      <c r="G26" s="968">
        <v>0</v>
      </c>
      <c r="H26" s="968">
        <v>0</v>
      </c>
      <c r="I26" s="968">
        <v>0</v>
      </c>
      <c r="J26" s="968">
        <v>0</v>
      </c>
      <c r="K26" s="968">
        <v>0</v>
      </c>
      <c r="L26" s="968">
        <v>0</v>
      </c>
      <c r="M26" s="968">
        <v>0</v>
      </c>
      <c r="N26" s="968">
        <v>0</v>
      </c>
      <c r="O26" s="968">
        <v>0</v>
      </c>
      <c r="P26" s="968">
        <v>0</v>
      </c>
    </row>
    <row r="27" spans="1:16" s="909" customFormat="1" ht="15" x14ac:dyDescent="0.25">
      <c r="A27" s="1415">
        <v>5</v>
      </c>
      <c r="B27" s="1418" t="s">
        <v>291</v>
      </c>
      <c r="C27" s="171" t="s">
        <v>815</v>
      </c>
      <c r="D27" s="968">
        <v>10</v>
      </c>
      <c r="E27" s="968"/>
      <c r="F27" s="968"/>
      <c r="G27" s="968">
        <v>10</v>
      </c>
      <c r="H27" s="968">
        <v>6</v>
      </c>
      <c r="I27" s="968">
        <v>4</v>
      </c>
      <c r="J27" s="968">
        <v>9</v>
      </c>
      <c r="K27" s="968">
        <v>6</v>
      </c>
      <c r="L27" s="968">
        <v>3</v>
      </c>
      <c r="M27" s="968">
        <v>3</v>
      </c>
      <c r="N27" s="968">
        <v>3</v>
      </c>
      <c r="O27" s="968">
        <v>3</v>
      </c>
      <c r="P27" s="968">
        <v>0</v>
      </c>
    </row>
    <row r="28" spans="1:16" s="909" customFormat="1" ht="15" x14ac:dyDescent="0.25">
      <c r="A28" s="1416"/>
      <c r="B28" s="1419"/>
      <c r="C28" s="46" t="s">
        <v>756</v>
      </c>
      <c r="D28" s="968">
        <v>12</v>
      </c>
      <c r="E28" s="968"/>
      <c r="F28" s="968"/>
      <c r="G28" s="968">
        <v>12</v>
      </c>
      <c r="H28" s="968">
        <v>7</v>
      </c>
      <c r="I28" s="968">
        <v>5</v>
      </c>
      <c r="J28" s="968">
        <v>12</v>
      </c>
      <c r="K28" s="968">
        <v>7</v>
      </c>
      <c r="L28" s="968">
        <v>6</v>
      </c>
      <c r="M28" s="968">
        <v>1</v>
      </c>
      <c r="N28" s="968">
        <v>5</v>
      </c>
      <c r="O28" s="968">
        <v>3</v>
      </c>
      <c r="P28" s="968">
        <v>2</v>
      </c>
    </row>
    <row r="29" spans="1:16" s="909" customFormat="1" ht="13.9" customHeight="1" x14ac:dyDescent="0.25">
      <c r="A29" s="1416"/>
      <c r="B29" s="1419"/>
      <c r="C29" s="182" t="s">
        <v>1089</v>
      </c>
      <c r="D29" s="968">
        <v>0</v>
      </c>
      <c r="E29" s="968"/>
      <c r="F29" s="968"/>
      <c r="G29" s="968">
        <v>0</v>
      </c>
      <c r="H29" s="968">
        <v>0</v>
      </c>
      <c r="I29" s="968">
        <v>0</v>
      </c>
      <c r="J29" s="968">
        <v>0</v>
      </c>
      <c r="K29" s="968">
        <v>0</v>
      </c>
      <c r="L29" s="968">
        <v>0</v>
      </c>
      <c r="M29" s="968">
        <v>0</v>
      </c>
      <c r="N29" s="968">
        <v>0</v>
      </c>
      <c r="O29" s="968">
        <v>0</v>
      </c>
      <c r="P29" s="968">
        <v>0</v>
      </c>
    </row>
    <row r="30" spans="1:16" s="909" customFormat="1" ht="13.9" customHeight="1" x14ac:dyDescent="0.25">
      <c r="A30" s="1416"/>
      <c r="B30" s="1419"/>
      <c r="C30" s="46" t="s">
        <v>698</v>
      </c>
      <c r="D30" s="968">
        <v>0</v>
      </c>
      <c r="E30" s="968"/>
      <c r="F30" s="968"/>
      <c r="G30" s="968">
        <v>0</v>
      </c>
      <c r="H30" s="968">
        <v>0</v>
      </c>
      <c r="I30" s="968">
        <v>0</v>
      </c>
      <c r="J30" s="968">
        <v>0</v>
      </c>
      <c r="K30" s="968">
        <v>0</v>
      </c>
      <c r="L30" s="968">
        <v>0</v>
      </c>
      <c r="M30" s="968">
        <v>0</v>
      </c>
      <c r="N30" s="968">
        <v>0</v>
      </c>
      <c r="O30" s="968">
        <v>0</v>
      </c>
      <c r="P30" s="968">
        <v>0</v>
      </c>
    </row>
    <row r="31" spans="1:16" s="909" customFormat="1" ht="13.9" customHeight="1" x14ac:dyDescent="0.25">
      <c r="A31" s="1416"/>
      <c r="B31" s="1419"/>
      <c r="C31" s="182" t="s">
        <v>764</v>
      </c>
      <c r="D31" s="968">
        <v>0</v>
      </c>
      <c r="E31" s="968"/>
      <c r="F31" s="968"/>
      <c r="G31" s="968">
        <v>0</v>
      </c>
      <c r="H31" s="968">
        <v>0</v>
      </c>
      <c r="I31" s="968">
        <v>0</v>
      </c>
      <c r="J31" s="968">
        <v>0</v>
      </c>
      <c r="K31" s="968">
        <v>0</v>
      </c>
      <c r="L31" s="968">
        <v>0</v>
      </c>
      <c r="M31" s="968">
        <v>0</v>
      </c>
      <c r="N31" s="968">
        <v>0</v>
      </c>
      <c r="O31" s="968">
        <v>0</v>
      </c>
      <c r="P31" s="968">
        <v>0</v>
      </c>
    </row>
    <row r="32" spans="1:16" s="909" customFormat="1" ht="13.9" customHeight="1" x14ac:dyDescent="0.25">
      <c r="A32" s="1417"/>
      <c r="B32" s="1348"/>
      <c r="C32" s="46" t="s">
        <v>598</v>
      </c>
      <c r="D32" s="968">
        <v>3</v>
      </c>
      <c r="E32" s="968"/>
      <c r="F32" s="968"/>
      <c r="G32" s="968">
        <v>3</v>
      </c>
      <c r="H32" s="968">
        <v>2</v>
      </c>
      <c r="I32" s="968">
        <v>1</v>
      </c>
      <c r="J32" s="968">
        <v>2</v>
      </c>
      <c r="K32" s="968">
        <v>1</v>
      </c>
      <c r="L32" s="968">
        <v>1</v>
      </c>
      <c r="M32" s="968">
        <v>0</v>
      </c>
      <c r="N32" s="968">
        <v>1</v>
      </c>
      <c r="O32" s="968">
        <v>1</v>
      </c>
      <c r="P32" s="968">
        <v>0</v>
      </c>
    </row>
    <row r="33" spans="1:19" s="909" customFormat="1" ht="13.9" customHeight="1" x14ac:dyDescent="0.25">
      <c r="A33" s="1420">
        <v>6</v>
      </c>
      <c r="B33" s="1414" t="s">
        <v>292</v>
      </c>
      <c r="C33" s="46" t="s">
        <v>699</v>
      </c>
      <c r="D33" s="968">
        <v>10</v>
      </c>
      <c r="E33" s="968"/>
      <c r="F33" s="968"/>
      <c r="G33" s="968">
        <v>10</v>
      </c>
      <c r="H33" s="968">
        <v>5</v>
      </c>
      <c r="I33" s="968">
        <v>5</v>
      </c>
      <c r="J33" s="968">
        <v>6</v>
      </c>
      <c r="K33" s="968">
        <v>1</v>
      </c>
      <c r="L33" s="968">
        <v>0</v>
      </c>
      <c r="M33" s="968">
        <v>1</v>
      </c>
      <c r="N33" s="968">
        <v>5</v>
      </c>
      <c r="O33" s="968">
        <v>2</v>
      </c>
      <c r="P33" s="968">
        <v>3</v>
      </c>
    </row>
    <row r="34" spans="1:19" s="909" customFormat="1" ht="13.9" customHeight="1" x14ac:dyDescent="0.25">
      <c r="A34" s="1420"/>
      <c r="B34" s="1414"/>
      <c r="C34" s="46" t="s">
        <v>598</v>
      </c>
      <c r="D34" s="968">
        <v>5</v>
      </c>
      <c r="E34" s="968"/>
      <c r="F34" s="968"/>
      <c r="G34" s="968">
        <v>5</v>
      </c>
      <c r="H34" s="968">
        <v>3</v>
      </c>
      <c r="I34" s="968">
        <v>2</v>
      </c>
      <c r="J34" s="968">
        <v>5</v>
      </c>
      <c r="K34" s="968">
        <v>3</v>
      </c>
      <c r="L34" s="968">
        <v>2</v>
      </c>
      <c r="M34" s="968">
        <v>1</v>
      </c>
      <c r="N34" s="968">
        <v>2</v>
      </c>
      <c r="O34" s="968">
        <v>2</v>
      </c>
      <c r="P34" s="968">
        <v>0</v>
      </c>
    </row>
    <row r="35" spans="1:19" s="909" customFormat="1" ht="13.9" customHeight="1" x14ac:dyDescent="0.25">
      <c r="A35" s="1413">
        <v>7</v>
      </c>
      <c r="B35" s="1414" t="s">
        <v>293</v>
      </c>
      <c r="C35" s="46" t="s">
        <v>759</v>
      </c>
      <c r="D35" s="968">
        <v>10</v>
      </c>
      <c r="E35" s="968"/>
      <c r="F35" s="968"/>
      <c r="G35" s="968">
        <v>10</v>
      </c>
      <c r="H35" s="968">
        <v>3</v>
      </c>
      <c r="I35" s="968">
        <v>7</v>
      </c>
      <c r="J35" s="968">
        <v>10</v>
      </c>
      <c r="K35" s="968">
        <v>3</v>
      </c>
      <c r="L35" s="968">
        <v>2</v>
      </c>
      <c r="M35" s="968">
        <v>1</v>
      </c>
      <c r="N35" s="968">
        <v>7</v>
      </c>
      <c r="O35" s="968">
        <v>1</v>
      </c>
      <c r="P35" s="968">
        <v>6</v>
      </c>
    </row>
    <row r="36" spans="1:19" s="909" customFormat="1" ht="13.9" customHeight="1" x14ac:dyDescent="0.25">
      <c r="A36" s="1413"/>
      <c r="B36" s="1414"/>
      <c r="C36" s="46" t="s">
        <v>816</v>
      </c>
      <c r="D36" s="968">
        <v>7</v>
      </c>
      <c r="E36" s="968"/>
      <c r="F36" s="968"/>
      <c r="G36" s="968">
        <v>7</v>
      </c>
      <c r="H36" s="968">
        <v>2</v>
      </c>
      <c r="I36" s="968">
        <v>5</v>
      </c>
      <c r="J36" s="968">
        <v>2</v>
      </c>
      <c r="K36" s="968">
        <v>1</v>
      </c>
      <c r="L36" s="968">
        <v>1</v>
      </c>
      <c r="M36" s="968">
        <v>0</v>
      </c>
      <c r="N36" s="968">
        <v>1</v>
      </c>
      <c r="O36" s="968">
        <v>0</v>
      </c>
      <c r="P36" s="968">
        <v>1</v>
      </c>
      <c r="Q36" s="910"/>
      <c r="R36" s="910"/>
      <c r="S36" s="910"/>
    </row>
    <row r="37" spans="1:19" s="909" customFormat="1" ht="13.9" customHeight="1" x14ac:dyDescent="0.25">
      <c r="A37" s="1413"/>
      <c r="B37" s="1414"/>
      <c r="C37" s="46" t="s">
        <v>599</v>
      </c>
      <c r="D37" s="968">
        <v>11</v>
      </c>
      <c r="E37" s="968"/>
      <c r="F37" s="968"/>
      <c r="G37" s="968">
        <v>11</v>
      </c>
      <c r="H37" s="968">
        <v>7</v>
      </c>
      <c r="I37" s="968">
        <v>4</v>
      </c>
      <c r="J37" s="968">
        <v>11</v>
      </c>
      <c r="K37" s="968">
        <v>7</v>
      </c>
      <c r="L37" s="968">
        <v>6</v>
      </c>
      <c r="M37" s="968">
        <v>1</v>
      </c>
      <c r="N37" s="968">
        <v>4</v>
      </c>
      <c r="O37" s="968">
        <v>2</v>
      </c>
      <c r="P37" s="968">
        <v>2</v>
      </c>
    </row>
    <row r="38" spans="1:19" s="909" customFormat="1" ht="13.9" customHeight="1" x14ac:dyDescent="0.25">
      <c r="A38" s="1413"/>
      <c r="B38" s="1414"/>
      <c r="C38" s="46" t="s">
        <v>700</v>
      </c>
      <c r="D38" s="968">
        <v>4</v>
      </c>
      <c r="E38" s="968"/>
      <c r="F38" s="968"/>
      <c r="G38" s="968">
        <v>0</v>
      </c>
      <c r="H38" s="968">
        <v>0</v>
      </c>
      <c r="I38" s="968">
        <v>0</v>
      </c>
      <c r="J38" s="968">
        <v>0</v>
      </c>
      <c r="K38" s="968">
        <v>0</v>
      </c>
      <c r="L38" s="968">
        <v>0</v>
      </c>
      <c r="M38" s="968">
        <v>0</v>
      </c>
      <c r="N38" s="968">
        <v>0</v>
      </c>
      <c r="O38" s="968">
        <v>0</v>
      </c>
      <c r="P38" s="968">
        <v>0</v>
      </c>
    </row>
    <row r="39" spans="1:19" s="909" customFormat="1" ht="13.9" customHeight="1" x14ac:dyDescent="0.25">
      <c r="A39" s="1413"/>
      <c r="B39" s="1414"/>
      <c r="C39" s="46" t="s">
        <v>598</v>
      </c>
      <c r="D39" s="968">
        <v>1</v>
      </c>
      <c r="E39" s="968"/>
      <c r="F39" s="968"/>
      <c r="G39" s="968">
        <v>1</v>
      </c>
      <c r="H39" s="968">
        <v>1</v>
      </c>
      <c r="I39" s="968">
        <v>0</v>
      </c>
      <c r="J39" s="968">
        <v>0</v>
      </c>
      <c r="K39" s="968">
        <v>0</v>
      </c>
      <c r="L39" s="968">
        <v>0</v>
      </c>
      <c r="M39" s="968">
        <v>0</v>
      </c>
      <c r="N39" s="968">
        <v>0</v>
      </c>
      <c r="O39" s="968">
        <v>0</v>
      </c>
      <c r="P39" s="968">
        <v>0</v>
      </c>
    </row>
    <row r="40" spans="1:19" s="909" customFormat="1" ht="13.9" customHeight="1" x14ac:dyDescent="0.25">
      <c r="A40" s="964">
        <v>8</v>
      </c>
      <c r="B40" s="989" t="s">
        <v>294</v>
      </c>
      <c r="C40" s="46" t="s">
        <v>760</v>
      </c>
      <c r="D40" s="968">
        <v>25</v>
      </c>
      <c r="E40" s="968"/>
      <c r="F40" s="968"/>
      <c r="G40" s="968">
        <v>25</v>
      </c>
      <c r="H40" s="968">
        <v>6</v>
      </c>
      <c r="I40" s="968">
        <v>19</v>
      </c>
      <c r="J40" s="968">
        <v>24</v>
      </c>
      <c r="K40" s="968">
        <v>6</v>
      </c>
      <c r="L40" s="968">
        <v>4</v>
      </c>
      <c r="M40" s="968">
        <v>2</v>
      </c>
      <c r="N40" s="968">
        <v>18</v>
      </c>
      <c r="O40" s="968">
        <v>15</v>
      </c>
      <c r="P40" s="968">
        <v>3</v>
      </c>
    </row>
    <row r="41" spans="1:19" s="909" customFormat="1" ht="13.9" customHeight="1" x14ac:dyDescent="0.25">
      <c r="A41" s="1413">
        <v>9</v>
      </c>
      <c r="B41" s="1414" t="s">
        <v>295</v>
      </c>
      <c r="C41" s="46" t="s">
        <v>761</v>
      </c>
      <c r="D41" s="968">
        <v>0</v>
      </c>
      <c r="E41" s="968"/>
      <c r="F41" s="968"/>
      <c r="G41" s="968">
        <v>0</v>
      </c>
      <c r="H41" s="968">
        <v>0</v>
      </c>
      <c r="I41" s="968">
        <v>0</v>
      </c>
      <c r="J41" s="968">
        <v>0</v>
      </c>
      <c r="K41" s="968">
        <v>0</v>
      </c>
      <c r="L41" s="968">
        <v>0</v>
      </c>
      <c r="M41" s="968">
        <v>0</v>
      </c>
      <c r="N41" s="968">
        <v>0</v>
      </c>
      <c r="O41" s="968">
        <v>0</v>
      </c>
      <c r="P41" s="968">
        <v>0</v>
      </c>
    </row>
    <row r="42" spans="1:19" s="909" customFormat="1" ht="13.9" customHeight="1" x14ac:dyDescent="0.25">
      <c r="A42" s="1413"/>
      <c r="B42" s="1414"/>
      <c r="C42" s="46" t="s">
        <v>701</v>
      </c>
      <c r="D42" s="968">
        <v>12</v>
      </c>
      <c r="E42" s="968"/>
      <c r="F42" s="968"/>
      <c r="G42" s="968">
        <v>12</v>
      </c>
      <c r="H42" s="968">
        <v>6</v>
      </c>
      <c r="I42" s="968">
        <v>6</v>
      </c>
      <c r="J42" s="968">
        <v>12</v>
      </c>
      <c r="K42" s="968">
        <v>6</v>
      </c>
      <c r="L42" s="968">
        <v>4</v>
      </c>
      <c r="M42" s="968">
        <v>2</v>
      </c>
      <c r="N42" s="968">
        <v>6</v>
      </c>
      <c r="O42" s="968">
        <v>3</v>
      </c>
      <c r="P42" s="968">
        <v>3</v>
      </c>
    </row>
    <row r="43" spans="1:19" s="909" customFormat="1" ht="13.9" customHeight="1" x14ac:dyDescent="0.25">
      <c r="A43" s="1413"/>
      <c r="B43" s="1414"/>
      <c r="C43" s="46" t="s">
        <v>817</v>
      </c>
      <c r="D43" s="968">
        <v>0</v>
      </c>
      <c r="E43" s="968"/>
      <c r="F43" s="968"/>
      <c r="G43" s="968">
        <v>0</v>
      </c>
      <c r="H43" s="968">
        <v>0</v>
      </c>
      <c r="I43" s="968">
        <v>0</v>
      </c>
      <c r="J43" s="968">
        <v>0</v>
      </c>
      <c r="K43" s="968">
        <v>0</v>
      </c>
      <c r="L43" s="968">
        <v>0</v>
      </c>
      <c r="M43" s="968">
        <v>0</v>
      </c>
      <c r="N43" s="968">
        <v>0</v>
      </c>
      <c r="O43" s="968">
        <v>0</v>
      </c>
      <c r="P43" s="968">
        <v>0</v>
      </c>
    </row>
    <row r="44" spans="1:19" s="909" customFormat="1" ht="13.9" customHeight="1" x14ac:dyDescent="0.25">
      <c r="A44" s="1413"/>
      <c r="B44" s="1414"/>
      <c r="C44" s="182" t="s">
        <v>994</v>
      </c>
      <c r="D44" s="968">
        <v>0</v>
      </c>
      <c r="E44" s="968"/>
      <c r="F44" s="968"/>
      <c r="G44" s="968">
        <v>0</v>
      </c>
      <c r="H44" s="968">
        <v>0</v>
      </c>
      <c r="I44" s="968">
        <v>0</v>
      </c>
      <c r="J44" s="968">
        <v>0</v>
      </c>
      <c r="K44" s="968">
        <v>0</v>
      </c>
      <c r="L44" s="968">
        <v>0</v>
      </c>
      <c r="M44" s="968">
        <v>0</v>
      </c>
      <c r="N44" s="968">
        <v>0</v>
      </c>
      <c r="O44" s="968">
        <v>0</v>
      </c>
      <c r="P44" s="968">
        <v>0</v>
      </c>
    </row>
    <row r="45" spans="1:19" s="909" customFormat="1" ht="13.9" customHeight="1" x14ac:dyDescent="0.25">
      <c r="A45" s="1413"/>
      <c r="B45" s="1414"/>
      <c r="C45" s="182" t="s">
        <v>1083</v>
      </c>
      <c r="D45" s="968">
        <v>10</v>
      </c>
      <c r="E45" s="968"/>
      <c r="F45" s="968"/>
      <c r="G45" s="968">
        <v>10</v>
      </c>
      <c r="H45" s="968">
        <v>6</v>
      </c>
      <c r="I45" s="968">
        <v>4</v>
      </c>
      <c r="J45" s="968">
        <v>10</v>
      </c>
      <c r="K45" s="968">
        <v>6</v>
      </c>
      <c r="L45" s="968">
        <v>6</v>
      </c>
      <c r="M45" s="968">
        <v>0</v>
      </c>
      <c r="N45" s="968">
        <v>4</v>
      </c>
      <c r="O45" s="968">
        <v>4</v>
      </c>
      <c r="P45" s="968">
        <v>0</v>
      </c>
    </row>
    <row r="46" spans="1:19" s="909" customFormat="1" ht="13.9" customHeight="1" x14ac:dyDescent="0.25">
      <c r="A46" s="1413"/>
      <c r="B46" s="1414"/>
      <c r="C46" s="46" t="s">
        <v>598</v>
      </c>
      <c r="D46" s="968">
        <v>0</v>
      </c>
      <c r="E46" s="968"/>
      <c r="F46" s="968"/>
      <c r="G46" s="968">
        <v>0</v>
      </c>
      <c r="H46" s="968">
        <v>0</v>
      </c>
      <c r="I46" s="968">
        <v>0</v>
      </c>
      <c r="J46" s="968">
        <v>0</v>
      </c>
      <c r="K46" s="968">
        <v>0</v>
      </c>
      <c r="L46" s="968">
        <v>0</v>
      </c>
      <c r="M46" s="968">
        <v>0</v>
      </c>
      <c r="N46" s="968">
        <v>0</v>
      </c>
      <c r="O46" s="968">
        <v>0</v>
      </c>
      <c r="P46" s="968">
        <v>0</v>
      </c>
    </row>
    <row r="47" spans="1:19" s="909" customFormat="1" ht="13.9" customHeight="1" x14ac:dyDescent="0.2">
      <c r="A47" s="964">
        <v>10</v>
      </c>
      <c r="B47" s="989" t="s">
        <v>296</v>
      </c>
      <c r="C47" s="212" t="s">
        <v>762</v>
      </c>
      <c r="D47" s="968">
        <v>6</v>
      </c>
      <c r="E47" s="968"/>
      <c r="F47" s="968"/>
      <c r="G47" s="968">
        <v>2</v>
      </c>
      <c r="H47" s="968">
        <v>0</v>
      </c>
      <c r="I47" s="968">
        <v>2</v>
      </c>
      <c r="J47" s="968">
        <v>2</v>
      </c>
      <c r="K47" s="968">
        <v>0</v>
      </c>
      <c r="L47" s="968">
        <v>0</v>
      </c>
      <c r="M47" s="968">
        <v>0</v>
      </c>
      <c r="N47" s="968">
        <v>2</v>
      </c>
      <c r="O47" s="968">
        <v>2</v>
      </c>
      <c r="P47" s="968">
        <v>0</v>
      </c>
    </row>
    <row r="48" spans="1:19" s="909" customFormat="1" ht="13.9" customHeight="1" x14ac:dyDescent="0.25">
      <c r="A48" s="1413">
        <v>11</v>
      </c>
      <c r="B48" s="1414" t="s">
        <v>297</v>
      </c>
      <c r="C48" s="46" t="s">
        <v>763</v>
      </c>
      <c r="D48" s="968">
        <v>5</v>
      </c>
      <c r="E48" s="968"/>
      <c r="F48" s="968"/>
      <c r="G48" s="968">
        <v>0</v>
      </c>
      <c r="H48" s="968">
        <v>0</v>
      </c>
      <c r="I48" s="968">
        <v>0</v>
      </c>
      <c r="J48" s="968">
        <v>0</v>
      </c>
      <c r="K48" s="968">
        <v>0</v>
      </c>
      <c r="L48" s="968">
        <v>0</v>
      </c>
      <c r="M48" s="968">
        <v>0</v>
      </c>
      <c r="N48" s="968">
        <v>0</v>
      </c>
      <c r="O48" s="968">
        <v>0</v>
      </c>
      <c r="P48" s="968">
        <v>0</v>
      </c>
    </row>
    <row r="49" spans="1:16" s="909" customFormat="1" ht="13.9" customHeight="1" x14ac:dyDescent="0.25">
      <c r="A49" s="1413"/>
      <c r="B49" s="1414"/>
      <c r="C49" s="46" t="s">
        <v>598</v>
      </c>
      <c r="D49" s="968">
        <v>0</v>
      </c>
      <c r="E49" s="968"/>
      <c r="F49" s="968"/>
      <c r="G49" s="968">
        <v>0</v>
      </c>
      <c r="H49" s="968">
        <v>0</v>
      </c>
      <c r="I49" s="968">
        <v>0</v>
      </c>
      <c r="J49" s="968">
        <v>0</v>
      </c>
      <c r="K49" s="968">
        <v>0</v>
      </c>
      <c r="L49" s="968">
        <v>0</v>
      </c>
      <c r="M49" s="968">
        <v>0</v>
      </c>
      <c r="N49" s="968">
        <v>0</v>
      </c>
      <c r="O49" s="968">
        <v>0</v>
      </c>
      <c r="P49" s="968">
        <v>0</v>
      </c>
    </row>
    <row r="50" spans="1:16" s="909" customFormat="1" ht="13.9" customHeight="1" x14ac:dyDescent="0.25">
      <c r="A50" s="1421">
        <v>12</v>
      </c>
      <c r="B50" s="1414" t="s">
        <v>298</v>
      </c>
      <c r="C50" s="46" t="s">
        <v>598</v>
      </c>
      <c r="D50" s="968">
        <v>0</v>
      </c>
      <c r="E50" s="968"/>
      <c r="F50" s="968"/>
      <c r="G50" s="968">
        <f>SUM(H50:I50)</f>
        <v>0</v>
      </c>
      <c r="H50" s="968">
        <v>0</v>
      </c>
      <c r="I50" s="968">
        <v>0</v>
      </c>
      <c r="J50" s="968">
        <f>K50+N50</f>
        <v>0</v>
      </c>
      <c r="K50" s="968">
        <f>SUM(L50:M50)</f>
        <v>0</v>
      </c>
      <c r="L50" s="968">
        <v>0</v>
      </c>
      <c r="M50" s="968">
        <v>0</v>
      </c>
      <c r="N50" s="968">
        <f>SUM(O50:P50)</f>
        <v>0</v>
      </c>
      <c r="O50" s="968">
        <v>0</v>
      </c>
      <c r="P50" s="968">
        <v>0</v>
      </c>
    </row>
    <row r="51" spans="1:16" s="909" customFormat="1" ht="13.9" customHeight="1" x14ac:dyDescent="0.25">
      <c r="A51" s="1421"/>
      <c r="B51" s="1414"/>
      <c r="C51" s="46" t="s">
        <v>600</v>
      </c>
      <c r="D51" s="968">
        <v>0</v>
      </c>
      <c r="E51" s="968"/>
      <c r="F51" s="968"/>
      <c r="G51" s="968">
        <v>0</v>
      </c>
      <c r="H51" s="968">
        <v>0</v>
      </c>
      <c r="I51" s="968">
        <v>0</v>
      </c>
      <c r="J51" s="968">
        <v>0</v>
      </c>
      <c r="K51" s="968">
        <v>0</v>
      </c>
      <c r="L51" s="968">
        <v>0</v>
      </c>
      <c r="M51" s="968">
        <v>0</v>
      </c>
      <c r="N51" s="968">
        <v>0</v>
      </c>
      <c r="O51" s="968">
        <v>0</v>
      </c>
      <c r="P51" s="968">
        <v>0</v>
      </c>
    </row>
    <row r="52" spans="1:16" s="909" customFormat="1" ht="13.9" customHeight="1" x14ac:dyDescent="0.25">
      <c r="A52" s="1421"/>
      <c r="B52" s="1414"/>
      <c r="C52" s="46" t="s">
        <v>601</v>
      </c>
      <c r="D52" s="968">
        <v>0</v>
      </c>
      <c r="E52" s="968"/>
      <c r="F52" s="968"/>
      <c r="G52" s="968">
        <v>0</v>
      </c>
      <c r="H52" s="968">
        <v>0</v>
      </c>
      <c r="I52" s="968">
        <v>0</v>
      </c>
      <c r="J52" s="968">
        <v>0</v>
      </c>
      <c r="K52" s="968">
        <v>0</v>
      </c>
      <c r="L52" s="968">
        <v>0</v>
      </c>
      <c r="M52" s="968">
        <v>0</v>
      </c>
      <c r="N52" s="968">
        <v>0</v>
      </c>
      <c r="O52" s="968">
        <v>0</v>
      </c>
      <c r="P52" s="968">
        <v>0</v>
      </c>
    </row>
    <row r="53" spans="1:16" s="909" customFormat="1" ht="13.9" customHeight="1" x14ac:dyDescent="0.25">
      <c r="A53" s="1421"/>
      <c r="B53" s="1414"/>
      <c r="C53" s="46" t="s">
        <v>817</v>
      </c>
      <c r="D53" s="968">
        <v>0</v>
      </c>
      <c r="E53" s="968"/>
      <c r="F53" s="968"/>
      <c r="G53" s="968">
        <v>0</v>
      </c>
      <c r="H53" s="968">
        <v>0</v>
      </c>
      <c r="I53" s="968">
        <v>0</v>
      </c>
      <c r="J53" s="968">
        <v>0</v>
      </c>
      <c r="K53" s="968">
        <v>0</v>
      </c>
      <c r="L53" s="968">
        <v>0</v>
      </c>
      <c r="M53" s="968">
        <v>0</v>
      </c>
      <c r="N53" s="968">
        <v>0</v>
      </c>
      <c r="O53" s="968">
        <v>0</v>
      </c>
      <c r="P53" s="968">
        <v>0</v>
      </c>
    </row>
    <row r="54" spans="1:16" s="909" customFormat="1" ht="13.9" customHeight="1" x14ac:dyDescent="0.25">
      <c r="A54" s="1413">
        <v>13</v>
      </c>
      <c r="B54" s="1414" t="s">
        <v>299</v>
      </c>
      <c r="C54" s="46" t="s">
        <v>765</v>
      </c>
      <c r="D54" s="968">
        <v>15</v>
      </c>
      <c r="E54" s="968"/>
      <c r="F54" s="968"/>
      <c r="G54" s="968">
        <v>15</v>
      </c>
      <c r="H54" s="968">
        <v>5</v>
      </c>
      <c r="I54" s="968">
        <v>10</v>
      </c>
      <c r="J54" s="968">
        <v>8</v>
      </c>
      <c r="K54" s="968">
        <v>3</v>
      </c>
      <c r="L54" s="968">
        <v>2</v>
      </c>
      <c r="M54" s="968">
        <v>1</v>
      </c>
      <c r="N54" s="968">
        <v>5</v>
      </c>
      <c r="O54" s="968">
        <v>5</v>
      </c>
      <c r="P54" s="968">
        <v>0</v>
      </c>
    </row>
    <row r="55" spans="1:16" s="909" customFormat="1" ht="13.9" customHeight="1" x14ac:dyDescent="0.25">
      <c r="A55" s="1413"/>
      <c r="B55" s="1414"/>
      <c r="C55" s="46" t="s">
        <v>418</v>
      </c>
      <c r="D55" s="968">
        <v>2</v>
      </c>
      <c r="E55" s="968"/>
      <c r="F55" s="968"/>
      <c r="G55" s="968">
        <v>2</v>
      </c>
      <c r="H55" s="968">
        <v>0</v>
      </c>
      <c r="I55" s="968">
        <v>2</v>
      </c>
      <c r="J55" s="968">
        <v>2</v>
      </c>
      <c r="K55" s="968">
        <v>0</v>
      </c>
      <c r="L55" s="968">
        <v>0</v>
      </c>
      <c r="M55" s="968">
        <v>0</v>
      </c>
      <c r="N55" s="968">
        <v>2</v>
      </c>
      <c r="O55" s="968">
        <v>1</v>
      </c>
      <c r="P55" s="968">
        <v>1</v>
      </c>
    </row>
    <row r="56" spans="1:16" s="909" customFormat="1" ht="13.9" customHeight="1" x14ac:dyDescent="0.25">
      <c r="A56" s="1413"/>
      <c r="B56" s="1414"/>
      <c r="C56" s="46" t="s">
        <v>598</v>
      </c>
      <c r="D56" s="968">
        <v>0</v>
      </c>
      <c r="E56" s="968"/>
      <c r="F56" s="968"/>
      <c r="G56" s="968">
        <v>0</v>
      </c>
      <c r="H56" s="968">
        <v>0</v>
      </c>
      <c r="I56" s="968">
        <v>0</v>
      </c>
      <c r="J56" s="968">
        <v>0</v>
      </c>
      <c r="K56" s="968">
        <v>0</v>
      </c>
      <c r="L56" s="968">
        <v>0</v>
      </c>
      <c r="M56" s="968">
        <v>0</v>
      </c>
      <c r="N56" s="968">
        <v>0</v>
      </c>
      <c r="O56" s="968">
        <v>0</v>
      </c>
      <c r="P56" s="968">
        <v>0</v>
      </c>
    </row>
    <row r="57" spans="1:16" s="909" customFormat="1" ht="13.9" customHeight="1" x14ac:dyDescent="0.25">
      <c r="A57" s="1413">
        <v>14</v>
      </c>
      <c r="B57" s="1414" t="s">
        <v>300</v>
      </c>
      <c r="C57" s="46" t="s">
        <v>766</v>
      </c>
      <c r="D57" s="968">
        <v>25</v>
      </c>
      <c r="E57" s="968"/>
      <c r="F57" s="968"/>
      <c r="G57" s="968">
        <v>25</v>
      </c>
      <c r="H57" s="968">
        <v>6</v>
      </c>
      <c r="I57" s="968">
        <v>19</v>
      </c>
      <c r="J57" s="968">
        <v>24</v>
      </c>
      <c r="K57" s="968">
        <v>5</v>
      </c>
      <c r="L57" s="968">
        <v>5</v>
      </c>
      <c r="M57" s="968">
        <v>0</v>
      </c>
      <c r="N57" s="968">
        <v>19</v>
      </c>
      <c r="O57" s="968">
        <v>14</v>
      </c>
      <c r="P57" s="968">
        <v>5</v>
      </c>
    </row>
    <row r="58" spans="1:16" s="909" customFormat="1" ht="13.9" customHeight="1" x14ac:dyDescent="0.25">
      <c r="A58" s="1413"/>
      <c r="B58" s="1414"/>
      <c r="C58" s="46" t="s">
        <v>409</v>
      </c>
      <c r="D58" s="968">
        <v>4</v>
      </c>
      <c r="E58" s="968"/>
      <c r="F58" s="968"/>
      <c r="G58" s="968">
        <v>4</v>
      </c>
      <c r="H58" s="968">
        <v>2</v>
      </c>
      <c r="I58" s="968">
        <v>2</v>
      </c>
      <c r="J58" s="968">
        <v>4</v>
      </c>
      <c r="K58" s="968">
        <v>2</v>
      </c>
      <c r="L58" s="968">
        <v>2</v>
      </c>
      <c r="M58" s="968">
        <v>0</v>
      </c>
      <c r="N58" s="968">
        <v>2</v>
      </c>
      <c r="O58" s="968">
        <v>2</v>
      </c>
      <c r="P58" s="968">
        <v>0</v>
      </c>
    </row>
    <row r="59" spans="1:16" s="909" customFormat="1" ht="13.9" customHeight="1" x14ac:dyDescent="0.25">
      <c r="A59" s="1413">
        <v>15</v>
      </c>
      <c r="B59" s="1414" t="s">
        <v>367</v>
      </c>
      <c r="C59" s="46" t="s">
        <v>767</v>
      </c>
      <c r="D59" s="968">
        <v>31</v>
      </c>
      <c r="E59" s="968"/>
      <c r="F59" s="968"/>
      <c r="G59" s="968">
        <v>31</v>
      </c>
      <c r="H59" s="968">
        <v>21</v>
      </c>
      <c r="I59" s="968">
        <v>10</v>
      </c>
      <c r="J59" s="968">
        <v>31</v>
      </c>
      <c r="K59" s="968">
        <v>21</v>
      </c>
      <c r="L59" s="968">
        <v>16</v>
      </c>
      <c r="M59" s="968">
        <v>5</v>
      </c>
      <c r="N59" s="968">
        <v>10</v>
      </c>
      <c r="O59" s="968">
        <v>10</v>
      </c>
      <c r="P59" s="968">
        <v>0</v>
      </c>
    </row>
    <row r="60" spans="1:16" s="909" customFormat="1" ht="13.9" customHeight="1" x14ac:dyDescent="0.25">
      <c r="A60" s="1413"/>
      <c r="B60" s="1414"/>
      <c r="C60" s="46" t="s">
        <v>703</v>
      </c>
      <c r="D60" s="968">
        <v>6</v>
      </c>
      <c r="E60" s="968"/>
      <c r="F60" s="968"/>
      <c r="G60" s="968">
        <v>6</v>
      </c>
      <c r="H60" s="968">
        <v>5</v>
      </c>
      <c r="I60" s="968">
        <v>1</v>
      </c>
      <c r="J60" s="968">
        <v>6</v>
      </c>
      <c r="K60" s="968">
        <v>5</v>
      </c>
      <c r="L60" s="968">
        <v>5</v>
      </c>
      <c r="M60" s="968">
        <v>0</v>
      </c>
      <c r="N60" s="968">
        <v>1</v>
      </c>
      <c r="O60" s="968">
        <v>1</v>
      </c>
      <c r="P60" s="968">
        <v>0</v>
      </c>
    </row>
    <row r="61" spans="1:16" s="909" customFormat="1" ht="13.9" customHeight="1" x14ac:dyDescent="0.25">
      <c r="A61" s="1413"/>
      <c r="B61" s="1414"/>
      <c r="C61" s="46" t="s">
        <v>602</v>
      </c>
      <c r="D61" s="968">
        <v>0</v>
      </c>
      <c r="E61" s="968"/>
      <c r="F61" s="968"/>
      <c r="G61" s="968">
        <v>0</v>
      </c>
      <c r="H61" s="968">
        <v>0</v>
      </c>
      <c r="I61" s="968">
        <v>0</v>
      </c>
      <c r="J61" s="968">
        <v>0</v>
      </c>
      <c r="K61" s="968">
        <v>0</v>
      </c>
      <c r="L61" s="968">
        <v>0</v>
      </c>
      <c r="M61" s="968">
        <v>0</v>
      </c>
      <c r="N61" s="968">
        <v>0</v>
      </c>
      <c r="O61" s="968">
        <v>0</v>
      </c>
      <c r="P61" s="968">
        <v>0</v>
      </c>
    </row>
    <row r="62" spans="1:16" s="909" customFormat="1" ht="13.9" customHeight="1" x14ac:dyDescent="0.25">
      <c r="A62" s="1421">
        <v>16</v>
      </c>
      <c r="B62" s="1422" t="s">
        <v>302</v>
      </c>
      <c r="C62" s="81" t="s">
        <v>416</v>
      </c>
      <c r="D62" s="968">
        <v>8</v>
      </c>
      <c r="E62" s="968"/>
      <c r="F62" s="968"/>
      <c r="G62" s="968">
        <v>7</v>
      </c>
      <c r="H62" s="968">
        <v>4</v>
      </c>
      <c r="I62" s="968">
        <v>3</v>
      </c>
      <c r="J62" s="968">
        <v>6</v>
      </c>
      <c r="K62" s="968">
        <v>3</v>
      </c>
      <c r="L62" s="968">
        <v>2</v>
      </c>
      <c r="M62" s="968">
        <v>1</v>
      </c>
      <c r="N62" s="968">
        <v>3</v>
      </c>
      <c r="O62" s="968">
        <v>3</v>
      </c>
      <c r="P62" s="968">
        <v>0</v>
      </c>
    </row>
    <row r="63" spans="1:16" s="909" customFormat="1" ht="13.9" customHeight="1" x14ac:dyDescent="0.25">
      <c r="A63" s="1421"/>
      <c r="B63" s="1422"/>
      <c r="C63" s="81" t="s">
        <v>417</v>
      </c>
      <c r="D63" s="968">
        <v>5</v>
      </c>
      <c r="E63" s="968"/>
      <c r="F63" s="968"/>
      <c r="G63" s="968">
        <v>5</v>
      </c>
      <c r="H63" s="968">
        <v>3</v>
      </c>
      <c r="I63" s="968">
        <v>2</v>
      </c>
      <c r="J63" s="968">
        <v>3</v>
      </c>
      <c r="K63" s="968">
        <v>1</v>
      </c>
      <c r="L63" s="968">
        <v>1</v>
      </c>
      <c r="M63" s="968">
        <v>0</v>
      </c>
      <c r="N63" s="968">
        <v>2</v>
      </c>
      <c r="O63" s="968">
        <v>2</v>
      </c>
      <c r="P63" s="968">
        <v>0</v>
      </c>
    </row>
    <row r="64" spans="1:16" s="909" customFormat="1" ht="13.9" customHeight="1" x14ac:dyDescent="0.25">
      <c r="A64" s="1421"/>
      <c r="B64" s="1422"/>
      <c r="C64" s="81" t="s">
        <v>971</v>
      </c>
      <c r="D64" s="968">
        <v>2</v>
      </c>
      <c r="E64" s="968"/>
      <c r="F64" s="968"/>
      <c r="G64" s="968">
        <v>2</v>
      </c>
      <c r="H64" s="968">
        <v>1</v>
      </c>
      <c r="I64" s="968">
        <v>1</v>
      </c>
      <c r="J64" s="968">
        <v>2</v>
      </c>
      <c r="K64" s="968">
        <v>1</v>
      </c>
      <c r="L64" s="968">
        <v>1</v>
      </c>
      <c r="M64" s="968">
        <v>0</v>
      </c>
      <c r="N64" s="968">
        <v>1</v>
      </c>
      <c r="O64" s="968">
        <v>1</v>
      </c>
      <c r="P64" s="968">
        <v>0</v>
      </c>
    </row>
    <row r="65" spans="1:20" s="909" customFormat="1" ht="13.9" customHeight="1" x14ac:dyDescent="0.25">
      <c r="A65" s="1421"/>
      <c r="B65" s="1422"/>
      <c r="C65" s="81" t="s">
        <v>972</v>
      </c>
      <c r="D65" s="968">
        <v>5</v>
      </c>
      <c r="E65" s="968"/>
      <c r="F65" s="968"/>
      <c r="G65" s="968">
        <v>5</v>
      </c>
      <c r="H65" s="968">
        <v>5</v>
      </c>
      <c r="I65" s="968">
        <v>0</v>
      </c>
      <c r="J65" s="968">
        <v>1</v>
      </c>
      <c r="K65" s="968">
        <v>1</v>
      </c>
      <c r="L65" s="968">
        <v>1</v>
      </c>
      <c r="M65" s="968">
        <v>0</v>
      </c>
      <c r="N65" s="968">
        <v>0</v>
      </c>
      <c r="O65" s="968">
        <v>0</v>
      </c>
      <c r="P65" s="968">
        <v>0</v>
      </c>
    </row>
    <row r="66" spans="1:20" s="909" customFormat="1" ht="13.9" customHeight="1" x14ac:dyDescent="0.25">
      <c r="A66" s="1421"/>
      <c r="B66" s="1422"/>
      <c r="C66" s="81" t="s">
        <v>817</v>
      </c>
      <c r="D66" s="968">
        <v>0</v>
      </c>
      <c r="E66" s="968"/>
      <c r="F66" s="968"/>
      <c r="G66" s="968">
        <v>0</v>
      </c>
      <c r="H66" s="968">
        <v>0</v>
      </c>
      <c r="I66" s="968">
        <v>0</v>
      </c>
      <c r="J66" s="968">
        <v>0</v>
      </c>
      <c r="K66" s="968">
        <v>0</v>
      </c>
      <c r="L66" s="968">
        <v>0</v>
      </c>
      <c r="M66" s="968">
        <v>0</v>
      </c>
      <c r="N66" s="968">
        <v>0</v>
      </c>
      <c r="O66" s="968">
        <v>0</v>
      </c>
      <c r="P66" s="968">
        <v>0</v>
      </c>
    </row>
    <row r="67" spans="1:20" s="909" customFormat="1" ht="13.9" customHeight="1" x14ac:dyDescent="0.25">
      <c r="A67" s="1421"/>
      <c r="B67" s="1422"/>
      <c r="C67" s="81" t="s">
        <v>704</v>
      </c>
      <c r="D67" s="968">
        <v>1</v>
      </c>
      <c r="E67" s="968"/>
      <c r="F67" s="968"/>
      <c r="G67" s="968">
        <v>0</v>
      </c>
      <c r="H67" s="968">
        <v>0</v>
      </c>
      <c r="I67" s="968">
        <v>0</v>
      </c>
      <c r="J67" s="968">
        <v>0</v>
      </c>
      <c r="K67" s="968">
        <v>0</v>
      </c>
      <c r="L67" s="968">
        <v>0</v>
      </c>
      <c r="M67" s="968">
        <v>0</v>
      </c>
      <c r="N67" s="968">
        <v>0</v>
      </c>
      <c r="O67" s="968">
        <v>0</v>
      </c>
      <c r="P67" s="968">
        <v>0</v>
      </c>
    </row>
    <row r="68" spans="1:20" s="909" customFormat="1" ht="13.9" customHeight="1" x14ac:dyDescent="0.25">
      <c r="A68" s="1421"/>
      <c r="B68" s="1422"/>
      <c r="C68" s="81" t="s">
        <v>598</v>
      </c>
      <c r="D68" s="968">
        <v>0</v>
      </c>
      <c r="E68" s="968"/>
      <c r="F68" s="968"/>
      <c r="G68" s="968">
        <v>0</v>
      </c>
      <c r="H68" s="968">
        <v>0</v>
      </c>
      <c r="I68" s="968">
        <v>0</v>
      </c>
      <c r="J68" s="968">
        <v>0</v>
      </c>
      <c r="K68" s="968">
        <v>0</v>
      </c>
      <c r="L68" s="968">
        <v>0</v>
      </c>
      <c r="M68" s="968">
        <v>0</v>
      </c>
      <c r="N68" s="968">
        <v>0</v>
      </c>
      <c r="O68" s="968">
        <v>0</v>
      </c>
      <c r="P68" s="968">
        <v>0</v>
      </c>
    </row>
    <row r="69" spans="1:20" s="909" customFormat="1" ht="13.9" customHeight="1" x14ac:dyDescent="0.25">
      <c r="A69" s="1413">
        <v>17</v>
      </c>
      <c r="B69" s="1414" t="s">
        <v>303</v>
      </c>
      <c r="C69" s="81" t="s">
        <v>420</v>
      </c>
      <c r="D69" s="968">
        <v>0</v>
      </c>
      <c r="E69" s="968"/>
      <c r="F69" s="968"/>
      <c r="G69" s="968">
        <v>0</v>
      </c>
      <c r="H69" s="968">
        <v>0</v>
      </c>
      <c r="I69" s="968">
        <v>0</v>
      </c>
      <c r="J69" s="968">
        <v>0</v>
      </c>
      <c r="K69" s="968">
        <v>0</v>
      </c>
      <c r="L69" s="968">
        <v>0</v>
      </c>
      <c r="M69" s="968">
        <v>0</v>
      </c>
      <c r="N69" s="968">
        <v>0</v>
      </c>
      <c r="O69" s="968">
        <v>0</v>
      </c>
      <c r="P69" s="968">
        <v>0</v>
      </c>
    </row>
    <row r="70" spans="1:20" s="909" customFormat="1" ht="13.9" customHeight="1" x14ac:dyDescent="0.25">
      <c r="A70" s="1413"/>
      <c r="B70" s="1414"/>
      <c r="C70" s="46" t="s">
        <v>598</v>
      </c>
      <c r="D70" s="968">
        <v>0</v>
      </c>
      <c r="E70" s="968"/>
      <c r="F70" s="968"/>
      <c r="G70" s="968">
        <v>0</v>
      </c>
      <c r="H70" s="968">
        <v>0</v>
      </c>
      <c r="I70" s="968">
        <v>0</v>
      </c>
      <c r="J70" s="968">
        <v>0</v>
      </c>
      <c r="K70" s="968">
        <v>0</v>
      </c>
      <c r="L70" s="968">
        <v>0</v>
      </c>
      <c r="M70" s="968">
        <v>0</v>
      </c>
      <c r="N70" s="968">
        <v>0</v>
      </c>
      <c r="O70" s="968">
        <v>0</v>
      </c>
      <c r="P70" s="968">
        <v>0</v>
      </c>
    </row>
    <row r="71" spans="1:20" s="909" customFormat="1" ht="13.9" customHeight="1" x14ac:dyDescent="0.25">
      <c r="A71" s="1413">
        <v>18</v>
      </c>
      <c r="B71" s="1414" t="s">
        <v>603</v>
      </c>
      <c r="C71" s="46" t="s">
        <v>768</v>
      </c>
      <c r="D71" s="968">
        <v>10</v>
      </c>
      <c r="E71" s="968"/>
      <c r="F71" s="968"/>
      <c r="G71" s="968">
        <v>10</v>
      </c>
      <c r="H71" s="968">
        <v>2</v>
      </c>
      <c r="I71" s="968">
        <v>8</v>
      </c>
      <c r="J71" s="968">
        <v>4</v>
      </c>
      <c r="K71" s="968">
        <v>1</v>
      </c>
      <c r="L71" s="968">
        <v>1</v>
      </c>
      <c r="M71" s="968">
        <v>0</v>
      </c>
      <c r="N71" s="968">
        <v>3</v>
      </c>
      <c r="O71" s="968">
        <v>3</v>
      </c>
      <c r="P71" s="968">
        <v>0</v>
      </c>
    </row>
    <row r="72" spans="1:20" s="909" customFormat="1" ht="13.9" customHeight="1" x14ac:dyDescent="0.25">
      <c r="A72" s="1413"/>
      <c r="B72" s="1414"/>
      <c r="C72" s="46" t="s">
        <v>604</v>
      </c>
      <c r="D72" s="968">
        <v>25</v>
      </c>
      <c r="E72" s="968"/>
      <c r="F72" s="968"/>
      <c r="G72" s="968">
        <v>25</v>
      </c>
      <c r="H72" s="968">
        <v>18</v>
      </c>
      <c r="I72" s="968">
        <v>7</v>
      </c>
      <c r="J72" s="968">
        <v>25</v>
      </c>
      <c r="K72" s="968">
        <v>18</v>
      </c>
      <c r="L72" s="968">
        <v>6</v>
      </c>
      <c r="M72" s="968">
        <v>12</v>
      </c>
      <c r="N72" s="968">
        <v>7</v>
      </c>
      <c r="O72" s="968">
        <v>4</v>
      </c>
      <c r="P72" s="968">
        <v>3</v>
      </c>
    </row>
    <row r="73" spans="1:20" s="909" customFormat="1" ht="13.9" customHeight="1" x14ac:dyDescent="0.25">
      <c r="A73" s="1413"/>
      <c r="B73" s="1414"/>
      <c r="C73" s="46" t="s">
        <v>598</v>
      </c>
      <c r="D73" s="968">
        <v>1</v>
      </c>
      <c r="E73" s="968"/>
      <c r="F73" s="968"/>
      <c r="G73" s="968">
        <v>1</v>
      </c>
      <c r="H73" s="968">
        <v>1</v>
      </c>
      <c r="I73" s="968">
        <v>0</v>
      </c>
      <c r="J73" s="968">
        <v>1</v>
      </c>
      <c r="K73" s="968">
        <v>1</v>
      </c>
      <c r="L73" s="968">
        <v>1</v>
      </c>
      <c r="M73" s="968">
        <v>0</v>
      </c>
      <c r="N73" s="968">
        <v>0</v>
      </c>
      <c r="O73" s="968">
        <v>0</v>
      </c>
      <c r="P73" s="968">
        <v>0</v>
      </c>
    </row>
    <row r="74" spans="1:20" s="909" customFormat="1" ht="13.9" customHeight="1" x14ac:dyDescent="0.25">
      <c r="A74" s="1413">
        <v>19</v>
      </c>
      <c r="B74" s="1414" t="s">
        <v>305</v>
      </c>
      <c r="C74" s="46" t="s">
        <v>706</v>
      </c>
      <c r="D74" s="968">
        <v>12</v>
      </c>
      <c r="E74" s="968"/>
      <c r="F74" s="968"/>
      <c r="G74" s="968">
        <v>12</v>
      </c>
      <c r="H74" s="968">
        <v>7</v>
      </c>
      <c r="I74" s="968">
        <v>5</v>
      </c>
      <c r="J74" s="968">
        <v>12</v>
      </c>
      <c r="K74" s="968">
        <v>7</v>
      </c>
      <c r="L74" s="968">
        <v>4</v>
      </c>
      <c r="M74" s="968">
        <v>3</v>
      </c>
      <c r="N74" s="968">
        <v>5</v>
      </c>
      <c r="O74" s="968">
        <v>4</v>
      </c>
      <c r="P74" s="968">
        <v>1</v>
      </c>
    </row>
    <row r="75" spans="1:20" s="909" customFormat="1" ht="13.9" customHeight="1" x14ac:dyDescent="0.25">
      <c r="A75" s="1413"/>
      <c r="B75" s="1414"/>
      <c r="C75" s="46" t="s">
        <v>707</v>
      </c>
      <c r="D75" s="968">
        <v>13</v>
      </c>
      <c r="E75" s="968"/>
      <c r="F75" s="968"/>
      <c r="G75" s="968">
        <v>13</v>
      </c>
      <c r="H75" s="968">
        <v>3</v>
      </c>
      <c r="I75" s="968">
        <v>10</v>
      </c>
      <c r="J75" s="968">
        <v>13</v>
      </c>
      <c r="K75" s="968">
        <v>6</v>
      </c>
      <c r="L75" s="968">
        <v>4</v>
      </c>
      <c r="M75" s="968">
        <v>2</v>
      </c>
      <c r="N75" s="968">
        <v>7</v>
      </c>
      <c r="O75" s="968">
        <v>4</v>
      </c>
      <c r="P75" s="968">
        <v>3</v>
      </c>
    </row>
    <row r="76" spans="1:20" s="909" customFormat="1" ht="13.9" customHeight="1" x14ac:dyDescent="0.25">
      <c r="A76" s="1413"/>
      <c r="B76" s="1414"/>
      <c r="C76" s="46" t="s">
        <v>723</v>
      </c>
      <c r="D76" s="968">
        <v>3</v>
      </c>
      <c r="E76" s="968"/>
      <c r="F76" s="968"/>
      <c r="G76" s="968">
        <v>3</v>
      </c>
      <c r="H76" s="968">
        <v>0</v>
      </c>
      <c r="I76" s="968">
        <v>3</v>
      </c>
      <c r="J76" s="968">
        <v>3</v>
      </c>
      <c r="K76" s="968">
        <v>0</v>
      </c>
      <c r="L76" s="968">
        <v>0</v>
      </c>
      <c r="M76" s="968">
        <v>0</v>
      </c>
      <c r="N76" s="968">
        <v>3</v>
      </c>
      <c r="O76" s="968">
        <v>3</v>
      </c>
      <c r="P76" s="968">
        <v>0</v>
      </c>
    </row>
    <row r="77" spans="1:20" s="909" customFormat="1" ht="13.9" customHeight="1" x14ac:dyDescent="0.25">
      <c r="A77" s="1413"/>
      <c r="B77" s="1414"/>
      <c r="C77" s="46" t="s">
        <v>408</v>
      </c>
      <c r="D77" s="968">
        <v>3</v>
      </c>
      <c r="E77" s="968"/>
      <c r="F77" s="968"/>
      <c r="G77" s="968">
        <v>3</v>
      </c>
      <c r="H77" s="968">
        <v>0</v>
      </c>
      <c r="I77" s="968">
        <v>3</v>
      </c>
      <c r="J77" s="968">
        <v>3</v>
      </c>
      <c r="K77" s="968">
        <v>0</v>
      </c>
      <c r="L77" s="968">
        <v>0</v>
      </c>
      <c r="M77" s="968">
        <v>0</v>
      </c>
      <c r="N77" s="968">
        <v>3</v>
      </c>
      <c r="O77" s="968">
        <v>3</v>
      </c>
      <c r="P77" s="968">
        <v>0</v>
      </c>
      <c r="Q77" s="910"/>
      <c r="R77" s="910"/>
      <c r="S77" s="910"/>
      <c r="T77" s="910"/>
    </row>
    <row r="78" spans="1:20" s="909" customFormat="1" ht="13.9" customHeight="1" x14ac:dyDescent="0.25">
      <c r="A78" s="1413"/>
      <c r="B78" s="1414"/>
      <c r="C78" s="46" t="s">
        <v>705</v>
      </c>
      <c r="D78" s="968">
        <v>9</v>
      </c>
      <c r="E78" s="968"/>
      <c r="F78" s="968"/>
      <c r="G78" s="968">
        <v>9</v>
      </c>
      <c r="H78" s="968">
        <v>5</v>
      </c>
      <c r="I78" s="968">
        <v>4</v>
      </c>
      <c r="J78" s="968">
        <v>5</v>
      </c>
      <c r="K78" s="968">
        <v>2</v>
      </c>
      <c r="L78" s="968">
        <v>2</v>
      </c>
      <c r="M78" s="968">
        <v>0</v>
      </c>
      <c r="N78" s="968">
        <v>3</v>
      </c>
      <c r="O78" s="968">
        <v>3</v>
      </c>
      <c r="P78" s="968">
        <v>0</v>
      </c>
    </row>
    <row r="79" spans="1:20" s="909" customFormat="1" ht="13.9" customHeight="1" x14ac:dyDescent="0.25">
      <c r="A79" s="1413"/>
      <c r="B79" s="1414"/>
      <c r="C79" s="46" t="s">
        <v>1051</v>
      </c>
      <c r="D79" s="968">
        <v>4</v>
      </c>
      <c r="E79" s="968"/>
      <c r="F79" s="968"/>
      <c r="G79" s="968">
        <v>4</v>
      </c>
      <c r="H79" s="968">
        <v>1</v>
      </c>
      <c r="I79" s="968">
        <v>3</v>
      </c>
      <c r="J79" s="968">
        <v>4</v>
      </c>
      <c r="K79" s="968">
        <v>1</v>
      </c>
      <c r="L79" s="968">
        <v>0</v>
      </c>
      <c r="M79" s="968">
        <v>1</v>
      </c>
      <c r="N79" s="968">
        <v>3</v>
      </c>
      <c r="O79" s="968">
        <v>3</v>
      </c>
      <c r="P79" s="968">
        <v>0</v>
      </c>
    </row>
    <row r="80" spans="1:20" s="909" customFormat="1" ht="13.9" customHeight="1" x14ac:dyDescent="0.25">
      <c r="A80" s="1413">
        <v>20</v>
      </c>
      <c r="B80" s="1421" t="s">
        <v>306</v>
      </c>
      <c r="C80" s="46" t="s">
        <v>818</v>
      </c>
      <c r="D80" s="968">
        <v>7</v>
      </c>
      <c r="E80" s="968"/>
      <c r="F80" s="968"/>
      <c r="G80" s="968">
        <v>7</v>
      </c>
      <c r="H80" s="968">
        <v>1</v>
      </c>
      <c r="I80" s="968">
        <v>6</v>
      </c>
      <c r="J80" s="968">
        <v>7</v>
      </c>
      <c r="K80" s="968">
        <v>1</v>
      </c>
      <c r="L80" s="968">
        <v>1</v>
      </c>
      <c r="M80" s="968">
        <v>0</v>
      </c>
      <c r="N80" s="968">
        <v>6</v>
      </c>
      <c r="O80" s="968">
        <v>5</v>
      </c>
      <c r="P80" s="968">
        <v>1</v>
      </c>
    </row>
    <row r="81" spans="1:16" s="909" customFormat="1" ht="13.9" customHeight="1" x14ac:dyDescent="0.25">
      <c r="A81" s="1413"/>
      <c r="B81" s="1421"/>
      <c r="C81" s="46" t="s">
        <v>769</v>
      </c>
      <c r="D81" s="968">
        <v>9</v>
      </c>
      <c r="E81" s="968"/>
      <c r="F81" s="968"/>
      <c r="G81" s="968">
        <v>9</v>
      </c>
      <c r="H81" s="968">
        <v>2</v>
      </c>
      <c r="I81" s="968">
        <v>7</v>
      </c>
      <c r="J81" s="968">
        <v>5</v>
      </c>
      <c r="K81" s="968">
        <v>0</v>
      </c>
      <c r="L81" s="968">
        <v>0</v>
      </c>
      <c r="M81" s="968">
        <v>0</v>
      </c>
      <c r="N81" s="968">
        <v>5</v>
      </c>
      <c r="O81" s="968">
        <v>3</v>
      </c>
      <c r="P81" s="968">
        <v>2</v>
      </c>
    </row>
    <row r="82" spans="1:16" s="909" customFormat="1" ht="13.9" customHeight="1" x14ac:dyDescent="0.25">
      <c r="A82" s="1413"/>
      <c r="B82" s="1421"/>
      <c r="C82" s="46" t="s">
        <v>819</v>
      </c>
      <c r="D82" s="968">
        <v>4</v>
      </c>
      <c r="E82" s="968"/>
      <c r="F82" s="968"/>
      <c r="G82" s="968">
        <v>4</v>
      </c>
      <c r="H82" s="968">
        <v>1</v>
      </c>
      <c r="I82" s="968">
        <v>3</v>
      </c>
      <c r="J82" s="968">
        <v>4</v>
      </c>
      <c r="K82" s="968">
        <v>1</v>
      </c>
      <c r="L82" s="968">
        <v>1</v>
      </c>
      <c r="M82" s="968">
        <v>0</v>
      </c>
      <c r="N82" s="968">
        <v>3</v>
      </c>
      <c r="O82" s="968">
        <v>3</v>
      </c>
      <c r="P82" s="968">
        <v>0</v>
      </c>
    </row>
    <row r="83" spans="1:16" s="909" customFormat="1" ht="13.9" customHeight="1" x14ac:dyDescent="0.25">
      <c r="A83" s="1413"/>
      <c r="B83" s="1421"/>
      <c r="C83" s="46" t="s">
        <v>770</v>
      </c>
      <c r="D83" s="968">
        <v>1</v>
      </c>
      <c r="E83" s="968"/>
      <c r="F83" s="968"/>
      <c r="G83" s="968">
        <v>1</v>
      </c>
      <c r="H83" s="968">
        <v>0</v>
      </c>
      <c r="I83" s="968">
        <v>1</v>
      </c>
      <c r="J83" s="968">
        <v>1</v>
      </c>
      <c r="K83" s="968">
        <v>0</v>
      </c>
      <c r="L83" s="968">
        <v>0</v>
      </c>
      <c r="M83" s="968">
        <v>0</v>
      </c>
      <c r="N83" s="968">
        <v>1</v>
      </c>
      <c r="O83" s="968">
        <v>1</v>
      </c>
      <c r="P83" s="968">
        <v>0</v>
      </c>
    </row>
    <row r="84" spans="1:16" s="909" customFormat="1" ht="13.9" customHeight="1" x14ac:dyDescent="0.25">
      <c r="A84" s="1413"/>
      <c r="B84" s="1421"/>
      <c r="C84" s="46" t="s">
        <v>771</v>
      </c>
      <c r="D84" s="968">
        <v>10</v>
      </c>
      <c r="E84" s="968"/>
      <c r="F84" s="968"/>
      <c r="G84" s="968">
        <v>9</v>
      </c>
      <c r="H84" s="968">
        <v>0</v>
      </c>
      <c r="I84" s="968">
        <v>9</v>
      </c>
      <c r="J84" s="968">
        <v>9</v>
      </c>
      <c r="K84" s="968">
        <v>0</v>
      </c>
      <c r="L84" s="968">
        <v>0</v>
      </c>
      <c r="M84" s="968">
        <v>0</v>
      </c>
      <c r="N84" s="968">
        <v>9</v>
      </c>
      <c r="O84" s="968">
        <v>9</v>
      </c>
      <c r="P84" s="968">
        <v>0</v>
      </c>
    </row>
    <row r="85" spans="1:16" s="909" customFormat="1" ht="13.9" customHeight="1" x14ac:dyDescent="0.25">
      <c r="A85" s="1413"/>
      <c r="B85" s="1421"/>
      <c r="C85" s="46" t="s">
        <v>598</v>
      </c>
      <c r="D85" s="968">
        <v>0</v>
      </c>
      <c r="E85" s="968"/>
      <c r="F85" s="968"/>
      <c r="G85" s="968">
        <v>0</v>
      </c>
      <c r="H85" s="968">
        <v>0</v>
      </c>
      <c r="I85" s="968">
        <v>0</v>
      </c>
      <c r="J85" s="968">
        <v>0</v>
      </c>
      <c r="K85" s="968">
        <v>0</v>
      </c>
      <c r="L85" s="968">
        <v>0</v>
      </c>
      <c r="M85" s="968">
        <v>0</v>
      </c>
      <c r="N85" s="968">
        <v>0</v>
      </c>
      <c r="O85" s="968">
        <v>0</v>
      </c>
      <c r="P85" s="968">
        <v>0</v>
      </c>
    </row>
    <row r="86" spans="1:16" s="909" customFormat="1" ht="13.5" customHeight="1" x14ac:dyDescent="0.25">
      <c r="A86" s="1413">
        <v>21</v>
      </c>
      <c r="B86" s="1414" t="s">
        <v>307</v>
      </c>
      <c r="C86" s="46" t="s">
        <v>708</v>
      </c>
      <c r="D86" s="968">
        <v>12</v>
      </c>
      <c r="E86" s="968"/>
      <c r="F86" s="968"/>
      <c r="G86" s="968">
        <v>12</v>
      </c>
      <c r="H86" s="968">
        <v>8</v>
      </c>
      <c r="I86" s="968">
        <v>4</v>
      </c>
      <c r="J86" s="968">
        <v>12</v>
      </c>
      <c r="K86" s="968">
        <v>8</v>
      </c>
      <c r="L86" s="968">
        <v>7</v>
      </c>
      <c r="M86" s="968">
        <v>1</v>
      </c>
      <c r="N86" s="968">
        <v>4</v>
      </c>
      <c r="O86" s="968">
        <v>3</v>
      </c>
      <c r="P86" s="968">
        <v>1</v>
      </c>
    </row>
    <row r="87" spans="1:16" s="909" customFormat="1" ht="15" x14ac:dyDescent="0.25">
      <c r="A87" s="1413"/>
      <c r="B87" s="1414"/>
      <c r="C87" s="46" t="s">
        <v>772</v>
      </c>
      <c r="D87" s="968">
        <v>1</v>
      </c>
      <c r="E87" s="968"/>
      <c r="F87" s="968"/>
      <c r="G87" s="968">
        <v>1</v>
      </c>
      <c r="H87" s="968">
        <v>0</v>
      </c>
      <c r="I87" s="968">
        <v>1</v>
      </c>
      <c r="J87" s="968">
        <v>1</v>
      </c>
      <c r="K87" s="968">
        <v>0</v>
      </c>
      <c r="L87" s="968">
        <v>0</v>
      </c>
      <c r="M87" s="968">
        <v>0</v>
      </c>
      <c r="N87" s="968">
        <v>1</v>
      </c>
      <c r="O87" s="968">
        <v>1</v>
      </c>
      <c r="P87" s="968">
        <v>0</v>
      </c>
    </row>
    <row r="88" spans="1:16" s="909" customFormat="1" ht="15" x14ac:dyDescent="0.25">
      <c r="A88" s="1413"/>
      <c r="B88" s="1414"/>
      <c r="C88" s="46" t="s">
        <v>598</v>
      </c>
      <c r="D88" s="968">
        <v>0</v>
      </c>
      <c r="E88" s="968"/>
      <c r="F88" s="968"/>
      <c r="G88" s="968">
        <v>0</v>
      </c>
      <c r="H88" s="968">
        <v>0</v>
      </c>
      <c r="I88" s="968">
        <v>0</v>
      </c>
      <c r="J88" s="968">
        <v>0</v>
      </c>
      <c r="K88" s="968">
        <v>0</v>
      </c>
      <c r="L88" s="968">
        <v>0</v>
      </c>
      <c r="M88" s="968">
        <v>0</v>
      </c>
      <c r="N88" s="968">
        <v>0</v>
      </c>
      <c r="O88" s="968">
        <v>0</v>
      </c>
      <c r="P88" s="968">
        <v>0</v>
      </c>
    </row>
    <row r="89" spans="1:16" s="909" customFormat="1" ht="13.9" customHeight="1" x14ac:dyDescent="0.25">
      <c r="A89" s="1413">
        <v>22</v>
      </c>
      <c r="B89" s="1414" t="s">
        <v>308</v>
      </c>
      <c r="C89" s="82" t="s">
        <v>773</v>
      </c>
      <c r="D89" s="968">
        <v>9</v>
      </c>
      <c r="E89" s="968"/>
      <c r="F89" s="968"/>
      <c r="G89" s="968">
        <v>9</v>
      </c>
      <c r="H89" s="968">
        <v>5</v>
      </c>
      <c r="I89" s="968">
        <v>4</v>
      </c>
      <c r="J89" s="968">
        <v>9</v>
      </c>
      <c r="K89" s="968">
        <v>5</v>
      </c>
      <c r="L89" s="968">
        <v>5</v>
      </c>
      <c r="M89" s="968">
        <v>0</v>
      </c>
      <c r="N89" s="968">
        <v>4</v>
      </c>
      <c r="O89" s="968">
        <v>4</v>
      </c>
      <c r="P89" s="968">
        <v>0</v>
      </c>
    </row>
    <row r="90" spans="1:16" s="909" customFormat="1" ht="13.9" customHeight="1" x14ac:dyDescent="0.25">
      <c r="A90" s="1413"/>
      <c r="B90" s="1414"/>
      <c r="C90" s="193" t="s">
        <v>703</v>
      </c>
      <c r="D90" s="968">
        <v>6</v>
      </c>
      <c r="E90" s="968"/>
      <c r="F90" s="968"/>
      <c r="G90" s="968">
        <v>6</v>
      </c>
      <c r="H90" s="968">
        <v>5</v>
      </c>
      <c r="I90" s="968">
        <v>1</v>
      </c>
      <c r="J90" s="968">
        <v>6</v>
      </c>
      <c r="K90" s="968">
        <v>5</v>
      </c>
      <c r="L90" s="968">
        <v>5</v>
      </c>
      <c r="M90" s="968">
        <v>0</v>
      </c>
      <c r="N90" s="968">
        <v>1</v>
      </c>
      <c r="O90" s="968">
        <v>1</v>
      </c>
      <c r="P90" s="968">
        <v>0</v>
      </c>
    </row>
    <row r="91" spans="1:16" s="909" customFormat="1" ht="13.9" customHeight="1" x14ac:dyDescent="0.25">
      <c r="A91" s="1413"/>
      <c r="B91" s="1414"/>
      <c r="C91" s="82" t="s">
        <v>1750</v>
      </c>
      <c r="D91" s="273">
        <v>4</v>
      </c>
      <c r="E91" s="273"/>
      <c r="F91" s="273"/>
      <c r="G91" s="273">
        <v>4</v>
      </c>
      <c r="H91" s="273">
        <v>2</v>
      </c>
      <c r="I91" s="273">
        <v>2</v>
      </c>
      <c r="J91" s="273">
        <v>4</v>
      </c>
      <c r="K91" s="273">
        <v>2</v>
      </c>
      <c r="L91" s="273">
        <v>1</v>
      </c>
      <c r="M91" s="273">
        <v>1</v>
      </c>
      <c r="N91" s="273">
        <v>2</v>
      </c>
      <c r="O91" s="273">
        <v>1</v>
      </c>
      <c r="P91" s="273">
        <v>1</v>
      </c>
    </row>
    <row r="92" spans="1:16" s="909" customFormat="1" ht="13.9" customHeight="1" x14ac:dyDescent="0.25">
      <c r="A92" s="1413">
        <v>23</v>
      </c>
      <c r="B92" s="1414" t="s">
        <v>309</v>
      </c>
      <c r="C92" s="46" t="s">
        <v>709</v>
      </c>
      <c r="D92" s="968">
        <v>4</v>
      </c>
      <c r="E92" s="968"/>
      <c r="F92" s="968"/>
      <c r="G92" s="968">
        <v>4</v>
      </c>
      <c r="H92" s="968">
        <v>2</v>
      </c>
      <c r="I92" s="968">
        <v>2</v>
      </c>
      <c r="J92" s="968">
        <v>2</v>
      </c>
      <c r="K92" s="968">
        <v>1</v>
      </c>
      <c r="L92" s="968">
        <v>0</v>
      </c>
      <c r="M92" s="968">
        <v>1</v>
      </c>
      <c r="N92" s="968">
        <v>1</v>
      </c>
      <c r="O92" s="968">
        <v>1</v>
      </c>
      <c r="P92" s="968">
        <v>0</v>
      </c>
    </row>
    <row r="93" spans="1:16" s="909" customFormat="1" ht="13.9" customHeight="1" x14ac:dyDescent="0.25">
      <c r="A93" s="1413"/>
      <c r="B93" s="1414"/>
      <c r="C93" s="46" t="s">
        <v>775</v>
      </c>
      <c r="D93" s="968">
        <v>2</v>
      </c>
      <c r="E93" s="968"/>
      <c r="F93" s="968"/>
      <c r="G93" s="968">
        <v>2</v>
      </c>
      <c r="H93" s="968">
        <v>1</v>
      </c>
      <c r="I93" s="968">
        <v>1</v>
      </c>
      <c r="J93" s="968">
        <v>2</v>
      </c>
      <c r="K93" s="968">
        <v>1</v>
      </c>
      <c r="L93" s="968">
        <v>1</v>
      </c>
      <c r="M93" s="968">
        <v>0</v>
      </c>
      <c r="N93" s="968">
        <v>1</v>
      </c>
      <c r="O93" s="968">
        <v>1</v>
      </c>
      <c r="P93" s="968">
        <v>0</v>
      </c>
    </row>
    <row r="94" spans="1:16" s="909" customFormat="1" ht="13.9" customHeight="1" x14ac:dyDescent="0.25">
      <c r="A94" s="1413"/>
      <c r="B94" s="1414"/>
      <c r="C94" s="46" t="s">
        <v>817</v>
      </c>
      <c r="D94" s="968">
        <v>0</v>
      </c>
      <c r="E94" s="968"/>
      <c r="F94" s="968"/>
      <c r="G94" s="968">
        <v>0</v>
      </c>
      <c r="H94" s="968">
        <v>0</v>
      </c>
      <c r="I94" s="968">
        <v>0</v>
      </c>
      <c r="J94" s="968">
        <v>0</v>
      </c>
      <c r="K94" s="968">
        <v>0</v>
      </c>
      <c r="L94" s="968">
        <v>0</v>
      </c>
      <c r="M94" s="968">
        <v>0</v>
      </c>
      <c r="N94" s="968">
        <v>0</v>
      </c>
      <c r="O94" s="968">
        <v>0</v>
      </c>
      <c r="P94" s="968">
        <v>0</v>
      </c>
    </row>
    <row r="95" spans="1:16" s="909" customFormat="1" ht="13.9" customHeight="1" x14ac:dyDescent="0.25">
      <c r="A95" s="1413">
        <v>24</v>
      </c>
      <c r="B95" s="1414" t="s">
        <v>310</v>
      </c>
      <c r="C95" s="46" t="s">
        <v>712</v>
      </c>
      <c r="D95" s="968">
        <v>2</v>
      </c>
      <c r="E95" s="968"/>
      <c r="F95" s="968"/>
      <c r="G95" s="968">
        <v>2</v>
      </c>
      <c r="H95" s="968">
        <v>0</v>
      </c>
      <c r="I95" s="968">
        <v>2</v>
      </c>
      <c r="J95" s="968">
        <v>2</v>
      </c>
      <c r="K95" s="968">
        <v>0</v>
      </c>
      <c r="L95" s="968">
        <v>0</v>
      </c>
      <c r="M95" s="968">
        <v>0</v>
      </c>
      <c r="N95" s="968">
        <v>2</v>
      </c>
      <c r="O95" s="968">
        <v>2</v>
      </c>
      <c r="P95" s="968">
        <v>0</v>
      </c>
    </row>
    <row r="96" spans="1:16" s="909" customFormat="1" ht="13.9" customHeight="1" x14ac:dyDescent="0.25">
      <c r="A96" s="1413"/>
      <c r="B96" s="1414"/>
      <c r="C96" s="46" t="s">
        <v>710</v>
      </c>
      <c r="D96" s="968">
        <v>10</v>
      </c>
      <c r="E96" s="968"/>
      <c r="F96" s="968"/>
      <c r="G96" s="968">
        <v>10</v>
      </c>
      <c r="H96" s="968">
        <v>4</v>
      </c>
      <c r="I96" s="968">
        <v>6</v>
      </c>
      <c r="J96" s="968">
        <v>9</v>
      </c>
      <c r="K96" s="968">
        <v>4</v>
      </c>
      <c r="L96" s="968">
        <v>2</v>
      </c>
      <c r="M96" s="968">
        <v>2</v>
      </c>
      <c r="N96" s="968">
        <v>5</v>
      </c>
      <c r="O96" s="968">
        <v>3</v>
      </c>
      <c r="P96" s="968">
        <v>2</v>
      </c>
    </row>
    <row r="97" spans="1:16" s="909" customFormat="1" ht="13.9" customHeight="1" x14ac:dyDescent="0.25">
      <c r="A97" s="1413"/>
      <c r="B97" s="1414"/>
      <c r="C97" s="46" t="s">
        <v>776</v>
      </c>
      <c r="D97" s="968">
        <v>12</v>
      </c>
      <c r="E97" s="968"/>
      <c r="F97" s="968"/>
      <c r="G97" s="968">
        <v>12</v>
      </c>
      <c r="H97" s="968">
        <v>2</v>
      </c>
      <c r="I97" s="968">
        <v>10</v>
      </c>
      <c r="J97" s="968">
        <v>8</v>
      </c>
      <c r="K97" s="968">
        <v>1</v>
      </c>
      <c r="L97" s="968">
        <v>1</v>
      </c>
      <c r="M97" s="968">
        <v>0</v>
      </c>
      <c r="N97" s="968">
        <v>7</v>
      </c>
      <c r="O97" s="968">
        <v>6</v>
      </c>
      <c r="P97" s="968">
        <v>1</v>
      </c>
    </row>
    <row r="98" spans="1:16" s="909" customFormat="1" ht="13.9" customHeight="1" x14ac:dyDescent="0.25">
      <c r="A98" s="1413"/>
      <c r="B98" s="1414"/>
      <c r="C98" s="46" t="s">
        <v>414</v>
      </c>
      <c r="D98" s="968">
        <v>12</v>
      </c>
      <c r="E98" s="968"/>
      <c r="F98" s="968"/>
      <c r="G98" s="968">
        <v>12</v>
      </c>
      <c r="H98" s="968">
        <v>6</v>
      </c>
      <c r="I98" s="968">
        <v>6</v>
      </c>
      <c r="J98" s="968">
        <v>12</v>
      </c>
      <c r="K98" s="968">
        <v>6</v>
      </c>
      <c r="L98" s="968">
        <v>5</v>
      </c>
      <c r="M98" s="968">
        <v>1</v>
      </c>
      <c r="N98" s="968">
        <v>6</v>
      </c>
      <c r="O98" s="968">
        <v>6</v>
      </c>
      <c r="P98" s="968">
        <v>0</v>
      </c>
    </row>
    <row r="99" spans="1:16" s="909" customFormat="1" ht="13.9" customHeight="1" x14ac:dyDescent="0.25">
      <c r="A99" s="1413"/>
      <c r="B99" s="1414"/>
      <c r="C99" s="46" t="s">
        <v>332</v>
      </c>
      <c r="D99" s="968">
        <v>0</v>
      </c>
      <c r="E99" s="968"/>
      <c r="F99" s="968"/>
      <c r="G99" s="968">
        <v>0</v>
      </c>
      <c r="H99" s="968">
        <v>0</v>
      </c>
      <c r="I99" s="968">
        <v>0</v>
      </c>
      <c r="J99" s="968">
        <v>0</v>
      </c>
      <c r="K99" s="968">
        <v>0</v>
      </c>
      <c r="L99" s="968">
        <v>0</v>
      </c>
      <c r="M99" s="968">
        <v>0</v>
      </c>
      <c r="N99" s="968">
        <v>0</v>
      </c>
      <c r="O99" s="968">
        <v>0</v>
      </c>
      <c r="P99" s="968">
        <v>0</v>
      </c>
    </row>
    <row r="100" spans="1:16" s="909" customFormat="1" ht="13.9" customHeight="1" x14ac:dyDescent="0.25">
      <c r="A100" s="1413"/>
      <c r="B100" s="1414"/>
      <c r="C100" s="46" t="s">
        <v>711</v>
      </c>
      <c r="D100" s="968">
        <v>6</v>
      </c>
      <c r="E100" s="968"/>
      <c r="F100" s="968"/>
      <c r="G100" s="968">
        <v>6</v>
      </c>
      <c r="H100" s="968">
        <v>0</v>
      </c>
      <c r="I100" s="968">
        <v>6</v>
      </c>
      <c r="J100" s="968">
        <v>6</v>
      </c>
      <c r="K100" s="968">
        <v>0</v>
      </c>
      <c r="L100" s="968">
        <v>0</v>
      </c>
      <c r="M100" s="968">
        <v>0</v>
      </c>
      <c r="N100" s="968">
        <v>6</v>
      </c>
      <c r="O100" s="968">
        <v>6</v>
      </c>
      <c r="P100" s="968">
        <v>0</v>
      </c>
    </row>
    <row r="101" spans="1:16" s="909" customFormat="1" ht="13.9" customHeight="1" x14ac:dyDescent="0.25">
      <c r="A101" s="1413"/>
      <c r="B101" s="1414"/>
      <c r="C101" s="46" t="s">
        <v>598</v>
      </c>
      <c r="D101" s="968">
        <v>0</v>
      </c>
      <c r="E101" s="968"/>
      <c r="F101" s="968"/>
      <c r="G101" s="968">
        <v>0</v>
      </c>
      <c r="H101" s="968">
        <v>0</v>
      </c>
      <c r="I101" s="968">
        <v>0</v>
      </c>
      <c r="J101" s="968">
        <v>0</v>
      </c>
      <c r="K101" s="968">
        <v>0</v>
      </c>
      <c r="L101" s="968">
        <v>0</v>
      </c>
      <c r="M101" s="968">
        <v>0</v>
      </c>
      <c r="N101" s="968">
        <v>0</v>
      </c>
      <c r="O101" s="968">
        <v>0</v>
      </c>
      <c r="P101" s="968">
        <v>0</v>
      </c>
    </row>
    <row r="102" spans="1:16" s="909" customFormat="1" ht="13.9" customHeight="1" x14ac:dyDescent="0.25">
      <c r="A102" s="1413">
        <v>25</v>
      </c>
      <c r="B102" s="1414" t="s">
        <v>311</v>
      </c>
      <c r="C102" s="46" t="s">
        <v>410</v>
      </c>
      <c r="D102" s="968">
        <v>20</v>
      </c>
      <c r="E102" s="968"/>
      <c r="F102" s="968"/>
      <c r="G102" s="968">
        <v>20</v>
      </c>
      <c r="H102" s="968">
        <v>10</v>
      </c>
      <c r="I102" s="968">
        <v>10</v>
      </c>
      <c r="J102" s="968">
        <v>20</v>
      </c>
      <c r="K102" s="968">
        <v>10</v>
      </c>
      <c r="L102" s="968">
        <v>4</v>
      </c>
      <c r="M102" s="968">
        <v>6</v>
      </c>
      <c r="N102" s="968">
        <v>10</v>
      </c>
      <c r="O102" s="968">
        <v>9</v>
      </c>
      <c r="P102" s="968">
        <v>1</v>
      </c>
    </row>
    <row r="103" spans="1:16" s="909" customFormat="1" ht="13.9" customHeight="1" x14ac:dyDescent="0.25">
      <c r="A103" s="1413"/>
      <c r="B103" s="1414"/>
      <c r="C103" s="46" t="s">
        <v>598</v>
      </c>
      <c r="D103" s="968">
        <v>4</v>
      </c>
      <c r="E103" s="968"/>
      <c r="F103" s="968"/>
      <c r="G103" s="968">
        <v>4</v>
      </c>
      <c r="H103" s="968">
        <v>2</v>
      </c>
      <c r="I103" s="968">
        <v>2</v>
      </c>
      <c r="J103" s="968">
        <v>4</v>
      </c>
      <c r="K103" s="968">
        <v>2</v>
      </c>
      <c r="L103" s="968">
        <v>0</v>
      </c>
      <c r="M103" s="968">
        <v>2</v>
      </c>
      <c r="N103" s="968">
        <v>2</v>
      </c>
      <c r="O103" s="968">
        <v>1</v>
      </c>
      <c r="P103" s="968">
        <v>1</v>
      </c>
    </row>
    <row r="104" spans="1:16" s="909" customFormat="1" ht="13.9" customHeight="1" x14ac:dyDescent="0.25">
      <c r="A104" s="1413">
        <v>26</v>
      </c>
      <c r="B104" s="1414" t="s">
        <v>312</v>
      </c>
      <c r="C104" s="46" t="s">
        <v>821</v>
      </c>
      <c r="D104" s="968">
        <v>10</v>
      </c>
      <c r="E104" s="968"/>
      <c r="F104" s="968"/>
      <c r="G104" s="968">
        <v>10</v>
      </c>
      <c r="H104" s="968">
        <v>5</v>
      </c>
      <c r="I104" s="968">
        <v>5</v>
      </c>
      <c r="J104" s="968">
        <v>10</v>
      </c>
      <c r="K104" s="968">
        <v>5</v>
      </c>
      <c r="L104" s="968">
        <v>5</v>
      </c>
      <c r="M104" s="968">
        <v>0</v>
      </c>
      <c r="N104" s="968">
        <v>5</v>
      </c>
      <c r="O104" s="968">
        <v>5</v>
      </c>
      <c r="P104" s="968">
        <v>0</v>
      </c>
    </row>
    <row r="105" spans="1:16" s="909" customFormat="1" ht="13.9" customHeight="1" x14ac:dyDescent="0.25">
      <c r="A105" s="1413"/>
      <c r="B105" s="1414"/>
      <c r="C105" s="46" t="s">
        <v>605</v>
      </c>
      <c r="D105" s="968">
        <v>10</v>
      </c>
      <c r="E105" s="968"/>
      <c r="F105" s="968"/>
      <c r="G105" s="968">
        <v>8</v>
      </c>
      <c r="H105" s="968">
        <v>4</v>
      </c>
      <c r="I105" s="968">
        <v>4</v>
      </c>
      <c r="J105" s="968">
        <v>8</v>
      </c>
      <c r="K105" s="968">
        <v>4</v>
      </c>
      <c r="L105" s="968">
        <v>4</v>
      </c>
      <c r="M105" s="968">
        <v>0</v>
      </c>
      <c r="N105" s="968">
        <v>4</v>
      </c>
      <c r="O105" s="968">
        <v>4</v>
      </c>
      <c r="P105" s="968">
        <v>0</v>
      </c>
    </row>
    <row r="106" spans="1:16" s="909" customFormat="1" ht="13.9" customHeight="1" x14ac:dyDescent="0.25">
      <c r="A106" s="1413"/>
      <c r="B106" s="1414"/>
      <c r="C106" s="46" t="s">
        <v>413</v>
      </c>
      <c r="D106" s="968">
        <v>2</v>
      </c>
      <c r="E106" s="968"/>
      <c r="F106" s="968"/>
      <c r="G106" s="968">
        <v>2</v>
      </c>
      <c r="H106" s="968">
        <v>0</v>
      </c>
      <c r="I106" s="968">
        <v>2</v>
      </c>
      <c r="J106" s="968">
        <v>2</v>
      </c>
      <c r="K106" s="968">
        <v>0</v>
      </c>
      <c r="L106" s="968">
        <v>0</v>
      </c>
      <c r="M106" s="968">
        <v>0</v>
      </c>
      <c r="N106" s="968">
        <v>2</v>
      </c>
      <c r="O106" s="968">
        <v>2</v>
      </c>
      <c r="P106" s="968">
        <v>0</v>
      </c>
    </row>
    <row r="107" spans="1:16" s="909" customFormat="1" ht="13.9" customHeight="1" x14ac:dyDescent="0.25">
      <c r="A107" s="1413"/>
      <c r="B107" s="1414"/>
      <c r="C107" s="46" t="s">
        <v>606</v>
      </c>
      <c r="D107" s="968">
        <v>10</v>
      </c>
      <c r="E107" s="968"/>
      <c r="F107" s="968"/>
      <c r="G107" s="968">
        <v>10</v>
      </c>
      <c r="H107" s="968">
        <v>6</v>
      </c>
      <c r="I107" s="968">
        <v>4</v>
      </c>
      <c r="J107" s="968">
        <v>10</v>
      </c>
      <c r="K107" s="968">
        <v>6</v>
      </c>
      <c r="L107" s="968">
        <v>3</v>
      </c>
      <c r="M107" s="968">
        <v>3</v>
      </c>
      <c r="N107" s="968">
        <v>4</v>
      </c>
      <c r="O107" s="968">
        <v>4</v>
      </c>
      <c r="P107" s="968">
        <v>0</v>
      </c>
    </row>
    <row r="108" spans="1:16" s="909" customFormat="1" ht="13.9" customHeight="1" x14ac:dyDescent="0.25">
      <c r="A108" s="1413"/>
      <c r="B108" s="1414"/>
      <c r="C108" s="46" t="s">
        <v>817</v>
      </c>
      <c r="D108" s="968">
        <v>0</v>
      </c>
      <c r="E108" s="968"/>
      <c r="F108" s="968"/>
      <c r="G108" s="968">
        <v>0</v>
      </c>
      <c r="H108" s="968">
        <v>0</v>
      </c>
      <c r="I108" s="968">
        <v>0</v>
      </c>
      <c r="J108" s="968">
        <v>0</v>
      </c>
      <c r="K108" s="968">
        <v>0</v>
      </c>
      <c r="L108" s="968">
        <v>0</v>
      </c>
      <c r="M108" s="968">
        <v>0</v>
      </c>
      <c r="N108" s="968">
        <v>0</v>
      </c>
      <c r="O108" s="968">
        <v>0</v>
      </c>
      <c r="P108" s="968">
        <v>0</v>
      </c>
    </row>
    <row r="109" spans="1:16" s="909" customFormat="1" ht="13.9" customHeight="1" x14ac:dyDescent="0.25">
      <c r="A109" s="1413"/>
      <c r="B109" s="1414"/>
      <c r="C109" s="46" t="s">
        <v>713</v>
      </c>
      <c r="D109" s="968">
        <v>5</v>
      </c>
      <c r="E109" s="968"/>
      <c r="F109" s="968"/>
      <c r="G109" s="968">
        <v>5</v>
      </c>
      <c r="H109" s="968">
        <v>3</v>
      </c>
      <c r="I109" s="968">
        <v>2</v>
      </c>
      <c r="J109" s="968">
        <v>5</v>
      </c>
      <c r="K109" s="968">
        <v>3</v>
      </c>
      <c r="L109" s="968">
        <v>3</v>
      </c>
      <c r="M109" s="968">
        <v>0</v>
      </c>
      <c r="N109" s="968">
        <v>2</v>
      </c>
      <c r="O109" s="968">
        <v>2</v>
      </c>
      <c r="P109" s="968">
        <v>0</v>
      </c>
    </row>
    <row r="110" spans="1:16" s="909" customFormat="1" ht="13.9" customHeight="1" x14ac:dyDescent="0.25">
      <c r="A110" s="1413"/>
      <c r="B110" s="1414"/>
      <c r="C110" s="46" t="s">
        <v>777</v>
      </c>
      <c r="D110" s="968">
        <v>1</v>
      </c>
      <c r="E110" s="968"/>
      <c r="F110" s="968"/>
      <c r="G110" s="968">
        <v>1</v>
      </c>
      <c r="H110" s="968">
        <v>0</v>
      </c>
      <c r="I110" s="968">
        <v>1</v>
      </c>
      <c r="J110" s="968">
        <v>1</v>
      </c>
      <c r="K110" s="968">
        <v>0</v>
      </c>
      <c r="L110" s="968">
        <v>0</v>
      </c>
      <c r="M110" s="968">
        <v>0</v>
      </c>
      <c r="N110" s="968">
        <v>1</v>
      </c>
      <c r="O110" s="968">
        <v>0</v>
      </c>
      <c r="P110" s="968">
        <v>1</v>
      </c>
    </row>
    <row r="111" spans="1:16" s="909" customFormat="1" ht="13.9" customHeight="1" x14ac:dyDescent="0.25">
      <c r="A111" s="1413"/>
      <c r="B111" s="1414"/>
      <c r="C111" s="46" t="s">
        <v>973</v>
      </c>
      <c r="D111" s="968">
        <v>4</v>
      </c>
      <c r="E111" s="968"/>
      <c r="F111" s="968"/>
      <c r="G111" s="968">
        <v>4</v>
      </c>
      <c r="H111" s="968">
        <v>1</v>
      </c>
      <c r="I111" s="968">
        <v>3</v>
      </c>
      <c r="J111" s="968">
        <v>4</v>
      </c>
      <c r="K111" s="968">
        <v>1</v>
      </c>
      <c r="L111" s="968">
        <v>1</v>
      </c>
      <c r="M111" s="968">
        <v>0</v>
      </c>
      <c r="N111" s="968">
        <v>3</v>
      </c>
      <c r="O111" s="968">
        <v>3</v>
      </c>
      <c r="P111" s="968">
        <v>0</v>
      </c>
    </row>
    <row r="112" spans="1:16" s="909" customFormat="1" ht="13.9" customHeight="1" x14ac:dyDescent="0.25">
      <c r="A112" s="1413"/>
      <c r="B112" s="1414"/>
      <c r="C112" s="182" t="s">
        <v>784</v>
      </c>
      <c r="D112" s="968">
        <v>0</v>
      </c>
      <c r="E112" s="968"/>
      <c r="F112" s="968"/>
      <c r="G112" s="968">
        <v>0</v>
      </c>
      <c r="H112" s="968">
        <v>0</v>
      </c>
      <c r="I112" s="968">
        <v>0</v>
      </c>
      <c r="J112" s="968">
        <v>0</v>
      </c>
      <c r="K112" s="968">
        <v>0</v>
      </c>
      <c r="L112" s="968">
        <v>0</v>
      </c>
      <c r="M112" s="968">
        <v>0</v>
      </c>
      <c r="N112" s="968">
        <v>0</v>
      </c>
      <c r="O112" s="968">
        <v>0</v>
      </c>
      <c r="P112" s="968">
        <v>0</v>
      </c>
    </row>
    <row r="113" spans="1:16" s="909" customFormat="1" ht="13.9" customHeight="1" x14ac:dyDescent="0.25">
      <c r="A113" s="1413"/>
      <c r="B113" s="1414"/>
      <c r="C113" s="46" t="s">
        <v>598</v>
      </c>
      <c r="D113" s="968">
        <v>4</v>
      </c>
      <c r="E113" s="968"/>
      <c r="F113" s="968"/>
      <c r="G113" s="968">
        <v>4</v>
      </c>
      <c r="H113" s="968">
        <v>2</v>
      </c>
      <c r="I113" s="968">
        <v>2</v>
      </c>
      <c r="J113" s="968">
        <v>1</v>
      </c>
      <c r="K113" s="968">
        <v>1</v>
      </c>
      <c r="L113" s="968">
        <v>1</v>
      </c>
      <c r="M113" s="968">
        <v>0</v>
      </c>
      <c r="N113" s="968">
        <v>0</v>
      </c>
      <c r="O113" s="968">
        <v>0</v>
      </c>
      <c r="P113" s="968">
        <v>0</v>
      </c>
    </row>
    <row r="114" spans="1:16" s="909" customFormat="1" ht="13.9" customHeight="1" x14ac:dyDescent="0.25">
      <c r="A114" s="964">
        <v>27</v>
      </c>
      <c r="B114" s="989" t="s">
        <v>313</v>
      </c>
      <c r="C114" s="46" t="s">
        <v>1765</v>
      </c>
      <c r="D114" s="968">
        <v>2</v>
      </c>
      <c r="E114" s="968"/>
      <c r="F114" s="968"/>
      <c r="G114" s="968">
        <v>2</v>
      </c>
      <c r="H114" s="968">
        <v>1</v>
      </c>
      <c r="I114" s="968">
        <v>1</v>
      </c>
      <c r="J114" s="968">
        <v>0</v>
      </c>
      <c r="K114" s="968">
        <v>0</v>
      </c>
      <c r="L114" s="968">
        <v>0</v>
      </c>
      <c r="M114" s="968">
        <v>0</v>
      </c>
      <c r="N114" s="968">
        <v>0</v>
      </c>
      <c r="O114" s="968">
        <v>0</v>
      </c>
      <c r="P114" s="968">
        <v>0</v>
      </c>
    </row>
    <row r="115" spans="1:16" s="909" customFormat="1" ht="13.9" customHeight="1" x14ac:dyDescent="0.25">
      <c r="A115" s="1413">
        <v>28</v>
      </c>
      <c r="B115" s="1414" t="s">
        <v>314</v>
      </c>
      <c r="C115" s="46" t="s">
        <v>714</v>
      </c>
      <c r="D115" s="968">
        <v>10</v>
      </c>
      <c r="E115" s="968"/>
      <c r="F115" s="968"/>
      <c r="G115" s="968">
        <v>10</v>
      </c>
      <c r="H115" s="968">
        <v>5</v>
      </c>
      <c r="I115" s="968">
        <v>5</v>
      </c>
      <c r="J115" s="968">
        <v>10</v>
      </c>
      <c r="K115" s="968">
        <v>5</v>
      </c>
      <c r="L115" s="968">
        <v>5</v>
      </c>
      <c r="M115" s="968">
        <v>0</v>
      </c>
      <c r="N115" s="968">
        <v>5</v>
      </c>
      <c r="O115" s="968">
        <v>5</v>
      </c>
      <c r="P115" s="968">
        <v>0</v>
      </c>
    </row>
    <row r="116" spans="1:16" s="909" customFormat="1" ht="13.9" customHeight="1" x14ac:dyDescent="0.25">
      <c r="A116" s="1413"/>
      <c r="B116" s="1414"/>
      <c r="C116" s="46" t="s">
        <v>607</v>
      </c>
      <c r="D116" s="968">
        <v>5</v>
      </c>
      <c r="E116" s="968"/>
      <c r="F116" s="968"/>
      <c r="G116" s="968">
        <v>5</v>
      </c>
      <c r="H116" s="968">
        <v>0</v>
      </c>
      <c r="I116" s="968">
        <v>5</v>
      </c>
      <c r="J116" s="968">
        <v>5</v>
      </c>
      <c r="K116" s="968">
        <v>0</v>
      </c>
      <c r="L116" s="968">
        <v>0</v>
      </c>
      <c r="M116" s="968">
        <v>0</v>
      </c>
      <c r="N116" s="968">
        <v>5</v>
      </c>
      <c r="O116" s="968">
        <v>5</v>
      </c>
      <c r="P116" s="968">
        <v>0</v>
      </c>
    </row>
    <row r="117" spans="1:16" s="909" customFormat="1" ht="13.9" customHeight="1" x14ac:dyDescent="0.25">
      <c r="A117" s="1413"/>
      <c r="B117" s="1414"/>
      <c r="C117" s="46" t="s">
        <v>778</v>
      </c>
      <c r="D117" s="968">
        <v>3</v>
      </c>
      <c r="E117" s="968"/>
      <c r="F117" s="968"/>
      <c r="G117" s="968">
        <v>3</v>
      </c>
      <c r="H117" s="968">
        <v>0</v>
      </c>
      <c r="I117" s="968">
        <v>3</v>
      </c>
      <c r="J117" s="968">
        <v>3</v>
      </c>
      <c r="K117" s="968">
        <v>0</v>
      </c>
      <c r="L117" s="968">
        <v>0</v>
      </c>
      <c r="M117" s="968">
        <v>0</v>
      </c>
      <c r="N117" s="968">
        <v>3</v>
      </c>
      <c r="O117" s="968">
        <v>2</v>
      </c>
      <c r="P117" s="968">
        <v>1</v>
      </c>
    </row>
    <row r="118" spans="1:16" s="909" customFormat="1" ht="13.9" customHeight="1" x14ac:dyDescent="0.25">
      <c r="A118" s="1413"/>
      <c r="B118" s="1414"/>
      <c r="C118" s="46" t="s">
        <v>820</v>
      </c>
      <c r="D118" s="968">
        <v>4</v>
      </c>
      <c r="E118" s="968"/>
      <c r="F118" s="968"/>
      <c r="G118" s="968">
        <v>4</v>
      </c>
      <c r="H118" s="968">
        <v>0</v>
      </c>
      <c r="I118" s="968">
        <v>4</v>
      </c>
      <c r="J118" s="968">
        <v>4</v>
      </c>
      <c r="K118" s="968">
        <v>0</v>
      </c>
      <c r="L118" s="968">
        <v>0</v>
      </c>
      <c r="M118" s="968">
        <v>0</v>
      </c>
      <c r="N118" s="968">
        <v>4</v>
      </c>
      <c r="O118" s="968">
        <v>3</v>
      </c>
      <c r="P118" s="968">
        <v>1</v>
      </c>
    </row>
    <row r="119" spans="1:16" s="909" customFormat="1" ht="13.9" customHeight="1" x14ac:dyDescent="0.25">
      <c r="A119" s="1413">
        <v>29</v>
      </c>
      <c r="B119" s="1414" t="s">
        <v>315</v>
      </c>
      <c r="C119" s="46" t="s">
        <v>779</v>
      </c>
      <c r="D119" s="968">
        <v>6</v>
      </c>
      <c r="E119" s="968"/>
      <c r="F119" s="968"/>
      <c r="G119" s="968">
        <v>6</v>
      </c>
      <c r="H119" s="968">
        <v>1</v>
      </c>
      <c r="I119" s="968">
        <v>5</v>
      </c>
      <c r="J119" s="968">
        <v>6</v>
      </c>
      <c r="K119" s="968">
        <v>1</v>
      </c>
      <c r="L119" s="968">
        <v>1</v>
      </c>
      <c r="M119" s="968">
        <v>0</v>
      </c>
      <c r="N119" s="968">
        <v>5</v>
      </c>
      <c r="O119" s="968">
        <v>5</v>
      </c>
      <c r="P119" s="968">
        <v>0</v>
      </c>
    </row>
    <row r="120" spans="1:16" s="909" customFormat="1" ht="13.9" customHeight="1" x14ac:dyDescent="0.25">
      <c r="A120" s="1413"/>
      <c r="B120" s="1414"/>
      <c r="C120" s="46" t="s">
        <v>780</v>
      </c>
      <c r="D120" s="968">
        <v>12</v>
      </c>
      <c r="E120" s="968"/>
      <c r="F120" s="968"/>
      <c r="G120" s="968">
        <v>8</v>
      </c>
      <c r="H120" s="968">
        <v>1</v>
      </c>
      <c r="I120" s="968">
        <v>7</v>
      </c>
      <c r="J120" s="968">
        <v>8</v>
      </c>
      <c r="K120" s="968">
        <v>1</v>
      </c>
      <c r="L120" s="968">
        <v>1</v>
      </c>
      <c r="M120" s="968">
        <v>0</v>
      </c>
      <c r="N120" s="968">
        <v>7</v>
      </c>
      <c r="O120" s="968">
        <v>7</v>
      </c>
      <c r="P120" s="968">
        <v>0</v>
      </c>
    </row>
    <row r="121" spans="1:16" s="909" customFormat="1" ht="13.9" customHeight="1" x14ac:dyDescent="0.25">
      <c r="A121" s="1413"/>
      <c r="B121" s="1414"/>
      <c r="C121" s="46" t="s">
        <v>715</v>
      </c>
      <c r="D121" s="968">
        <v>5</v>
      </c>
      <c r="E121" s="968"/>
      <c r="F121" s="968"/>
      <c r="G121" s="968">
        <v>5</v>
      </c>
      <c r="H121" s="968">
        <v>3</v>
      </c>
      <c r="I121" s="968">
        <v>2</v>
      </c>
      <c r="J121" s="968">
        <v>5</v>
      </c>
      <c r="K121" s="968">
        <v>3</v>
      </c>
      <c r="L121" s="968">
        <v>1</v>
      </c>
      <c r="M121" s="968">
        <v>2</v>
      </c>
      <c r="N121" s="968">
        <v>2</v>
      </c>
      <c r="O121" s="968">
        <v>2</v>
      </c>
      <c r="P121" s="968">
        <v>0</v>
      </c>
    </row>
    <row r="122" spans="1:16" s="909" customFormat="1" ht="13.9" customHeight="1" x14ac:dyDescent="0.25">
      <c r="A122" s="1413"/>
      <c r="B122" s="1414"/>
      <c r="C122" s="46" t="s">
        <v>598</v>
      </c>
      <c r="D122" s="968">
        <v>0</v>
      </c>
      <c r="E122" s="968"/>
      <c r="F122" s="968"/>
      <c r="G122" s="968">
        <v>0</v>
      </c>
      <c r="H122" s="968">
        <v>0</v>
      </c>
      <c r="I122" s="968">
        <v>0</v>
      </c>
      <c r="J122" s="968">
        <v>0</v>
      </c>
      <c r="K122" s="968">
        <v>0</v>
      </c>
      <c r="L122" s="968">
        <v>0</v>
      </c>
      <c r="M122" s="968">
        <v>0</v>
      </c>
      <c r="N122" s="968">
        <v>0</v>
      </c>
      <c r="O122" s="968">
        <v>0</v>
      </c>
      <c r="P122" s="968">
        <v>0</v>
      </c>
    </row>
    <row r="123" spans="1:16" s="909" customFormat="1" ht="13.9" customHeight="1" x14ac:dyDescent="0.25">
      <c r="A123" s="1413">
        <v>30</v>
      </c>
      <c r="B123" s="1414" t="s">
        <v>316</v>
      </c>
      <c r="C123" s="46" t="s">
        <v>781</v>
      </c>
      <c r="D123" s="968">
        <v>9</v>
      </c>
      <c r="E123" s="968"/>
      <c r="F123" s="968"/>
      <c r="G123" s="968">
        <v>9</v>
      </c>
      <c r="H123" s="968">
        <v>2</v>
      </c>
      <c r="I123" s="968">
        <v>7</v>
      </c>
      <c r="J123" s="968">
        <v>9</v>
      </c>
      <c r="K123" s="968">
        <v>2</v>
      </c>
      <c r="L123" s="968">
        <v>2</v>
      </c>
      <c r="M123" s="968">
        <v>0</v>
      </c>
      <c r="N123" s="968">
        <v>7</v>
      </c>
      <c r="O123" s="968">
        <v>7</v>
      </c>
      <c r="P123" s="968">
        <v>0</v>
      </c>
    </row>
    <row r="124" spans="1:16" s="909" customFormat="1" ht="13.9" customHeight="1" x14ac:dyDescent="0.25">
      <c r="A124" s="1413"/>
      <c r="B124" s="1414"/>
      <c r="C124" s="46" t="s">
        <v>717</v>
      </c>
      <c r="D124" s="968">
        <v>0</v>
      </c>
      <c r="E124" s="968"/>
      <c r="F124" s="968"/>
      <c r="G124" s="968">
        <v>0</v>
      </c>
      <c r="H124" s="968">
        <v>0</v>
      </c>
      <c r="I124" s="968">
        <v>0</v>
      </c>
      <c r="J124" s="968">
        <v>0</v>
      </c>
      <c r="K124" s="968">
        <v>0</v>
      </c>
      <c r="L124" s="968">
        <v>0</v>
      </c>
      <c r="M124" s="968">
        <v>0</v>
      </c>
      <c r="N124" s="968">
        <v>0</v>
      </c>
      <c r="O124" s="968">
        <v>0</v>
      </c>
      <c r="P124" s="968">
        <v>0</v>
      </c>
    </row>
    <row r="125" spans="1:16" s="909" customFormat="1" ht="13.9" customHeight="1" x14ac:dyDescent="0.25">
      <c r="A125" s="1413"/>
      <c r="B125" s="1414"/>
      <c r="C125" s="46" t="s">
        <v>716</v>
      </c>
      <c r="D125" s="968">
        <v>22</v>
      </c>
      <c r="E125" s="968"/>
      <c r="F125" s="968"/>
      <c r="G125" s="968">
        <v>19</v>
      </c>
      <c r="H125" s="968">
        <v>10</v>
      </c>
      <c r="I125" s="968">
        <v>9</v>
      </c>
      <c r="J125" s="968">
        <v>19</v>
      </c>
      <c r="K125" s="968">
        <v>10</v>
      </c>
      <c r="L125" s="968">
        <v>10</v>
      </c>
      <c r="M125" s="968">
        <v>0</v>
      </c>
      <c r="N125" s="968">
        <v>9</v>
      </c>
      <c r="O125" s="968">
        <v>9</v>
      </c>
      <c r="P125" s="968">
        <v>0</v>
      </c>
    </row>
    <row r="126" spans="1:16" s="909" customFormat="1" ht="13.9" customHeight="1" x14ac:dyDescent="0.25">
      <c r="A126" s="1413"/>
      <c r="B126" s="1414"/>
      <c r="C126" s="46" t="s">
        <v>667</v>
      </c>
      <c r="D126" s="968">
        <v>0</v>
      </c>
      <c r="E126" s="968"/>
      <c r="F126" s="968"/>
      <c r="G126" s="968">
        <v>0</v>
      </c>
      <c r="H126" s="968">
        <v>0</v>
      </c>
      <c r="I126" s="968">
        <v>0</v>
      </c>
      <c r="J126" s="968">
        <v>0</v>
      </c>
      <c r="K126" s="968">
        <v>0</v>
      </c>
      <c r="L126" s="968">
        <v>0</v>
      </c>
      <c r="M126" s="968">
        <v>0</v>
      </c>
      <c r="N126" s="968">
        <v>0</v>
      </c>
      <c r="O126" s="968">
        <v>0</v>
      </c>
      <c r="P126" s="968">
        <v>0</v>
      </c>
    </row>
    <row r="127" spans="1:16" s="909" customFormat="1" ht="13.9" customHeight="1" x14ac:dyDescent="0.25">
      <c r="A127" s="1413"/>
      <c r="B127" s="1414"/>
      <c r="C127" s="46" t="s">
        <v>598</v>
      </c>
      <c r="D127" s="968">
        <v>0</v>
      </c>
      <c r="E127" s="968"/>
      <c r="F127" s="968"/>
      <c r="G127" s="968">
        <v>0</v>
      </c>
      <c r="H127" s="968">
        <v>0</v>
      </c>
      <c r="I127" s="968">
        <v>0</v>
      </c>
      <c r="J127" s="968">
        <v>0</v>
      </c>
      <c r="K127" s="968">
        <v>0</v>
      </c>
      <c r="L127" s="968">
        <v>0</v>
      </c>
      <c r="M127" s="968">
        <v>0</v>
      </c>
      <c r="N127" s="968">
        <v>0</v>
      </c>
      <c r="O127" s="968">
        <v>0</v>
      </c>
      <c r="P127" s="968">
        <v>0</v>
      </c>
    </row>
    <row r="128" spans="1:16" s="909" customFormat="1" ht="13.9" customHeight="1" x14ac:dyDescent="0.25">
      <c r="A128" s="1413">
        <v>31</v>
      </c>
      <c r="B128" s="1414" t="s">
        <v>317</v>
      </c>
      <c r="C128" s="46" t="s">
        <v>415</v>
      </c>
      <c r="D128" s="968">
        <v>6</v>
      </c>
      <c r="E128" s="968"/>
      <c r="F128" s="968"/>
      <c r="G128" s="968">
        <v>6</v>
      </c>
      <c r="H128" s="968">
        <v>4</v>
      </c>
      <c r="I128" s="968">
        <v>2</v>
      </c>
      <c r="J128" s="968">
        <v>2</v>
      </c>
      <c r="K128" s="968">
        <v>0</v>
      </c>
      <c r="L128" s="968">
        <v>0</v>
      </c>
      <c r="M128" s="968">
        <v>0</v>
      </c>
      <c r="N128" s="968">
        <v>2</v>
      </c>
      <c r="O128" s="968">
        <v>2</v>
      </c>
      <c r="P128" s="968">
        <v>0</v>
      </c>
    </row>
    <row r="129" spans="1:16" s="909" customFormat="1" ht="13.9" customHeight="1" x14ac:dyDescent="0.25">
      <c r="A129" s="1413"/>
      <c r="B129" s="1414"/>
      <c r="C129" s="46" t="s">
        <v>976</v>
      </c>
      <c r="D129" s="968">
        <v>0</v>
      </c>
      <c r="E129" s="968"/>
      <c r="F129" s="968"/>
      <c r="G129" s="968">
        <v>0</v>
      </c>
      <c r="H129" s="968">
        <v>0</v>
      </c>
      <c r="I129" s="968">
        <v>0</v>
      </c>
      <c r="J129" s="968">
        <v>0</v>
      </c>
      <c r="K129" s="968">
        <v>0</v>
      </c>
      <c r="L129" s="968">
        <v>0</v>
      </c>
      <c r="M129" s="968">
        <v>0</v>
      </c>
      <c r="N129" s="968">
        <v>0</v>
      </c>
      <c r="O129" s="968">
        <v>0</v>
      </c>
      <c r="P129" s="968">
        <v>0</v>
      </c>
    </row>
    <row r="130" spans="1:16" s="909" customFormat="1" ht="13.9" customHeight="1" x14ac:dyDescent="0.25">
      <c r="A130" s="1413"/>
      <c r="B130" s="1414"/>
      <c r="C130" s="46" t="s">
        <v>716</v>
      </c>
      <c r="D130" s="968">
        <v>0</v>
      </c>
      <c r="E130" s="968"/>
      <c r="F130" s="968"/>
      <c r="G130" s="968">
        <v>0</v>
      </c>
      <c r="H130" s="968">
        <v>0</v>
      </c>
      <c r="I130" s="968">
        <v>0</v>
      </c>
      <c r="J130" s="968">
        <v>0</v>
      </c>
      <c r="K130" s="968">
        <v>0</v>
      </c>
      <c r="L130" s="968">
        <v>0</v>
      </c>
      <c r="M130" s="968">
        <v>0</v>
      </c>
      <c r="N130" s="968">
        <v>0</v>
      </c>
      <c r="O130" s="968">
        <v>0</v>
      </c>
      <c r="P130" s="968">
        <v>0</v>
      </c>
    </row>
    <row r="131" spans="1:16" s="909" customFormat="1" ht="13.9" customHeight="1" x14ac:dyDescent="0.25">
      <c r="A131" s="1413"/>
      <c r="B131" s="1414"/>
      <c r="C131" s="46" t="s">
        <v>598</v>
      </c>
      <c r="D131" s="968">
        <v>0</v>
      </c>
      <c r="E131" s="968"/>
      <c r="F131" s="968"/>
      <c r="G131" s="968">
        <v>0</v>
      </c>
      <c r="H131" s="968">
        <v>0</v>
      </c>
      <c r="I131" s="968">
        <v>0</v>
      </c>
      <c r="J131" s="968">
        <v>0</v>
      </c>
      <c r="K131" s="968">
        <v>0</v>
      </c>
      <c r="L131" s="968">
        <v>0</v>
      </c>
      <c r="M131" s="968">
        <v>0</v>
      </c>
      <c r="N131" s="968">
        <v>0</v>
      </c>
      <c r="O131" s="968">
        <v>0</v>
      </c>
      <c r="P131" s="968">
        <v>0</v>
      </c>
    </row>
    <row r="132" spans="1:16" s="909" customFormat="1" ht="13.9" customHeight="1" x14ac:dyDescent="0.25">
      <c r="A132" s="1413">
        <v>32</v>
      </c>
      <c r="B132" s="1414" t="s">
        <v>318</v>
      </c>
      <c r="C132" s="46" t="s">
        <v>782</v>
      </c>
      <c r="D132" s="968">
        <v>7</v>
      </c>
      <c r="E132" s="968"/>
      <c r="F132" s="968"/>
      <c r="G132" s="968">
        <v>7</v>
      </c>
      <c r="H132" s="968">
        <v>2</v>
      </c>
      <c r="I132" s="968">
        <v>5</v>
      </c>
      <c r="J132" s="968">
        <v>6</v>
      </c>
      <c r="K132" s="968">
        <v>2</v>
      </c>
      <c r="L132" s="968">
        <v>2</v>
      </c>
      <c r="M132" s="968">
        <v>0</v>
      </c>
      <c r="N132" s="968">
        <v>4</v>
      </c>
      <c r="O132" s="968">
        <v>4</v>
      </c>
      <c r="P132" s="968">
        <v>0</v>
      </c>
    </row>
    <row r="133" spans="1:16" s="909" customFormat="1" ht="13.9" customHeight="1" x14ac:dyDescent="0.25">
      <c r="A133" s="1413"/>
      <c r="B133" s="1414"/>
      <c r="C133" s="46" t="s">
        <v>718</v>
      </c>
      <c r="D133" s="968">
        <v>10</v>
      </c>
      <c r="E133" s="968"/>
      <c r="F133" s="968"/>
      <c r="G133" s="968">
        <v>10</v>
      </c>
      <c r="H133" s="968">
        <v>6</v>
      </c>
      <c r="I133" s="968">
        <v>4</v>
      </c>
      <c r="J133" s="968">
        <v>10</v>
      </c>
      <c r="K133" s="968">
        <v>10</v>
      </c>
      <c r="L133" s="968">
        <v>6</v>
      </c>
      <c r="M133" s="968">
        <v>4</v>
      </c>
      <c r="N133" s="968">
        <v>0</v>
      </c>
      <c r="O133" s="968">
        <v>0</v>
      </c>
      <c r="P133" s="968">
        <v>0</v>
      </c>
    </row>
    <row r="134" spans="1:16" s="909" customFormat="1" ht="13.9" customHeight="1" x14ac:dyDescent="0.25">
      <c r="A134" s="1413"/>
      <c r="B134" s="1414"/>
      <c r="C134" s="182" t="s">
        <v>764</v>
      </c>
      <c r="D134" s="968">
        <v>0</v>
      </c>
      <c r="E134" s="968"/>
      <c r="F134" s="968"/>
      <c r="G134" s="968">
        <v>0</v>
      </c>
      <c r="H134" s="968">
        <v>0</v>
      </c>
      <c r="I134" s="968">
        <v>0</v>
      </c>
      <c r="J134" s="968">
        <v>0</v>
      </c>
      <c r="K134" s="968">
        <v>0</v>
      </c>
      <c r="L134" s="968">
        <v>0</v>
      </c>
      <c r="M134" s="968">
        <v>0</v>
      </c>
      <c r="N134" s="968">
        <v>0</v>
      </c>
      <c r="O134" s="968">
        <v>0</v>
      </c>
      <c r="P134" s="968">
        <v>0</v>
      </c>
    </row>
    <row r="135" spans="1:16" s="909" customFormat="1" ht="13.9" customHeight="1" x14ac:dyDescent="0.25">
      <c r="A135" s="1413"/>
      <c r="B135" s="1414"/>
      <c r="C135" s="46" t="s">
        <v>598</v>
      </c>
      <c r="D135" s="968">
        <v>5</v>
      </c>
      <c r="E135" s="968"/>
      <c r="F135" s="968"/>
      <c r="G135" s="968">
        <v>5</v>
      </c>
      <c r="H135" s="968">
        <v>3</v>
      </c>
      <c r="I135" s="968">
        <v>2</v>
      </c>
      <c r="J135" s="968">
        <v>5</v>
      </c>
      <c r="K135" s="968">
        <v>3</v>
      </c>
      <c r="L135" s="968">
        <v>2</v>
      </c>
      <c r="M135" s="968">
        <v>1</v>
      </c>
      <c r="N135" s="968">
        <v>2</v>
      </c>
      <c r="O135" s="968">
        <v>1</v>
      </c>
      <c r="P135" s="968">
        <v>1</v>
      </c>
    </row>
    <row r="136" spans="1:16" s="909" customFormat="1" ht="13.9" customHeight="1" x14ac:dyDescent="0.25">
      <c r="A136" s="1413">
        <v>33</v>
      </c>
      <c r="B136" s="1414" t="s">
        <v>319</v>
      </c>
      <c r="C136" s="46" t="s">
        <v>813</v>
      </c>
      <c r="D136" s="968">
        <v>20</v>
      </c>
      <c r="E136" s="968"/>
      <c r="F136" s="968"/>
      <c r="G136" s="968">
        <v>20</v>
      </c>
      <c r="H136" s="968">
        <v>4</v>
      </c>
      <c r="I136" s="968">
        <v>16</v>
      </c>
      <c r="J136" s="968">
        <v>20</v>
      </c>
      <c r="K136" s="968">
        <v>4</v>
      </c>
      <c r="L136" s="968">
        <v>2</v>
      </c>
      <c r="M136" s="968">
        <v>2</v>
      </c>
      <c r="N136" s="968">
        <v>16</v>
      </c>
      <c r="O136" s="968">
        <v>15</v>
      </c>
      <c r="P136" s="968">
        <v>1</v>
      </c>
    </row>
    <row r="137" spans="1:16" s="909" customFormat="1" ht="13.9" customHeight="1" x14ac:dyDescent="0.25">
      <c r="A137" s="1413"/>
      <c r="B137" s="1414"/>
      <c r="C137" s="46" t="s">
        <v>332</v>
      </c>
      <c r="D137" s="968">
        <v>7</v>
      </c>
      <c r="E137" s="968"/>
      <c r="F137" s="968"/>
      <c r="G137" s="968">
        <v>7</v>
      </c>
      <c r="H137" s="968">
        <v>0</v>
      </c>
      <c r="I137" s="968">
        <v>7</v>
      </c>
      <c r="J137" s="968">
        <v>7</v>
      </c>
      <c r="K137" s="968">
        <v>0</v>
      </c>
      <c r="L137" s="968">
        <v>0</v>
      </c>
      <c r="M137" s="968">
        <v>0</v>
      </c>
      <c r="N137" s="968">
        <v>7</v>
      </c>
      <c r="O137" s="968">
        <v>7</v>
      </c>
      <c r="P137" s="968">
        <v>0</v>
      </c>
    </row>
    <row r="138" spans="1:16" s="909" customFormat="1" ht="13.9" customHeight="1" x14ac:dyDescent="0.25">
      <c r="A138" s="1413"/>
      <c r="B138" s="1414"/>
      <c r="C138" s="46" t="s">
        <v>412</v>
      </c>
      <c r="D138" s="968">
        <v>4</v>
      </c>
      <c r="E138" s="968"/>
      <c r="F138" s="968"/>
      <c r="G138" s="968">
        <v>4</v>
      </c>
      <c r="H138" s="968">
        <v>0</v>
      </c>
      <c r="I138" s="968">
        <v>4</v>
      </c>
      <c r="J138" s="968">
        <v>4</v>
      </c>
      <c r="K138" s="968">
        <v>0</v>
      </c>
      <c r="L138" s="968">
        <v>0</v>
      </c>
      <c r="M138" s="968">
        <v>0</v>
      </c>
      <c r="N138" s="968">
        <v>4</v>
      </c>
      <c r="O138" s="968">
        <v>4</v>
      </c>
      <c r="P138" s="968">
        <v>0</v>
      </c>
    </row>
    <row r="139" spans="1:16" s="909" customFormat="1" ht="13.9" customHeight="1" x14ac:dyDescent="0.25">
      <c r="A139" s="1413"/>
      <c r="B139" s="1414"/>
      <c r="C139" s="46" t="s">
        <v>817</v>
      </c>
      <c r="D139" s="968">
        <v>0</v>
      </c>
      <c r="E139" s="968"/>
      <c r="F139" s="968"/>
      <c r="G139" s="968">
        <v>0</v>
      </c>
      <c r="H139" s="968">
        <v>0</v>
      </c>
      <c r="I139" s="968">
        <v>0</v>
      </c>
      <c r="J139" s="968">
        <v>0</v>
      </c>
      <c r="K139" s="968">
        <v>0</v>
      </c>
      <c r="L139" s="968">
        <v>0</v>
      </c>
      <c r="M139" s="968">
        <v>0</v>
      </c>
      <c r="N139" s="968">
        <v>0</v>
      </c>
      <c r="O139" s="968">
        <v>0</v>
      </c>
      <c r="P139" s="968">
        <v>0</v>
      </c>
    </row>
    <row r="140" spans="1:16" s="909" customFormat="1" ht="13.9" customHeight="1" x14ac:dyDescent="0.25">
      <c r="A140" s="1413"/>
      <c r="B140" s="1414"/>
      <c r="C140" s="182" t="s">
        <v>784</v>
      </c>
      <c r="D140" s="968">
        <v>0</v>
      </c>
      <c r="E140" s="968"/>
      <c r="F140" s="968"/>
      <c r="G140" s="968">
        <v>0</v>
      </c>
      <c r="H140" s="968">
        <v>0</v>
      </c>
      <c r="I140" s="968">
        <v>0</v>
      </c>
      <c r="J140" s="968">
        <v>0</v>
      </c>
      <c r="K140" s="968">
        <v>0</v>
      </c>
      <c r="L140" s="968">
        <v>0</v>
      </c>
      <c r="M140" s="968">
        <v>0</v>
      </c>
      <c r="N140" s="968">
        <v>0</v>
      </c>
      <c r="O140" s="968">
        <v>0</v>
      </c>
      <c r="P140" s="968">
        <v>0</v>
      </c>
    </row>
    <row r="141" spans="1:16" s="909" customFormat="1" ht="13.9" customHeight="1" x14ac:dyDescent="0.25">
      <c r="A141" s="1413">
        <v>34</v>
      </c>
      <c r="B141" s="1414" t="s">
        <v>320</v>
      </c>
      <c r="C141" s="46" t="s">
        <v>609</v>
      </c>
      <c r="D141" s="968">
        <v>0</v>
      </c>
      <c r="E141" s="968"/>
      <c r="F141" s="968"/>
      <c r="G141" s="968">
        <v>0</v>
      </c>
      <c r="H141" s="968">
        <v>0</v>
      </c>
      <c r="I141" s="968">
        <v>0</v>
      </c>
      <c r="J141" s="968">
        <v>0</v>
      </c>
      <c r="K141" s="968">
        <v>0</v>
      </c>
      <c r="L141" s="968">
        <v>0</v>
      </c>
      <c r="M141" s="968">
        <v>0</v>
      </c>
      <c r="N141" s="968">
        <v>0</v>
      </c>
      <c r="O141" s="968">
        <v>0</v>
      </c>
      <c r="P141" s="968">
        <v>0</v>
      </c>
    </row>
    <row r="142" spans="1:16" s="909" customFormat="1" ht="13.9" customHeight="1" x14ac:dyDescent="0.25">
      <c r="A142" s="1413"/>
      <c r="B142" s="1414"/>
      <c r="C142" s="46" t="s">
        <v>419</v>
      </c>
      <c r="D142" s="968">
        <v>2</v>
      </c>
      <c r="E142" s="968"/>
      <c r="F142" s="968"/>
      <c r="G142" s="968">
        <v>2</v>
      </c>
      <c r="H142" s="968">
        <v>1</v>
      </c>
      <c r="I142" s="968">
        <v>1</v>
      </c>
      <c r="J142" s="968">
        <v>1</v>
      </c>
      <c r="K142" s="968">
        <v>1</v>
      </c>
      <c r="L142" s="968">
        <v>1</v>
      </c>
      <c r="M142" s="968">
        <v>0</v>
      </c>
      <c r="N142" s="968">
        <v>0</v>
      </c>
      <c r="O142" s="968">
        <v>0</v>
      </c>
      <c r="P142" s="968">
        <v>0</v>
      </c>
    </row>
    <row r="143" spans="1:16" s="909" customFormat="1" ht="13.9" customHeight="1" x14ac:dyDescent="0.25">
      <c r="A143" s="1413"/>
      <c r="B143" s="1414"/>
      <c r="C143" s="182" t="s">
        <v>712</v>
      </c>
      <c r="D143" s="968">
        <v>0</v>
      </c>
      <c r="E143" s="968"/>
      <c r="F143" s="968"/>
      <c r="G143" s="968">
        <v>0</v>
      </c>
      <c r="H143" s="968">
        <v>0</v>
      </c>
      <c r="I143" s="968">
        <v>0</v>
      </c>
      <c r="J143" s="968">
        <v>0</v>
      </c>
      <c r="K143" s="968">
        <v>0</v>
      </c>
      <c r="L143" s="968">
        <v>0</v>
      </c>
      <c r="M143" s="968">
        <v>0</v>
      </c>
      <c r="N143" s="968">
        <v>0</v>
      </c>
      <c r="O143" s="968">
        <v>0</v>
      </c>
      <c r="P143" s="968">
        <v>0</v>
      </c>
    </row>
    <row r="144" spans="1:16" s="909" customFormat="1" ht="13.9" customHeight="1" x14ac:dyDescent="0.25">
      <c r="A144" s="1413"/>
      <c r="B144" s="1414"/>
      <c r="C144" s="182" t="s">
        <v>821</v>
      </c>
      <c r="D144" s="968">
        <v>0</v>
      </c>
      <c r="E144" s="968"/>
      <c r="F144" s="968"/>
      <c r="G144" s="968">
        <v>0</v>
      </c>
      <c r="H144" s="968">
        <v>0</v>
      </c>
      <c r="I144" s="968">
        <v>0</v>
      </c>
      <c r="J144" s="968">
        <v>0</v>
      </c>
      <c r="K144" s="968">
        <v>0</v>
      </c>
      <c r="L144" s="968">
        <v>0</v>
      </c>
      <c r="M144" s="968">
        <v>0</v>
      </c>
      <c r="N144" s="968">
        <v>0</v>
      </c>
      <c r="O144" s="968">
        <v>0</v>
      </c>
      <c r="P144" s="968">
        <v>0</v>
      </c>
    </row>
    <row r="145" spans="1:16" s="909" customFormat="1" ht="13.9" customHeight="1" x14ac:dyDescent="0.25">
      <c r="A145" s="1413"/>
      <c r="B145" s="1414"/>
      <c r="C145" s="46" t="s">
        <v>783</v>
      </c>
      <c r="D145" s="968">
        <v>0</v>
      </c>
      <c r="E145" s="968"/>
      <c r="F145" s="968"/>
      <c r="G145" s="968">
        <v>0</v>
      </c>
      <c r="H145" s="968">
        <v>0</v>
      </c>
      <c r="I145" s="968">
        <v>0</v>
      </c>
      <c r="J145" s="968">
        <v>0</v>
      </c>
      <c r="K145" s="968">
        <v>0</v>
      </c>
      <c r="L145" s="968">
        <v>0</v>
      </c>
      <c r="M145" s="968">
        <v>0</v>
      </c>
      <c r="N145" s="968">
        <v>0</v>
      </c>
      <c r="O145" s="968">
        <v>0</v>
      </c>
      <c r="P145" s="968">
        <v>0</v>
      </c>
    </row>
    <row r="146" spans="1:16" s="909" customFormat="1" ht="13.9" customHeight="1" x14ac:dyDescent="0.25">
      <c r="A146" s="1413"/>
      <c r="B146" s="1414"/>
      <c r="C146" s="46" t="s">
        <v>784</v>
      </c>
      <c r="D146" s="968">
        <v>0</v>
      </c>
      <c r="E146" s="968"/>
      <c r="F146" s="968"/>
      <c r="G146" s="968">
        <v>0</v>
      </c>
      <c r="H146" s="968">
        <v>0</v>
      </c>
      <c r="I146" s="968">
        <v>0</v>
      </c>
      <c r="J146" s="968">
        <v>0</v>
      </c>
      <c r="K146" s="968">
        <v>0</v>
      </c>
      <c r="L146" s="968">
        <v>0</v>
      </c>
      <c r="M146" s="968">
        <v>0</v>
      </c>
      <c r="N146" s="968">
        <v>0</v>
      </c>
      <c r="O146" s="968">
        <v>0</v>
      </c>
      <c r="P146" s="968">
        <v>0</v>
      </c>
    </row>
    <row r="147" spans="1:16" s="909" customFormat="1" ht="13.9" customHeight="1" x14ac:dyDescent="0.25">
      <c r="A147" s="1413"/>
      <c r="B147" s="1414"/>
      <c r="C147" s="46" t="s">
        <v>598</v>
      </c>
      <c r="D147" s="968">
        <v>4</v>
      </c>
      <c r="E147" s="968"/>
      <c r="F147" s="968"/>
      <c r="G147" s="968">
        <v>4</v>
      </c>
      <c r="H147" s="968">
        <v>2</v>
      </c>
      <c r="I147" s="968">
        <v>2</v>
      </c>
      <c r="J147" s="968">
        <v>1</v>
      </c>
      <c r="K147" s="968">
        <v>1</v>
      </c>
      <c r="L147" s="968">
        <v>1</v>
      </c>
      <c r="M147" s="968">
        <v>0</v>
      </c>
      <c r="N147" s="968">
        <v>0</v>
      </c>
      <c r="O147" s="968">
        <v>0</v>
      </c>
      <c r="P147" s="968">
        <v>0</v>
      </c>
    </row>
    <row r="148" spans="1:16" s="909" customFormat="1" ht="13.9" customHeight="1" x14ac:dyDescent="0.25">
      <c r="A148" s="1413">
        <v>35</v>
      </c>
      <c r="B148" s="1414" t="s">
        <v>321</v>
      </c>
      <c r="C148" s="46" t="s">
        <v>817</v>
      </c>
      <c r="D148" s="968">
        <v>30</v>
      </c>
      <c r="E148" s="968"/>
      <c r="F148" s="968"/>
      <c r="G148" s="968">
        <v>30</v>
      </c>
      <c r="H148" s="968">
        <v>15</v>
      </c>
      <c r="I148" s="968">
        <v>15</v>
      </c>
      <c r="J148" s="968">
        <v>27</v>
      </c>
      <c r="K148" s="968">
        <v>14</v>
      </c>
      <c r="L148" s="968">
        <v>14</v>
      </c>
      <c r="M148" s="968">
        <v>0</v>
      </c>
      <c r="N148" s="968">
        <v>13</v>
      </c>
      <c r="O148" s="968">
        <v>13</v>
      </c>
      <c r="P148" s="968">
        <v>0</v>
      </c>
    </row>
    <row r="149" spans="1:16" s="909" customFormat="1" ht="13.9" customHeight="1" x14ac:dyDescent="0.25">
      <c r="A149" s="1413"/>
      <c r="B149" s="1414"/>
      <c r="C149" s="46" t="s">
        <v>331</v>
      </c>
      <c r="D149" s="968">
        <v>2</v>
      </c>
      <c r="E149" s="968"/>
      <c r="F149" s="968"/>
      <c r="G149" s="968">
        <v>2</v>
      </c>
      <c r="H149" s="968">
        <v>1</v>
      </c>
      <c r="I149" s="968">
        <v>1</v>
      </c>
      <c r="J149" s="968">
        <v>1</v>
      </c>
      <c r="K149" s="968">
        <v>1</v>
      </c>
      <c r="L149" s="968">
        <v>1</v>
      </c>
      <c r="M149" s="968">
        <v>0</v>
      </c>
      <c r="N149" s="968">
        <v>0</v>
      </c>
      <c r="O149" s="968">
        <v>0</v>
      </c>
      <c r="P149" s="968">
        <v>0</v>
      </c>
    </row>
    <row r="150" spans="1:16" s="909" customFormat="1" ht="13.9" customHeight="1" x14ac:dyDescent="0.25">
      <c r="A150" s="1413"/>
      <c r="B150" s="1414"/>
      <c r="C150" s="182" t="s">
        <v>784</v>
      </c>
      <c r="D150" s="968">
        <v>0</v>
      </c>
      <c r="E150" s="968"/>
      <c r="F150" s="968"/>
      <c r="G150" s="968">
        <v>0</v>
      </c>
      <c r="H150" s="968">
        <v>0</v>
      </c>
      <c r="I150" s="968">
        <v>0</v>
      </c>
      <c r="J150" s="968">
        <v>0</v>
      </c>
      <c r="K150" s="968">
        <v>0</v>
      </c>
      <c r="L150" s="968">
        <v>0</v>
      </c>
      <c r="M150" s="968">
        <v>0</v>
      </c>
      <c r="N150" s="968">
        <v>0</v>
      </c>
      <c r="O150" s="968">
        <v>0</v>
      </c>
      <c r="P150" s="968">
        <v>0</v>
      </c>
    </row>
    <row r="151" spans="1:16" s="909" customFormat="1" ht="13.9" customHeight="1" x14ac:dyDescent="0.25">
      <c r="A151" s="1413">
        <v>36</v>
      </c>
      <c r="B151" s="1414" t="s">
        <v>322</v>
      </c>
      <c r="C151" s="46" t="s">
        <v>785</v>
      </c>
      <c r="D151" s="968">
        <v>15</v>
      </c>
      <c r="E151" s="968"/>
      <c r="F151" s="968"/>
      <c r="G151" s="968">
        <v>15</v>
      </c>
      <c r="H151" s="968">
        <v>5</v>
      </c>
      <c r="I151" s="968">
        <v>10</v>
      </c>
      <c r="J151" s="968">
        <v>7</v>
      </c>
      <c r="K151" s="968">
        <v>3</v>
      </c>
      <c r="L151" s="968">
        <v>3</v>
      </c>
      <c r="M151" s="968">
        <v>0</v>
      </c>
      <c r="N151" s="968">
        <v>4</v>
      </c>
      <c r="O151" s="968">
        <v>4</v>
      </c>
      <c r="P151" s="968">
        <v>0</v>
      </c>
    </row>
    <row r="152" spans="1:16" s="909" customFormat="1" ht="13.9" customHeight="1" x14ac:dyDescent="0.25">
      <c r="A152" s="1413"/>
      <c r="B152" s="1414"/>
      <c r="C152" s="46" t="s">
        <v>598</v>
      </c>
      <c r="D152" s="968">
        <v>0</v>
      </c>
      <c r="E152" s="968"/>
      <c r="F152" s="968"/>
      <c r="G152" s="968">
        <v>0</v>
      </c>
      <c r="H152" s="968">
        <v>0</v>
      </c>
      <c r="I152" s="968">
        <v>0</v>
      </c>
      <c r="J152" s="968">
        <v>0</v>
      </c>
      <c r="K152" s="968">
        <v>0</v>
      </c>
      <c r="L152" s="968">
        <v>0</v>
      </c>
      <c r="M152" s="968">
        <v>0</v>
      </c>
      <c r="N152" s="968">
        <v>0</v>
      </c>
      <c r="O152" s="968">
        <v>0</v>
      </c>
      <c r="P152" s="968">
        <v>0</v>
      </c>
    </row>
    <row r="153" spans="1:16" s="909" customFormat="1" ht="13.9" customHeight="1" x14ac:dyDescent="0.25">
      <c r="A153" s="1413">
        <v>37</v>
      </c>
      <c r="B153" s="1414" t="s">
        <v>323</v>
      </c>
      <c r="C153" s="46" t="s">
        <v>786</v>
      </c>
      <c r="D153" s="968">
        <v>0</v>
      </c>
      <c r="E153" s="968"/>
      <c r="F153" s="968"/>
      <c r="G153" s="968">
        <v>0</v>
      </c>
      <c r="H153" s="968">
        <v>0</v>
      </c>
      <c r="I153" s="968">
        <v>0</v>
      </c>
      <c r="J153" s="968">
        <v>0</v>
      </c>
      <c r="K153" s="968">
        <v>0</v>
      </c>
      <c r="L153" s="968">
        <v>0</v>
      </c>
      <c r="M153" s="968">
        <v>0</v>
      </c>
      <c r="N153" s="968">
        <v>0</v>
      </c>
      <c r="O153" s="968">
        <v>0</v>
      </c>
      <c r="P153" s="968">
        <v>0</v>
      </c>
    </row>
    <row r="154" spans="1:16" s="909" customFormat="1" ht="13.9" customHeight="1" x14ac:dyDescent="0.2">
      <c r="A154" s="1413"/>
      <c r="B154" s="1414"/>
      <c r="C154" s="212" t="s">
        <v>598</v>
      </c>
      <c r="D154" s="968">
        <v>0</v>
      </c>
      <c r="E154" s="968"/>
      <c r="F154" s="968"/>
      <c r="G154" s="968">
        <v>0</v>
      </c>
      <c r="H154" s="968">
        <v>0</v>
      </c>
      <c r="I154" s="968">
        <v>0</v>
      </c>
      <c r="J154" s="968">
        <v>0</v>
      </c>
      <c r="K154" s="968">
        <v>0</v>
      </c>
      <c r="L154" s="968">
        <v>0</v>
      </c>
      <c r="M154" s="968">
        <v>0</v>
      </c>
      <c r="N154" s="968">
        <v>0</v>
      </c>
      <c r="O154" s="968">
        <v>0</v>
      </c>
      <c r="P154" s="968">
        <v>0</v>
      </c>
    </row>
    <row r="155" spans="1:16" s="909" customFormat="1" ht="13.9" customHeight="1" x14ac:dyDescent="0.25">
      <c r="A155" s="1413">
        <v>38</v>
      </c>
      <c r="B155" s="1414" t="s">
        <v>324</v>
      </c>
      <c r="C155" s="46" t="s">
        <v>787</v>
      </c>
      <c r="D155" s="968">
        <v>13</v>
      </c>
      <c r="E155" s="968"/>
      <c r="F155" s="968"/>
      <c r="G155" s="968">
        <v>13</v>
      </c>
      <c r="H155" s="968">
        <v>3</v>
      </c>
      <c r="I155" s="968">
        <v>10</v>
      </c>
      <c r="J155" s="968">
        <v>13</v>
      </c>
      <c r="K155" s="968">
        <v>3</v>
      </c>
      <c r="L155" s="968">
        <v>2</v>
      </c>
      <c r="M155" s="968">
        <v>1</v>
      </c>
      <c r="N155" s="968">
        <v>10</v>
      </c>
      <c r="O155" s="968">
        <v>10</v>
      </c>
      <c r="P155" s="968">
        <v>0</v>
      </c>
    </row>
    <row r="156" spans="1:16" s="909" customFormat="1" ht="13.9" customHeight="1" x14ac:dyDescent="0.25">
      <c r="A156" s="1413"/>
      <c r="B156" s="1414"/>
      <c r="C156" s="46" t="s">
        <v>681</v>
      </c>
      <c r="D156" s="968">
        <v>9</v>
      </c>
      <c r="E156" s="968"/>
      <c r="F156" s="968"/>
      <c r="G156" s="968">
        <v>7</v>
      </c>
      <c r="H156" s="968">
        <v>5</v>
      </c>
      <c r="I156" s="968">
        <v>2</v>
      </c>
      <c r="J156" s="968">
        <v>7</v>
      </c>
      <c r="K156" s="968">
        <v>5</v>
      </c>
      <c r="L156" s="968">
        <v>5</v>
      </c>
      <c r="M156" s="968">
        <v>0</v>
      </c>
      <c r="N156" s="968">
        <v>2</v>
      </c>
      <c r="O156" s="968">
        <v>2</v>
      </c>
      <c r="P156" s="968">
        <v>0</v>
      </c>
    </row>
    <row r="157" spans="1:16" s="909" customFormat="1" ht="13.9" customHeight="1" x14ac:dyDescent="0.25">
      <c r="A157" s="1413"/>
      <c r="B157" s="1414"/>
      <c r="C157" s="46" t="s">
        <v>719</v>
      </c>
      <c r="D157" s="968">
        <v>14</v>
      </c>
      <c r="E157" s="968"/>
      <c r="F157" s="968"/>
      <c r="G157" s="968">
        <v>12</v>
      </c>
      <c r="H157" s="968">
        <v>6</v>
      </c>
      <c r="I157" s="968">
        <v>6</v>
      </c>
      <c r="J157" s="968">
        <v>12</v>
      </c>
      <c r="K157" s="968">
        <v>6</v>
      </c>
      <c r="L157" s="968">
        <v>6</v>
      </c>
      <c r="M157" s="968">
        <v>0</v>
      </c>
      <c r="N157" s="968">
        <v>6</v>
      </c>
      <c r="O157" s="968">
        <v>6</v>
      </c>
      <c r="P157" s="968">
        <v>0</v>
      </c>
    </row>
    <row r="158" spans="1:16" s="909" customFormat="1" ht="13.9" customHeight="1" x14ac:dyDescent="0.25">
      <c r="A158" s="1413"/>
      <c r="B158" s="1414"/>
      <c r="C158" s="46" t="s">
        <v>1235</v>
      </c>
      <c r="D158" s="968">
        <v>0</v>
      </c>
      <c r="E158" s="968"/>
      <c r="F158" s="968"/>
      <c r="G158" s="968">
        <v>0</v>
      </c>
      <c r="H158" s="968">
        <v>0</v>
      </c>
      <c r="I158" s="968">
        <v>0</v>
      </c>
      <c r="J158" s="968">
        <v>0</v>
      </c>
      <c r="K158" s="968">
        <v>0</v>
      </c>
      <c r="L158" s="968">
        <v>0</v>
      </c>
      <c r="M158" s="968">
        <v>0</v>
      </c>
      <c r="N158" s="968">
        <v>0</v>
      </c>
      <c r="O158" s="968">
        <v>0</v>
      </c>
      <c r="P158" s="968">
        <v>0</v>
      </c>
    </row>
    <row r="159" spans="1:16" s="312" customFormat="1" ht="13.9" customHeight="1" x14ac:dyDescent="0.25">
      <c r="A159" s="1413"/>
      <c r="B159" s="1414"/>
      <c r="C159" s="46" t="s">
        <v>598</v>
      </c>
      <c r="D159" s="968">
        <v>0</v>
      </c>
      <c r="E159" s="968"/>
      <c r="F159" s="968"/>
      <c r="G159" s="968">
        <f>SUM(H159:I159)</f>
        <v>0</v>
      </c>
      <c r="H159" s="968">
        <v>0</v>
      </c>
      <c r="I159" s="968">
        <v>0</v>
      </c>
      <c r="J159" s="968">
        <f>K159+N159</f>
        <v>0</v>
      </c>
      <c r="K159" s="968">
        <f>SUM(L159:M159)</f>
        <v>0</v>
      </c>
      <c r="L159" s="968">
        <v>0</v>
      </c>
      <c r="M159" s="968">
        <v>0</v>
      </c>
      <c r="N159" s="968">
        <f>SUM(O159:P159)</f>
        <v>0</v>
      </c>
      <c r="O159" s="968">
        <v>0</v>
      </c>
      <c r="P159" s="968">
        <v>0</v>
      </c>
    </row>
    <row r="160" spans="1:16" s="909" customFormat="1" ht="13.9" customHeight="1" x14ac:dyDescent="0.25">
      <c r="A160" s="1413">
        <v>39</v>
      </c>
      <c r="B160" s="1414" t="s">
        <v>325</v>
      </c>
      <c r="C160" s="46" t="s">
        <v>406</v>
      </c>
      <c r="D160" s="968">
        <v>0</v>
      </c>
      <c r="E160" s="968"/>
      <c r="F160" s="968"/>
      <c r="G160" s="968">
        <v>0</v>
      </c>
      <c r="H160" s="968">
        <v>0</v>
      </c>
      <c r="I160" s="968">
        <v>0</v>
      </c>
      <c r="J160" s="968">
        <v>0</v>
      </c>
      <c r="K160" s="968">
        <v>0</v>
      </c>
      <c r="L160" s="968">
        <v>0</v>
      </c>
      <c r="M160" s="968">
        <v>0</v>
      </c>
      <c r="N160" s="968">
        <v>0</v>
      </c>
      <c r="O160" s="968">
        <v>0</v>
      </c>
      <c r="P160" s="968">
        <v>0</v>
      </c>
    </row>
    <row r="161" spans="1:16" s="909" customFormat="1" ht="13.9" customHeight="1" x14ac:dyDescent="0.25">
      <c r="A161" s="1413"/>
      <c r="B161" s="1414"/>
      <c r="C161" s="46" t="s">
        <v>720</v>
      </c>
      <c r="D161" s="968">
        <v>1</v>
      </c>
      <c r="E161" s="968"/>
      <c r="F161" s="968"/>
      <c r="G161" s="968">
        <v>1</v>
      </c>
      <c r="H161" s="968">
        <v>0</v>
      </c>
      <c r="I161" s="968">
        <v>1</v>
      </c>
      <c r="J161" s="968">
        <v>1</v>
      </c>
      <c r="K161" s="968">
        <v>0</v>
      </c>
      <c r="L161" s="968">
        <v>0</v>
      </c>
      <c r="M161" s="968">
        <v>0</v>
      </c>
      <c r="N161" s="968">
        <v>1</v>
      </c>
      <c r="O161" s="968">
        <v>1</v>
      </c>
      <c r="P161" s="968">
        <v>0</v>
      </c>
    </row>
    <row r="162" spans="1:16" s="909" customFormat="1" ht="13.9" customHeight="1" x14ac:dyDescent="0.25">
      <c r="A162" s="1413"/>
      <c r="B162" s="1414"/>
      <c r="C162" s="46" t="s">
        <v>598</v>
      </c>
      <c r="D162" s="968">
        <v>0</v>
      </c>
      <c r="E162" s="968"/>
      <c r="F162" s="968"/>
      <c r="G162" s="968">
        <v>0</v>
      </c>
      <c r="H162" s="968">
        <v>0</v>
      </c>
      <c r="I162" s="968">
        <v>0</v>
      </c>
      <c r="J162" s="968">
        <v>0</v>
      </c>
      <c r="K162" s="968">
        <v>0</v>
      </c>
      <c r="L162" s="968">
        <v>0</v>
      </c>
      <c r="M162" s="968">
        <v>0</v>
      </c>
      <c r="N162" s="968">
        <v>0</v>
      </c>
      <c r="O162" s="968">
        <v>0</v>
      </c>
      <c r="P162" s="968">
        <v>0</v>
      </c>
    </row>
    <row r="163" spans="1:16" s="909" customFormat="1" ht="13.9" customHeight="1" x14ac:dyDescent="0.25">
      <c r="A163" s="1415">
        <v>40</v>
      </c>
      <c r="B163" s="1418" t="s">
        <v>326</v>
      </c>
      <c r="C163" s="182" t="s">
        <v>784</v>
      </c>
      <c r="D163" s="968">
        <v>0</v>
      </c>
      <c r="E163" s="968"/>
      <c r="F163" s="968"/>
      <c r="G163" s="968">
        <v>0</v>
      </c>
      <c r="H163" s="968">
        <v>0</v>
      </c>
      <c r="I163" s="968">
        <v>0</v>
      </c>
      <c r="J163" s="968">
        <v>0</v>
      </c>
      <c r="K163" s="968">
        <v>0</v>
      </c>
      <c r="L163" s="968">
        <v>0</v>
      </c>
      <c r="M163" s="968">
        <v>0</v>
      </c>
      <c r="N163" s="968">
        <v>0</v>
      </c>
      <c r="O163" s="968">
        <v>0</v>
      </c>
      <c r="P163" s="968">
        <v>0</v>
      </c>
    </row>
    <row r="164" spans="1:16" s="909" customFormat="1" ht="13.9" customHeight="1" x14ac:dyDescent="0.25">
      <c r="A164" s="1417"/>
      <c r="B164" s="1348"/>
      <c r="C164" s="46" t="s">
        <v>817</v>
      </c>
      <c r="D164" s="968">
        <v>0</v>
      </c>
      <c r="E164" s="968"/>
      <c r="F164" s="968"/>
      <c r="G164" s="968">
        <v>0</v>
      </c>
      <c r="H164" s="968">
        <v>0</v>
      </c>
      <c r="I164" s="968">
        <v>0</v>
      </c>
      <c r="J164" s="968">
        <v>0</v>
      </c>
      <c r="K164" s="968">
        <v>0</v>
      </c>
      <c r="L164" s="968">
        <v>0</v>
      </c>
      <c r="M164" s="968">
        <v>0</v>
      </c>
      <c r="N164" s="968">
        <v>0</v>
      </c>
      <c r="O164" s="968">
        <v>0</v>
      </c>
      <c r="P164" s="968">
        <v>0</v>
      </c>
    </row>
    <row r="165" spans="1:16" s="909" customFormat="1" ht="13.9" customHeight="1" x14ac:dyDescent="0.25">
      <c r="A165" s="1413">
        <v>41</v>
      </c>
      <c r="B165" s="1414" t="s">
        <v>327</v>
      </c>
      <c r="C165" s="46" t="s">
        <v>788</v>
      </c>
      <c r="D165" s="968">
        <v>12</v>
      </c>
      <c r="E165" s="968"/>
      <c r="F165" s="968"/>
      <c r="G165" s="968">
        <v>12</v>
      </c>
      <c r="H165" s="968">
        <v>3</v>
      </c>
      <c r="I165" s="968">
        <v>9</v>
      </c>
      <c r="J165" s="968">
        <v>12</v>
      </c>
      <c r="K165" s="968">
        <v>3</v>
      </c>
      <c r="L165" s="968">
        <v>1</v>
      </c>
      <c r="M165" s="968">
        <v>2</v>
      </c>
      <c r="N165" s="968">
        <v>9</v>
      </c>
      <c r="O165" s="968">
        <v>9</v>
      </c>
      <c r="P165" s="968">
        <v>0</v>
      </c>
    </row>
    <row r="166" spans="1:16" s="909" customFormat="1" ht="13.9" customHeight="1" x14ac:dyDescent="0.25">
      <c r="A166" s="1413"/>
      <c r="B166" s="1414"/>
      <c r="C166" s="46" t="s">
        <v>607</v>
      </c>
      <c r="D166" s="968">
        <v>7</v>
      </c>
      <c r="E166" s="968"/>
      <c r="F166" s="968"/>
      <c r="G166" s="968">
        <v>7</v>
      </c>
      <c r="H166" s="968">
        <v>0</v>
      </c>
      <c r="I166" s="968">
        <v>7</v>
      </c>
      <c r="J166" s="968">
        <v>7</v>
      </c>
      <c r="K166" s="968">
        <v>0</v>
      </c>
      <c r="L166" s="968">
        <v>0</v>
      </c>
      <c r="M166" s="968">
        <v>0</v>
      </c>
      <c r="N166" s="968">
        <v>7</v>
      </c>
      <c r="O166" s="968">
        <v>5</v>
      </c>
      <c r="P166" s="968">
        <v>2</v>
      </c>
    </row>
    <row r="167" spans="1:16" s="909" customFormat="1" ht="13.9" customHeight="1" x14ac:dyDescent="0.25">
      <c r="A167" s="1413"/>
      <c r="B167" s="1414"/>
      <c r="C167" s="46" t="s">
        <v>598</v>
      </c>
      <c r="D167" s="968">
        <v>0</v>
      </c>
      <c r="E167" s="968"/>
      <c r="F167" s="968"/>
      <c r="G167" s="968">
        <v>0</v>
      </c>
      <c r="H167" s="968">
        <v>0</v>
      </c>
      <c r="I167" s="968">
        <v>0</v>
      </c>
      <c r="J167" s="968">
        <v>0</v>
      </c>
      <c r="K167" s="968">
        <v>0</v>
      </c>
      <c r="L167" s="968">
        <v>0</v>
      </c>
      <c r="M167" s="968">
        <v>0</v>
      </c>
      <c r="N167" s="968">
        <v>0</v>
      </c>
      <c r="O167" s="968">
        <v>0</v>
      </c>
      <c r="P167" s="968">
        <v>0</v>
      </c>
    </row>
    <row r="168" spans="1:16" s="909" customFormat="1" ht="13.9" customHeight="1" x14ac:dyDescent="0.25">
      <c r="A168" s="1413">
        <v>42</v>
      </c>
      <c r="B168" s="1414" t="s">
        <v>328</v>
      </c>
      <c r="C168" s="46" t="s">
        <v>698</v>
      </c>
      <c r="D168" s="968">
        <v>6</v>
      </c>
      <c r="E168" s="968"/>
      <c r="F168" s="968"/>
      <c r="G168" s="968">
        <v>5</v>
      </c>
      <c r="H168" s="968">
        <v>4</v>
      </c>
      <c r="I168" s="968">
        <v>1</v>
      </c>
      <c r="J168" s="968">
        <v>4</v>
      </c>
      <c r="K168" s="968">
        <v>4</v>
      </c>
      <c r="L168" s="968">
        <v>4</v>
      </c>
      <c r="M168" s="968">
        <v>0</v>
      </c>
      <c r="N168" s="968">
        <v>0</v>
      </c>
      <c r="O168" s="968">
        <v>0</v>
      </c>
      <c r="P168" s="968">
        <v>0</v>
      </c>
    </row>
    <row r="169" spans="1:16" s="909" customFormat="1" ht="15" x14ac:dyDescent="0.25">
      <c r="A169" s="1413"/>
      <c r="B169" s="1414"/>
      <c r="C169" s="46" t="s">
        <v>598</v>
      </c>
      <c r="D169" s="968">
        <v>2</v>
      </c>
      <c r="E169" s="968"/>
      <c r="F169" s="968"/>
      <c r="G169" s="968">
        <v>2</v>
      </c>
      <c r="H169" s="968">
        <v>1</v>
      </c>
      <c r="I169" s="968">
        <v>1</v>
      </c>
      <c r="J169" s="968">
        <v>2</v>
      </c>
      <c r="K169" s="968">
        <v>1</v>
      </c>
      <c r="L169" s="968">
        <v>1</v>
      </c>
      <c r="M169" s="968">
        <v>0</v>
      </c>
      <c r="N169" s="968">
        <v>1</v>
      </c>
      <c r="O169" s="968">
        <v>1</v>
      </c>
      <c r="P169" s="968">
        <v>0</v>
      </c>
    </row>
    <row r="170" spans="1:16" s="909" customFormat="1" ht="15" x14ac:dyDescent="0.25">
      <c r="A170" s="964">
        <v>43</v>
      </c>
      <c r="B170" s="989" t="s">
        <v>329</v>
      </c>
      <c r="C170" s="46" t="s">
        <v>598</v>
      </c>
      <c r="D170" s="968">
        <v>0</v>
      </c>
      <c r="E170" s="968"/>
      <c r="F170" s="968"/>
      <c r="G170" s="968">
        <v>0</v>
      </c>
      <c r="H170" s="968">
        <v>0</v>
      </c>
      <c r="I170" s="968">
        <v>0</v>
      </c>
      <c r="J170" s="968">
        <v>0</v>
      </c>
      <c r="K170" s="968">
        <v>0</v>
      </c>
      <c r="L170" s="968">
        <v>0</v>
      </c>
      <c r="M170" s="968">
        <v>0</v>
      </c>
      <c r="N170" s="968">
        <v>0</v>
      </c>
      <c r="O170" s="968">
        <v>0</v>
      </c>
      <c r="P170" s="968">
        <v>0</v>
      </c>
    </row>
    <row r="171" spans="1:16" s="909" customFormat="1" ht="16.5" customHeight="1" x14ac:dyDescent="0.25">
      <c r="A171" s="1423" t="s">
        <v>21</v>
      </c>
      <c r="B171" s="1424"/>
      <c r="C171" s="1425"/>
      <c r="D171" s="968">
        <f>SUM(D16:D170)</f>
        <v>865</v>
      </c>
      <c r="E171" s="968"/>
      <c r="F171" s="968"/>
      <c r="G171" s="968">
        <f>SUM(G16:G170)</f>
        <v>835</v>
      </c>
      <c r="H171" s="968">
        <f>SUM(H16:H170)</f>
        <v>369</v>
      </c>
      <c r="I171" s="968">
        <f t="shared" ref="I171:P171" si="0">SUM(I16:I170)</f>
        <v>466</v>
      </c>
      <c r="J171" s="968">
        <f>SUM(J16:J170)</f>
        <v>755</v>
      </c>
      <c r="K171" s="968">
        <f t="shared" si="0"/>
        <v>339</v>
      </c>
      <c r="L171" s="968">
        <f t="shared" si="0"/>
        <v>260</v>
      </c>
      <c r="M171" s="968">
        <f t="shared" si="0"/>
        <v>79</v>
      </c>
      <c r="N171" s="968">
        <f>SUM(N16:N170)</f>
        <v>416</v>
      </c>
      <c r="O171" s="968">
        <f t="shared" si="0"/>
        <v>359</v>
      </c>
      <c r="P171" s="968">
        <f t="shared" si="0"/>
        <v>57</v>
      </c>
    </row>
    <row r="172" spans="1:16" s="963" customFormat="1" ht="16.5" customHeight="1" x14ac:dyDescent="0.25">
      <c r="A172" s="990"/>
      <c r="B172" s="991"/>
      <c r="C172" s="991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</row>
    <row r="173" spans="1:16" s="909" customFormat="1" ht="15" x14ac:dyDescent="0.25">
      <c r="A173" s="172" t="s">
        <v>814</v>
      </c>
      <c r="B173" s="963"/>
      <c r="C173" s="963"/>
      <c r="D173" s="511"/>
      <c r="E173" s="511"/>
      <c r="F173" s="511"/>
      <c r="G173" s="511"/>
      <c r="H173" s="511"/>
      <c r="I173" s="511"/>
      <c r="J173" s="511"/>
      <c r="K173" s="511"/>
      <c r="L173" s="511"/>
      <c r="M173" s="511"/>
      <c r="N173" s="511"/>
      <c r="O173" s="511"/>
      <c r="P173" s="511"/>
    </row>
    <row r="174" spans="1:16" s="1111" customFormat="1" ht="15" x14ac:dyDescent="0.25">
      <c r="A174" s="1426"/>
      <c r="B174" s="1426"/>
      <c r="C174" s="1426"/>
      <c r="D174" s="1426"/>
      <c r="E174" s="1426"/>
      <c r="F174" s="1426"/>
      <c r="G174" s="511"/>
      <c r="H174" s="511"/>
      <c r="I174" s="511"/>
      <c r="J174" s="511"/>
      <c r="K174" s="511"/>
      <c r="L174" s="511"/>
      <c r="M174" s="511"/>
      <c r="N174" s="511"/>
      <c r="O174" s="511"/>
      <c r="P174" s="511"/>
    </row>
    <row r="175" spans="1:16" s="963" customFormat="1" ht="15" x14ac:dyDescent="0.25">
      <c r="A175" s="172"/>
      <c r="D175" s="511"/>
      <c r="E175" s="511"/>
      <c r="F175" s="511"/>
      <c r="G175" s="511"/>
      <c r="H175" s="511"/>
      <c r="I175" s="511"/>
      <c r="J175" s="511"/>
      <c r="K175" s="511"/>
      <c r="L175" s="511"/>
      <c r="M175" s="511"/>
      <c r="N175" s="511"/>
      <c r="O175" s="511"/>
      <c r="P175" s="511"/>
    </row>
    <row r="176" spans="1:16" s="909" customFormat="1" x14ac:dyDescent="0.2">
      <c r="A176" s="1233" t="s">
        <v>1810</v>
      </c>
      <c r="B176" s="1233"/>
      <c r="C176" s="1233"/>
      <c r="D176" s="1233"/>
      <c r="E176" s="1233"/>
      <c r="F176" s="1233"/>
      <c r="G176" s="1233"/>
      <c r="H176" s="1233"/>
      <c r="I176" s="1233"/>
      <c r="J176" s="1233"/>
      <c r="K176" s="1233"/>
      <c r="L176" s="1233"/>
      <c r="M176" s="1233"/>
      <c r="N176" s="1233"/>
      <c r="O176" s="1233"/>
      <c r="P176" s="1233"/>
    </row>
    <row r="177" spans="1:16" s="909" customFormat="1" x14ac:dyDescent="0.2">
      <c r="A177" s="194"/>
      <c r="B177" s="194" t="s">
        <v>657</v>
      </c>
      <c r="C177" s="963"/>
      <c r="D177" s="195"/>
      <c r="E177" s="196"/>
      <c r="F177" s="511"/>
      <c r="G177" s="963"/>
      <c r="H177" s="963"/>
      <c r="I177" s="198"/>
      <c r="J177" s="198"/>
      <c r="K177" s="197"/>
      <c r="L177" s="963"/>
      <c r="M177" s="197"/>
      <c r="N177" s="197"/>
      <c r="O177" s="963"/>
      <c r="P177" s="197"/>
    </row>
    <row r="178" spans="1:16" s="909" customFormat="1" ht="12.75" customHeight="1" x14ac:dyDescent="0.2">
      <c r="A178" s="1412" t="s">
        <v>570</v>
      </c>
      <c r="B178" s="1412"/>
      <c r="C178" s="963"/>
      <c r="D178" s="963"/>
      <c r="E178" s="963"/>
      <c r="F178" s="963"/>
      <c r="G178" s="963"/>
      <c r="H178" s="963"/>
      <c r="I178" s="1412" t="s">
        <v>1785</v>
      </c>
      <c r="J178" s="1412"/>
      <c r="K178" s="1412"/>
      <c r="L178" s="511"/>
      <c r="M178" s="511"/>
      <c r="N178" s="511"/>
      <c r="O178" s="200"/>
      <c r="P178" s="511"/>
    </row>
    <row r="179" spans="1:16" s="909" customFormat="1" x14ac:dyDescent="0.2">
      <c r="A179" s="1408" t="s">
        <v>1025</v>
      </c>
      <c r="B179" s="1408"/>
      <c r="C179" s="963"/>
      <c r="D179" s="963"/>
      <c r="E179" s="963"/>
      <c r="F179" s="963"/>
      <c r="G179" s="963"/>
      <c r="H179" s="963"/>
      <c r="I179" s="1408" t="s">
        <v>1766</v>
      </c>
      <c r="J179" s="1408"/>
      <c r="K179" s="1408"/>
      <c r="L179" s="341"/>
      <c r="M179" s="341"/>
      <c r="N179" s="341"/>
      <c r="O179" s="511"/>
      <c r="P179" s="511"/>
    </row>
    <row r="180" spans="1:16" s="909" customFormat="1" x14ac:dyDescent="0.2">
      <c r="D180" s="511"/>
      <c r="E180" s="511"/>
      <c r="F180" s="511"/>
      <c r="G180" s="511"/>
      <c r="H180" s="511"/>
      <c r="I180" s="511"/>
      <c r="J180" s="511"/>
      <c r="K180" s="511"/>
      <c r="L180" s="511"/>
      <c r="M180" s="511"/>
      <c r="N180" s="511"/>
      <c r="O180" s="511"/>
      <c r="P180" s="511"/>
    </row>
    <row r="181" spans="1:16" s="909" customFormat="1" x14ac:dyDescent="0.2">
      <c r="D181" s="511"/>
      <c r="E181" s="511"/>
      <c r="F181" s="511"/>
      <c r="G181" s="511"/>
      <c r="H181" s="511"/>
      <c r="I181" s="511"/>
      <c r="J181" s="511"/>
      <c r="K181" s="511"/>
      <c r="L181" s="511"/>
      <c r="M181" s="511"/>
      <c r="N181" s="511"/>
      <c r="O181" s="511"/>
      <c r="P181" s="511"/>
    </row>
    <row r="182" spans="1:16" s="909" customFormat="1" x14ac:dyDescent="0.2">
      <c r="D182" s="511"/>
      <c r="E182" s="511"/>
      <c r="F182" s="511"/>
      <c r="G182" s="511"/>
      <c r="H182" s="511"/>
      <c r="I182" s="511"/>
      <c r="J182" s="511"/>
      <c r="K182" s="511"/>
      <c r="L182" s="511"/>
      <c r="M182" s="511"/>
      <c r="N182" s="511"/>
      <c r="O182" s="511"/>
      <c r="P182" s="511"/>
    </row>
    <row r="183" spans="1:16" s="909" customFormat="1" x14ac:dyDescent="0.2">
      <c r="D183" s="511"/>
      <c r="E183" s="511"/>
      <c r="F183" s="511"/>
      <c r="G183" s="511"/>
      <c r="H183" s="511"/>
      <c r="I183" s="511"/>
      <c r="J183" s="511"/>
      <c r="K183" s="511"/>
      <c r="L183" s="511"/>
      <c r="M183" s="511"/>
      <c r="N183" s="511"/>
      <c r="O183" s="511"/>
      <c r="P183" s="511"/>
    </row>
    <row r="184" spans="1:16" s="909" customFormat="1" x14ac:dyDescent="0.2">
      <c r="D184" s="511"/>
      <c r="E184" s="511"/>
      <c r="F184" s="511"/>
      <c r="G184" s="511"/>
      <c r="H184" s="511"/>
      <c r="I184" s="511"/>
      <c r="J184" s="511"/>
      <c r="K184" s="511"/>
      <c r="L184" s="511"/>
      <c r="M184" s="511"/>
      <c r="N184" s="511"/>
      <c r="O184" s="511"/>
      <c r="P184" s="511"/>
    </row>
    <row r="185" spans="1:16" s="909" customFormat="1" x14ac:dyDescent="0.2">
      <c r="D185" s="511"/>
      <c r="E185" s="511"/>
      <c r="F185" s="511"/>
      <c r="G185" s="511"/>
      <c r="H185" s="511"/>
      <c r="I185" s="511"/>
      <c r="J185" s="511"/>
      <c r="K185" s="511"/>
      <c r="L185" s="511"/>
      <c r="M185" s="511"/>
      <c r="N185" s="511"/>
      <c r="O185" s="511"/>
      <c r="P185" s="511"/>
    </row>
    <row r="186" spans="1:16" s="909" customFormat="1" x14ac:dyDescent="0.2">
      <c r="D186" s="511"/>
      <c r="E186" s="511"/>
      <c r="F186" s="511"/>
      <c r="G186" s="511"/>
      <c r="H186" s="511"/>
      <c r="I186" s="511"/>
      <c r="J186" s="511"/>
      <c r="K186" s="511"/>
      <c r="L186" s="511"/>
      <c r="M186" s="511"/>
      <c r="N186" s="511"/>
      <c r="O186" s="511"/>
      <c r="P186" s="511"/>
    </row>
    <row r="187" spans="1:16" s="909" customFormat="1" x14ac:dyDescent="0.2">
      <c r="D187" s="511"/>
      <c r="E187" s="511"/>
      <c r="F187" s="511"/>
      <c r="G187" s="511"/>
      <c r="H187" s="511"/>
      <c r="I187" s="511"/>
      <c r="J187" s="511"/>
      <c r="K187" s="511"/>
      <c r="L187" s="511"/>
      <c r="M187" s="511"/>
      <c r="N187" s="511"/>
      <c r="O187" s="511"/>
      <c r="P187" s="511"/>
    </row>
    <row r="188" spans="1:16" s="909" customFormat="1" x14ac:dyDescent="0.2">
      <c r="D188" s="511"/>
      <c r="E188" s="511"/>
      <c r="F188" s="511"/>
      <c r="G188" s="511"/>
      <c r="H188" s="511"/>
      <c r="I188" s="511"/>
      <c r="J188" s="511"/>
      <c r="K188" s="511"/>
      <c r="L188" s="511"/>
      <c r="M188" s="511"/>
      <c r="N188" s="511"/>
      <c r="O188" s="511"/>
      <c r="P188" s="511"/>
    </row>
    <row r="189" spans="1:16" x14ac:dyDescent="0.2">
      <c r="A189" s="909"/>
      <c r="B189" s="909"/>
      <c r="C189" s="909"/>
      <c r="D189" s="511"/>
      <c r="E189" s="511"/>
      <c r="F189" s="511"/>
      <c r="G189" s="511"/>
      <c r="H189" s="511"/>
      <c r="I189" s="511"/>
      <c r="K189" s="511"/>
      <c r="L189" s="511"/>
      <c r="M189" s="511"/>
      <c r="N189" s="511"/>
      <c r="O189" s="511"/>
      <c r="P189" s="511"/>
    </row>
    <row r="190" spans="1:16" x14ac:dyDescent="0.2">
      <c r="A190" s="909"/>
      <c r="B190" s="909"/>
      <c r="C190" s="909"/>
      <c r="D190" s="511"/>
      <c r="E190" s="511"/>
      <c r="F190" s="511"/>
      <c r="G190" s="511"/>
      <c r="H190" s="511"/>
      <c r="I190" s="511"/>
      <c r="K190" s="511"/>
      <c r="L190" s="511"/>
      <c r="M190" s="511"/>
      <c r="N190" s="511"/>
      <c r="O190" s="511"/>
      <c r="P190" s="511"/>
    </row>
    <row r="191" spans="1:16" x14ac:dyDescent="0.2">
      <c r="A191" s="909"/>
      <c r="B191" s="909"/>
      <c r="C191" s="909"/>
      <c r="D191" s="511"/>
      <c r="E191" s="511"/>
      <c r="F191" s="511"/>
      <c r="G191" s="511"/>
      <c r="H191" s="511"/>
      <c r="I191" s="511"/>
      <c r="K191" s="511"/>
      <c r="L191" s="511"/>
      <c r="M191" s="511"/>
      <c r="N191" s="511"/>
      <c r="O191" s="511"/>
      <c r="P191" s="511"/>
    </row>
    <row r="192" spans="1:16" x14ac:dyDescent="0.2">
      <c r="A192" s="909"/>
      <c r="B192" s="909"/>
      <c r="C192" s="909"/>
      <c r="D192" s="511"/>
      <c r="E192" s="511"/>
      <c r="F192" s="511"/>
      <c r="G192" s="511"/>
      <c r="H192" s="511"/>
      <c r="I192" s="511"/>
      <c r="K192" s="511"/>
      <c r="L192" s="511"/>
      <c r="M192" s="511"/>
      <c r="N192" s="511"/>
      <c r="O192" s="511"/>
      <c r="P192" s="511"/>
    </row>
    <row r="193" spans="1:16" x14ac:dyDescent="0.2">
      <c r="A193" s="909"/>
      <c r="B193" s="909"/>
      <c r="C193" s="909"/>
      <c r="D193" s="511"/>
      <c r="E193" s="511"/>
      <c r="F193" s="511"/>
      <c r="G193" s="511"/>
      <c r="H193" s="511"/>
      <c r="I193" s="511"/>
      <c r="K193" s="511"/>
      <c r="L193" s="511"/>
      <c r="M193" s="511"/>
      <c r="N193" s="511"/>
      <c r="O193" s="511"/>
      <c r="P193" s="511"/>
    </row>
    <row r="194" spans="1:16" x14ac:dyDescent="0.2">
      <c r="A194" s="909"/>
      <c r="B194" s="909"/>
      <c r="C194" s="909"/>
      <c r="D194" s="511"/>
      <c r="E194" s="511"/>
      <c r="F194" s="511"/>
      <c r="G194" s="511"/>
      <c r="H194" s="511"/>
      <c r="I194" s="511"/>
      <c r="K194" s="511"/>
      <c r="L194" s="511"/>
      <c r="M194" s="511"/>
      <c r="N194" s="511"/>
      <c r="O194" s="511"/>
      <c r="P194" s="511"/>
    </row>
    <row r="195" spans="1:16" x14ac:dyDescent="0.2">
      <c r="A195" s="909"/>
      <c r="B195" s="909"/>
      <c r="C195" s="909"/>
      <c r="D195" s="511"/>
      <c r="E195" s="511"/>
      <c r="F195" s="511"/>
      <c r="G195" s="511"/>
      <c r="H195" s="511"/>
      <c r="I195" s="511"/>
      <c r="K195" s="511"/>
      <c r="L195" s="511"/>
      <c r="M195" s="511"/>
      <c r="N195" s="511"/>
      <c r="O195" s="511"/>
      <c r="P195" s="511"/>
    </row>
    <row r="196" spans="1:16" x14ac:dyDescent="0.2">
      <c r="A196" s="909"/>
      <c r="B196" s="909"/>
      <c r="C196" s="909"/>
      <c r="D196" s="511"/>
      <c r="E196" s="511"/>
      <c r="F196" s="511"/>
      <c r="G196" s="511"/>
      <c r="H196" s="511"/>
      <c r="I196" s="511"/>
      <c r="K196" s="511"/>
      <c r="L196" s="511"/>
      <c r="M196" s="511"/>
      <c r="N196" s="511"/>
      <c r="O196" s="511"/>
      <c r="P196" s="511"/>
    </row>
    <row r="197" spans="1:16" x14ac:dyDescent="0.2">
      <c r="A197" s="909"/>
      <c r="B197" s="909"/>
      <c r="C197" s="909"/>
      <c r="D197" s="511"/>
      <c r="E197" s="511"/>
      <c r="F197" s="511"/>
      <c r="G197" s="511"/>
      <c r="H197" s="511"/>
      <c r="I197" s="511"/>
      <c r="K197" s="511"/>
      <c r="L197" s="511"/>
      <c r="M197" s="511"/>
      <c r="N197" s="511"/>
      <c r="O197" s="511"/>
      <c r="P197" s="511"/>
    </row>
    <row r="198" spans="1:16" x14ac:dyDescent="0.2">
      <c r="A198" s="909"/>
      <c r="B198" s="909"/>
      <c r="C198" s="909"/>
      <c r="D198" s="511"/>
      <c r="E198" s="511"/>
      <c r="F198" s="511"/>
      <c r="G198" s="511"/>
      <c r="H198" s="511"/>
      <c r="I198" s="511"/>
      <c r="K198" s="511"/>
      <c r="L198" s="511"/>
      <c r="M198" s="511"/>
      <c r="N198" s="511"/>
      <c r="O198" s="511"/>
      <c r="P198" s="511"/>
    </row>
    <row r="199" spans="1:16" x14ac:dyDescent="0.2">
      <c r="A199" s="909"/>
      <c r="B199" s="909"/>
      <c r="C199" s="909"/>
      <c r="D199" s="511"/>
      <c r="E199" s="511"/>
      <c r="F199" s="511"/>
      <c r="G199" s="511"/>
      <c r="H199" s="511"/>
      <c r="I199" s="511"/>
      <c r="K199" s="511"/>
      <c r="L199" s="511"/>
      <c r="M199" s="511"/>
      <c r="N199" s="511"/>
      <c r="O199" s="511"/>
      <c r="P199" s="511"/>
    </row>
    <row r="200" spans="1:16" x14ac:dyDescent="0.2">
      <c r="A200" s="909"/>
      <c r="B200" s="909"/>
      <c r="C200" s="909"/>
      <c r="D200" s="511"/>
      <c r="E200" s="511"/>
      <c r="F200" s="511"/>
      <c r="G200" s="511"/>
      <c r="H200" s="511"/>
      <c r="I200" s="511"/>
      <c r="K200" s="511"/>
      <c r="L200" s="511"/>
      <c r="M200" s="511"/>
      <c r="N200" s="511"/>
      <c r="O200" s="511"/>
      <c r="P200" s="511"/>
    </row>
    <row r="201" spans="1:16" x14ac:dyDescent="0.2">
      <c r="A201" s="909"/>
      <c r="B201" s="909"/>
      <c r="C201" s="909"/>
      <c r="D201" s="511"/>
      <c r="E201" s="511"/>
      <c r="F201" s="511"/>
      <c r="G201" s="511"/>
      <c r="H201" s="511"/>
      <c r="I201" s="511"/>
      <c r="K201" s="511"/>
      <c r="L201" s="511"/>
      <c r="M201" s="511"/>
      <c r="N201" s="511"/>
      <c r="O201" s="511"/>
      <c r="P201" s="511"/>
    </row>
    <row r="202" spans="1:16" x14ac:dyDescent="0.2">
      <c r="A202" s="909"/>
      <c r="B202" s="909"/>
      <c r="C202" s="909"/>
      <c r="D202" s="511"/>
      <c r="E202" s="511"/>
      <c r="F202" s="511"/>
      <c r="G202" s="511"/>
      <c r="H202" s="511"/>
      <c r="I202" s="511"/>
      <c r="K202" s="511"/>
      <c r="L202" s="511"/>
      <c r="M202" s="511"/>
      <c r="N202" s="511"/>
      <c r="O202" s="511"/>
      <c r="P202" s="511"/>
    </row>
    <row r="203" spans="1:16" x14ac:dyDescent="0.2">
      <c r="A203" s="909"/>
      <c r="B203" s="909"/>
      <c r="C203" s="909"/>
      <c r="D203" s="511"/>
      <c r="E203" s="511"/>
      <c r="F203" s="511"/>
      <c r="G203" s="511"/>
      <c r="H203" s="511"/>
      <c r="I203" s="511"/>
      <c r="K203" s="511"/>
      <c r="L203" s="511"/>
      <c r="M203" s="511"/>
      <c r="N203" s="511"/>
      <c r="O203" s="511"/>
      <c r="P203" s="511"/>
    </row>
    <row r="204" spans="1:16" x14ac:dyDescent="0.2">
      <c r="A204" s="909"/>
      <c r="B204" s="909"/>
      <c r="C204" s="909"/>
      <c r="D204" s="511"/>
      <c r="E204" s="511"/>
      <c r="F204" s="511"/>
      <c r="G204" s="511"/>
      <c r="H204" s="511"/>
      <c r="I204" s="511"/>
      <c r="K204" s="511"/>
      <c r="L204" s="511"/>
      <c r="M204" s="511"/>
      <c r="N204" s="511"/>
      <c r="O204" s="511"/>
      <c r="P204" s="511"/>
    </row>
    <row r="205" spans="1:16" x14ac:dyDescent="0.2">
      <c r="A205" s="909"/>
      <c r="B205" s="909"/>
      <c r="C205" s="909"/>
      <c r="D205" s="511"/>
      <c r="E205" s="511"/>
      <c r="F205" s="511"/>
      <c r="G205" s="511"/>
      <c r="H205" s="511"/>
      <c r="I205" s="511"/>
      <c r="K205" s="511"/>
      <c r="L205" s="511"/>
      <c r="M205" s="511"/>
      <c r="N205" s="511"/>
      <c r="O205" s="511"/>
      <c r="P205" s="511"/>
    </row>
    <row r="206" spans="1:16" x14ac:dyDescent="0.2">
      <c r="A206" s="909"/>
      <c r="B206" s="909"/>
      <c r="C206" s="909"/>
      <c r="D206" s="511"/>
      <c r="E206" s="511"/>
      <c r="F206" s="511"/>
      <c r="G206" s="511"/>
      <c r="H206" s="511"/>
      <c r="I206" s="511"/>
      <c r="K206" s="511"/>
      <c r="L206" s="511"/>
      <c r="M206" s="511"/>
      <c r="N206" s="511"/>
      <c r="O206" s="511"/>
      <c r="P206" s="511"/>
    </row>
    <row r="207" spans="1:16" x14ac:dyDescent="0.2">
      <c r="A207" s="909"/>
      <c r="B207" s="909"/>
      <c r="C207" s="909"/>
      <c r="D207" s="511"/>
      <c r="E207" s="511"/>
      <c r="F207" s="511"/>
      <c r="G207" s="511"/>
      <c r="H207" s="511"/>
      <c r="I207" s="511"/>
      <c r="K207" s="511"/>
      <c r="L207" s="511"/>
      <c r="M207" s="511"/>
      <c r="N207" s="511"/>
      <c r="O207" s="511"/>
      <c r="P207" s="511"/>
    </row>
    <row r="208" spans="1:16" x14ac:dyDescent="0.2">
      <c r="A208" s="909"/>
      <c r="B208" s="909"/>
      <c r="C208" s="909"/>
      <c r="D208" s="511"/>
      <c r="E208" s="511"/>
      <c r="F208" s="511"/>
      <c r="G208" s="511"/>
      <c r="H208" s="511"/>
      <c r="I208" s="511"/>
      <c r="K208" s="511"/>
      <c r="L208" s="511"/>
      <c r="M208" s="511"/>
      <c r="N208" s="511"/>
      <c r="O208" s="511"/>
      <c r="P208" s="511"/>
    </row>
    <row r="209" spans="1:16" x14ac:dyDescent="0.2">
      <c r="A209" s="909"/>
      <c r="B209" s="909"/>
      <c r="C209" s="909"/>
      <c r="D209" s="511"/>
      <c r="E209" s="511"/>
      <c r="F209" s="511"/>
      <c r="G209" s="511"/>
      <c r="H209" s="511"/>
      <c r="I209" s="511"/>
      <c r="K209" s="511"/>
      <c r="L209" s="511"/>
      <c r="M209" s="511"/>
      <c r="N209" s="511"/>
      <c r="O209" s="511"/>
      <c r="P209" s="511"/>
    </row>
    <row r="210" spans="1:16" x14ac:dyDescent="0.2">
      <c r="A210" s="909"/>
      <c r="B210" s="909"/>
      <c r="C210" s="909"/>
      <c r="D210" s="511"/>
      <c r="E210" s="511"/>
      <c r="F210" s="511"/>
      <c r="G210" s="511"/>
      <c r="H210" s="511"/>
      <c r="I210" s="511"/>
      <c r="K210" s="511"/>
      <c r="L210" s="511"/>
      <c r="M210" s="511"/>
      <c r="N210" s="511"/>
      <c r="O210" s="511"/>
      <c r="P210" s="511"/>
    </row>
    <row r="211" spans="1:16" x14ac:dyDescent="0.2">
      <c r="A211" s="909"/>
      <c r="B211" s="909"/>
      <c r="C211" s="909"/>
      <c r="D211" s="511"/>
      <c r="E211" s="511"/>
      <c r="F211" s="511"/>
      <c r="G211" s="511"/>
      <c r="H211" s="511"/>
      <c r="I211" s="511"/>
      <c r="K211" s="511"/>
      <c r="L211" s="511"/>
      <c r="M211" s="511"/>
      <c r="N211" s="511"/>
      <c r="O211" s="511"/>
      <c r="P211" s="511"/>
    </row>
    <row r="212" spans="1:16" x14ac:dyDescent="0.2">
      <c r="A212" s="909"/>
      <c r="B212" s="909"/>
      <c r="C212" s="909"/>
      <c r="D212" s="511"/>
      <c r="E212" s="511"/>
      <c r="F212" s="511"/>
      <c r="G212" s="511"/>
      <c r="H212" s="511"/>
      <c r="I212" s="511"/>
      <c r="K212" s="511"/>
      <c r="L212" s="511"/>
      <c r="M212" s="511"/>
      <c r="N212" s="511"/>
      <c r="O212" s="511"/>
      <c r="P212" s="511"/>
    </row>
    <row r="213" spans="1:16" x14ac:dyDescent="0.2">
      <c r="A213" s="909"/>
      <c r="B213" s="909"/>
      <c r="C213" s="909"/>
      <c r="D213" s="511"/>
      <c r="E213" s="511"/>
      <c r="F213" s="511"/>
      <c r="G213" s="511"/>
      <c r="H213" s="511"/>
      <c r="I213" s="511"/>
      <c r="K213" s="511"/>
      <c r="L213" s="511"/>
      <c r="M213" s="511"/>
      <c r="N213" s="511"/>
      <c r="O213" s="511"/>
      <c r="P213" s="511"/>
    </row>
    <row r="214" spans="1:16" x14ac:dyDescent="0.2">
      <c r="A214" s="909"/>
      <c r="B214" s="909"/>
      <c r="C214" s="909"/>
      <c r="D214" s="511"/>
      <c r="E214" s="511"/>
      <c r="F214" s="511"/>
      <c r="G214" s="511"/>
      <c r="H214" s="511"/>
      <c r="I214" s="511"/>
      <c r="K214" s="511"/>
      <c r="L214" s="511"/>
      <c r="M214" s="511"/>
      <c r="N214" s="511"/>
      <c r="O214" s="511"/>
      <c r="P214" s="511"/>
    </row>
    <row r="215" spans="1:16" x14ac:dyDescent="0.2">
      <c r="A215" s="909"/>
      <c r="B215" s="909"/>
      <c r="C215" s="909"/>
      <c r="D215" s="511"/>
      <c r="E215" s="511"/>
      <c r="F215" s="511"/>
      <c r="G215" s="511"/>
      <c r="H215" s="511"/>
      <c r="I215" s="511"/>
      <c r="K215" s="511"/>
      <c r="L215" s="511"/>
      <c r="M215" s="511"/>
      <c r="N215" s="511"/>
      <c r="O215" s="511"/>
      <c r="P215" s="511"/>
    </row>
    <row r="216" spans="1:16" x14ac:dyDescent="0.2">
      <c r="A216" s="909"/>
      <c r="B216" s="909"/>
      <c r="C216" s="909"/>
      <c r="D216" s="511"/>
      <c r="E216" s="511"/>
      <c r="F216" s="511"/>
      <c r="G216" s="511"/>
      <c r="H216" s="511"/>
      <c r="I216" s="511"/>
      <c r="K216" s="511"/>
      <c r="L216" s="511"/>
      <c r="M216" s="511"/>
      <c r="N216" s="511"/>
      <c r="O216" s="511"/>
      <c r="P216" s="511"/>
    </row>
    <row r="217" spans="1:16" x14ac:dyDescent="0.2">
      <c r="A217" s="909"/>
      <c r="B217" s="909"/>
      <c r="C217" s="909"/>
      <c r="D217" s="511"/>
      <c r="E217" s="511"/>
      <c r="F217" s="511"/>
      <c r="G217" s="511"/>
      <c r="H217" s="511"/>
      <c r="I217" s="511"/>
      <c r="K217" s="511"/>
      <c r="L217" s="511"/>
      <c r="M217" s="511"/>
      <c r="N217" s="511"/>
      <c r="O217" s="511"/>
      <c r="P217" s="511"/>
    </row>
    <row r="218" spans="1:16" x14ac:dyDescent="0.2">
      <c r="A218" s="909"/>
      <c r="B218" s="909"/>
      <c r="C218" s="909"/>
      <c r="D218" s="511"/>
      <c r="E218" s="511"/>
      <c r="F218" s="511"/>
      <c r="G218" s="511"/>
      <c r="H218" s="511"/>
      <c r="I218" s="511"/>
      <c r="K218" s="511"/>
      <c r="L218" s="511"/>
      <c r="M218" s="511"/>
      <c r="N218" s="511"/>
      <c r="O218" s="511"/>
      <c r="P218" s="511"/>
    </row>
    <row r="219" spans="1:16" x14ac:dyDescent="0.2">
      <c r="A219" s="909"/>
      <c r="B219" s="909"/>
      <c r="C219" s="909"/>
      <c r="D219" s="511"/>
      <c r="E219" s="511"/>
      <c r="F219" s="511"/>
      <c r="G219" s="511"/>
      <c r="H219" s="511"/>
      <c r="I219" s="511"/>
      <c r="K219" s="511"/>
      <c r="L219" s="511"/>
      <c r="M219" s="511"/>
      <c r="N219" s="511"/>
      <c r="O219" s="511"/>
      <c r="P219" s="511"/>
    </row>
    <row r="220" spans="1:16" x14ac:dyDescent="0.2">
      <c r="A220" s="909"/>
      <c r="B220" s="909"/>
      <c r="C220" s="909"/>
      <c r="D220" s="511"/>
      <c r="E220" s="511"/>
      <c r="F220" s="511"/>
      <c r="G220" s="511"/>
      <c r="H220" s="511"/>
      <c r="I220" s="511"/>
      <c r="K220" s="511"/>
      <c r="L220" s="511"/>
      <c r="M220" s="511"/>
      <c r="N220" s="511"/>
      <c r="O220" s="511"/>
      <c r="P220" s="511"/>
    </row>
    <row r="221" spans="1:16" x14ac:dyDescent="0.2">
      <c r="A221" s="909"/>
      <c r="B221" s="909"/>
      <c r="C221" s="909"/>
      <c r="D221" s="511"/>
      <c r="E221" s="511"/>
      <c r="F221" s="511"/>
      <c r="G221" s="511"/>
      <c r="H221" s="511"/>
      <c r="I221" s="511"/>
      <c r="K221" s="511"/>
      <c r="L221" s="511"/>
      <c r="M221" s="511"/>
      <c r="N221" s="511"/>
      <c r="O221" s="511"/>
      <c r="P221" s="511"/>
    </row>
    <row r="222" spans="1:16" x14ac:dyDescent="0.2">
      <c r="A222" s="909"/>
      <c r="B222" s="909"/>
      <c r="C222" s="909"/>
      <c r="D222" s="511"/>
      <c r="E222" s="511"/>
      <c r="F222" s="511"/>
      <c r="G222" s="511"/>
      <c r="H222" s="511"/>
      <c r="I222" s="511"/>
      <c r="K222" s="511"/>
      <c r="L222" s="511"/>
      <c r="M222" s="511"/>
      <c r="N222" s="511"/>
      <c r="O222" s="511"/>
      <c r="P222" s="511"/>
    </row>
    <row r="223" spans="1:16" x14ac:dyDescent="0.2">
      <c r="A223" s="909"/>
      <c r="B223" s="909"/>
      <c r="C223" s="909"/>
      <c r="D223" s="511"/>
      <c r="E223" s="511"/>
      <c r="F223" s="511"/>
      <c r="G223" s="511"/>
      <c r="H223" s="511"/>
      <c r="I223" s="511"/>
      <c r="K223" s="511"/>
      <c r="L223" s="511"/>
      <c r="M223" s="511"/>
      <c r="N223" s="511"/>
      <c r="O223" s="511"/>
      <c r="P223" s="511"/>
    </row>
    <row r="224" spans="1:16" x14ac:dyDescent="0.2">
      <c r="A224" s="909"/>
      <c r="B224" s="909"/>
      <c r="C224" s="909"/>
      <c r="D224" s="511"/>
      <c r="E224" s="511"/>
      <c r="F224" s="511"/>
      <c r="G224" s="511"/>
      <c r="H224" s="511"/>
      <c r="I224" s="511"/>
      <c r="K224" s="511"/>
      <c r="L224" s="511"/>
      <c r="M224" s="511"/>
      <c r="N224" s="511"/>
      <c r="O224" s="511"/>
      <c r="P224" s="511"/>
    </row>
    <row r="225" spans="1:16" x14ac:dyDescent="0.2">
      <c r="A225" s="909"/>
      <c r="B225" s="909"/>
      <c r="C225" s="909"/>
      <c r="D225" s="511"/>
      <c r="E225" s="511"/>
      <c r="F225" s="511"/>
      <c r="G225" s="511"/>
      <c r="H225" s="511"/>
      <c r="I225" s="511"/>
      <c r="K225" s="511"/>
      <c r="L225" s="511"/>
      <c r="M225" s="511"/>
      <c r="N225" s="511"/>
      <c r="O225" s="511"/>
      <c r="P225" s="511"/>
    </row>
  </sheetData>
  <autoFilter ref="C16:C178"/>
  <mergeCells count="113">
    <mergeCell ref="B168:B169"/>
    <mergeCell ref="A171:C171"/>
    <mergeCell ref="A176:P176"/>
    <mergeCell ref="A178:B178"/>
    <mergeCell ref="I178:K178"/>
    <mergeCell ref="A179:B179"/>
    <mergeCell ref="I179:K179"/>
    <mergeCell ref="A153:A154"/>
    <mergeCell ref="B153:B154"/>
    <mergeCell ref="A155:A159"/>
    <mergeCell ref="B155:B159"/>
    <mergeCell ref="A160:A162"/>
    <mergeCell ref="B160:B162"/>
    <mergeCell ref="A163:A164"/>
    <mergeCell ref="B163:B164"/>
    <mergeCell ref="A165:A167"/>
    <mergeCell ref="B165:B167"/>
    <mergeCell ref="A168:A169"/>
    <mergeCell ref="A174:F174"/>
    <mergeCell ref="A132:A135"/>
    <mergeCell ref="B132:B135"/>
    <mergeCell ref="A136:A140"/>
    <mergeCell ref="B136:B140"/>
    <mergeCell ref="A141:A147"/>
    <mergeCell ref="B141:B147"/>
    <mergeCell ref="A148:A150"/>
    <mergeCell ref="B148:B150"/>
    <mergeCell ref="A151:A152"/>
    <mergeCell ref="B151:B152"/>
    <mergeCell ref="A80:A85"/>
    <mergeCell ref="B80:B85"/>
    <mergeCell ref="A115:A118"/>
    <mergeCell ref="B115:B118"/>
    <mergeCell ref="A119:A122"/>
    <mergeCell ref="B119:B122"/>
    <mergeCell ref="A123:A127"/>
    <mergeCell ref="B123:B127"/>
    <mergeCell ref="A128:A131"/>
    <mergeCell ref="B128:B131"/>
    <mergeCell ref="A86:A88"/>
    <mergeCell ref="B86:B88"/>
    <mergeCell ref="A89:A91"/>
    <mergeCell ref="B89:B91"/>
    <mergeCell ref="A92:A94"/>
    <mergeCell ref="B92:B94"/>
    <mergeCell ref="A95:A101"/>
    <mergeCell ref="B95:B101"/>
    <mergeCell ref="A102:A103"/>
    <mergeCell ref="B102:B103"/>
    <mergeCell ref="A104:A113"/>
    <mergeCell ref="B104:B113"/>
    <mergeCell ref="A2:P2"/>
    <mergeCell ref="A3:P3"/>
    <mergeCell ref="A62:A68"/>
    <mergeCell ref="B62:B68"/>
    <mergeCell ref="A69:A70"/>
    <mergeCell ref="B69:B70"/>
    <mergeCell ref="A71:A73"/>
    <mergeCell ref="B71:B73"/>
    <mergeCell ref="A74:A79"/>
    <mergeCell ref="B74:B79"/>
    <mergeCell ref="A25:A26"/>
    <mergeCell ref="B25:B26"/>
    <mergeCell ref="A57:A58"/>
    <mergeCell ref="B57:B58"/>
    <mergeCell ref="A59:A61"/>
    <mergeCell ref="B59:B61"/>
    <mergeCell ref="G11:I11"/>
    <mergeCell ref="J11:J14"/>
    <mergeCell ref="K11:P11"/>
    <mergeCell ref="D12:D14"/>
    <mergeCell ref="E12:F12"/>
    <mergeCell ref="G12:G14"/>
    <mergeCell ref="H12:I12"/>
    <mergeCell ref="K12:M12"/>
    <mergeCell ref="O1:P1"/>
    <mergeCell ref="A41:A46"/>
    <mergeCell ref="B41:B46"/>
    <mergeCell ref="A48:A49"/>
    <mergeCell ref="B48:B49"/>
    <mergeCell ref="N13:N14"/>
    <mergeCell ref="O13:P13"/>
    <mergeCell ref="A16:A18"/>
    <mergeCell ref="B16:B18"/>
    <mergeCell ref="A19:A20"/>
    <mergeCell ref="B19:B20"/>
    <mergeCell ref="I13:I14"/>
    <mergeCell ref="K13:K14"/>
    <mergeCell ref="L13:M13"/>
    <mergeCell ref="A21:A24"/>
    <mergeCell ref="B21:B24"/>
    <mergeCell ref="A9:P9"/>
    <mergeCell ref="A11:A14"/>
    <mergeCell ref="A4:P4"/>
    <mergeCell ref="A6:P6"/>
    <mergeCell ref="A7:P7"/>
    <mergeCell ref="A8:F8"/>
    <mergeCell ref="B11:C14"/>
    <mergeCell ref="D11:F11"/>
    <mergeCell ref="A54:A56"/>
    <mergeCell ref="B54:B56"/>
    <mergeCell ref="A35:A39"/>
    <mergeCell ref="B35:B39"/>
    <mergeCell ref="N12:P12"/>
    <mergeCell ref="E13:E14"/>
    <mergeCell ref="F13:F14"/>
    <mergeCell ref="H13:H14"/>
    <mergeCell ref="A27:A32"/>
    <mergeCell ref="B27:B32"/>
    <mergeCell ref="A33:A34"/>
    <mergeCell ref="B33:B34"/>
    <mergeCell ref="A50:A53"/>
    <mergeCell ref="B50:B53"/>
  </mergeCells>
  <pageMargins left="0.7" right="0.7" top="0.75" bottom="0.75" header="0.3" footer="0.3"/>
  <pageSetup paperSize="9" scale="53" orientation="portrait" r:id="rId1"/>
  <colBreaks count="1" manualBreakCount="1">
    <brk id="1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</sheetPr>
  <dimension ref="A1:AE346"/>
  <sheetViews>
    <sheetView zoomScaleNormal="100" workbookViewId="0">
      <pane ySplit="16" topLeftCell="A176" activePane="bottomLeft" state="frozen"/>
      <selection pane="bottomLeft" activeCell="A178" sqref="A178:P178"/>
    </sheetView>
  </sheetViews>
  <sheetFormatPr defaultColWidth="8.85546875" defaultRowHeight="12.75" x14ac:dyDescent="0.2"/>
  <cols>
    <col min="1" max="1" width="3.85546875" style="907" customWidth="1"/>
    <col min="2" max="2" width="19.140625" style="907" customWidth="1"/>
    <col min="3" max="3" width="38.28515625" style="907" customWidth="1"/>
    <col min="4" max="4" width="6.85546875" style="309" customWidth="1"/>
    <col min="5" max="5" width="6.7109375" style="906" customWidth="1"/>
    <col min="6" max="6" width="6.85546875" style="906" customWidth="1"/>
    <col min="7" max="7" width="7.5703125" style="309" customWidth="1"/>
    <col min="8" max="8" width="8.140625" style="906" customWidth="1"/>
    <col min="9" max="9" width="7.42578125" style="906" customWidth="1"/>
    <col min="10" max="10" width="7.85546875" style="511" customWidth="1"/>
    <col min="11" max="12" width="8.85546875" style="906" customWidth="1"/>
    <col min="13" max="13" width="8.85546875" style="906"/>
    <col min="14" max="14" width="8" style="906" customWidth="1"/>
    <col min="15" max="15" width="8.85546875" style="906" customWidth="1"/>
    <col min="16" max="16" width="7.42578125" style="906" customWidth="1"/>
    <col min="17" max="17" width="22.7109375" style="909" customWidth="1"/>
    <col min="18" max="18" width="5.7109375" style="909" customWidth="1"/>
    <col min="19" max="20" width="8.85546875" style="909"/>
    <col min="21" max="21" width="6.7109375" style="909" customWidth="1"/>
    <col min="22" max="29" width="8.85546875" style="909"/>
    <col min="30" max="16384" width="8.85546875" style="907"/>
  </cols>
  <sheetData>
    <row r="1" spans="1:31" ht="12" customHeight="1" x14ac:dyDescent="0.2">
      <c r="A1" s="1202" t="s">
        <v>0</v>
      </c>
      <c r="B1" s="1202"/>
      <c r="C1" s="1202"/>
      <c r="D1" s="1202"/>
      <c r="E1" s="1202"/>
      <c r="F1" s="1202"/>
      <c r="G1" s="1202"/>
      <c r="H1" s="1202"/>
      <c r="I1" s="1202"/>
      <c r="J1" s="1202"/>
      <c r="K1" s="1202"/>
      <c r="L1" s="1202"/>
      <c r="M1" s="1202"/>
      <c r="N1" s="1202"/>
      <c r="O1" s="1202"/>
      <c r="P1" s="1202"/>
    </row>
    <row r="2" spans="1:31" ht="12" customHeight="1" x14ac:dyDescent="0.2">
      <c r="A2" s="1202" t="s">
        <v>1735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  <c r="N2" s="1202"/>
      <c r="O2" s="1202"/>
      <c r="P2" s="1202"/>
    </row>
    <row r="3" spans="1:31" s="1161" customFormat="1" ht="12" customHeight="1" x14ac:dyDescent="0.2">
      <c r="A3" s="1242" t="s">
        <v>1741</v>
      </c>
      <c r="B3" s="1242"/>
      <c r="C3" s="1242"/>
      <c r="D3" s="1242"/>
      <c r="E3" s="1242"/>
      <c r="F3" s="1242"/>
      <c r="G3" s="1242"/>
      <c r="H3" s="1242"/>
      <c r="I3" s="1242"/>
      <c r="J3" s="1242"/>
      <c r="K3" s="1242"/>
      <c r="L3" s="1242"/>
      <c r="M3" s="1242"/>
      <c r="N3" s="1242"/>
      <c r="O3" s="1242"/>
      <c r="P3" s="1242"/>
    </row>
    <row r="4" spans="1:31" s="423" customFormat="1" ht="12" customHeight="1" x14ac:dyDescent="0.2">
      <c r="A4" s="1242"/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</row>
    <row r="5" spans="1:31" ht="12.75" customHeight="1" x14ac:dyDescent="0.2">
      <c r="A5" s="909"/>
      <c r="B5" s="909"/>
      <c r="C5" s="909"/>
      <c r="D5" s="511"/>
      <c r="E5" s="511"/>
      <c r="F5" s="511"/>
      <c r="G5" s="511"/>
      <c r="H5" s="511"/>
      <c r="I5" s="511"/>
      <c r="K5" s="511"/>
      <c r="L5" s="511"/>
      <c r="M5" s="511"/>
      <c r="N5" s="511"/>
      <c r="O5" s="511"/>
      <c r="P5" s="511"/>
    </row>
    <row r="6" spans="1:31" ht="15" customHeight="1" x14ac:dyDescent="0.2">
      <c r="A6" s="1396" t="s">
        <v>421</v>
      </c>
      <c r="B6" s="1396"/>
      <c r="C6" s="1396"/>
      <c r="D6" s="1396"/>
      <c r="E6" s="1396"/>
      <c r="F6" s="1396"/>
      <c r="G6" s="1396"/>
      <c r="H6" s="1396"/>
      <c r="I6" s="1396"/>
      <c r="J6" s="1396"/>
      <c r="K6" s="1396"/>
      <c r="L6" s="1396"/>
      <c r="M6" s="1396"/>
      <c r="N6" s="1396"/>
      <c r="O6" s="1396"/>
      <c r="P6" s="1396"/>
    </row>
    <row r="7" spans="1:31" ht="11.25" customHeight="1" x14ac:dyDescent="0.2">
      <c r="A7" s="1397" t="s">
        <v>947</v>
      </c>
      <c r="B7" s="1397"/>
      <c r="C7" s="1396"/>
      <c r="D7" s="1396"/>
      <c r="E7" s="1396"/>
      <c r="F7" s="1396"/>
      <c r="G7" s="1396"/>
      <c r="H7" s="1396"/>
      <c r="I7" s="1396"/>
      <c r="J7" s="1396"/>
      <c r="K7" s="1396"/>
      <c r="L7" s="1396"/>
      <c r="M7" s="1396"/>
      <c r="N7" s="1396"/>
      <c r="O7" s="1396"/>
      <c r="P7" s="1396"/>
    </row>
    <row r="8" spans="1:31" x14ac:dyDescent="0.2">
      <c r="A8" s="909"/>
      <c r="B8" s="909"/>
      <c r="C8" s="909"/>
      <c r="D8" s="511"/>
      <c r="E8" s="511"/>
      <c r="F8" s="511"/>
      <c r="G8" s="511"/>
      <c r="H8" s="511"/>
      <c r="I8" s="511"/>
      <c r="K8" s="511"/>
      <c r="L8" s="511"/>
      <c r="M8" s="511"/>
      <c r="N8" s="511"/>
      <c r="O8" s="511"/>
      <c r="P8" s="511"/>
    </row>
    <row r="9" spans="1:31" x14ac:dyDescent="0.2">
      <c r="A9" s="1398" t="s">
        <v>1811</v>
      </c>
      <c r="B9" s="1398"/>
      <c r="C9" s="1398"/>
      <c r="D9" s="1398"/>
      <c r="E9" s="1398"/>
      <c r="F9" s="1398"/>
      <c r="G9" s="511"/>
      <c r="H9" s="511"/>
      <c r="I9" s="511"/>
      <c r="K9" s="511"/>
      <c r="L9" s="511"/>
      <c r="M9" s="511"/>
      <c r="N9" s="511"/>
      <c r="O9" s="511"/>
      <c r="P9" s="511"/>
    </row>
    <row r="10" spans="1:31" s="910" customFormat="1" x14ac:dyDescent="0.2">
      <c r="A10" s="1401" t="s">
        <v>1767</v>
      </c>
      <c r="B10" s="1401"/>
      <c r="C10" s="1401"/>
      <c r="D10" s="1401"/>
      <c r="E10" s="1401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AE10" s="659"/>
    </row>
    <row r="11" spans="1:31" s="909" customFormat="1" x14ac:dyDescent="0.2">
      <c r="A11" s="1401"/>
      <c r="B11" s="1401"/>
      <c r="C11" s="1401"/>
      <c r="D11" s="1401"/>
      <c r="E11" s="1401"/>
      <c r="F11" s="1401"/>
      <c r="G11" s="1401"/>
      <c r="H11" s="1401"/>
      <c r="I11" s="1401"/>
      <c r="J11" s="1401"/>
      <c r="K11" s="1401"/>
      <c r="L11" s="1401"/>
      <c r="M11" s="1401"/>
      <c r="N11" s="1401"/>
      <c r="O11" s="1401"/>
      <c r="P11" s="1401"/>
      <c r="AE11" s="341"/>
    </row>
    <row r="12" spans="1:31" ht="15" customHeight="1" x14ac:dyDescent="0.2">
      <c r="B12" s="909"/>
      <c r="C12" s="909"/>
      <c r="D12" s="511"/>
      <c r="E12" s="511"/>
      <c r="F12" s="511"/>
      <c r="G12" s="511"/>
      <c r="H12" s="511"/>
      <c r="I12" s="511"/>
    </row>
    <row r="13" spans="1:31" ht="38.25" customHeight="1" x14ac:dyDescent="0.2">
      <c r="A13" s="1210" t="s">
        <v>182</v>
      </c>
      <c r="B13" s="1195" t="s">
        <v>1763</v>
      </c>
      <c r="C13" s="1432"/>
      <c r="D13" s="1210" t="s">
        <v>184</v>
      </c>
      <c r="E13" s="1210"/>
      <c r="F13" s="1210"/>
      <c r="G13" s="1210" t="s">
        <v>185</v>
      </c>
      <c r="H13" s="1210"/>
      <c r="I13" s="1210"/>
      <c r="J13" s="1210" t="s">
        <v>1085</v>
      </c>
      <c r="K13" s="1210" t="s">
        <v>186</v>
      </c>
      <c r="L13" s="1210"/>
      <c r="M13" s="1210"/>
      <c r="N13" s="1210"/>
      <c r="O13" s="1210"/>
      <c r="P13" s="1210"/>
    </row>
    <row r="14" spans="1:31" ht="15" customHeight="1" x14ac:dyDescent="0.2">
      <c r="A14" s="1210"/>
      <c r="B14" s="1433"/>
      <c r="C14" s="1434"/>
      <c r="D14" s="1210" t="s">
        <v>172</v>
      </c>
      <c r="E14" s="1210" t="s">
        <v>145</v>
      </c>
      <c r="F14" s="1210"/>
      <c r="G14" s="1210" t="s">
        <v>172</v>
      </c>
      <c r="H14" s="1210" t="s">
        <v>145</v>
      </c>
      <c r="I14" s="1210"/>
      <c r="J14" s="1210"/>
      <c r="K14" s="1210" t="s">
        <v>141</v>
      </c>
      <c r="L14" s="1210"/>
      <c r="M14" s="1210"/>
      <c r="N14" s="1210" t="s">
        <v>187</v>
      </c>
      <c r="O14" s="1210"/>
      <c r="P14" s="1210"/>
    </row>
    <row r="15" spans="1:31" ht="15" customHeight="1" x14ac:dyDescent="0.2">
      <c r="A15" s="1210"/>
      <c r="B15" s="1433"/>
      <c r="C15" s="1434"/>
      <c r="D15" s="1210"/>
      <c r="E15" s="1210" t="s">
        <v>141</v>
      </c>
      <c r="F15" s="1210" t="s">
        <v>187</v>
      </c>
      <c r="G15" s="1210"/>
      <c r="H15" s="1210" t="s">
        <v>141</v>
      </c>
      <c r="I15" s="1210" t="s">
        <v>187</v>
      </c>
      <c r="J15" s="1210"/>
      <c r="K15" s="1210" t="s">
        <v>172</v>
      </c>
      <c r="L15" s="1210" t="s">
        <v>145</v>
      </c>
      <c r="M15" s="1210"/>
      <c r="N15" s="1210" t="s">
        <v>172</v>
      </c>
      <c r="O15" s="1210" t="s">
        <v>145</v>
      </c>
      <c r="P15" s="1210"/>
    </row>
    <row r="16" spans="1:31" ht="15" customHeight="1" x14ac:dyDescent="0.2">
      <c r="A16" s="1210"/>
      <c r="B16" s="1352"/>
      <c r="C16" s="1435"/>
      <c r="D16" s="1210"/>
      <c r="E16" s="1210"/>
      <c r="F16" s="1210"/>
      <c r="G16" s="1210"/>
      <c r="H16" s="1210"/>
      <c r="I16" s="1210"/>
      <c r="J16" s="1210"/>
      <c r="K16" s="1210"/>
      <c r="L16" s="943" t="s">
        <v>188</v>
      </c>
      <c r="M16" s="943" t="s">
        <v>189</v>
      </c>
      <c r="N16" s="1210"/>
      <c r="O16" s="943" t="s">
        <v>188</v>
      </c>
      <c r="P16" s="943" t="s">
        <v>189</v>
      </c>
    </row>
    <row r="17" spans="1:16" x14ac:dyDescent="0.2">
      <c r="A17" s="954">
        <v>1</v>
      </c>
      <c r="B17" s="954"/>
      <c r="C17" s="954">
        <v>2</v>
      </c>
      <c r="D17" s="954">
        <v>3</v>
      </c>
      <c r="E17" s="954">
        <v>4</v>
      </c>
      <c r="F17" s="954">
        <v>5</v>
      </c>
      <c r="G17" s="954">
        <v>6</v>
      </c>
      <c r="H17" s="954">
        <v>7</v>
      </c>
      <c r="I17" s="954">
        <v>8</v>
      </c>
      <c r="J17" s="954">
        <v>9</v>
      </c>
      <c r="K17" s="954">
        <v>10</v>
      </c>
      <c r="L17" s="954">
        <v>11</v>
      </c>
      <c r="M17" s="954">
        <v>12</v>
      </c>
      <c r="N17" s="954">
        <v>13</v>
      </c>
      <c r="O17" s="954">
        <v>14</v>
      </c>
      <c r="P17" s="954">
        <v>15</v>
      </c>
    </row>
    <row r="18" spans="1:16" s="909" customFormat="1" ht="15" customHeight="1" x14ac:dyDescent="0.25">
      <c r="A18" s="1388">
        <v>1</v>
      </c>
      <c r="B18" s="1390" t="s">
        <v>287</v>
      </c>
      <c r="C18" s="182" t="s">
        <v>695</v>
      </c>
      <c r="D18" s="992">
        <v>0</v>
      </c>
      <c r="E18" s="992"/>
      <c r="F18" s="992"/>
      <c r="G18" s="992">
        <v>0</v>
      </c>
      <c r="H18" s="992">
        <v>0</v>
      </c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</row>
    <row r="19" spans="1:16" s="909" customFormat="1" ht="15" customHeight="1" x14ac:dyDescent="0.25">
      <c r="A19" s="1392"/>
      <c r="B19" s="1393"/>
      <c r="C19" s="182" t="s">
        <v>974</v>
      </c>
      <c r="D19" s="992">
        <v>0</v>
      </c>
      <c r="E19" s="992"/>
      <c r="F19" s="992"/>
      <c r="G19" s="992">
        <v>0</v>
      </c>
      <c r="H19" s="992">
        <v>0</v>
      </c>
      <c r="I19" s="992">
        <v>0</v>
      </c>
      <c r="J19" s="992">
        <v>0</v>
      </c>
      <c r="K19" s="992">
        <v>0</v>
      </c>
      <c r="L19" s="992">
        <v>0</v>
      </c>
      <c r="M19" s="992">
        <v>0</v>
      </c>
      <c r="N19" s="992">
        <v>0</v>
      </c>
      <c r="O19" s="992">
        <v>0</v>
      </c>
      <c r="P19" s="992">
        <v>0</v>
      </c>
    </row>
    <row r="20" spans="1:16" s="909" customFormat="1" ht="15" customHeight="1" x14ac:dyDescent="0.25">
      <c r="A20" s="1389"/>
      <c r="B20" s="1391"/>
      <c r="C20" s="182" t="s">
        <v>598</v>
      </c>
      <c r="D20" s="992">
        <v>0</v>
      </c>
      <c r="E20" s="992">
        <v>0</v>
      </c>
      <c r="F20" s="992">
        <v>0</v>
      </c>
      <c r="G20" s="993">
        <v>0</v>
      </c>
      <c r="H20" s="993">
        <v>0</v>
      </c>
      <c r="I20" s="993">
        <v>0</v>
      </c>
      <c r="J20" s="993">
        <v>0</v>
      </c>
      <c r="K20" s="992">
        <v>0</v>
      </c>
      <c r="L20" s="992">
        <v>0</v>
      </c>
      <c r="M20" s="992">
        <v>0</v>
      </c>
      <c r="N20" s="992">
        <v>0</v>
      </c>
      <c r="O20" s="992">
        <v>0</v>
      </c>
      <c r="P20" s="992">
        <v>0</v>
      </c>
    </row>
    <row r="21" spans="1:16" s="909" customFormat="1" ht="15" customHeight="1" x14ac:dyDescent="0.25">
      <c r="A21" s="1427">
        <v>2</v>
      </c>
      <c r="B21" s="1428" t="s">
        <v>288</v>
      </c>
      <c r="C21" s="182" t="s">
        <v>757</v>
      </c>
      <c r="D21" s="992">
        <v>11</v>
      </c>
      <c r="E21" s="992"/>
      <c r="F21" s="992"/>
      <c r="G21" s="993">
        <v>11</v>
      </c>
      <c r="H21" s="993">
        <v>5</v>
      </c>
      <c r="I21" s="993">
        <v>6</v>
      </c>
      <c r="J21" s="993">
        <v>11</v>
      </c>
      <c r="K21" s="992">
        <v>5</v>
      </c>
      <c r="L21" s="992">
        <v>4</v>
      </c>
      <c r="M21" s="992">
        <v>1</v>
      </c>
      <c r="N21" s="992">
        <v>6</v>
      </c>
      <c r="O21" s="992">
        <v>4</v>
      </c>
      <c r="P21" s="992">
        <v>2</v>
      </c>
    </row>
    <row r="22" spans="1:16" s="909" customFormat="1" ht="15" customHeight="1" x14ac:dyDescent="0.25">
      <c r="A22" s="1427"/>
      <c r="B22" s="1428"/>
      <c r="C22" s="182" t="s">
        <v>598</v>
      </c>
      <c r="D22" s="992">
        <v>2</v>
      </c>
      <c r="E22" s="992">
        <v>1</v>
      </c>
      <c r="F22" s="992">
        <v>1</v>
      </c>
      <c r="G22" s="993">
        <v>2</v>
      </c>
      <c r="H22" s="993">
        <v>1</v>
      </c>
      <c r="I22" s="993">
        <v>1</v>
      </c>
      <c r="J22" s="993">
        <v>2</v>
      </c>
      <c r="K22" s="992">
        <v>1</v>
      </c>
      <c r="L22" s="992">
        <v>1</v>
      </c>
      <c r="M22" s="992">
        <v>0</v>
      </c>
      <c r="N22" s="992">
        <v>1</v>
      </c>
      <c r="O22" s="992">
        <v>1</v>
      </c>
      <c r="P22" s="992">
        <v>0</v>
      </c>
    </row>
    <row r="23" spans="1:16" s="909" customFormat="1" ht="13.9" customHeight="1" x14ac:dyDescent="0.25">
      <c r="A23" s="1427">
        <v>3</v>
      </c>
      <c r="B23" s="1428" t="s">
        <v>289</v>
      </c>
      <c r="C23" s="182" t="s">
        <v>1867</v>
      </c>
      <c r="D23" s="992">
        <v>4</v>
      </c>
      <c r="E23" s="992"/>
      <c r="F23" s="992"/>
      <c r="G23" s="993">
        <v>4</v>
      </c>
      <c r="H23" s="993">
        <v>0</v>
      </c>
      <c r="I23" s="993">
        <v>4</v>
      </c>
      <c r="J23" s="993">
        <v>4</v>
      </c>
      <c r="K23" s="992">
        <v>0</v>
      </c>
      <c r="L23" s="992">
        <v>0</v>
      </c>
      <c r="M23" s="992">
        <v>0</v>
      </c>
      <c r="N23" s="992">
        <v>4</v>
      </c>
      <c r="O23" s="992">
        <v>4</v>
      </c>
      <c r="P23" s="992">
        <v>0</v>
      </c>
    </row>
    <row r="24" spans="1:16" s="909" customFormat="1" ht="13.9" customHeight="1" x14ac:dyDescent="0.25">
      <c r="A24" s="1427"/>
      <c r="B24" s="1428"/>
      <c r="C24" s="182" t="s">
        <v>1868</v>
      </c>
      <c r="D24" s="992">
        <v>8</v>
      </c>
      <c r="E24" s="992"/>
      <c r="F24" s="992"/>
      <c r="G24" s="993">
        <v>8</v>
      </c>
      <c r="H24" s="993">
        <v>0</v>
      </c>
      <c r="I24" s="993">
        <v>8</v>
      </c>
      <c r="J24" s="993">
        <v>8</v>
      </c>
      <c r="K24" s="992">
        <v>0</v>
      </c>
      <c r="L24" s="992">
        <v>0</v>
      </c>
      <c r="M24" s="992">
        <v>0</v>
      </c>
      <c r="N24" s="992">
        <v>8</v>
      </c>
      <c r="O24" s="992">
        <v>4</v>
      </c>
      <c r="P24" s="992">
        <v>4</v>
      </c>
    </row>
    <row r="25" spans="1:16" s="909" customFormat="1" ht="13.9" customHeight="1" x14ac:dyDescent="0.25">
      <c r="A25" s="1427"/>
      <c r="B25" s="1428"/>
      <c r="C25" s="182" t="s">
        <v>764</v>
      </c>
      <c r="D25" s="992">
        <v>0</v>
      </c>
      <c r="E25" s="992"/>
      <c r="F25" s="992"/>
      <c r="G25" s="993">
        <v>0</v>
      </c>
      <c r="H25" s="993">
        <v>0</v>
      </c>
      <c r="I25" s="993">
        <v>0</v>
      </c>
      <c r="J25" s="993">
        <v>0</v>
      </c>
      <c r="K25" s="992">
        <v>0</v>
      </c>
      <c r="L25" s="992">
        <v>0</v>
      </c>
      <c r="M25" s="992">
        <v>0</v>
      </c>
      <c r="N25" s="992">
        <v>0</v>
      </c>
      <c r="O25" s="992">
        <v>0</v>
      </c>
      <c r="P25" s="992">
        <v>0</v>
      </c>
    </row>
    <row r="26" spans="1:16" s="909" customFormat="1" ht="13.9" customHeight="1" x14ac:dyDescent="0.25">
      <c r="A26" s="1427"/>
      <c r="B26" s="1428"/>
      <c r="C26" s="182" t="s">
        <v>598</v>
      </c>
      <c r="D26" s="992">
        <v>1</v>
      </c>
      <c r="E26" s="992">
        <v>1</v>
      </c>
      <c r="F26" s="992">
        <v>0</v>
      </c>
      <c r="G26" s="993">
        <v>1</v>
      </c>
      <c r="H26" s="993">
        <v>1</v>
      </c>
      <c r="I26" s="993">
        <v>0</v>
      </c>
      <c r="J26" s="993">
        <v>1</v>
      </c>
      <c r="K26" s="992">
        <v>1</v>
      </c>
      <c r="L26" s="992">
        <v>1</v>
      </c>
      <c r="M26" s="992">
        <v>0</v>
      </c>
      <c r="N26" s="992">
        <v>0</v>
      </c>
      <c r="O26" s="992">
        <v>0</v>
      </c>
      <c r="P26" s="992">
        <v>0</v>
      </c>
    </row>
    <row r="27" spans="1:16" s="909" customFormat="1" ht="13.9" customHeight="1" x14ac:dyDescent="0.25">
      <c r="A27" s="1388">
        <v>4</v>
      </c>
      <c r="B27" s="1390" t="s">
        <v>290</v>
      </c>
      <c r="C27" s="182" t="s">
        <v>697</v>
      </c>
      <c r="D27" s="992">
        <v>2</v>
      </c>
      <c r="E27" s="992"/>
      <c r="F27" s="992"/>
      <c r="G27" s="993">
        <v>2</v>
      </c>
      <c r="H27" s="993">
        <v>1</v>
      </c>
      <c r="I27" s="993">
        <v>1</v>
      </c>
      <c r="J27" s="993">
        <v>2</v>
      </c>
      <c r="K27" s="992">
        <v>1</v>
      </c>
      <c r="L27" s="992">
        <v>1</v>
      </c>
      <c r="M27" s="992">
        <v>0</v>
      </c>
      <c r="N27" s="992">
        <v>1</v>
      </c>
      <c r="O27" s="992">
        <v>1</v>
      </c>
      <c r="P27" s="992">
        <v>0</v>
      </c>
    </row>
    <row r="28" spans="1:16" s="909" customFormat="1" ht="13.9" customHeight="1" x14ac:dyDescent="0.2">
      <c r="A28" s="1417"/>
      <c r="B28" s="1348"/>
      <c r="C28" s="965" t="s">
        <v>993</v>
      </c>
      <c r="D28" s="992">
        <v>0</v>
      </c>
      <c r="E28" s="992"/>
      <c r="F28" s="992"/>
      <c r="G28" s="993">
        <v>0</v>
      </c>
      <c r="H28" s="993">
        <v>0</v>
      </c>
      <c r="I28" s="993">
        <v>0</v>
      </c>
      <c r="J28" s="993">
        <v>0</v>
      </c>
      <c r="K28" s="992">
        <v>0</v>
      </c>
      <c r="L28" s="992">
        <v>0</v>
      </c>
      <c r="M28" s="992">
        <v>0</v>
      </c>
      <c r="N28" s="992">
        <v>0</v>
      </c>
      <c r="O28" s="992">
        <v>0</v>
      </c>
      <c r="P28" s="992">
        <v>0</v>
      </c>
    </row>
    <row r="29" spans="1:16" s="909" customFormat="1" ht="13.9" customHeight="1" x14ac:dyDescent="0.25">
      <c r="A29" s="1388">
        <v>5</v>
      </c>
      <c r="B29" s="1390" t="s">
        <v>291</v>
      </c>
      <c r="C29" s="171" t="s">
        <v>815</v>
      </c>
      <c r="D29" s="992">
        <v>7</v>
      </c>
      <c r="E29" s="992"/>
      <c r="F29" s="992"/>
      <c r="G29" s="993">
        <v>7</v>
      </c>
      <c r="H29" s="993">
        <v>3</v>
      </c>
      <c r="I29" s="993">
        <v>4</v>
      </c>
      <c r="J29" s="993">
        <v>7</v>
      </c>
      <c r="K29" s="992">
        <v>3</v>
      </c>
      <c r="L29" s="992">
        <v>2</v>
      </c>
      <c r="M29" s="992">
        <v>1</v>
      </c>
      <c r="N29" s="992">
        <v>4</v>
      </c>
      <c r="O29" s="992">
        <v>2</v>
      </c>
      <c r="P29" s="992">
        <v>2</v>
      </c>
    </row>
    <row r="30" spans="1:16" s="909" customFormat="1" ht="13.9" customHeight="1" x14ac:dyDescent="0.25">
      <c r="A30" s="1416"/>
      <c r="B30" s="1419"/>
      <c r="C30" s="182" t="s">
        <v>756</v>
      </c>
      <c r="D30" s="992">
        <v>7</v>
      </c>
      <c r="E30" s="992"/>
      <c r="F30" s="992"/>
      <c r="G30" s="993">
        <v>7</v>
      </c>
      <c r="H30" s="993">
        <v>3</v>
      </c>
      <c r="I30" s="993">
        <v>4</v>
      </c>
      <c r="J30" s="993">
        <v>7</v>
      </c>
      <c r="K30" s="992">
        <v>3</v>
      </c>
      <c r="L30" s="992">
        <v>2</v>
      </c>
      <c r="M30" s="992">
        <v>1</v>
      </c>
      <c r="N30" s="992">
        <v>4</v>
      </c>
      <c r="O30" s="992">
        <v>4</v>
      </c>
      <c r="P30" s="992">
        <v>0</v>
      </c>
    </row>
    <row r="31" spans="1:16" s="909" customFormat="1" ht="13.9" customHeight="1" x14ac:dyDescent="0.25">
      <c r="A31" s="1416"/>
      <c r="B31" s="1419"/>
      <c r="C31" s="182" t="s">
        <v>1089</v>
      </c>
      <c r="D31" s="992">
        <v>0</v>
      </c>
      <c r="E31" s="992"/>
      <c r="F31" s="992"/>
      <c r="G31" s="993">
        <v>0</v>
      </c>
      <c r="H31" s="993">
        <v>0</v>
      </c>
      <c r="I31" s="993">
        <v>0</v>
      </c>
      <c r="J31" s="993">
        <v>0</v>
      </c>
      <c r="K31" s="992">
        <v>0</v>
      </c>
      <c r="L31" s="992">
        <v>0</v>
      </c>
      <c r="M31" s="992">
        <v>0</v>
      </c>
      <c r="N31" s="992">
        <v>0</v>
      </c>
      <c r="O31" s="992">
        <v>0</v>
      </c>
      <c r="P31" s="992">
        <v>0</v>
      </c>
    </row>
    <row r="32" spans="1:16" s="909" customFormat="1" ht="13.9" customHeight="1" x14ac:dyDescent="0.25">
      <c r="A32" s="1416"/>
      <c r="B32" s="1419"/>
      <c r="C32" s="182" t="s">
        <v>698</v>
      </c>
      <c r="D32" s="992">
        <v>0</v>
      </c>
      <c r="E32" s="992"/>
      <c r="F32" s="992"/>
      <c r="G32" s="993">
        <v>0</v>
      </c>
      <c r="H32" s="993">
        <v>0</v>
      </c>
      <c r="I32" s="993">
        <v>0</v>
      </c>
      <c r="J32" s="993">
        <v>0</v>
      </c>
      <c r="K32" s="992">
        <v>0</v>
      </c>
      <c r="L32" s="992">
        <v>0</v>
      </c>
      <c r="M32" s="992">
        <v>0</v>
      </c>
      <c r="N32" s="992">
        <v>0</v>
      </c>
      <c r="O32" s="992">
        <v>0</v>
      </c>
      <c r="P32" s="992">
        <v>0</v>
      </c>
    </row>
    <row r="33" spans="1:16" s="909" customFormat="1" ht="13.9" customHeight="1" x14ac:dyDescent="0.25">
      <c r="A33" s="1416"/>
      <c r="B33" s="1419"/>
      <c r="C33" s="182" t="s">
        <v>764</v>
      </c>
      <c r="D33" s="992">
        <v>0</v>
      </c>
      <c r="E33" s="992"/>
      <c r="F33" s="992"/>
      <c r="G33" s="993">
        <v>0</v>
      </c>
      <c r="H33" s="993">
        <v>0</v>
      </c>
      <c r="I33" s="993">
        <v>0</v>
      </c>
      <c r="J33" s="993">
        <v>0</v>
      </c>
      <c r="K33" s="992">
        <v>0</v>
      </c>
      <c r="L33" s="992">
        <v>0</v>
      </c>
      <c r="M33" s="992">
        <v>0</v>
      </c>
      <c r="N33" s="992">
        <v>0</v>
      </c>
      <c r="O33" s="992">
        <v>0</v>
      </c>
      <c r="P33" s="992">
        <v>0</v>
      </c>
    </row>
    <row r="34" spans="1:16" s="909" customFormat="1" ht="13.9" customHeight="1" x14ac:dyDescent="0.25">
      <c r="A34" s="1417"/>
      <c r="B34" s="1348"/>
      <c r="C34" s="182" t="s">
        <v>598</v>
      </c>
      <c r="D34" s="992">
        <v>2</v>
      </c>
      <c r="E34" s="992">
        <v>1</v>
      </c>
      <c r="F34" s="992">
        <v>1</v>
      </c>
      <c r="G34" s="993">
        <v>2</v>
      </c>
      <c r="H34" s="993">
        <v>1</v>
      </c>
      <c r="I34" s="993">
        <v>1</v>
      </c>
      <c r="J34" s="993">
        <v>2</v>
      </c>
      <c r="K34" s="992">
        <v>1</v>
      </c>
      <c r="L34" s="992">
        <v>1</v>
      </c>
      <c r="M34" s="992">
        <v>0</v>
      </c>
      <c r="N34" s="992">
        <v>1</v>
      </c>
      <c r="O34" s="992">
        <v>1</v>
      </c>
      <c r="P34" s="992">
        <v>0</v>
      </c>
    </row>
    <row r="35" spans="1:16" s="909" customFormat="1" ht="13.9" customHeight="1" x14ac:dyDescent="0.25">
      <c r="A35" s="1431">
        <v>6</v>
      </c>
      <c r="B35" s="1428" t="s">
        <v>292</v>
      </c>
      <c r="C35" s="182" t="s">
        <v>699</v>
      </c>
      <c r="D35" s="992">
        <v>9</v>
      </c>
      <c r="E35" s="992"/>
      <c r="F35" s="992"/>
      <c r="G35" s="993">
        <v>9</v>
      </c>
      <c r="H35" s="993">
        <v>4</v>
      </c>
      <c r="I35" s="993">
        <v>5</v>
      </c>
      <c r="J35" s="993">
        <v>9</v>
      </c>
      <c r="K35" s="992">
        <v>4</v>
      </c>
      <c r="L35" s="992">
        <v>3</v>
      </c>
      <c r="M35" s="992">
        <v>1</v>
      </c>
      <c r="N35" s="992">
        <v>5</v>
      </c>
      <c r="O35" s="992">
        <v>1</v>
      </c>
      <c r="P35" s="992">
        <v>4</v>
      </c>
    </row>
    <row r="36" spans="1:16" s="909" customFormat="1" ht="13.9" customHeight="1" x14ac:dyDescent="0.25">
      <c r="A36" s="1431"/>
      <c r="B36" s="1428"/>
      <c r="C36" s="182" t="s">
        <v>598</v>
      </c>
      <c r="D36" s="992">
        <v>5</v>
      </c>
      <c r="E36" s="992">
        <v>2</v>
      </c>
      <c r="F36" s="992">
        <v>3</v>
      </c>
      <c r="G36" s="993">
        <v>5</v>
      </c>
      <c r="H36" s="993">
        <v>2</v>
      </c>
      <c r="I36" s="993">
        <v>3</v>
      </c>
      <c r="J36" s="993">
        <v>5</v>
      </c>
      <c r="K36" s="992">
        <v>2</v>
      </c>
      <c r="L36" s="992">
        <v>1</v>
      </c>
      <c r="M36" s="992">
        <v>1</v>
      </c>
      <c r="N36" s="992">
        <v>3</v>
      </c>
      <c r="O36" s="992">
        <v>3</v>
      </c>
      <c r="P36" s="992">
        <v>0</v>
      </c>
    </row>
    <row r="37" spans="1:16" s="909" customFormat="1" ht="13.9" customHeight="1" x14ac:dyDescent="0.25">
      <c r="A37" s="1427">
        <v>7</v>
      </c>
      <c r="B37" s="1428" t="s">
        <v>293</v>
      </c>
      <c r="C37" s="182" t="s">
        <v>1869</v>
      </c>
      <c r="D37" s="992">
        <v>2</v>
      </c>
      <c r="E37" s="992"/>
      <c r="F37" s="992"/>
      <c r="G37" s="993">
        <v>2</v>
      </c>
      <c r="H37" s="993">
        <v>0</v>
      </c>
      <c r="I37" s="993">
        <v>2</v>
      </c>
      <c r="J37" s="993">
        <v>2</v>
      </c>
      <c r="K37" s="992">
        <v>0</v>
      </c>
      <c r="L37" s="992">
        <v>0</v>
      </c>
      <c r="M37" s="992">
        <v>0</v>
      </c>
      <c r="N37" s="992">
        <v>2</v>
      </c>
      <c r="O37" s="992">
        <v>1</v>
      </c>
      <c r="P37" s="992">
        <v>1</v>
      </c>
    </row>
    <row r="38" spans="1:16" s="909" customFormat="1" ht="13.9" customHeight="1" x14ac:dyDescent="0.25">
      <c r="A38" s="1427"/>
      <c r="B38" s="1428"/>
      <c r="C38" s="182" t="s">
        <v>816</v>
      </c>
      <c r="D38" s="992">
        <v>5</v>
      </c>
      <c r="E38" s="992"/>
      <c r="F38" s="992"/>
      <c r="G38" s="993">
        <v>5</v>
      </c>
      <c r="H38" s="993">
        <v>3</v>
      </c>
      <c r="I38" s="993">
        <v>2</v>
      </c>
      <c r="J38" s="993">
        <v>5</v>
      </c>
      <c r="K38" s="992">
        <v>3</v>
      </c>
      <c r="L38" s="992">
        <v>2</v>
      </c>
      <c r="M38" s="992">
        <v>1</v>
      </c>
      <c r="N38" s="992">
        <v>2</v>
      </c>
      <c r="O38" s="992">
        <v>2</v>
      </c>
      <c r="P38" s="992">
        <v>0</v>
      </c>
    </row>
    <row r="39" spans="1:16" s="909" customFormat="1" ht="13.9" customHeight="1" x14ac:dyDescent="0.25">
      <c r="A39" s="1427"/>
      <c r="B39" s="1428"/>
      <c r="C39" s="182" t="s">
        <v>599</v>
      </c>
      <c r="D39" s="992">
        <v>7</v>
      </c>
      <c r="E39" s="992"/>
      <c r="F39" s="992"/>
      <c r="G39" s="993">
        <v>7</v>
      </c>
      <c r="H39" s="993">
        <v>4</v>
      </c>
      <c r="I39" s="993">
        <v>3</v>
      </c>
      <c r="J39" s="993">
        <v>7</v>
      </c>
      <c r="K39" s="992">
        <v>4</v>
      </c>
      <c r="L39" s="992">
        <v>4</v>
      </c>
      <c r="M39" s="992">
        <v>0</v>
      </c>
      <c r="N39" s="992">
        <v>3</v>
      </c>
      <c r="O39" s="992">
        <v>2</v>
      </c>
      <c r="P39" s="992">
        <v>1</v>
      </c>
    </row>
    <row r="40" spans="1:16" s="909" customFormat="1" ht="13.9" customHeight="1" x14ac:dyDescent="0.25">
      <c r="A40" s="1427"/>
      <c r="B40" s="1428"/>
      <c r="C40" s="182" t="s">
        <v>700</v>
      </c>
      <c r="D40" s="992">
        <v>2</v>
      </c>
      <c r="E40" s="992"/>
      <c r="F40" s="992"/>
      <c r="G40" s="993">
        <v>2</v>
      </c>
      <c r="H40" s="993">
        <v>1</v>
      </c>
      <c r="I40" s="993">
        <v>1</v>
      </c>
      <c r="J40" s="993">
        <v>2</v>
      </c>
      <c r="K40" s="992">
        <v>1</v>
      </c>
      <c r="L40" s="992">
        <v>1</v>
      </c>
      <c r="M40" s="992">
        <v>0</v>
      </c>
      <c r="N40" s="992">
        <v>1</v>
      </c>
      <c r="O40" s="992">
        <v>1</v>
      </c>
      <c r="P40" s="992">
        <v>0</v>
      </c>
    </row>
    <row r="41" spans="1:16" s="909" customFormat="1" ht="13.9" customHeight="1" x14ac:dyDescent="0.25">
      <c r="A41" s="1427"/>
      <c r="B41" s="1428"/>
      <c r="C41" s="182" t="s">
        <v>598</v>
      </c>
      <c r="D41" s="992">
        <v>3</v>
      </c>
      <c r="E41" s="992">
        <v>1</v>
      </c>
      <c r="F41" s="992">
        <v>2</v>
      </c>
      <c r="G41" s="993">
        <v>2</v>
      </c>
      <c r="H41" s="993">
        <v>0</v>
      </c>
      <c r="I41" s="993">
        <v>2</v>
      </c>
      <c r="J41" s="993">
        <v>2</v>
      </c>
      <c r="K41" s="992">
        <v>0</v>
      </c>
      <c r="L41" s="992">
        <v>0</v>
      </c>
      <c r="M41" s="992">
        <v>0</v>
      </c>
      <c r="N41" s="992">
        <v>2</v>
      </c>
      <c r="O41" s="992">
        <v>0</v>
      </c>
      <c r="P41" s="992">
        <v>2</v>
      </c>
    </row>
    <row r="42" spans="1:16" s="909" customFormat="1" ht="13.9" customHeight="1" x14ac:dyDescent="0.25">
      <c r="A42" s="962">
        <v>8</v>
      </c>
      <c r="B42" s="984" t="s">
        <v>294</v>
      </c>
      <c r="C42" s="182" t="s">
        <v>760</v>
      </c>
      <c r="D42" s="992">
        <v>2</v>
      </c>
      <c r="E42" s="992"/>
      <c r="F42" s="992"/>
      <c r="G42" s="993">
        <v>2</v>
      </c>
      <c r="H42" s="993">
        <v>1</v>
      </c>
      <c r="I42" s="993">
        <v>1</v>
      </c>
      <c r="J42" s="993">
        <v>2</v>
      </c>
      <c r="K42" s="992">
        <v>1</v>
      </c>
      <c r="L42" s="992">
        <v>1</v>
      </c>
      <c r="M42" s="992">
        <v>0</v>
      </c>
      <c r="N42" s="992">
        <v>1</v>
      </c>
      <c r="O42" s="992">
        <v>1</v>
      </c>
      <c r="P42" s="992">
        <v>0</v>
      </c>
    </row>
    <row r="43" spans="1:16" s="909" customFormat="1" ht="13.9" customHeight="1" x14ac:dyDescent="0.25">
      <c r="A43" s="1427">
        <v>9</v>
      </c>
      <c r="B43" s="1428" t="s">
        <v>295</v>
      </c>
      <c r="C43" s="182" t="s">
        <v>761</v>
      </c>
      <c r="D43" s="992">
        <v>0</v>
      </c>
      <c r="E43" s="992"/>
      <c r="F43" s="992"/>
      <c r="G43" s="993">
        <v>0</v>
      </c>
      <c r="H43" s="993">
        <v>0</v>
      </c>
      <c r="I43" s="993">
        <v>0</v>
      </c>
      <c r="J43" s="993">
        <v>0</v>
      </c>
      <c r="K43" s="992">
        <v>0</v>
      </c>
      <c r="L43" s="992">
        <v>0</v>
      </c>
      <c r="M43" s="992">
        <v>0</v>
      </c>
      <c r="N43" s="992">
        <v>0</v>
      </c>
      <c r="O43" s="992">
        <v>0</v>
      </c>
      <c r="P43" s="992">
        <v>0</v>
      </c>
    </row>
    <row r="44" spans="1:16" s="909" customFormat="1" ht="13.9" customHeight="1" x14ac:dyDescent="0.25">
      <c r="A44" s="1427"/>
      <c r="B44" s="1428"/>
      <c r="C44" s="182" t="s">
        <v>701</v>
      </c>
      <c r="D44" s="992">
        <v>0</v>
      </c>
      <c r="E44" s="992"/>
      <c r="F44" s="992"/>
      <c r="G44" s="993">
        <v>0</v>
      </c>
      <c r="H44" s="993">
        <v>0</v>
      </c>
      <c r="I44" s="993">
        <v>0</v>
      </c>
      <c r="J44" s="993">
        <v>0</v>
      </c>
      <c r="K44" s="992">
        <v>0</v>
      </c>
      <c r="L44" s="992">
        <v>0</v>
      </c>
      <c r="M44" s="992">
        <v>0</v>
      </c>
      <c r="N44" s="992">
        <v>0</v>
      </c>
      <c r="O44" s="992">
        <v>0</v>
      </c>
      <c r="P44" s="992">
        <v>0</v>
      </c>
    </row>
    <row r="45" spans="1:16" s="909" customFormat="1" ht="13.9" customHeight="1" x14ac:dyDescent="0.25">
      <c r="A45" s="1427"/>
      <c r="B45" s="1428"/>
      <c r="C45" s="182" t="s">
        <v>817</v>
      </c>
      <c r="D45" s="992">
        <v>0</v>
      </c>
      <c r="E45" s="992"/>
      <c r="F45" s="992"/>
      <c r="G45" s="993">
        <v>0</v>
      </c>
      <c r="H45" s="993">
        <v>0</v>
      </c>
      <c r="I45" s="993">
        <v>0</v>
      </c>
      <c r="J45" s="993">
        <v>0</v>
      </c>
      <c r="K45" s="992">
        <v>0</v>
      </c>
      <c r="L45" s="992">
        <v>0</v>
      </c>
      <c r="M45" s="992">
        <v>0</v>
      </c>
      <c r="N45" s="992">
        <v>0</v>
      </c>
      <c r="O45" s="992">
        <v>0</v>
      </c>
      <c r="P45" s="992">
        <v>0</v>
      </c>
    </row>
    <row r="46" spans="1:16" s="909" customFormat="1" ht="13.9" customHeight="1" x14ac:dyDescent="0.25">
      <c r="A46" s="1427"/>
      <c r="B46" s="1428"/>
      <c r="C46" s="182" t="s">
        <v>994</v>
      </c>
      <c r="D46" s="992">
        <v>0</v>
      </c>
      <c r="E46" s="992"/>
      <c r="F46" s="992"/>
      <c r="G46" s="993">
        <v>0</v>
      </c>
      <c r="H46" s="993">
        <v>0</v>
      </c>
      <c r="I46" s="993">
        <v>0</v>
      </c>
      <c r="J46" s="993">
        <v>0</v>
      </c>
      <c r="K46" s="992">
        <v>0</v>
      </c>
      <c r="L46" s="992">
        <v>0</v>
      </c>
      <c r="M46" s="992">
        <v>0</v>
      </c>
      <c r="N46" s="992">
        <v>0</v>
      </c>
      <c r="O46" s="992">
        <v>0</v>
      </c>
      <c r="P46" s="992">
        <v>0</v>
      </c>
    </row>
    <row r="47" spans="1:16" s="909" customFormat="1" ht="13.9" customHeight="1" x14ac:dyDescent="0.25">
      <c r="A47" s="1427"/>
      <c r="B47" s="1428"/>
      <c r="C47" s="182" t="s">
        <v>1083</v>
      </c>
      <c r="D47" s="992">
        <v>0</v>
      </c>
      <c r="E47" s="992"/>
      <c r="F47" s="992"/>
      <c r="G47" s="993">
        <v>0</v>
      </c>
      <c r="H47" s="993">
        <v>0</v>
      </c>
      <c r="I47" s="993">
        <v>0</v>
      </c>
      <c r="J47" s="993">
        <v>0</v>
      </c>
      <c r="K47" s="992">
        <v>0</v>
      </c>
      <c r="L47" s="992">
        <v>0</v>
      </c>
      <c r="M47" s="992">
        <v>0</v>
      </c>
      <c r="N47" s="992">
        <v>0</v>
      </c>
      <c r="O47" s="992">
        <v>0</v>
      </c>
      <c r="P47" s="992">
        <v>0</v>
      </c>
    </row>
    <row r="48" spans="1:16" s="909" customFormat="1" ht="13.9" customHeight="1" x14ac:dyDescent="0.25">
      <c r="A48" s="1427"/>
      <c r="B48" s="1428"/>
      <c r="C48" s="182" t="s">
        <v>598</v>
      </c>
      <c r="D48" s="992">
        <v>0</v>
      </c>
      <c r="E48" s="992">
        <v>0</v>
      </c>
      <c r="F48" s="992">
        <v>0</v>
      </c>
      <c r="G48" s="993">
        <v>0</v>
      </c>
      <c r="H48" s="993">
        <v>0</v>
      </c>
      <c r="I48" s="993">
        <v>0</v>
      </c>
      <c r="J48" s="993">
        <v>0</v>
      </c>
      <c r="K48" s="992">
        <v>0</v>
      </c>
      <c r="L48" s="992">
        <v>0</v>
      </c>
      <c r="M48" s="992">
        <v>0</v>
      </c>
      <c r="N48" s="992">
        <v>0</v>
      </c>
      <c r="O48" s="992">
        <v>0</v>
      </c>
      <c r="P48" s="992">
        <v>0</v>
      </c>
    </row>
    <row r="49" spans="1:16" s="909" customFormat="1" ht="13.9" customHeight="1" x14ac:dyDescent="0.2">
      <c r="A49" s="962">
        <v>10</v>
      </c>
      <c r="B49" s="984" t="s">
        <v>296</v>
      </c>
      <c r="C49" s="191" t="s">
        <v>762</v>
      </c>
      <c r="D49" s="992">
        <v>0</v>
      </c>
      <c r="E49" s="992"/>
      <c r="F49" s="992"/>
      <c r="G49" s="993">
        <v>0</v>
      </c>
      <c r="H49" s="993">
        <v>0</v>
      </c>
      <c r="I49" s="993">
        <v>0</v>
      </c>
      <c r="J49" s="993">
        <v>0</v>
      </c>
      <c r="K49" s="992">
        <v>0</v>
      </c>
      <c r="L49" s="992">
        <v>0</v>
      </c>
      <c r="M49" s="992">
        <v>0</v>
      </c>
      <c r="N49" s="992">
        <v>0</v>
      </c>
      <c r="O49" s="992">
        <v>0</v>
      </c>
      <c r="P49" s="992">
        <v>0</v>
      </c>
    </row>
    <row r="50" spans="1:16" s="909" customFormat="1" ht="13.9" customHeight="1" x14ac:dyDescent="0.25">
      <c r="A50" s="1427">
        <v>11</v>
      </c>
      <c r="B50" s="1428" t="s">
        <v>297</v>
      </c>
      <c r="C50" s="182" t="s">
        <v>1872</v>
      </c>
      <c r="D50" s="992">
        <v>15</v>
      </c>
      <c r="E50" s="992"/>
      <c r="F50" s="992"/>
      <c r="G50" s="993">
        <v>15</v>
      </c>
      <c r="H50" s="993">
        <v>0</v>
      </c>
      <c r="I50" s="993">
        <v>15</v>
      </c>
      <c r="J50" s="993">
        <v>15</v>
      </c>
      <c r="K50" s="992">
        <v>1</v>
      </c>
      <c r="L50" s="992">
        <v>0</v>
      </c>
      <c r="M50" s="993">
        <v>1</v>
      </c>
      <c r="N50" s="992">
        <v>14</v>
      </c>
      <c r="O50" s="992">
        <v>9</v>
      </c>
      <c r="P50" s="992">
        <v>5</v>
      </c>
    </row>
    <row r="51" spans="1:16" s="909" customFormat="1" ht="13.9" customHeight="1" x14ac:dyDescent="0.25">
      <c r="A51" s="1427"/>
      <c r="B51" s="1428"/>
      <c r="C51" s="182" t="s">
        <v>598</v>
      </c>
      <c r="D51" s="992">
        <v>5</v>
      </c>
      <c r="E51" s="992">
        <v>2</v>
      </c>
      <c r="F51" s="992">
        <v>3</v>
      </c>
      <c r="G51" s="993">
        <v>5</v>
      </c>
      <c r="H51" s="993">
        <v>2</v>
      </c>
      <c r="I51" s="993">
        <v>3</v>
      </c>
      <c r="J51" s="993">
        <v>5</v>
      </c>
      <c r="K51" s="992">
        <v>2</v>
      </c>
      <c r="L51" s="992">
        <v>2</v>
      </c>
      <c r="M51" s="992">
        <v>0</v>
      </c>
      <c r="N51" s="992">
        <v>3</v>
      </c>
      <c r="O51" s="992">
        <v>3</v>
      </c>
      <c r="P51" s="992">
        <v>0</v>
      </c>
    </row>
    <row r="52" spans="1:16" s="909" customFormat="1" ht="13.9" customHeight="1" x14ac:dyDescent="0.25">
      <c r="A52" s="1429">
        <v>12</v>
      </c>
      <c r="B52" s="1428" t="s">
        <v>298</v>
      </c>
      <c r="C52" s="182" t="s">
        <v>598</v>
      </c>
      <c r="D52" s="968">
        <f>SUM(E52:F52)</f>
        <v>0</v>
      </c>
      <c r="E52" s="968">
        <v>0</v>
      </c>
      <c r="F52" s="968">
        <v>0</v>
      </c>
      <c r="G52" s="92">
        <f>SUM(H52:I52)</f>
        <v>0</v>
      </c>
      <c r="H52" s="92">
        <v>0</v>
      </c>
      <c r="I52" s="92">
        <v>0</v>
      </c>
      <c r="J52" s="92">
        <f>K52+N52</f>
        <v>0</v>
      </c>
      <c r="K52" s="968">
        <f>SUM(L52:M52)</f>
        <v>0</v>
      </c>
      <c r="L52" s="968">
        <v>0</v>
      </c>
      <c r="M52" s="968">
        <v>0</v>
      </c>
      <c r="N52" s="968">
        <f>SUM(O52:P52)</f>
        <v>0</v>
      </c>
      <c r="O52" s="968">
        <v>0</v>
      </c>
      <c r="P52" s="968">
        <v>0</v>
      </c>
    </row>
    <row r="53" spans="1:16" s="909" customFormat="1" ht="13.9" customHeight="1" x14ac:dyDescent="0.25">
      <c r="A53" s="1429"/>
      <c r="B53" s="1428"/>
      <c r="C53" s="182" t="s">
        <v>600</v>
      </c>
      <c r="D53" s="992">
        <v>0</v>
      </c>
      <c r="E53" s="992"/>
      <c r="F53" s="992"/>
      <c r="G53" s="993">
        <v>0</v>
      </c>
      <c r="H53" s="993">
        <v>0</v>
      </c>
      <c r="I53" s="993">
        <v>0</v>
      </c>
      <c r="J53" s="993">
        <v>0</v>
      </c>
      <c r="K53" s="992">
        <v>0</v>
      </c>
      <c r="L53" s="992">
        <v>0</v>
      </c>
      <c r="M53" s="992">
        <v>0</v>
      </c>
      <c r="N53" s="992">
        <v>0</v>
      </c>
      <c r="O53" s="992">
        <v>0</v>
      </c>
      <c r="P53" s="992">
        <v>0</v>
      </c>
    </row>
    <row r="54" spans="1:16" s="909" customFormat="1" ht="13.9" customHeight="1" x14ac:dyDescent="0.25">
      <c r="A54" s="1429"/>
      <c r="B54" s="1428"/>
      <c r="C54" s="182" t="s">
        <v>601</v>
      </c>
      <c r="D54" s="992">
        <v>0</v>
      </c>
      <c r="E54" s="992"/>
      <c r="F54" s="992"/>
      <c r="G54" s="993">
        <v>0</v>
      </c>
      <c r="H54" s="993">
        <v>0</v>
      </c>
      <c r="I54" s="993">
        <v>0</v>
      </c>
      <c r="J54" s="993">
        <v>0</v>
      </c>
      <c r="K54" s="992">
        <v>0</v>
      </c>
      <c r="L54" s="992">
        <v>0</v>
      </c>
      <c r="M54" s="992">
        <v>0</v>
      </c>
      <c r="N54" s="992">
        <v>0</v>
      </c>
      <c r="O54" s="992">
        <v>0</v>
      </c>
      <c r="P54" s="992">
        <v>0</v>
      </c>
    </row>
    <row r="55" spans="1:16" s="909" customFormat="1" ht="13.9" customHeight="1" x14ac:dyDescent="0.25">
      <c r="A55" s="1429"/>
      <c r="B55" s="1428"/>
      <c r="C55" s="182" t="s">
        <v>817</v>
      </c>
      <c r="D55" s="992">
        <v>0</v>
      </c>
      <c r="E55" s="992"/>
      <c r="F55" s="992"/>
      <c r="G55" s="993">
        <v>0</v>
      </c>
      <c r="H55" s="993">
        <v>0</v>
      </c>
      <c r="I55" s="993">
        <v>0</v>
      </c>
      <c r="J55" s="993">
        <v>0</v>
      </c>
      <c r="K55" s="992">
        <v>0</v>
      </c>
      <c r="L55" s="992">
        <v>0</v>
      </c>
      <c r="M55" s="992">
        <v>0</v>
      </c>
      <c r="N55" s="992">
        <v>0</v>
      </c>
      <c r="O55" s="992">
        <v>0</v>
      </c>
      <c r="P55" s="992">
        <v>0</v>
      </c>
    </row>
    <row r="56" spans="1:16" s="909" customFormat="1" ht="13.9" customHeight="1" x14ac:dyDescent="0.25">
      <c r="A56" s="1427">
        <v>13</v>
      </c>
      <c r="B56" s="1428" t="s">
        <v>299</v>
      </c>
      <c r="C56" s="182" t="s">
        <v>765</v>
      </c>
      <c r="D56" s="992">
        <v>30</v>
      </c>
      <c r="E56" s="992"/>
      <c r="F56" s="992"/>
      <c r="G56" s="993">
        <v>30</v>
      </c>
      <c r="H56" s="993">
        <v>12</v>
      </c>
      <c r="I56" s="993">
        <v>18</v>
      </c>
      <c r="J56" s="993">
        <v>30</v>
      </c>
      <c r="K56" s="992">
        <v>12</v>
      </c>
      <c r="L56" s="992">
        <v>8</v>
      </c>
      <c r="M56" s="992">
        <v>4</v>
      </c>
      <c r="N56" s="992">
        <v>18</v>
      </c>
      <c r="O56" s="992">
        <v>16</v>
      </c>
      <c r="P56" s="992">
        <v>2</v>
      </c>
    </row>
    <row r="57" spans="1:16" s="909" customFormat="1" ht="13.9" customHeight="1" x14ac:dyDescent="0.25">
      <c r="A57" s="1427"/>
      <c r="B57" s="1428"/>
      <c r="C57" s="182" t="s">
        <v>418</v>
      </c>
      <c r="D57" s="992">
        <v>10</v>
      </c>
      <c r="E57" s="992"/>
      <c r="F57" s="992"/>
      <c r="G57" s="993">
        <v>10</v>
      </c>
      <c r="H57" s="993">
        <v>3</v>
      </c>
      <c r="I57" s="993">
        <v>7</v>
      </c>
      <c r="J57" s="993">
        <v>10</v>
      </c>
      <c r="K57" s="992">
        <v>3</v>
      </c>
      <c r="L57" s="992">
        <v>3</v>
      </c>
      <c r="M57" s="992">
        <v>0</v>
      </c>
      <c r="N57" s="992">
        <v>7</v>
      </c>
      <c r="O57" s="992">
        <v>5</v>
      </c>
      <c r="P57" s="992">
        <v>2</v>
      </c>
    </row>
    <row r="58" spans="1:16" s="909" customFormat="1" ht="13.9" customHeight="1" x14ac:dyDescent="0.25">
      <c r="A58" s="1427"/>
      <c r="B58" s="1428"/>
      <c r="C58" s="182" t="s">
        <v>598</v>
      </c>
      <c r="D58" s="992">
        <v>5</v>
      </c>
      <c r="E58" s="992">
        <v>2</v>
      </c>
      <c r="F58" s="992">
        <v>3</v>
      </c>
      <c r="G58" s="993">
        <v>4</v>
      </c>
      <c r="H58" s="993">
        <v>1</v>
      </c>
      <c r="I58" s="993">
        <v>3</v>
      </c>
      <c r="J58" s="993">
        <v>4</v>
      </c>
      <c r="K58" s="992">
        <v>1</v>
      </c>
      <c r="L58" s="992">
        <v>0</v>
      </c>
      <c r="M58" s="992">
        <v>1</v>
      </c>
      <c r="N58" s="992">
        <v>3</v>
      </c>
      <c r="O58" s="992">
        <v>3</v>
      </c>
      <c r="P58" s="992">
        <v>0</v>
      </c>
    </row>
    <row r="59" spans="1:16" s="909" customFormat="1" ht="13.9" customHeight="1" x14ac:dyDescent="0.25">
      <c r="A59" s="1427">
        <v>14</v>
      </c>
      <c r="B59" s="1428" t="s">
        <v>300</v>
      </c>
      <c r="C59" s="182" t="s">
        <v>766</v>
      </c>
      <c r="D59" s="992">
        <v>3</v>
      </c>
      <c r="E59" s="992"/>
      <c r="F59" s="992"/>
      <c r="G59" s="993">
        <v>3</v>
      </c>
      <c r="H59" s="993">
        <v>1</v>
      </c>
      <c r="I59" s="993">
        <v>2</v>
      </c>
      <c r="J59" s="993">
        <v>3</v>
      </c>
      <c r="K59" s="992">
        <v>1</v>
      </c>
      <c r="L59" s="992">
        <v>1</v>
      </c>
      <c r="M59" s="992">
        <v>0</v>
      </c>
      <c r="N59" s="992">
        <v>2</v>
      </c>
      <c r="O59" s="992">
        <v>2</v>
      </c>
      <c r="P59" s="992">
        <v>0</v>
      </c>
    </row>
    <row r="60" spans="1:16" s="909" customFormat="1" ht="13.9" customHeight="1" x14ac:dyDescent="0.25">
      <c r="A60" s="1427"/>
      <c r="B60" s="1428"/>
      <c r="C60" s="182" t="s">
        <v>409</v>
      </c>
      <c r="D60" s="992">
        <v>0</v>
      </c>
      <c r="E60" s="992"/>
      <c r="F60" s="992"/>
      <c r="G60" s="993">
        <v>0</v>
      </c>
      <c r="H60" s="993">
        <v>0</v>
      </c>
      <c r="I60" s="993">
        <v>0</v>
      </c>
      <c r="J60" s="993">
        <v>0</v>
      </c>
      <c r="K60" s="992">
        <v>0</v>
      </c>
      <c r="L60" s="992">
        <v>0</v>
      </c>
      <c r="M60" s="992">
        <v>0</v>
      </c>
      <c r="N60" s="992">
        <v>0</v>
      </c>
      <c r="O60" s="992">
        <v>0</v>
      </c>
      <c r="P60" s="992">
        <v>0</v>
      </c>
    </row>
    <row r="61" spans="1:16" s="909" customFormat="1" ht="13.9" customHeight="1" x14ac:dyDescent="0.25">
      <c r="A61" s="1427">
        <v>15</v>
      </c>
      <c r="B61" s="1428" t="s">
        <v>367</v>
      </c>
      <c r="C61" s="182" t="s">
        <v>767</v>
      </c>
      <c r="D61" s="992">
        <v>0</v>
      </c>
      <c r="E61" s="992"/>
      <c r="F61" s="992"/>
      <c r="G61" s="993">
        <v>0</v>
      </c>
      <c r="H61" s="993">
        <v>0</v>
      </c>
      <c r="I61" s="993">
        <v>0</v>
      </c>
      <c r="J61" s="993">
        <v>0</v>
      </c>
      <c r="K61" s="992">
        <v>0</v>
      </c>
      <c r="L61" s="992">
        <v>0</v>
      </c>
      <c r="M61" s="992">
        <v>0</v>
      </c>
      <c r="N61" s="992">
        <v>0</v>
      </c>
      <c r="O61" s="992">
        <v>0</v>
      </c>
      <c r="P61" s="992">
        <v>0</v>
      </c>
    </row>
    <row r="62" spans="1:16" s="909" customFormat="1" ht="13.9" customHeight="1" x14ac:dyDescent="0.25">
      <c r="A62" s="1427"/>
      <c r="B62" s="1428"/>
      <c r="C62" s="182" t="s">
        <v>1873</v>
      </c>
      <c r="D62" s="992">
        <v>1</v>
      </c>
      <c r="E62" s="992"/>
      <c r="F62" s="992"/>
      <c r="G62" s="993">
        <v>1</v>
      </c>
      <c r="H62" s="993">
        <v>0</v>
      </c>
      <c r="I62" s="993">
        <v>1</v>
      </c>
      <c r="J62" s="993">
        <v>1</v>
      </c>
      <c r="K62" s="992">
        <v>0</v>
      </c>
      <c r="L62" s="992">
        <v>0</v>
      </c>
      <c r="M62" s="992">
        <v>0</v>
      </c>
      <c r="N62" s="992">
        <v>1</v>
      </c>
      <c r="O62" s="992">
        <v>1</v>
      </c>
      <c r="P62" s="992">
        <v>0</v>
      </c>
    </row>
    <row r="63" spans="1:16" s="909" customFormat="1" ht="13.9" customHeight="1" x14ac:dyDescent="0.25">
      <c r="A63" s="1427"/>
      <c r="B63" s="1428"/>
      <c r="C63" s="182" t="s">
        <v>602</v>
      </c>
      <c r="D63" s="992">
        <v>0</v>
      </c>
      <c r="E63" s="992"/>
      <c r="F63" s="992"/>
      <c r="G63" s="993">
        <v>0</v>
      </c>
      <c r="H63" s="993">
        <v>0</v>
      </c>
      <c r="I63" s="993">
        <v>0</v>
      </c>
      <c r="J63" s="993">
        <v>0</v>
      </c>
      <c r="K63" s="992">
        <v>0</v>
      </c>
      <c r="L63" s="992">
        <v>0</v>
      </c>
      <c r="M63" s="992">
        <v>0</v>
      </c>
      <c r="N63" s="992">
        <v>0</v>
      </c>
      <c r="O63" s="992">
        <v>0</v>
      </c>
      <c r="P63" s="992">
        <v>0</v>
      </c>
    </row>
    <row r="64" spans="1:16" s="909" customFormat="1" ht="13.9" customHeight="1" x14ac:dyDescent="0.25">
      <c r="A64" s="1429">
        <v>16</v>
      </c>
      <c r="B64" s="1430" t="s">
        <v>302</v>
      </c>
      <c r="C64" s="192" t="s">
        <v>416</v>
      </c>
      <c r="D64" s="992">
        <v>0</v>
      </c>
      <c r="E64" s="992"/>
      <c r="F64" s="992"/>
      <c r="G64" s="993">
        <v>0</v>
      </c>
      <c r="H64" s="993">
        <v>0</v>
      </c>
      <c r="I64" s="993">
        <v>0</v>
      </c>
      <c r="J64" s="993">
        <v>0</v>
      </c>
      <c r="K64" s="992">
        <v>0</v>
      </c>
      <c r="L64" s="992">
        <v>0</v>
      </c>
      <c r="M64" s="992">
        <v>0</v>
      </c>
      <c r="N64" s="992">
        <v>0</v>
      </c>
      <c r="O64" s="992">
        <v>0</v>
      </c>
      <c r="P64" s="992">
        <v>0</v>
      </c>
    </row>
    <row r="65" spans="1:16" s="909" customFormat="1" ht="13.9" customHeight="1" x14ac:dyDescent="0.25">
      <c r="A65" s="1429"/>
      <c r="B65" s="1430"/>
      <c r="C65" s="192" t="s">
        <v>417</v>
      </c>
      <c r="D65" s="992">
        <v>0</v>
      </c>
      <c r="E65" s="992"/>
      <c r="F65" s="992"/>
      <c r="G65" s="993">
        <v>0</v>
      </c>
      <c r="H65" s="993">
        <v>0</v>
      </c>
      <c r="I65" s="993">
        <v>0</v>
      </c>
      <c r="J65" s="993">
        <v>0</v>
      </c>
      <c r="K65" s="992">
        <v>0</v>
      </c>
      <c r="L65" s="992">
        <v>0</v>
      </c>
      <c r="M65" s="992">
        <v>0</v>
      </c>
      <c r="N65" s="992">
        <v>0</v>
      </c>
      <c r="O65" s="992">
        <v>0</v>
      </c>
      <c r="P65" s="992">
        <v>0</v>
      </c>
    </row>
    <row r="66" spans="1:16" s="909" customFormat="1" ht="13.9" customHeight="1" x14ac:dyDescent="0.25">
      <c r="A66" s="1429"/>
      <c r="B66" s="1430"/>
      <c r="C66" s="192" t="s">
        <v>971</v>
      </c>
      <c r="D66" s="992">
        <v>0</v>
      </c>
      <c r="E66" s="992"/>
      <c r="F66" s="992"/>
      <c r="G66" s="993">
        <v>0</v>
      </c>
      <c r="H66" s="993">
        <v>0</v>
      </c>
      <c r="I66" s="993">
        <v>0</v>
      </c>
      <c r="J66" s="993">
        <v>0</v>
      </c>
      <c r="K66" s="992">
        <v>0</v>
      </c>
      <c r="L66" s="992">
        <v>0</v>
      </c>
      <c r="M66" s="992">
        <v>0</v>
      </c>
      <c r="N66" s="992">
        <v>0</v>
      </c>
      <c r="O66" s="992">
        <v>0</v>
      </c>
      <c r="P66" s="992">
        <v>0</v>
      </c>
    </row>
    <row r="67" spans="1:16" s="909" customFormat="1" ht="13.9" customHeight="1" x14ac:dyDescent="0.25">
      <c r="A67" s="1429"/>
      <c r="B67" s="1430"/>
      <c r="C67" s="192" t="s">
        <v>972</v>
      </c>
      <c r="D67" s="992">
        <v>0</v>
      </c>
      <c r="E67" s="992"/>
      <c r="F67" s="992"/>
      <c r="G67" s="993">
        <v>0</v>
      </c>
      <c r="H67" s="993">
        <v>0</v>
      </c>
      <c r="I67" s="993">
        <v>0</v>
      </c>
      <c r="J67" s="993">
        <v>0</v>
      </c>
      <c r="K67" s="992">
        <v>0</v>
      </c>
      <c r="L67" s="992">
        <v>0</v>
      </c>
      <c r="M67" s="992">
        <v>0</v>
      </c>
      <c r="N67" s="992">
        <v>0</v>
      </c>
      <c r="O67" s="992">
        <v>0</v>
      </c>
      <c r="P67" s="992">
        <v>0</v>
      </c>
    </row>
    <row r="68" spans="1:16" s="909" customFormat="1" ht="13.9" customHeight="1" x14ac:dyDescent="0.25">
      <c r="A68" s="1429"/>
      <c r="B68" s="1430"/>
      <c r="C68" s="192" t="s">
        <v>817</v>
      </c>
      <c r="D68" s="992">
        <v>0</v>
      </c>
      <c r="E68" s="992"/>
      <c r="F68" s="992"/>
      <c r="G68" s="993">
        <v>0</v>
      </c>
      <c r="H68" s="993">
        <v>0</v>
      </c>
      <c r="I68" s="993">
        <v>0</v>
      </c>
      <c r="J68" s="993">
        <v>0</v>
      </c>
      <c r="K68" s="992">
        <v>0</v>
      </c>
      <c r="L68" s="992">
        <v>0</v>
      </c>
      <c r="M68" s="992">
        <v>0</v>
      </c>
      <c r="N68" s="992">
        <v>0</v>
      </c>
      <c r="O68" s="992">
        <v>0</v>
      </c>
      <c r="P68" s="992">
        <v>0</v>
      </c>
    </row>
    <row r="69" spans="1:16" s="909" customFormat="1" ht="13.9" customHeight="1" x14ac:dyDescent="0.25">
      <c r="A69" s="1429"/>
      <c r="B69" s="1430"/>
      <c r="C69" s="192" t="s">
        <v>704</v>
      </c>
      <c r="D69" s="992">
        <v>0</v>
      </c>
      <c r="E69" s="992"/>
      <c r="F69" s="992"/>
      <c r="G69" s="993">
        <v>0</v>
      </c>
      <c r="H69" s="993">
        <v>0</v>
      </c>
      <c r="I69" s="993">
        <v>0</v>
      </c>
      <c r="J69" s="993">
        <v>0</v>
      </c>
      <c r="K69" s="992">
        <v>0</v>
      </c>
      <c r="L69" s="992">
        <v>0</v>
      </c>
      <c r="M69" s="992">
        <v>0</v>
      </c>
      <c r="N69" s="992">
        <v>0</v>
      </c>
      <c r="O69" s="992">
        <v>0</v>
      </c>
      <c r="P69" s="992">
        <v>0</v>
      </c>
    </row>
    <row r="70" spans="1:16" s="909" customFormat="1" ht="13.9" customHeight="1" x14ac:dyDescent="0.25">
      <c r="A70" s="1429"/>
      <c r="B70" s="1430"/>
      <c r="C70" s="192" t="s">
        <v>598</v>
      </c>
      <c r="D70" s="992">
        <v>0</v>
      </c>
      <c r="E70" s="992">
        <v>0</v>
      </c>
      <c r="F70" s="992">
        <v>0</v>
      </c>
      <c r="G70" s="993">
        <v>0</v>
      </c>
      <c r="H70" s="993">
        <v>0</v>
      </c>
      <c r="I70" s="993">
        <v>0</v>
      </c>
      <c r="J70" s="993">
        <v>0</v>
      </c>
      <c r="K70" s="992">
        <v>0</v>
      </c>
      <c r="L70" s="992">
        <v>0</v>
      </c>
      <c r="M70" s="992">
        <v>0</v>
      </c>
      <c r="N70" s="992">
        <v>0</v>
      </c>
      <c r="O70" s="992">
        <v>0</v>
      </c>
      <c r="P70" s="992">
        <v>0</v>
      </c>
    </row>
    <row r="71" spans="1:16" s="909" customFormat="1" ht="13.9" customHeight="1" x14ac:dyDescent="0.25">
      <c r="A71" s="1427">
        <v>17</v>
      </c>
      <c r="B71" s="1428" t="s">
        <v>303</v>
      </c>
      <c r="C71" s="192" t="s">
        <v>420</v>
      </c>
      <c r="D71" s="992">
        <v>0</v>
      </c>
      <c r="E71" s="992"/>
      <c r="F71" s="992"/>
      <c r="G71" s="993">
        <v>0</v>
      </c>
      <c r="H71" s="993">
        <v>0</v>
      </c>
      <c r="I71" s="993">
        <v>0</v>
      </c>
      <c r="J71" s="993">
        <v>0</v>
      </c>
      <c r="K71" s="992">
        <v>0</v>
      </c>
      <c r="L71" s="992">
        <v>0</v>
      </c>
      <c r="M71" s="992">
        <v>0</v>
      </c>
      <c r="N71" s="992">
        <v>0</v>
      </c>
      <c r="O71" s="992">
        <v>0</v>
      </c>
      <c r="P71" s="992">
        <v>0</v>
      </c>
    </row>
    <row r="72" spans="1:16" s="909" customFormat="1" ht="13.9" customHeight="1" x14ac:dyDescent="0.25">
      <c r="A72" s="1427"/>
      <c r="B72" s="1428"/>
      <c r="C72" s="182" t="s">
        <v>598</v>
      </c>
      <c r="D72" s="992">
        <v>0</v>
      </c>
      <c r="E72" s="992">
        <v>0</v>
      </c>
      <c r="F72" s="992">
        <v>0</v>
      </c>
      <c r="G72" s="993">
        <v>0</v>
      </c>
      <c r="H72" s="993">
        <v>0</v>
      </c>
      <c r="I72" s="993">
        <v>0</v>
      </c>
      <c r="J72" s="993">
        <v>0</v>
      </c>
      <c r="K72" s="992">
        <v>0</v>
      </c>
      <c r="L72" s="992">
        <v>0</v>
      </c>
      <c r="M72" s="992">
        <v>0</v>
      </c>
      <c r="N72" s="992">
        <v>0</v>
      </c>
      <c r="O72" s="992">
        <v>0</v>
      </c>
      <c r="P72" s="992">
        <v>0</v>
      </c>
    </row>
    <row r="73" spans="1:16" s="909" customFormat="1" ht="13.9" customHeight="1" x14ac:dyDescent="0.25">
      <c r="A73" s="1427">
        <v>18</v>
      </c>
      <c r="B73" s="1428" t="s">
        <v>603</v>
      </c>
      <c r="C73" s="182" t="s">
        <v>768</v>
      </c>
      <c r="D73" s="992">
        <v>2</v>
      </c>
      <c r="E73" s="992"/>
      <c r="F73" s="992"/>
      <c r="G73" s="993">
        <v>2</v>
      </c>
      <c r="H73" s="993">
        <v>1</v>
      </c>
      <c r="I73" s="993">
        <v>1</v>
      </c>
      <c r="J73" s="993">
        <v>2</v>
      </c>
      <c r="K73" s="992">
        <v>1</v>
      </c>
      <c r="L73" s="992">
        <v>0</v>
      </c>
      <c r="M73" s="992">
        <v>1</v>
      </c>
      <c r="N73" s="992">
        <v>1</v>
      </c>
      <c r="O73" s="992">
        <v>1</v>
      </c>
      <c r="P73" s="992">
        <v>0</v>
      </c>
    </row>
    <row r="74" spans="1:16" s="909" customFormat="1" ht="13.9" customHeight="1" x14ac:dyDescent="0.25">
      <c r="A74" s="1427"/>
      <c r="B74" s="1428"/>
      <c r="C74" s="182" t="s">
        <v>604</v>
      </c>
      <c r="D74" s="992">
        <v>4</v>
      </c>
      <c r="E74" s="992"/>
      <c r="F74" s="992"/>
      <c r="G74" s="993">
        <v>4</v>
      </c>
      <c r="H74" s="993">
        <v>2</v>
      </c>
      <c r="I74" s="993">
        <v>2</v>
      </c>
      <c r="J74" s="993">
        <v>4</v>
      </c>
      <c r="K74" s="992">
        <v>2</v>
      </c>
      <c r="L74" s="992">
        <v>1</v>
      </c>
      <c r="M74" s="992">
        <v>1</v>
      </c>
      <c r="N74" s="992">
        <v>2</v>
      </c>
      <c r="O74" s="992">
        <v>0</v>
      </c>
      <c r="P74" s="992">
        <v>2</v>
      </c>
    </row>
    <row r="75" spans="1:16" s="909" customFormat="1" ht="13.9" customHeight="1" x14ac:dyDescent="0.25">
      <c r="A75" s="1427"/>
      <c r="B75" s="1428"/>
      <c r="C75" s="182" t="s">
        <v>598</v>
      </c>
      <c r="D75" s="992">
        <v>0</v>
      </c>
      <c r="E75" s="992">
        <v>0</v>
      </c>
      <c r="F75" s="992">
        <v>0</v>
      </c>
      <c r="G75" s="993">
        <v>0</v>
      </c>
      <c r="H75" s="993">
        <v>0</v>
      </c>
      <c r="I75" s="993">
        <v>0</v>
      </c>
      <c r="J75" s="993">
        <v>0</v>
      </c>
      <c r="K75" s="992">
        <v>0</v>
      </c>
      <c r="L75" s="992">
        <v>0</v>
      </c>
      <c r="M75" s="992">
        <v>0</v>
      </c>
      <c r="N75" s="992">
        <v>0</v>
      </c>
      <c r="O75" s="992">
        <v>0</v>
      </c>
      <c r="P75" s="992">
        <v>0</v>
      </c>
    </row>
    <row r="76" spans="1:16" s="909" customFormat="1" ht="13.9" customHeight="1" x14ac:dyDescent="0.25">
      <c r="A76" s="1427">
        <v>19</v>
      </c>
      <c r="B76" s="1428" t="s">
        <v>305</v>
      </c>
      <c r="C76" s="182" t="s">
        <v>706</v>
      </c>
      <c r="D76" s="992">
        <v>13</v>
      </c>
      <c r="E76" s="992"/>
      <c r="F76" s="992"/>
      <c r="G76" s="993">
        <v>13</v>
      </c>
      <c r="H76" s="993">
        <v>4</v>
      </c>
      <c r="I76" s="993">
        <v>9</v>
      </c>
      <c r="J76" s="993">
        <v>13</v>
      </c>
      <c r="K76" s="992">
        <v>4</v>
      </c>
      <c r="L76" s="992">
        <v>4</v>
      </c>
      <c r="M76" s="992">
        <v>0</v>
      </c>
      <c r="N76" s="992">
        <v>9</v>
      </c>
      <c r="O76" s="992">
        <v>8</v>
      </c>
      <c r="P76" s="992">
        <v>1</v>
      </c>
    </row>
    <row r="77" spans="1:16" s="909" customFormat="1" ht="13.9" customHeight="1" x14ac:dyDescent="0.25">
      <c r="A77" s="1427"/>
      <c r="B77" s="1428"/>
      <c r="C77" s="182" t="s">
        <v>1875</v>
      </c>
      <c r="D77" s="992">
        <v>5</v>
      </c>
      <c r="E77" s="992"/>
      <c r="F77" s="992"/>
      <c r="G77" s="993">
        <v>5</v>
      </c>
      <c r="H77" s="993">
        <v>0</v>
      </c>
      <c r="I77" s="993">
        <v>5</v>
      </c>
      <c r="J77" s="993">
        <v>5</v>
      </c>
      <c r="K77" s="992">
        <v>0</v>
      </c>
      <c r="L77" s="992">
        <v>0</v>
      </c>
      <c r="M77" s="992">
        <v>0</v>
      </c>
      <c r="N77" s="992">
        <v>5</v>
      </c>
      <c r="O77" s="992">
        <v>3</v>
      </c>
      <c r="P77" s="992">
        <v>2</v>
      </c>
    </row>
    <row r="78" spans="1:16" s="909" customFormat="1" ht="13.9" customHeight="1" x14ac:dyDescent="0.25">
      <c r="A78" s="1427"/>
      <c r="B78" s="1428"/>
      <c r="C78" s="182" t="s">
        <v>723</v>
      </c>
      <c r="D78" s="992">
        <v>2</v>
      </c>
      <c r="E78" s="992"/>
      <c r="F78" s="992"/>
      <c r="G78" s="993">
        <v>2</v>
      </c>
      <c r="H78" s="993">
        <v>1</v>
      </c>
      <c r="I78" s="993">
        <v>1</v>
      </c>
      <c r="J78" s="993">
        <v>2</v>
      </c>
      <c r="K78" s="992">
        <v>1</v>
      </c>
      <c r="L78" s="992">
        <v>0</v>
      </c>
      <c r="M78" s="992">
        <v>1</v>
      </c>
      <c r="N78" s="992">
        <v>1</v>
      </c>
      <c r="O78" s="992">
        <v>0</v>
      </c>
      <c r="P78" s="992">
        <v>1</v>
      </c>
    </row>
    <row r="79" spans="1:16" s="909" customFormat="1" ht="13.9" customHeight="1" x14ac:dyDescent="0.25">
      <c r="A79" s="1427"/>
      <c r="B79" s="1428"/>
      <c r="C79" s="182" t="s">
        <v>408</v>
      </c>
      <c r="D79" s="992">
        <v>4</v>
      </c>
      <c r="E79" s="992"/>
      <c r="F79" s="992"/>
      <c r="G79" s="993">
        <v>4</v>
      </c>
      <c r="H79" s="993">
        <v>2</v>
      </c>
      <c r="I79" s="993">
        <v>2</v>
      </c>
      <c r="J79" s="993">
        <v>4</v>
      </c>
      <c r="K79" s="992">
        <v>2</v>
      </c>
      <c r="L79" s="992">
        <v>2</v>
      </c>
      <c r="M79" s="992">
        <v>0</v>
      </c>
      <c r="N79" s="992">
        <v>2</v>
      </c>
      <c r="O79" s="992">
        <v>2</v>
      </c>
      <c r="P79" s="992">
        <v>0</v>
      </c>
    </row>
    <row r="80" spans="1:16" s="909" customFormat="1" ht="13.9" customHeight="1" x14ac:dyDescent="0.25">
      <c r="A80" s="1427"/>
      <c r="B80" s="1428"/>
      <c r="C80" s="182" t="s">
        <v>705</v>
      </c>
      <c r="D80" s="992">
        <v>5</v>
      </c>
      <c r="E80" s="992"/>
      <c r="F80" s="992"/>
      <c r="G80" s="993">
        <v>5</v>
      </c>
      <c r="H80" s="993">
        <v>2</v>
      </c>
      <c r="I80" s="993">
        <v>3</v>
      </c>
      <c r="J80" s="993">
        <v>5</v>
      </c>
      <c r="K80" s="992">
        <v>2</v>
      </c>
      <c r="L80" s="992">
        <v>2</v>
      </c>
      <c r="M80" s="992">
        <v>0</v>
      </c>
      <c r="N80" s="992">
        <v>3</v>
      </c>
      <c r="O80" s="992">
        <v>3</v>
      </c>
      <c r="P80" s="992">
        <v>0</v>
      </c>
    </row>
    <row r="81" spans="1:16" s="909" customFormat="1" ht="13.9" customHeight="1" x14ac:dyDescent="0.25">
      <c r="A81" s="1427"/>
      <c r="B81" s="1428"/>
      <c r="C81" s="46" t="s">
        <v>1051</v>
      </c>
      <c r="D81" s="992">
        <v>6</v>
      </c>
      <c r="E81" s="992"/>
      <c r="F81" s="992"/>
      <c r="G81" s="993">
        <v>6</v>
      </c>
      <c r="H81" s="993">
        <v>2</v>
      </c>
      <c r="I81" s="993">
        <v>4</v>
      </c>
      <c r="J81" s="993">
        <v>6</v>
      </c>
      <c r="K81" s="992">
        <v>2</v>
      </c>
      <c r="L81" s="992">
        <v>1</v>
      </c>
      <c r="M81" s="992">
        <v>1</v>
      </c>
      <c r="N81" s="992">
        <v>4</v>
      </c>
      <c r="O81" s="992">
        <v>4</v>
      </c>
      <c r="P81" s="992">
        <v>0</v>
      </c>
    </row>
    <row r="82" spans="1:16" s="909" customFormat="1" ht="13.9" customHeight="1" x14ac:dyDescent="0.25">
      <c r="A82" s="1427">
        <v>20</v>
      </c>
      <c r="B82" s="1429" t="s">
        <v>306</v>
      </c>
      <c r="C82" s="182" t="s">
        <v>818</v>
      </c>
      <c r="D82" s="992">
        <v>0</v>
      </c>
      <c r="E82" s="992"/>
      <c r="F82" s="992"/>
      <c r="G82" s="993">
        <v>0</v>
      </c>
      <c r="H82" s="993">
        <v>0</v>
      </c>
      <c r="I82" s="993">
        <v>0</v>
      </c>
      <c r="J82" s="993">
        <v>0</v>
      </c>
      <c r="K82" s="992">
        <v>0</v>
      </c>
      <c r="L82" s="992">
        <v>0</v>
      </c>
      <c r="M82" s="992">
        <v>0</v>
      </c>
      <c r="N82" s="992">
        <v>0</v>
      </c>
      <c r="O82" s="992">
        <v>0</v>
      </c>
      <c r="P82" s="992">
        <v>0</v>
      </c>
    </row>
    <row r="83" spans="1:16" s="909" customFormat="1" ht="13.9" customHeight="1" x14ac:dyDescent="0.25">
      <c r="A83" s="1427"/>
      <c r="B83" s="1429"/>
      <c r="C83" s="182" t="s">
        <v>769</v>
      </c>
      <c r="D83" s="992">
        <v>0</v>
      </c>
      <c r="E83" s="992"/>
      <c r="F83" s="992"/>
      <c r="G83" s="993">
        <v>0</v>
      </c>
      <c r="H83" s="993">
        <v>0</v>
      </c>
      <c r="I83" s="993">
        <v>0</v>
      </c>
      <c r="J83" s="993">
        <v>0</v>
      </c>
      <c r="K83" s="992">
        <v>0</v>
      </c>
      <c r="L83" s="992">
        <v>0</v>
      </c>
      <c r="M83" s="992">
        <v>0</v>
      </c>
      <c r="N83" s="992">
        <v>0</v>
      </c>
      <c r="O83" s="992">
        <v>0</v>
      </c>
      <c r="P83" s="992">
        <v>0</v>
      </c>
    </row>
    <row r="84" spans="1:16" s="909" customFormat="1" ht="13.9" customHeight="1" x14ac:dyDescent="0.25">
      <c r="A84" s="1427"/>
      <c r="B84" s="1429"/>
      <c r="C84" s="182" t="s">
        <v>819</v>
      </c>
      <c r="D84" s="992">
        <v>0</v>
      </c>
      <c r="E84" s="992"/>
      <c r="F84" s="992"/>
      <c r="G84" s="993">
        <v>0</v>
      </c>
      <c r="H84" s="993">
        <v>0</v>
      </c>
      <c r="I84" s="993">
        <v>0</v>
      </c>
      <c r="J84" s="993">
        <v>0</v>
      </c>
      <c r="K84" s="992">
        <v>0</v>
      </c>
      <c r="L84" s="992">
        <v>0</v>
      </c>
      <c r="M84" s="992">
        <v>0</v>
      </c>
      <c r="N84" s="992">
        <v>0</v>
      </c>
      <c r="O84" s="992">
        <v>0</v>
      </c>
      <c r="P84" s="992">
        <v>0</v>
      </c>
    </row>
    <row r="85" spans="1:16" s="909" customFormat="1" ht="13.9" customHeight="1" x14ac:dyDescent="0.25">
      <c r="A85" s="1427"/>
      <c r="B85" s="1429"/>
      <c r="C85" s="182" t="s">
        <v>770</v>
      </c>
      <c r="D85" s="992">
        <v>0</v>
      </c>
      <c r="E85" s="992"/>
      <c r="F85" s="992"/>
      <c r="G85" s="993">
        <v>0</v>
      </c>
      <c r="H85" s="993">
        <v>0</v>
      </c>
      <c r="I85" s="993">
        <v>0</v>
      </c>
      <c r="J85" s="993">
        <v>0</v>
      </c>
      <c r="K85" s="992">
        <v>0</v>
      </c>
      <c r="L85" s="992">
        <v>0</v>
      </c>
      <c r="M85" s="992">
        <v>0</v>
      </c>
      <c r="N85" s="992">
        <v>0</v>
      </c>
      <c r="O85" s="992">
        <v>0</v>
      </c>
      <c r="P85" s="992">
        <v>0</v>
      </c>
    </row>
    <row r="86" spans="1:16" s="909" customFormat="1" ht="13.9" customHeight="1" x14ac:dyDescent="0.25">
      <c r="A86" s="1427"/>
      <c r="B86" s="1429"/>
      <c r="C86" s="182" t="s">
        <v>771</v>
      </c>
      <c r="D86" s="992">
        <v>0</v>
      </c>
      <c r="E86" s="992"/>
      <c r="F86" s="992"/>
      <c r="G86" s="993">
        <v>0</v>
      </c>
      <c r="H86" s="993">
        <v>0</v>
      </c>
      <c r="I86" s="993">
        <v>0</v>
      </c>
      <c r="J86" s="993">
        <v>0</v>
      </c>
      <c r="K86" s="992">
        <v>0</v>
      </c>
      <c r="L86" s="992">
        <v>0</v>
      </c>
      <c r="M86" s="992">
        <v>0</v>
      </c>
      <c r="N86" s="992">
        <v>0</v>
      </c>
      <c r="O86" s="992">
        <v>0</v>
      </c>
      <c r="P86" s="992">
        <v>0</v>
      </c>
    </row>
    <row r="87" spans="1:16" s="909" customFormat="1" ht="13.9" customHeight="1" x14ac:dyDescent="0.25">
      <c r="A87" s="1427"/>
      <c r="B87" s="1429"/>
      <c r="C87" s="182" t="s">
        <v>598</v>
      </c>
      <c r="D87" s="992">
        <v>0</v>
      </c>
      <c r="E87" s="992">
        <v>0</v>
      </c>
      <c r="F87" s="992">
        <v>0</v>
      </c>
      <c r="G87" s="993">
        <v>0</v>
      </c>
      <c r="H87" s="993">
        <v>0</v>
      </c>
      <c r="I87" s="993">
        <v>0</v>
      </c>
      <c r="J87" s="993">
        <v>0</v>
      </c>
      <c r="K87" s="992">
        <v>0</v>
      </c>
      <c r="L87" s="992">
        <v>0</v>
      </c>
      <c r="M87" s="992">
        <v>0</v>
      </c>
      <c r="N87" s="992">
        <v>0</v>
      </c>
      <c r="O87" s="992">
        <v>0</v>
      </c>
      <c r="P87" s="992">
        <v>0</v>
      </c>
    </row>
    <row r="88" spans="1:16" s="909" customFormat="1" ht="13.9" customHeight="1" x14ac:dyDescent="0.25">
      <c r="A88" s="1427">
        <v>21</v>
      </c>
      <c r="B88" s="1428" t="s">
        <v>307</v>
      </c>
      <c r="C88" s="182" t="s">
        <v>708</v>
      </c>
      <c r="D88" s="992">
        <v>0</v>
      </c>
      <c r="E88" s="992"/>
      <c r="F88" s="992"/>
      <c r="G88" s="993">
        <v>0</v>
      </c>
      <c r="H88" s="993">
        <v>0</v>
      </c>
      <c r="I88" s="993">
        <v>0</v>
      </c>
      <c r="J88" s="993">
        <v>0</v>
      </c>
      <c r="K88" s="992">
        <v>0</v>
      </c>
      <c r="L88" s="992">
        <v>0</v>
      </c>
      <c r="M88" s="992">
        <v>0</v>
      </c>
      <c r="N88" s="992">
        <v>0</v>
      </c>
      <c r="O88" s="992">
        <v>0</v>
      </c>
      <c r="P88" s="992">
        <v>0</v>
      </c>
    </row>
    <row r="89" spans="1:16" s="909" customFormat="1" ht="13.9" customHeight="1" x14ac:dyDescent="0.25">
      <c r="A89" s="1427"/>
      <c r="B89" s="1428"/>
      <c r="C89" s="182" t="s">
        <v>772</v>
      </c>
      <c r="D89" s="992">
        <v>0</v>
      </c>
      <c r="E89" s="992"/>
      <c r="F89" s="992"/>
      <c r="G89" s="993">
        <v>0</v>
      </c>
      <c r="H89" s="993">
        <v>0</v>
      </c>
      <c r="I89" s="993">
        <v>0</v>
      </c>
      <c r="J89" s="993">
        <v>0</v>
      </c>
      <c r="K89" s="992">
        <v>0</v>
      </c>
      <c r="L89" s="992">
        <v>0</v>
      </c>
      <c r="M89" s="992">
        <v>0</v>
      </c>
      <c r="N89" s="992">
        <v>0</v>
      </c>
      <c r="O89" s="992">
        <v>0</v>
      </c>
      <c r="P89" s="992">
        <v>0</v>
      </c>
    </row>
    <row r="90" spans="1:16" s="909" customFormat="1" ht="13.9" customHeight="1" x14ac:dyDescent="0.25">
      <c r="A90" s="1427"/>
      <c r="B90" s="1428"/>
      <c r="C90" s="182" t="s">
        <v>598</v>
      </c>
      <c r="D90" s="992">
        <v>0</v>
      </c>
      <c r="E90" s="992">
        <v>0</v>
      </c>
      <c r="F90" s="992">
        <v>0</v>
      </c>
      <c r="G90" s="993">
        <v>0</v>
      </c>
      <c r="H90" s="993">
        <v>0</v>
      </c>
      <c r="I90" s="993">
        <v>0</v>
      </c>
      <c r="J90" s="993">
        <v>0</v>
      </c>
      <c r="K90" s="992">
        <v>0</v>
      </c>
      <c r="L90" s="992">
        <v>0</v>
      </c>
      <c r="M90" s="992">
        <v>0</v>
      </c>
      <c r="N90" s="992">
        <v>0</v>
      </c>
      <c r="O90" s="992">
        <v>0</v>
      </c>
      <c r="P90" s="992">
        <v>0</v>
      </c>
    </row>
    <row r="91" spans="1:16" s="909" customFormat="1" ht="13.9" customHeight="1" x14ac:dyDescent="0.2">
      <c r="A91" s="1427">
        <v>22</v>
      </c>
      <c r="B91" s="1428" t="s">
        <v>308</v>
      </c>
      <c r="C91" s="311" t="s">
        <v>773</v>
      </c>
      <c r="D91" s="992">
        <v>0</v>
      </c>
      <c r="E91" s="992"/>
      <c r="F91" s="992"/>
      <c r="G91" s="993">
        <v>0</v>
      </c>
      <c r="H91" s="993">
        <v>0</v>
      </c>
      <c r="I91" s="993">
        <v>0</v>
      </c>
      <c r="J91" s="993">
        <v>0</v>
      </c>
      <c r="K91" s="992">
        <v>0</v>
      </c>
      <c r="L91" s="992">
        <v>0</v>
      </c>
      <c r="M91" s="992">
        <v>0</v>
      </c>
      <c r="N91" s="992">
        <v>0</v>
      </c>
      <c r="O91" s="992">
        <v>0</v>
      </c>
      <c r="P91" s="992">
        <v>0</v>
      </c>
    </row>
    <row r="92" spans="1:16" s="909" customFormat="1" ht="13.9" customHeight="1" x14ac:dyDescent="0.25">
      <c r="A92" s="1427"/>
      <c r="B92" s="1428"/>
      <c r="C92" s="193" t="s">
        <v>703</v>
      </c>
      <c r="D92" s="992">
        <v>2</v>
      </c>
      <c r="E92" s="992"/>
      <c r="F92" s="992"/>
      <c r="G92" s="993">
        <v>2</v>
      </c>
      <c r="H92" s="993">
        <v>1</v>
      </c>
      <c r="I92" s="993">
        <v>1</v>
      </c>
      <c r="J92" s="993">
        <v>2</v>
      </c>
      <c r="K92" s="992">
        <v>1</v>
      </c>
      <c r="L92" s="992">
        <v>1</v>
      </c>
      <c r="M92" s="992">
        <v>0</v>
      </c>
      <c r="N92" s="992">
        <v>1</v>
      </c>
      <c r="O92" s="992">
        <v>1</v>
      </c>
      <c r="P92" s="992">
        <v>0</v>
      </c>
    </row>
    <row r="93" spans="1:16" s="909" customFormat="1" ht="13.9" customHeight="1" x14ac:dyDescent="0.25">
      <c r="A93" s="1427"/>
      <c r="B93" s="1428"/>
      <c r="C93" s="193" t="s">
        <v>1750</v>
      </c>
      <c r="D93" s="921">
        <v>0</v>
      </c>
      <c r="E93" s="921"/>
      <c r="F93" s="921"/>
      <c r="G93" s="994">
        <v>0</v>
      </c>
      <c r="H93" s="994">
        <v>0</v>
      </c>
      <c r="I93" s="994">
        <v>0</v>
      </c>
      <c r="J93" s="993">
        <v>0</v>
      </c>
      <c r="K93" s="921">
        <v>0</v>
      </c>
      <c r="L93" s="921">
        <v>0</v>
      </c>
      <c r="M93" s="921">
        <v>0</v>
      </c>
      <c r="N93" s="921">
        <v>0</v>
      </c>
      <c r="O93" s="921">
        <v>0</v>
      </c>
      <c r="P93" s="921">
        <v>0</v>
      </c>
    </row>
    <row r="94" spans="1:16" s="909" customFormat="1" ht="13.9" customHeight="1" x14ac:dyDescent="0.25">
      <c r="A94" s="1427">
        <v>23</v>
      </c>
      <c r="B94" s="1428" t="s">
        <v>309</v>
      </c>
      <c r="C94" s="182" t="s">
        <v>709</v>
      </c>
      <c r="D94" s="992">
        <v>0</v>
      </c>
      <c r="E94" s="992"/>
      <c r="F94" s="992"/>
      <c r="G94" s="993">
        <v>0</v>
      </c>
      <c r="H94" s="993">
        <v>0</v>
      </c>
      <c r="I94" s="993">
        <v>0</v>
      </c>
      <c r="J94" s="993">
        <v>0</v>
      </c>
      <c r="K94" s="992">
        <v>0</v>
      </c>
      <c r="L94" s="992">
        <v>0</v>
      </c>
      <c r="M94" s="992">
        <v>0</v>
      </c>
      <c r="N94" s="992">
        <v>0</v>
      </c>
      <c r="O94" s="992">
        <v>0</v>
      </c>
      <c r="P94" s="992">
        <v>0</v>
      </c>
    </row>
    <row r="95" spans="1:16" s="909" customFormat="1" ht="13.9" customHeight="1" x14ac:dyDescent="0.25">
      <c r="A95" s="1427"/>
      <c r="B95" s="1428"/>
      <c r="C95" s="182" t="s">
        <v>775</v>
      </c>
      <c r="D95" s="992">
        <v>0</v>
      </c>
      <c r="E95" s="992"/>
      <c r="F95" s="992"/>
      <c r="G95" s="993">
        <v>0</v>
      </c>
      <c r="H95" s="993">
        <v>0</v>
      </c>
      <c r="I95" s="993">
        <v>0</v>
      </c>
      <c r="J95" s="993">
        <v>0</v>
      </c>
      <c r="K95" s="992">
        <v>0</v>
      </c>
      <c r="L95" s="992">
        <v>0</v>
      </c>
      <c r="M95" s="992">
        <v>0</v>
      </c>
      <c r="N95" s="992">
        <v>0</v>
      </c>
      <c r="O95" s="992">
        <v>0</v>
      </c>
      <c r="P95" s="992">
        <v>0</v>
      </c>
    </row>
    <row r="96" spans="1:16" s="909" customFormat="1" ht="13.9" customHeight="1" x14ac:dyDescent="0.25">
      <c r="A96" s="1427"/>
      <c r="B96" s="1428"/>
      <c r="C96" s="182" t="s">
        <v>817</v>
      </c>
      <c r="D96" s="992">
        <v>0</v>
      </c>
      <c r="E96" s="992"/>
      <c r="F96" s="992"/>
      <c r="G96" s="993">
        <v>0</v>
      </c>
      <c r="H96" s="993">
        <v>0</v>
      </c>
      <c r="I96" s="993">
        <v>0</v>
      </c>
      <c r="J96" s="993">
        <v>0</v>
      </c>
      <c r="K96" s="992">
        <v>0</v>
      </c>
      <c r="L96" s="992">
        <v>0</v>
      </c>
      <c r="M96" s="992">
        <v>0</v>
      </c>
      <c r="N96" s="992">
        <v>0</v>
      </c>
      <c r="O96" s="992">
        <v>0</v>
      </c>
      <c r="P96" s="992">
        <v>0</v>
      </c>
    </row>
    <row r="97" spans="1:16" s="909" customFormat="1" ht="15" customHeight="1" x14ac:dyDescent="0.25">
      <c r="A97" s="1427">
        <v>24</v>
      </c>
      <c r="B97" s="1428" t="s">
        <v>310</v>
      </c>
      <c r="C97" s="182" t="s">
        <v>712</v>
      </c>
      <c r="D97" s="992">
        <v>0</v>
      </c>
      <c r="E97" s="992"/>
      <c r="F97" s="992"/>
      <c r="G97" s="993">
        <v>0</v>
      </c>
      <c r="H97" s="993">
        <v>0</v>
      </c>
      <c r="I97" s="993">
        <v>0</v>
      </c>
      <c r="J97" s="993">
        <v>0</v>
      </c>
      <c r="K97" s="992">
        <v>0</v>
      </c>
      <c r="L97" s="992">
        <v>0</v>
      </c>
      <c r="M97" s="992">
        <v>0</v>
      </c>
      <c r="N97" s="992">
        <v>0</v>
      </c>
      <c r="O97" s="992">
        <v>0</v>
      </c>
      <c r="P97" s="992">
        <v>0</v>
      </c>
    </row>
    <row r="98" spans="1:16" s="909" customFormat="1" ht="15" customHeight="1" x14ac:dyDescent="0.25">
      <c r="A98" s="1427"/>
      <c r="B98" s="1428"/>
      <c r="C98" s="182" t="s">
        <v>710</v>
      </c>
      <c r="D98" s="992">
        <v>3</v>
      </c>
      <c r="E98" s="992"/>
      <c r="F98" s="992"/>
      <c r="G98" s="993">
        <v>3</v>
      </c>
      <c r="H98" s="993">
        <v>1</v>
      </c>
      <c r="I98" s="993">
        <v>2</v>
      </c>
      <c r="J98" s="993">
        <v>3</v>
      </c>
      <c r="K98" s="992">
        <v>1</v>
      </c>
      <c r="L98" s="992">
        <v>0</v>
      </c>
      <c r="M98" s="992">
        <v>1</v>
      </c>
      <c r="N98" s="992">
        <v>2</v>
      </c>
      <c r="O98" s="992">
        <v>2</v>
      </c>
      <c r="P98" s="992">
        <v>0</v>
      </c>
    </row>
    <row r="99" spans="1:16" s="909" customFormat="1" ht="15" customHeight="1" x14ac:dyDescent="0.25">
      <c r="A99" s="1427"/>
      <c r="B99" s="1428"/>
      <c r="C99" s="182" t="s">
        <v>776</v>
      </c>
      <c r="D99" s="992">
        <v>4</v>
      </c>
      <c r="E99" s="992"/>
      <c r="F99" s="992"/>
      <c r="G99" s="993">
        <v>4</v>
      </c>
      <c r="H99" s="993">
        <v>2</v>
      </c>
      <c r="I99" s="993">
        <v>2</v>
      </c>
      <c r="J99" s="993">
        <v>4</v>
      </c>
      <c r="K99" s="992">
        <v>2</v>
      </c>
      <c r="L99" s="992">
        <v>1</v>
      </c>
      <c r="M99" s="992">
        <v>1</v>
      </c>
      <c r="N99" s="992">
        <v>2</v>
      </c>
      <c r="O99" s="992">
        <v>1</v>
      </c>
      <c r="P99" s="992">
        <v>1</v>
      </c>
    </row>
    <row r="100" spans="1:16" s="909" customFormat="1" ht="13.9" customHeight="1" x14ac:dyDescent="0.25">
      <c r="A100" s="1427"/>
      <c r="B100" s="1428"/>
      <c r="C100" s="182" t="s">
        <v>414</v>
      </c>
      <c r="D100" s="992">
        <v>3</v>
      </c>
      <c r="E100" s="992"/>
      <c r="F100" s="992"/>
      <c r="G100" s="993">
        <v>3</v>
      </c>
      <c r="H100" s="993">
        <v>1</v>
      </c>
      <c r="I100" s="993">
        <v>2</v>
      </c>
      <c r="J100" s="993">
        <v>3</v>
      </c>
      <c r="K100" s="992">
        <v>1</v>
      </c>
      <c r="L100" s="992">
        <v>1</v>
      </c>
      <c r="M100" s="992">
        <v>0</v>
      </c>
      <c r="N100" s="992">
        <v>2</v>
      </c>
      <c r="O100" s="992">
        <v>2</v>
      </c>
      <c r="P100" s="992">
        <v>0</v>
      </c>
    </row>
    <row r="101" spans="1:16" s="909" customFormat="1" ht="13.9" customHeight="1" x14ac:dyDescent="0.25">
      <c r="A101" s="1427"/>
      <c r="B101" s="1428"/>
      <c r="C101" s="182" t="s">
        <v>332</v>
      </c>
      <c r="D101" s="992">
        <v>0</v>
      </c>
      <c r="E101" s="992"/>
      <c r="F101" s="992"/>
      <c r="G101" s="993">
        <v>0</v>
      </c>
      <c r="H101" s="993">
        <v>0</v>
      </c>
      <c r="I101" s="993">
        <v>0</v>
      </c>
      <c r="J101" s="993">
        <v>0</v>
      </c>
      <c r="K101" s="992">
        <v>0</v>
      </c>
      <c r="L101" s="992">
        <v>0</v>
      </c>
      <c r="M101" s="992">
        <v>0</v>
      </c>
      <c r="N101" s="992">
        <v>0</v>
      </c>
      <c r="O101" s="992">
        <v>0</v>
      </c>
      <c r="P101" s="992">
        <v>0</v>
      </c>
    </row>
    <row r="102" spans="1:16" s="909" customFormat="1" ht="13.9" customHeight="1" x14ac:dyDescent="0.25">
      <c r="A102" s="1427"/>
      <c r="B102" s="1428"/>
      <c r="C102" s="182" t="s">
        <v>1878</v>
      </c>
      <c r="D102" s="992">
        <v>3</v>
      </c>
      <c r="E102" s="992"/>
      <c r="F102" s="992"/>
      <c r="G102" s="993">
        <v>3</v>
      </c>
      <c r="H102" s="993">
        <v>0</v>
      </c>
      <c r="I102" s="993">
        <v>3</v>
      </c>
      <c r="J102" s="993">
        <v>3</v>
      </c>
      <c r="K102" s="992">
        <v>0</v>
      </c>
      <c r="L102" s="992">
        <v>0</v>
      </c>
      <c r="M102" s="992">
        <v>0</v>
      </c>
      <c r="N102" s="992">
        <v>3</v>
      </c>
      <c r="O102" s="992">
        <v>3</v>
      </c>
      <c r="P102" s="992">
        <v>0</v>
      </c>
    </row>
    <row r="103" spans="1:16" s="909" customFormat="1" ht="13.9" customHeight="1" x14ac:dyDescent="0.25">
      <c r="A103" s="1427"/>
      <c r="B103" s="1428"/>
      <c r="C103" s="182" t="s">
        <v>598</v>
      </c>
      <c r="D103" s="992">
        <v>0</v>
      </c>
      <c r="E103" s="992">
        <v>0</v>
      </c>
      <c r="F103" s="992">
        <v>0</v>
      </c>
      <c r="G103" s="993">
        <v>0</v>
      </c>
      <c r="H103" s="993">
        <v>0</v>
      </c>
      <c r="I103" s="993">
        <v>0</v>
      </c>
      <c r="J103" s="993">
        <v>0</v>
      </c>
      <c r="K103" s="992">
        <v>0</v>
      </c>
      <c r="L103" s="992">
        <v>0</v>
      </c>
      <c r="M103" s="992">
        <v>0</v>
      </c>
      <c r="N103" s="992">
        <v>0</v>
      </c>
      <c r="O103" s="992">
        <v>0</v>
      </c>
      <c r="P103" s="992">
        <v>0</v>
      </c>
    </row>
    <row r="104" spans="1:16" s="909" customFormat="1" ht="13.9" customHeight="1" x14ac:dyDescent="0.25">
      <c r="A104" s="1427">
        <v>25</v>
      </c>
      <c r="B104" s="1428" t="s">
        <v>311</v>
      </c>
      <c r="C104" s="182" t="s">
        <v>410</v>
      </c>
      <c r="D104" s="992">
        <v>15</v>
      </c>
      <c r="E104" s="992"/>
      <c r="F104" s="992"/>
      <c r="G104" s="993">
        <v>15</v>
      </c>
      <c r="H104" s="993">
        <v>5</v>
      </c>
      <c r="I104" s="993">
        <v>10</v>
      </c>
      <c r="J104" s="993">
        <v>15</v>
      </c>
      <c r="K104" s="992">
        <v>5</v>
      </c>
      <c r="L104" s="992">
        <v>3</v>
      </c>
      <c r="M104" s="992">
        <v>2</v>
      </c>
      <c r="N104" s="992">
        <v>10</v>
      </c>
      <c r="O104" s="992">
        <v>6</v>
      </c>
      <c r="P104" s="992">
        <v>4</v>
      </c>
    </row>
    <row r="105" spans="1:16" s="909" customFormat="1" ht="13.9" customHeight="1" x14ac:dyDescent="0.25">
      <c r="A105" s="1427"/>
      <c r="B105" s="1428"/>
      <c r="C105" s="182" t="s">
        <v>598</v>
      </c>
      <c r="D105" s="992">
        <v>4</v>
      </c>
      <c r="E105" s="992">
        <v>2</v>
      </c>
      <c r="F105" s="992">
        <v>2</v>
      </c>
      <c r="G105" s="993">
        <v>4</v>
      </c>
      <c r="H105" s="993">
        <v>2</v>
      </c>
      <c r="I105" s="993">
        <v>2</v>
      </c>
      <c r="J105" s="993">
        <v>4</v>
      </c>
      <c r="K105" s="992">
        <v>2</v>
      </c>
      <c r="L105" s="992">
        <v>2</v>
      </c>
      <c r="M105" s="992">
        <v>0</v>
      </c>
      <c r="N105" s="992">
        <v>2</v>
      </c>
      <c r="O105" s="992">
        <v>1</v>
      </c>
      <c r="P105" s="992">
        <v>1</v>
      </c>
    </row>
    <row r="106" spans="1:16" s="909" customFormat="1" ht="13.9" customHeight="1" x14ac:dyDescent="0.25">
      <c r="A106" s="1427">
        <v>26</v>
      </c>
      <c r="B106" s="1428" t="s">
        <v>312</v>
      </c>
      <c r="C106" s="182" t="s">
        <v>821</v>
      </c>
      <c r="D106" s="992">
        <v>0</v>
      </c>
      <c r="E106" s="992"/>
      <c r="F106" s="992"/>
      <c r="G106" s="993">
        <v>0</v>
      </c>
      <c r="H106" s="993">
        <v>0</v>
      </c>
      <c r="I106" s="993">
        <v>0</v>
      </c>
      <c r="J106" s="993">
        <v>0</v>
      </c>
      <c r="K106" s="992">
        <v>0</v>
      </c>
      <c r="L106" s="992">
        <v>0</v>
      </c>
      <c r="M106" s="992">
        <v>0</v>
      </c>
      <c r="N106" s="992">
        <v>0</v>
      </c>
      <c r="O106" s="992">
        <v>0</v>
      </c>
      <c r="P106" s="992">
        <v>0</v>
      </c>
    </row>
    <row r="107" spans="1:16" s="909" customFormat="1" ht="13.9" customHeight="1" x14ac:dyDescent="0.25">
      <c r="A107" s="1427"/>
      <c r="B107" s="1428"/>
      <c r="C107" s="182" t="s">
        <v>1879</v>
      </c>
      <c r="D107" s="992">
        <v>1</v>
      </c>
      <c r="E107" s="992"/>
      <c r="F107" s="992"/>
      <c r="G107" s="993">
        <v>1</v>
      </c>
      <c r="H107" s="993">
        <v>0</v>
      </c>
      <c r="I107" s="993">
        <v>1</v>
      </c>
      <c r="J107" s="993">
        <v>1</v>
      </c>
      <c r="K107" s="992">
        <v>0</v>
      </c>
      <c r="L107" s="992">
        <v>0</v>
      </c>
      <c r="M107" s="992">
        <v>0</v>
      </c>
      <c r="N107" s="992">
        <v>1</v>
      </c>
      <c r="O107" s="992">
        <v>1</v>
      </c>
      <c r="P107" s="992">
        <v>0</v>
      </c>
    </row>
    <row r="108" spans="1:16" s="909" customFormat="1" ht="13.9" customHeight="1" x14ac:dyDescent="0.25">
      <c r="A108" s="1427"/>
      <c r="B108" s="1428"/>
      <c r="C108" s="182" t="s">
        <v>413</v>
      </c>
      <c r="D108" s="992">
        <v>0</v>
      </c>
      <c r="E108" s="992"/>
      <c r="F108" s="992"/>
      <c r="G108" s="993">
        <v>0</v>
      </c>
      <c r="H108" s="993">
        <v>0</v>
      </c>
      <c r="I108" s="993">
        <v>0</v>
      </c>
      <c r="J108" s="993">
        <v>0</v>
      </c>
      <c r="K108" s="992">
        <v>0</v>
      </c>
      <c r="L108" s="992">
        <v>0</v>
      </c>
      <c r="M108" s="992">
        <v>0</v>
      </c>
      <c r="N108" s="992">
        <v>0</v>
      </c>
      <c r="O108" s="992">
        <v>0</v>
      </c>
      <c r="P108" s="992">
        <v>0</v>
      </c>
    </row>
    <row r="109" spans="1:16" s="909" customFormat="1" ht="13.9" customHeight="1" x14ac:dyDescent="0.25">
      <c r="A109" s="1427"/>
      <c r="B109" s="1428"/>
      <c r="C109" s="182" t="s">
        <v>606</v>
      </c>
      <c r="D109" s="992">
        <v>1</v>
      </c>
      <c r="E109" s="992"/>
      <c r="F109" s="992"/>
      <c r="G109" s="993">
        <v>1</v>
      </c>
      <c r="H109" s="993">
        <v>1</v>
      </c>
      <c r="I109" s="993">
        <v>0</v>
      </c>
      <c r="J109" s="993">
        <v>1</v>
      </c>
      <c r="K109" s="992">
        <v>1</v>
      </c>
      <c r="L109" s="992">
        <v>0</v>
      </c>
      <c r="M109" s="992">
        <v>1</v>
      </c>
      <c r="N109" s="992">
        <v>0</v>
      </c>
      <c r="O109" s="992">
        <v>0</v>
      </c>
      <c r="P109" s="992">
        <v>0</v>
      </c>
    </row>
    <row r="110" spans="1:16" s="909" customFormat="1" ht="13.9" customHeight="1" x14ac:dyDescent="0.25">
      <c r="A110" s="1427"/>
      <c r="B110" s="1428"/>
      <c r="C110" s="182" t="s">
        <v>817</v>
      </c>
      <c r="D110" s="992">
        <v>0</v>
      </c>
      <c r="E110" s="992"/>
      <c r="F110" s="992"/>
      <c r="G110" s="993">
        <v>0</v>
      </c>
      <c r="H110" s="993">
        <v>0</v>
      </c>
      <c r="I110" s="993">
        <v>0</v>
      </c>
      <c r="J110" s="993">
        <v>0</v>
      </c>
      <c r="K110" s="992">
        <v>0</v>
      </c>
      <c r="L110" s="992">
        <v>0</v>
      </c>
      <c r="M110" s="992">
        <v>0</v>
      </c>
      <c r="N110" s="992">
        <v>0</v>
      </c>
      <c r="O110" s="992">
        <v>0</v>
      </c>
      <c r="P110" s="992">
        <v>0</v>
      </c>
    </row>
    <row r="111" spans="1:16" s="909" customFormat="1" ht="13.9" customHeight="1" x14ac:dyDescent="0.25">
      <c r="A111" s="1427"/>
      <c r="B111" s="1428"/>
      <c r="C111" s="182" t="s">
        <v>713</v>
      </c>
      <c r="D111" s="992">
        <v>0</v>
      </c>
      <c r="E111" s="992"/>
      <c r="F111" s="992"/>
      <c r="G111" s="993">
        <v>0</v>
      </c>
      <c r="H111" s="993">
        <v>0</v>
      </c>
      <c r="I111" s="993">
        <v>0</v>
      </c>
      <c r="J111" s="993">
        <v>0</v>
      </c>
      <c r="K111" s="992">
        <v>0</v>
      </c>
      <c r="L111" s="992">
        <v>0</v>
      </c>
      <c r="M111" s="992">
        <v>0</v>
      </c>
      <c r="N111" s="992">
        <v>0</v>
      </c>
      <c r="O111" s="992">
        <v>0</v>
      </c>
      <c r="P111" s="992">
        <v>0</v>
      </c>
    </row>
    <row r="112" spans="1:16" s="909" customFormat="1" ht="13.9" customHeight="1" x14ac:dyDescent="0.25">
      <c r="A112" s="1427"/>
      <c r="B112" s="1428"/>
      <c r="C112" s="182" t="s">
        <v>777</v>
      </c>
      <c r="D112" s="992">
        <v>0</v>
      </c>
      <c r="E112" s="992"/>
      <c r="F112" s="992"/>
      <c r="G112" s="993">
        <v>0</v>
      </c>
      <c r="H112" s="993">
        <v>0</v>
      </c>
      <c r="I112" s="993">
        <v>0</v>
      </c>
      <c r="J112" s="993">
        <v>0</v>
      </c>
      <c r="K112" s="992">
        <v>0</v>
      </c>
      <c r="L112" s="992">
        <v>0</v>
      </c>
      <c r="M112" s="992">
        <v>0</v>
      </c>
      <c r="N112" s="992">
        <v>0</v>
      </c>
      <c r="O112" s="992">
        <v>0</v>
      </c>
      <c r="P112" s="992">
        <v>0</v>
      </c>
    </row>
    <row r="113" spans="1:17" s="909" customFormat="1" ht="13.9" customHeight="1" x14ac:dyDescent="0.25">
      <c r="A113" s="1427"/>
      <c r="B113" s="1428"/>
      <c r="C113" s="182" t="s">
        <v>973</v>
      </c>
      <c r="D113" s="992">
        <v>0</v>
      </c>
      <c r="E113" s="992"/>
      <c r="F113" s="992"/>
      <c r="G113" s="993">
        <v>0</v>
      </c>
      <c r="H113" s="993">
        <v>0</v>
      </c>
      <c r="I113" s="993">
        <v>0</v>
      </c>
      <c r="J113" s="993">
        <v>0</v>
      </c>
      <c r="K113" s="992">
        <v>0</v>
      </c>
      <c r="L113" s="992">
        <v>0</v>
      </c>
      <c r="M113" s="992">
        <v>0</v>
      </c>
      <c r="N113" s="992">
        <v>0</v>
      </c>
      <c r="O113" s="992">
        <v>0</v>
      </c>
      <c r="P113" s="992">
        <v>0</v>
      </c>
    </row>
    <row r="114" spans="1:17" s="909" customFormat="1" ht="13.9" customHeight="1" x14ac:dyDescent="0.25">
      <c r="A114" s="1427"/>
      <c r="B114" s="1428"/>
      <c r="C114" s="182" t="s">
        <v>784</v>
      </c>
      <c r="D114" s="992">
        <v>0</v>
      </c>
      <c r="E114" s="992"/>
      <c r="F114" s="992"/>
      <c r="G114" s="993">
        <v>0</v>
      </c>
      <c r="H114" s="993">
        <v>0</v>
      </c>
      <c r="I114" s="993">
        <v>0</v>
      </c>
      <c r="J114" s="993">
        <v>0</v>
      </c>
      <c r="K114" s="992">
        <v>0</v>
      </c>
      <c r="L114" s="992">
        <v>0</v>
      </c>
      <c r="M114" s="992">
        <v>0</v>
      </c>
      <c r="N114" s="992">
        <v>0</v>
      </c>
      <c r="O114" s="992">
        <v>0</v>
      </c>
      <c r="P114" s="992">
        <v>0</v>
      </c>
    </row>
    <row r="115" spans="1:17" s="909" customFormat="1" ht="13.9" customHeight="1" x14ac:dyDescent="0.25">
      <c r="A115" s="1427"/>
      <c r="B115" s="1428"/>
      <c r="C115" s="182" t="s">
        <v>598</v>
      </c>
      <c r="D115" s="992">
        <v>0</v>
      </c>
      <c r="E115" s="992">
        <v>0</v>
      </c>
      <c r="F115" s="992">
        <v>0</v>
      </c>
      <c r="G115" s="993">
        <v>0</v>
      </c>
      <c r="H115" s="993">
        <v>0</v>
      </c>
      <c r="I115" s="993">
        <v>0</v>
      </c>
      <c r="J115" s="993">
        <v>0</v>
      </c>
      <c r="K115" s="992">
        <v>0</v>
      </c>
      <c r="L115" s="992">
        <v>0</v>
      </c>
      <c r="M115" s="992">
        <v>0</v>
      </c>
      <c r="N115" s="992">
        <v>0</v>
      </c>
      <c r="O115" s="992">
        <v>0</v>
      </c>
      <c r="P115" s="992">
        <v>0</v>
      </c>
    </row>
    <row r="116" spans="1:17" s="909" customFormat="1" ht="13.9" customHeight="1" x14ac:dyDescent="0.25">
      <c r="A116" s="962">
        <v>27</v>
      </c>
      <c r="B116" s="984" t="s">
        <v>313</v>
      </c>
      <c r="C116" s="182" t="s">
        <v>598</v>
      </c>
      <c r="D116" s="992">
        <v>0</v>
      </c>
      <c r="E116" s="992">
        <v>0</v>
      </c>
      <c r="F116" s="992">
        <v>0</v>
      </c>
      <c r="G116" s="993">
        <v>0</v>
      </c>
      <c r="H116" s="993">
        <v>0</v>
      </c>
      <c r="I116" s="993">
        <v>0</v>
      </c>
      <c r="J116" s="993">
        <v>0</v>
      </c>
      <c r="K116" s="992">
        <v>0</v>
      </c>
      <c r="L116" s="992">
        <v>0</v>
      </c>
      <c r="M116" s="992">
        <v>0</v>
      </c>
      <c r="N116" s="992">
        <v>0</v>
      </c>
      <c r="O116" s="992">
        <v>0</v>
      </c>
      <c r="P116" s="992">
        <v>0</v>
      </c>
    </row>
    <row r="117" spans="1:17" s="909" customFormat="1" ht="13.9" customHeight="1" x14ac:dyDescent="0.25">
      <c r="A117" s="1427">
        <v>28</v>
      </c>
      <c r="B117" s="1428" t="s">
        <v>314</v>
      </c>
      <c r="C117" s="182" t="s">
        <v>1881</v>
      </c>
      <c r="D117" s="992">
        <v>2</v>
      </c>
      <c r="E117" s="992"/>
      <c r="F117" s="992"/>
      <c r="G117" s="993">
        <v>2</v>
      </c>
      <c r="H117" s="993">
        <v>0</v>
      </c>
      <c r="I117" s="993">
        <v>2</v>
      </c>
      <c r="J117" s="993">
        <v>2</v>
      </c>
      <c r="K117" s="992">
        <v>0</v>
      </c>
      <c r="L117" s="992">
        <v>0</v>
      </c>
      <c r="M117" s="992">
        <v>0</v>
      </c>
      <c r="N117" s="992">
        <v>2</v>
      </c>
      <c r="O117" s="992">
        <v>2</v>
      </c>
      <c r="P117" s="992">
        <v>0</v>
      </c>
    </row>
    <row r="118" spans="1:17" s="909" customFormat="1" ht="13.9" customHeight="1" x14ac:dyDescent="0.25">
      <c r="A118" s="1427"/>
      <c r="B118" s="1428"/>
      <c r="C118" s="182" t="s">
        <v>607</v>
      </c>
      <c r="D118" s="992">
        <v>0</v>
      </c>
      <c r="E118" s="992"/>
      <c r="F118" s="992"/>
      <c r="G118" s="993">
        <v>0</v>
      </c>
      <c r="H118" s="993">
        <v>0</v>
      </c>
      <c r="I118" s="993">
        <v>0</v>
      </c>
      <c r="J118" s="993">
        <v>0</v>
      </c>
      <c r="K118" s="992">
        <v>0</v>
      </c>
      <c r="L118" s="992">
        <v>0</v>
      </c>
      <c r="M118" s="992">
        <v>0</v>
      </c>
      <c r="N118" s="992">
        <v>0</v>
      </c>
      <c r="O118" s="992">
        <v>0</v>
      </c>
      <c r="P118" s="992">
        <v>0</v>
      </c>
    </row>
    <row r="119" spans="1:17" s="909" customFormat="1" ht="13.9" customHeight="1" x14ac:dyDescent="0.25">
      <c r="A119" s="1427"/>
      <c r="B119" s="1428"/>
      <c r="C119" s="182" t="s">
        <v>778</v>
      </c>
      <c r="D119" s="992">
        <v>0</v>
      </c>
      <c r="E119" s="992"/>
      <c r="F119" s="992"/>
      <c r="G119" s="993">
        <v>0</v>
      </c>
      <c r="H119" s="993">
        <v>0</v>
      </c>
      <c r="I119" s="993">
        <v>0</v>
      </c>
      <c r="J119" s="993">
        <v>0</v>
      </c>
      <c r="K119" s="992">
        <v>0</v>
      </c>
      <c r="L119" s="992">
        <v>0</v>
      </c>
      <c r="M119" s="992">
        <v>0</v>
      </c>
      <c r="N119" s="992">
        <v>0</v>
      </c>
      <c r="O119" s="992">
        <v>0</v>
      </c>
      <c r="P119" s="992">
        <v>0</v>
      </c>
    </row>
    <row r="120" spans="1:17" s="909" customFormat="1" ht="13.9" customHeight="1" x14ac:dyDescent="0.25">
      <c r="A120" s="1427"/>
      <c r="B120" s="1428"/>
      <c r="C120" s="182" t="s">
        <v>820</v>
      </c>
      <c r="D120" s="992">
        <v>0</v>
      </c>
      <c r="E120" s="992"/>
      <c r="F120" s="992"/>
      <c r="G120" s="993">
        <v>0</v>
      </c>
      <c r="H120" s="993">
        <v>0</v>
      </c>
      <c r="I120" s="993">
        <v>0</v>
      </c>
      <c r="J120" s="993">
        <v>0</v>
      </c>
      <c r="K120" s="992">
        <v>0</v>
      </c>
      <c r="L120" s="992">
        <v>0</v>
      </c>
      <c r="M120" s="992">
        <v>0</v>
      </c>
      <c r="N120" s="992">
        <v>0</v>
      </c>
      <c r="O120" s="992">
        <v>0</v>
      </c>
      <c r="P120" s="992">
        <v>0</v>
      </c>
    </row>
    <row r="121" spans="1:17" s="909" customFormat="1" ht="13.9" customHeight="1" x14ac:dyDescent="0.25">
      <c r="A121" s="1427">
        <v>29</v>
      </c>
      <c r="B121" s="1428" t="s">
        <v>315</v>
      </c>
      <c r="C121" s="182" t="s">
        <v>779</v>
      </c>
      <c r="D121" s="992">
        <v>4</v>
      </c>
      <c r="E121" s="992"/>
      <c r="F121" s="992"/>
      <c r="G121" s="993">
        <v>4</v>
      </c>
      <c r="H121" s="993">
        <v>2</v>
      </c>
      <c r="I121" s="993">
        <v>2</v>
      </c>
      <c r="J121" s="993">
        <v>4</v>
      </c>
      <c r="K121" s="992">
        <v>2</v>
      </c>
      <c r="L121" s="992">
        <v>2</v>
      </c>
      <c r="M121" s="992">
        <v>0</v>
      </c>
      <c r="N121" s="992">
        <v>2</v>
      </c>
      <c r="O121" s="992">
        <v>2</v>
      </c>
      <c r="P121" s="992">
        <v>0</v>
      </c>
    </row>
    <row r="122" spans="1:17" s="909" customFormat="1" ht="13.9" customHeight="1" x14ac:dyDescent="0.25">
      <c r="A122" s="1427"/>
      <c r="B122" s="1428"/>
      <c r="C122" s="182" t="s">
        <v>780</v>
      </c>
      <c r="D122" s="992">
        <v>10</v>
      </c>
      <c r="E122" s="992"/>
      <c r="F122" s="992"/>
      <c r="G122" s="993">
        <v>10</v>
      </c>
      <c r="H122" s="993">
        <v>3</v>
      </c>
      <c r="I122" s="993">
        <v>7</v>
      </c>
      <c r="J122" s="993">
        <v>10</v>
      </c>
      <c r="K122" s="992">
        <v>3</v>
      </c>
      <c r="L122" s="992">
        <v>3</v>
      </c>
      <c r="M122" s="992">
        <v>0</v>
      </c>
      <c r="N122" s="992">
        <v>7</v>
      </c>
      <c r="O122" s="992">
        <v>7</v>
      </c>
      <c r="P122" s="992">
        <v>0</v>
      </c>
    </row>
    <row r="123" spans="1:17" s="909" customFormat="1" ht="13.9" customHeight="1" x14ac:dyDescent="0.25">
      <c r="A123" s="1427"/>
      <c r="B123" s="1428"/>
      <c r="C123" s="182" t="s">
        <v>1884</v>
      </c>
      <c r="D123" s="992">
        <v>7</v>
      </c>
      <c r="E123" s="992"/>
      <c r="F123" s="992"/>
      <c r="G123" s="993">
        <v>7</v>
      </c>
      <c r="H123" s="993">
        <v>0</v>
      </c>
      <c r="I123" s="993">
        <v>7</v>
      </c>
      <c r="J123" s="993">
        <v>7</v>
      </c>
      <c r="K123" s="992">
        <v>0</v>
      </c>
      <c r="L123" s="992">
        <v>0</v>
      </c>
      <c r="M123" s="992">
        <v>0</v>
      </c>
      <c r="N123" s="992">
        <v>7</v>
      </c>
      <c r="O123" s="992">
        <v>5</v>
      </c>
      <c r="P123" s="992">
        <v>2</v>
      </c>
    </row>
    <row r="124" spans="1:17" s="909" customFormat="1" ht="13.9" customHeight="1" x14ac:dyDescent="0.25">
      <c r="A124" s="1427"/>
      <c r="B124" s="1428"/>
      <c r="C124" s="182" t="s">
        <v>598</v>
      </c>
      <c r="D124" s="992">
        <v>0</v>
      </c>
      <c r="E124" s="992">
        <v>0</v>
      </c>
      <c r="F124" s="992">
        <v>0</v>
      </c>
      <c r="G124" s="993">
        <v>0</v>
      </c>
      <c r="H124" s="993">
        <v>0</v>
      </c>
      <c r="I124" s="993">
        <v>0</v>
      </c>
      <c r="J124" s="993">
        <v>0</v>
      </c>
      <c r="K124" s="992">
        <v>0</v>
      </c>
      <c r="L124" s="992">
        <v>0</v>
      </c>
      <c r="M124" s="992">
        <v>0</v>
      </c>
      <c r="N124" s="992">
        <v>0</v>
      </c>
      <c r="O124" s="992">
        <v>0</v>
      </c>
      <c r="P124" s="992">
        <v>0</v>
      </c>
    </row>
    <row r="125" spans="1:17" s="909" customFormat="1" ht="13.9" customHeight="1" x14ac:dyDescent="0.25">
      <c r="A125" s="1427">
        <v>30</v>
      </c>
      <c r="B125" s="1428" t="s">
        <v>316</v>
      </c>
      <c r="C125" s="182" t="s">
        <v>781</v>
      </c>
      <c r="D125" s="992">
        <v>2</v>
      </c>
      <c r="E125" s="992"/>
      <c r="F125" s="992"/>
      <c r="G125" s="993">
        <v>2</v>
      </c>
      <c r="H125" s="993">
        <v>1</v>
      </c>
      <c r="I125" s="993">
        <v>1</v>
      </c>
      <c r="J125" s="993">
        <v>2</v>
      </c>
      <c r="K125" s="992">
        <v>1</v>
      </c>
      <c r="L125" s="992">
        <v>0</v>
      </c>
      <c r="M125" s="992">
        <v>1</v>
      </c>
      <c r="N125" s="992">
        <v>1</v>
      </c>
      <c r="O125" s="992">
        <v>1</v>
      </c>
      <c r="P125" s="992">
        <v>0</v>
      </c>
    </row>
    <row r="126" spans="1:17" s="909" customFormat="1" ht="13.9" customHeight="1" x14ac:dyDescent="0.25">
      <c r="A126" s="1427"/>
      <c r="B126" s="1428"/>
      <c r="C126" s="182" t="s">
        <v>717</v>
      </c>
      <c r="D126" s="992">
        <v>5</v>
      </c>
      <c r="E126" s="992"/>
      <c r="F126" s="992"/>
      <c r="G126" s="993">
        <v>5</v>
      </c>
      <c r="H126" s="993">
        <v>2</v>
      </c>
      <c r="I126" s="993">
        <v>3</v>
      </c>
      <c r="J126" s="993">
        <v>5</v>
      </c>
      <c r="K126" s="992">
        <v>2</v>
      </c>
      <c r="L126" s="992">
        <v>1</v>
      </c>
      <c r="M126" s="992">
        <v>1</v>
      </c>
      <c r="N126" s="992">
        <v>3</v>
      </c>
      <c r="O126" s="992">
        <v>3</v>
      </c>
      <c r="P126" s="992">
        <v>0</v>
      </c>
      <c r="Q126" s="910"/>
    </row>
    <row r="127" spans="1:17" s="909" customFormat="1" ht="13.9" customHeight="1" x14ac:dyDescent="0.25">
      <c r="A127" s="1427"/>
      <c r="B127" s="1428"/>
      <c r="C127" s="182" t="s">
        <v>716</v>
      </c>
      <c r="D127" s="992">
        <v>8</v>
      </c>
      <c r="E127" s="992"/>
      <c r="F127" s="992"/>
      <c r="G127" s="993">
        <v>5</v>
      </c>
      <c r="H127" s="993">
        <v>1</v>
      </c>
      <c r="I127" s="993">
        <v>4</v>
      </c>
      <c r="J127" s="993">
        <v>5</v>
      </c>
      <c r="K127" s="992">
        <v>1</v>
      </c>
      <c r="L127" s="992">
        <v>1</v>
      </c>
      <c r="M127" s="992">
        <v>0</v>
      </c>
      <c r="N127" s="992">
        <v>4</v>
      </c>
      <c r="O127" s="992">
        <v>4</v>
      </c>
      <c r="P127" s="992">
        <v>0</v>
      </c>
    </row>
    <row r="128" spans="1:17" s="909" customFormat="1" ht="13.9" customHeight="1" x14ac:dyDescent="0.25">
      <c r="A128" s="1427"/>
      <c r="B128" s="1428"/>
      <c r="C128" s="182" t="s">
        <v>667</v>
      </c>
      <c r="D128" s="992">
        <v>0</v>
      </c>
      <c r="E128" s="992"/>
      <c r="F128" s="992"/>
      <c r="G128" s="993">
        <v>0</v>
      </c>
      <c r="H128" s="993">
        <v>0</v>
      </c>
      <c r="I128" s="993">
        <v>0</v>
      </c>
      <c r="J128" s="993">
        <v>0</v>
      </c>
      <c r="K128" s="992">
        <v>0</v>
      </c>
      <c r="L128" s="992">
        <v>0</v>
      </c>
      <c r="M128" s="992">
        <v>0</v>
      </c>
      <c r="N128" s="992">
        <v>0</v>
      </c>
      <c r="O128" s="992">
        <v>0</v>
      </c>
      <c r="P128" s="992">
        <v>0</v>
      </c>
    </row>
    <row r="129" spans="1:17" s="909" customFormat="1" ht="13.9" customHeight="1" x14ac:dyDescent="0.25">
      <c r="A129" s="1427"/>
      <c r="B129" s="1428"/>
      <c r="C129" s="182" t="s">
        <v>598</v>
      </c>
      <c r="D129" s="992">
        <v>0</v>
      </c>
      <c r="E129" s="992">
        <v>0</v>
      </c>
      <c r="F129" s="992">
        <v>0</v>
      </c>
      <c r="G129" s="993">
        <v>0</v>
      </c>
      <c r="H129" s="993">
        <v>0</v>
      </c>
      <c r="I129" s="993">
        <v>0</v>
      </c>
      <c r="J129" s="993">
        <v>0</v>
      </c>
      <c r="K129" s="992">
        <v>0</v>
      </c>
      <c r="L129" s="992">
        <v>0</v>
      </c>
      <c r="M129" s="992">
        <v>0</v>
      </c>
      <c r="N129" s="992">
        <v>0</v>
      </c>
      <c r="O129" s="992">
        <v>0</v>
      </c>
      <c r="P129" s="992">
        <v>0</v>
      </c>
    </row>
    <row r="130" spans="1:17" s="909" customFormat="1" ht="13.9" customHeight="1" x14ac:dyDescent="0.25">
      <c r="A130" s="1427">
        <v>31</v>
      </c>
      <c r="B130" s="1428" t="s">
        <v>317</v>
      </c>
      <c r="C130" s="182" t="s">
        <v>1761</v>
      </c>
      <c r="D130" s="992">
        <v>2</v>
      </c>
      <c r="E130" s="992"/>
      <c r="F130" s="992"/>
      <c r="G130" s="993">
        <v>2</v>
      </c>
      <c r="H130" s="993">
        <v>0</v>
      </c>
      <c r="I130" s="993">
        <v>2</v>
      </c>
      <c r="J130" s="993">
        <v>2</v>
      </c>
      <c r="K130" s="992">
        <v>0</v>
      </c>
      <c r="L130" s="992">
        <v>0</v>
      </c>
      <c r="M130" s="992">
        <v>0</v>
      </c>
      <c r="N130" s="992">
        <v>2</v>
      </c>
      <c r="O130" s="992">
        <v>2</v>
      </c>
      <c r="P130" s="992">
        <v>0</v>
      </c>
    </row>
    <row r="131" spans="1:17" s="909" customFormat="1" ht="13.9" customHeight="1" x14ac:dyDescent="0.25">
      <c r="A131" s="1427"/>
      <c r="B131" s="1428"/>
      <c r="C131" s="182" t="s">
        <v>407</v>
      </c>
      <c r="D131" s="992">
        <v>0</v>
      </c>
      <c r="E131" s="992"/>
      <c r="F131" s="992"/>
      <c r="G131" s="993">
        <v>0</v>
      </c>
      <c r="H131" s="993">
        <v>0</v>
      </c>
      <c r="I131" s="993">
        <v>0</v>
      </c>
      <c r="J131" s="993">
        <v>0</v>
      </c>
      <c r="K131" s="992">
        <v>0</v>
      </c>
      <c r="L131" s="992">
        <v>0</v>
      </c>
      <c r="M131" s="992">
        <v>0</v>
      </c>
      <c r="N131" s="992">
        <v>0</v>
      </c>
      <c r="O131" s="992">
        <v>0</v>
      </c>
      <c r="P131" s="992">
        <v>0</v>
      </c>
    </row>
    <row r="132" spans="1:17" s="909" customFormat="1" ht="13.9" customHeight="1" x14ac:dyDescent="0.25">
      <c r="A132" s="1427"/>
      <c r="B132" s="1428"/>
      <c r="C132" s="46" t="s">
        <v>716</v>
      </c>
      <c r="D132" s="992">
        <v>0</v>
      </c>
      <c r="E132" s="992"/>
      <c r="F132" s="992"/>
      <c r="G132" s="993">
        <v>0</v>
      </c>
      <c r="H132" s="993">
        <v>0</v>
      </c>
      <c r="I132" s="993">
        <v>0</v>
      </c>
      <c r="J132" s="993">
        <v>0</v>
      </c>
      <c r="K132" s="992">
        <v>0</v>
      </c>
      <c r="L132" s="992">
        <v>0</v>
      </c>
      <c r="M132" s="992">
        <v>0</v>
      </c>
      <c r="N132" s="992">
        <v>0</v>
      </c>
      <c r="O132" s="992">
        <v>0</v>
      </c>
      <c r="P132" s="992">
        <v>0</v>
      </c>
    </row>
    <row r="133" spans="1:17" s="909" customFormat="1" ht="13.9" customHeight="1" x14ac:dyDescent="0.25">
      <c r="A133" s="1427"/>
      <c r="B133" s="1428"/>
      <c r="C133" s="182" t="s">
        <v>598</v>
      </c>
      <c r="D133" s="992">
        <v>2</v>
      </c>
      <c r="E133" s="992">
        <v>1</v>
      </c>
      <c r="F133" s="992">
        <v>1</v>
      </c>
      <c r="G133" s="993">
        <v>2</v>
      </c>
      <c r="H133" s="993">
        <v>1</v>
      </c>
      <c r="I133" s="993">
        <v>1</v>
      </c>
      <c r="J133" s="993">
        <v>1</v>
      </c>
      <c r="K133" s="992">
        <v>1</v>
      </c>
      <c r="L133" s="992">
        <v>1</v>
      </c>
      <c r="M133" s="992">
        <v>0</v>
      </c>
      <c r="N133" s="992">
        <v>0</v>
      </c>
      <c r="O133" s="992">
        <v>0</v>
      </c>
      <c r="P133" s="992">
        <v>0</v>
      </c>
    </row>
    <row r="134" spans="1:17" s="909" customFormat="1" ht="13.9" customHeight="1" x14ac:dyDescent="0.25">
      <c r="A134" s="1427">
        <v>32</v>
      </c>
      <c r="B134" s="1428" t="s">
        <v>318</v>
      </c>
      <c r="C134" s="182" t="s">
        <v>782</v>
      </c>
      <c r="D134" s="992">
        <v>7</v>
      </c>
      <c r="E134" s="992"/>
      <c r="F134" s="992"/>
      <c r="G134" s="993">
        <v>7</v>
      </c>
      <c r="H134" s="993">
        <v>3</v>
      </c>
      <c r="I134" s="993">
        <v>4</v>
      </c>
      <c r="J134" s="993">
        <v>7</v>
      </c>
      <c r="K134" s="992">
        <v>3</v>
      </c>
      <c r="L134" s="992">
        <v>2</v>
      </c>
      <c r="M134" s="992">
        <v>1</v>
      </c>
      <c r="N134" s="992">
        <v>4</v>
      </c>
      <c r="O134" s="992">
        <v>4</v>
      </c>
      <c r="P134" s="992">
        <v>0</v>
      </c>
    </row>
    <row r="135" spans="1:17" s="909" customFormat="1" ht="13.9" customHeight="1" x14ac:dyDescent="0.25">
      <c r="A135" s="1427"/>
      <c r="B135" s="1428"/>
      <c r="C135" s="182" t="s">
        <v>1885</v>
      </c>
      <c r="D135" s="992">
        <v>5</v>
      </c>
      <c r="E135" s="992"/>
      <c r="F135" s="992"/>
      <c r="G135" s="993">
        <v>5</v>
      </c>
      <c r="H135" s="993">
        <v>0</v>
      </c>
      <c r="I135" s="993">
        <v>5</v>
      </c>
      <c r="J135" s="993">
        <v>5</v>
      </c>
      <c r="K135" s="992">
        <v>0</v>
      </c>
      <c r="L135" s="992">
        <v>0</v>
      </c>
      <c r="M135" s="992">
        <v>0</v>
      </c>
      <c r="N135" s="992">
        <v>5</v>
      </c>
      <c r="O135" s="992">
        <v>3</v>
      </c>
      <c r="P135" s="992">
        <v>2</v>
      </c>
    </row>
    <row r="136" spans="1:17" s="909" customFormat="1" ht="13.9" customHeight="1" x14ac:dyDescent="0.25">
      <c r="A136" s="1427"/>
      <c r="B136" s="1428"/>
      <c r="C136" s="182" t="s">
        <v>764</v>
      </c>
      <c r="D136" s="992">
        <v>0</v>
      </c>
      <c r="E136" s="992"/>
      <c r="F136" s="992"/>
      <c r="G136" s="993">
        <v>0</v>
      </c>
      <c r="H136" s="993">
        <v>0</v>
      </c>
      <c r="I136" s="993">
        <v>0</v>
      </c>
      <c r="J136" s="993">
        <v>0</v>
      </c>
      <c r="K136" s="992">
        <v>0</v>
      </c>
      <c r="L136" s="992">
        <v>0</v>
      </c>
      <c r="M136" s="992">
        <v>0</v>
      </c>
      <c r="N136" s="992">
        <v>0</v>
      </c>
      <c r="O136" s="992">
        <v>0</v>
      </c>
      <c r="P136" s="992">
        <v>0</v>
      </c>
    </row>
    <row r="137" spans="1:17" s="909" customFormat="1" ht="13.9" customHeight="1" x14ac:dyDescent="0.25">
      <c r="A137" s="1427"/>
      <c r="B137" s="1428"/>
      <c r="C137" s="182" t="s">
        <v>598</v>
      </c>
      <c r="D137" s="992">
        <v>4</v>
      </c>
      <c r="E137" s="992">
        <v>2</v>
      </c>
      <c r="F137" s="992">
        <v>2</v>
      </c>
      <c r="G137" s="993">
        <v>4</v>
      </c>
      <c r="H137" s="993">
        <v>2</v>
      </c>
      <c r="I137" s="993">
        <v>2</v>
      </c>
      <c r="J137" s="993">
        <v>2</v>
      </c>
      <c r="K137" s="992">
        <v>1</v>
      </c>
      <c r="L137" s="992">
        <v>1</v>
      </c>
      <c r="M137" s="992">
        <v>0</v>
      </c>
      <c r="N137" s="992">
        <v>1</v>
      </c>
      <c r="O137" s="992">
        <v>1</v>
      </c>
      <c r="P137" s="992">
        <v>0</v>
      </c>
    </row>
    <row r="138" spans="1:17" s="909" customFormat="1" ht="13.9" customHeight="1" x14ac:dyDescent="0.25">
      <c r="A138" s="1427">
        <v>33</v>
      </c>
      <c r="B138" s="1428" t="s">
        <v>319</v>
      </c>
      <c r="C138" s="182" t="s">
        <v>813</v>
      </c>
      <c r="D138" s="992">
        <v>0</v>
      </c>
      <c r="E138" s="992"/>
      <c r="F138" s="992"/>
      <c r="G138" s="993">
        <v>0</v>
      </c>
      <c r="H138" s="993">
        <v>0</v>
      </c>
      <c r="I138" s="993">
        <v>0</v>
      </c>
      <c r="J138" s="993">
        <v>0</v>
      </c>
      <c r="K138" s="992">
        <v>0</v>
      </c>
      <c r="L138" s="992">
        <v>0</v>
      </c>
      <c r="M138" s="992">
        <v>0</v>
      </c>
      <c r="N138" s="992">
        <v>0</v>
      </c>
      <c r="O138" s="992">
        <v>0</v>
      </c>
      <c r="P138" s="992">
        <v>0</v>
      </c>
    </row>
    <row r="139" spans="1:17" s="909" customFormat="1" ht="13.9" customHeight="1" x14ac:dyDescent="0.25">
      <c r="A139" s="1427"/>
      <c r="B139" s="1428"/>
      <c r="C139" s="182" t="s">
        <v>332</v>
      </c>
      <c r="D139" s="992">
        <v>2</v>
      </c>
      <c r="E139" s="992"/>
      <c r="F139" s="992"/>
      <c r="G139" s="993">
        <v>2</v>
      </c>
      <c r="H139" s="993">
        <v>1</v>
      </c>
      <c r="I139" s="993">
        <v>1</v>
      </c>
      <c r="J139" s="993">
        <v>2</v>
      </c>
      <c r="K139" s="992">
        <v>1</v>
      </c>
      <c r="L139" s="992">
        <v>1</v>
      </c>
      <c r="M139" s="992">
        <v>0</v>
      </c>
      <c r="N139" s="992">
        <v>1</v>
      </c>
      <c r="O139" s="992">
        <v>1</v>
      </c>
      <c r="P139" s="992">
        <v>0</v>
      </c>
    </row>
    <row r="140" spans="1:17" s="909" customFormat="1" ht="13.9" customHeight="1" x14ac:dyDescent="0.25">
      <c r="A140" s="1427"/>
      <c r="B140" s="1428"/>
      <c r="C140" s="182" t="s">
        <v>412</v>
      </c>
      <c r="D140" s="992">
        <v>0</v>
      </c>
      <c r="E140" s="992"/>
      <c r="F140" s="992"/>
      <c r="G140" s="993">
        <v>0</v>
      </c>
      <c r="H140" s="993">
        <v>0</v>
      </c>
      <c r="I140" s="993">
        <v>0</v>
      </c>
      <c r="J140" s="993">
        <v>0</v>
      </c>
      <c r="K140" s="992">
        <v>0</v>
      </c>
      <c r="L140" s="992">
        <v>0</v>
      </c>
      <c r="M140" s="992">
        <v>0</v>
      </c>
      <c r="N140" s="992">
        <v>0</v>
      </c>
      <c r="O140" s="992">
        <v>0</v>
      </c>
      <c r="P140" s="992">
        <v>0</v>
      </c>
    </row>
    <row r="141" spans="1:17" s="909" customFormat="1" ht="13.9" customHeight="1" x14ac:dyDescent="0.25">
      <c r="A141" s="1427"/>
      <c r="B141" s="1428"/>
      <c r="C141" s="182" t="s">
        <v>817</v>
      </c>
      <c r="D141" s="992">
        <v>0</v>
      </c>
      <c r="E141" s="992"/>
      <c r="F141" s="992"/>
      <c r="G141" s="993">
        <v>0</v>
      </c>
      <c r="H141" s="993">
        <v>0</v>
      </c>
      <c r="I141" s="993">
        <v>0</v>
      </c>
      <c r="J141" s="993">
        <v>0</v>
      </c>
      <c r="K141" s="992">
        <v>0</v>
      </c>
      <c r="L141" s="992">
        <v>0</v>
      </c>
      <c r="M141" s="992">
        <v>0</v>
      </c>
      <c r="N141" s="992">
        <v>0</v>
      </c>
      <c r="O141" s="992">
        <v>0</v>
      </c>
      <c r="P141" s="992">
        <v>0</v>
      </c>
    </row>
    <row r="142" spans="1:17" s="909" customFormat="1" ht="13.9" customHeight="1" x14ac:dyDescent="0.25">
      <c r="A142" s="1427"/>
      <c r="B142" s="1428"/>
      <c r="C142" s="182" t="s">
        <v>784</v>
      </c>
      <c r="D142" s="992">
        <v>0</v>
      </c>
      <c r="E142" s="992"/>
      <c r="F142" s="992"/>
      <c r="G142" s="993">
        <v>0</v>
      </c>
      <c r="H142" s="993">
        <v>0</v>
      </c>
      <c r="I142" s="993">
        <v>0</v>
      </c>
      <c r="J142" s="993">
        <v>0</v>
      </c>
      <c r="K142" s="992">
        <v>0</v>
      </c>
      <c r="L142" s="992">
        <v>0</v>
      </c>
      <c r="M142" s="992">
        <v>0</v>
      </c>
      <c r="N142" s="992">
        <v>0</v>
      </c>
      <c r="O142" s="992">
        <v>0</v>
      </c>
      <c r="P142" s="992">
        <v>0</v>
      </c>
    </row>
    <row r="143" spans="1:17" s="909" customFormat="1" ht="13.9" customHeight="1" x14ac:dyDescent="0.25">
      <c r="A143" s="1427">
        <v>34</v>
      </c>
      <c r="B143" s="1428" t="s">
        <v>320</v>
      </c>
      <c r="C143" s="182" t="s">
        <v>609</v>
      </c>
      <c r="D143" s="992">
        <v>0</v>
      </c>
      <c r="E143" s="992"/>
      <c r="F143" s="992"/>
      <c r="G143" s="993">
        <v>0</v>
      </c>
      <c r="H143" s="993">
        <v>0</v>
      </c>
      <c r="I143" s="993">
        <v>0</v>
      </c>
      <c r="J143" s="993">
        <v>0</v>
      </c>
      <c r="K143" s="992">
        <v>0</v>
      </c>
      <c r="L143" s="992">
        <v>0</v>
      </c>
      <c r="M143" s="992">
        <v>0</v>
      </c>
      <c r="N143" s="992">
        <v>0</v>
      </c>
      <c r="O143" s="992">
        <v>0</v>
      </c>
      <c r="P143" s="992">
        <v>0</v>
      </c>
    </row>
    <row r="144" spans="1:17" s="909" customFormat="1" ht="13.9" customHeight="1" x14ac:dyDescent="0.25">
      <c r="A144" s="1427"/>
      <c r="B144" s="1428"/>
      <c r="C144" s="182" t="s">
        <v>419</v>
      </c>
      <c r="D144" s="992">
        <v>0</v>
      </c>
      <c r="E144" s="992"/>
      <c r="F144" s="992"/>
      <c r="G144" s="993">
        <v>0</v>
      </c>
      <c r="H144" s="993">
        <v>0</v>
      </c>
      <c r="I144" s="993">
        <v>0</v>
      </c>
      <c r="J144" s="993">
        <v>0</v>
      </c>
      <c r="K144" s="992">
        <v>0</v>
      </c>
      <c r="L144" s="992">
        <v>0</v>
      </c>
      <c r="M144" s="992">
        <v>0</v>
      </c>
      <c r="N144" s="992">
        <v>0</v>
      </c>
      <c r="O144" s="992">
        <v>0</v>
      </c>
      <c r="P144" s="992">
        <v>0</v>
      </c>
      <c r="Q144" s="910"/>
    </row>
    <row r="145" spans="1:16" s="909" customFormat="1" ht="13.9" customHeight="1" x14ac:dyDescent="0.25">
      <c r="A145" s="1427"/>
      <c r="B145" s="1428"/>
      <c r="C145" s="182" t="s">
        <v>712</v>
      </c>
      <c r="D145" s="992">
        <v>0</v>
      </c>
      <c r="E145" s="992"/>
      <c r="F145" s="992"/>
      <c r="G145" s="993">
        <v>0</v>
      </c>
      <c r="H145" s="993">
        <v>0</v>
      </c>
      <c r="I145" s="993">
        <v>0</v>
      </c>
      <c r="J145" s="993">
        <v>0</v>
      </c>
      <c r="K145" s="992">
        <v>0</v>
      </c>
      <c r="L145" s="992">
        <v>0</v>
      </c>
      <c r="M145" s="992">
        <v>0</v>
      </c>
      <c r="N145" s="992">
        <v>0</v>
      </c>
      <c r="O145" s="992">
        <v>0</v>
      </c>
      <c r="P145" s="992">
        <v>0</v>
      </c>
    </row>
    <row r="146" spans="1:16" s="909" customFormat="1" ht="13.9" customHeight="1" x14ac:dyDescent="0.25">
      <c r="A146" s="1427"/>
      <c r="B146" s="1428"/>
      <c r="C146" s="182" t="s">
        <v>821</v>
      </c>
      <c r="D146" s="992">
        <v>0</v>
      </c>
      <c r="E146" s="992"/>
      <c r="F146" s="992"/>
      <c r="G146" s="993">
        <v>0</v>
      </c>
      <c r="H146" s="993">
        <v>0</v>
      </c>
      <c r="I146" s="993">
        <v>0</v>
      </c>
      <c r="J146" s="993">
        <v>0</v>
      </c>
      <c r="K146" s="992">
        <v>0</v>
      </c>
      <c r="L146" s="992">
        <v>0</v>
      </c>
      <c r="M146" s="992">
        <v>0</v>
      </c>
      <c r="N146" s="992">
        <v>0</v>
      </c>
      <c r="O146" s="992">
        <v>0</v>
      </c>
      <c r="P146" s="992">
        <v>0</v>
      </c>
    </row>
    <row r="147" spans="1:16" s="909" customFormat="1" ht="13.9" customHeight="1" x14ac:dyDescent="0.25">
      <c r="A147" s="1427"/>
      <c r="B147" s="1428"/>
      <c r="C147" s="182" t="s">
        <v>783</v>
      </c>
      <c r="D147" s="992">
        <v>0</v>
      </c>
      <c r="E147" s="992"/>
      <c r="F147" s="992"/>
      <c r="G147" s="993">
        <v>0</v>
      </c>
      <c r="H147" s="993">
        <v>0</v>
      </c>
      <c r="I147" s="993">
        <v>0</v>
      </c>
      <c r="J147" s="993">
        <v>0</v>
      </c>
      <c r="K147" s="992">
        <v>0</v>
      </c>
      <c r="L147" s="992">
        <v>0</v>
      </c>
      <c r="M147" s="992">
        <v>0</v>
      </c>
      <c r="N147" s="992">
        <v>0</v>
      </c>
      <c r="O147" s="992">
        <v>0</v>
      </c>
      <c r="P147" s="992">
        <v>0</v>
      </c>
    </row>
    <row r="148" spans="1:16" s="909" customFormat="1" ht="13.9" customHeight="1" x14ac:dyDescent="0.25">
      <c r="A148" s="1427"/>
      <c r="B148" s="1428"/>
      <c r="C148" s="182" t="s">
        <v>784</v>
      </c>
      <c r="D148" s="992">
        <v>0</v>
      </c>
      <c r="E148" s="992"/>
      <c r="F148" s="992"/>
      <c r="G148" s="993">
        <v>0</v>
      </c>
      <c r="H148" s="993">
        <v>0</v>
      </c>
      <c r="I148" s="993">
        <v>0</v>
      </c>
      <c r="J148" s="993">
        <v>0</v>
      </c>
      <c r="K148" s="992">
        <v>0</v>
      </c>
      <c r="L148" s="992">
        <v>0</v>
      </c>
      <c r="M148" s="992">
        <v>0</v>
      </c>
      <c r="N148" s="992">
        <v>0</v>
      </c>
      <c r="O148" s="992">
        <v>0</v>
      </c>
      <c r="P148" s="992">
        <v>0</v>
      </c>
    </row>
    <row r="149" spans="1:16" s="909" customFormat="1" ht="13.9" customHeight="1" x14ac:dyDescent="0.25">
      <c r="A149" s="1427"/>
      <c r="B149" s="1428"/>
      <c r="C149" s="182" t="s">
        <v>598</v>
      </c>
      <c r="D149" s="992">
        <v>0</v>
      </c>
      <c r="E149" s="992">
        <v>0</v>
      </c>
      <c r="F149" s="992">
        <v>0</v>
      </c>
      <c r="G149" s="993">
        <v>0</v>
      </c>
      <c r="H149" s="993">
        <v>0</v>
      </c>
      <c r="I149" s="993">
        <v>0</v>
      </c>
      <c r="J149" s="993">
        <v>0</v>
      </c>
      <c r="K149" s="992">
        <v>0</v>
      </c>
      <c r="L149" s="992">
        <v>0</v>
      </c>
      <c r="M149" s="992">
        <v>0</v>
      </c>
      <c r="N149" s="992">
        <v>0</v>
      </c>
      <c r="O149" s="992">
        <v>0</v>
      </c>
      <c r="P149" s="992">
        <v>0</v>
      </c>
    </row>
    <row r="150" spans="1:16" s="909" customFormat="1" ht="13.9" customHeight="1" x14ac:dyDescent="0.25">
      <c r="A150" s="1427">
        <v>35</v>
      </c>
      <c r="B150" s="1428" t="s">
        <v>321</v>
      </c>
      <c r="C150" s="182" t="s">
        <v>817</v>
      </c>
      <c r="D150" s="992">
        <v>0</v>
      </c>
      <c r="E150" s="992"/>
      <c r="F150" s="992"/>
      <c r="G150" s="993">
        <v>0</v>
      </c>
      <c r="H150" s="993">
        <v>0</v>
      </c>
      <c r="I150" s="993">
        <v>0</v>
      </c>
      <c r="J150" s="993">
        <v>0</v>
      </c>
      <c r="K150" s="992">
        <v>0</v>
      </c>
      <c r="L150" s="992">
        <v>0</v>
      </c>
      <c r="M150" s="992">
        <v>0</v>
      </c>
      <c r="N150" s="992">
        <v>0</v>
      </c>
      <c r="O150" s="992">
        <v>0</v>
      </c>
      <c r="P150" s="992">
        <v>0</v>
      </c>
    </row>
    <row r="151" spans="1:16" s="909" customFormat="1" ht="13.9" customHeight="1" x14ac:dyDescent="0.25">
      <c r="A151" s="1427"/>
      <c r="B151" s="1428"/>
      <c r="C151" s="182" t="s">
        <v>331</v>
      </c>
      <c r="D151" s="992">
        <v>0</v>
      </c>
      <c r="E151" s="992"/>
      <c r="F151" s="992"/>
      <c r="G151" s="993">
        <v>0</v>
      </c>
      <c r="H151" s="993">
        <v>0</v>
      </c>
      <c r="I151" s="993">
        <v>0</v>
      </c>
      <c r="J151" s="993">
        <v>0</v>
      </c>
      <c r="K151" s="992">
        <v>0</v>
      </c>
      <c r="L151" s="992">
        <v>0</v>
      </c>
      <c r="M151" s="992">
        <v>0</v>
      </c>
      <c r="N151" s="992">
        <v>0</v>
      </c>
      <c r="O151" s="992">
        <v>0</v>
      </c>
      <c r="P151" s="992">
        <v>0</v>
      </c>
    </row>
    <row r="152" spans="1:16" s="909" customFormat="1" ht="13.9" customHeight="1" x14ac:dyDescent="0.25">
      <c r="A152" s="1427"/>
      <c r="B152" s="1428"/>
      <c r="C152" s="182" t="s">
        <v>784</v>
      </c>
      <c r="D152" s="992">
        <v>0</v>
      </c>
      <c r="E152" s="992"/>
      <c r="F152" s="992"/>
      <c r="G152" s="993">
        <v>0</v>
      </c>
      <c r="H152" s="993">
        <v>0</v>
      </c>
      <c r="I152" s="993">
        <v>0</v>
      </c>
      <c r="J152" s="993">
        <v>0</v>
      </c>
      <c r="K152" s="992">
        <v>0</v>
      </c>
      <c r="L152" s="992">
        <v>0</v>
      </c>
      <c r="M152" s="992">
        <v>0</v>
      </c>
      <c r="N152" s="992">
        <v>0</v>
      </c>
      <c r="O152" s="992">
        <v>0</v>
      </c>
      <c r="P152" s="992">
        <v>0</v>
      </c>
    </row>
    <row r="153" spans="1:16" s="909" customFormat="1" ht="13.9" customHeight="1" x14ac:dyDescent="0.25">
      <c r="A153" s="1427">
        <v>36</v>
      </c>
      <c r="B153" s="1428" t="s">
        <v>322</v>
      </c>
      <c r="C153" s="182" t="s">
        <v>785</v>
      </c>
      <c r="D153" s="992">
        <v>4</v>
      </c>
      <c r="E153" s="992"/>
      <c r="F153" s="992"/>
      <c r="G153" s="993">
        <v>4</v>
      </c>
      <c r="H153" s="993">
        <v>2</v>
      </c>
      <c r="I153" s="993">
        <v>2</v>
      </c>
      <c r="J153" s="993">
        <v>4</v>
      </c>
      <c r="K153" s="992">
        <v>2</v>
      </c>
      <c r="L153" s="992">
        <v>1</v>
      </c>
      <c r="M153" s="992">
        <v>1</v>
      </c>
      <c r="N153" s="992">
        <v>2</v>
      </c>
      <c r="O153" s="992">
        <v>1</v>
      </c>
      <c r="P153" s="992">
        <v>1</v>
      </c>
    </row>
    <row r="154" spans="1:16" s="909" customFormat="1" ht="13.9" customHeight="1" x14ac:dyDescent="0.25">
      <c r="A154" s="1427"/>
      <c r="B154" s="1428"/>
      <c r="C154" s="182" t="s">
        <v>598</v>
      </c>
      <c r="D154" s="992">
        <v>0</v>
      </c>
      <c r="E154" s="992">
        <v>0</v>
      </c>
      <c r="F154" s="992">
        <v>0</v>
      </c>
      <c r="G154" s="993">
        <v>0</v>
      </c>
      <c r="H154" s="993">
        <v>0</v>
      </c>
      <c r="I154" s="993">
        <v>0</v>
      </c>
      <c r="J154" s="993">
        <v>0</v>
      </c>
      <c r="K154" s="992">
        <v>0</v>
      </c>
      <c r="L154" s="992">
        <v>0</v>
      </c>
      <c r="M154" s="992">
        <v>0</v>
      </c>
      <c r="N154" s="992">
        <v>0</v>
      </c>
      <c r="O154" s="992">
        <v>0</v>
      </c>
      <c r="P154" s="992">
        <v>0</v>
      </c>
    </row>
    <row r="155" spans="1:16" s="909" customFormat="1" ht="13.9" customHeight="1" x14ac:dyDescent="0.25">
      <c r="A155" s="1427">
        <v>37</v>
      </c>
      <c r="B155" s="1428" t="s">
        <v>323</v>
      </c>
      <c r="C155" s="182" t="s">
        <v>786</v>
      </c>
      <c r="D155" s="992">
        <v>7</v>
      </c>
      <c r="E155" s="992"/>
      <c r="F155" s="992"/>
      <c r="G155" s="993">
        <v>7</v>
      </c>
      <c r="H155" s="993">
        <v>3</v>
      </c>
      <c r="I155" s="993">
        <v>4</v>
      </c>
      <c r="J155" s="993">
        <v>7</v>
      </c>
      <c r="K155" s="992">
        <v>3</v>
      </c>
      <c r="L155" s="992">
        <v>1</v>
      </c>
      <c r="M155" s="992">
        <v>2</v>
      </c>
      <c r="N155" s="992">
        <v>4</v>
      </c>
      <c r="O155" s="992">
        <v>4</v>
      </c>
      <c r="P155" s="992">
        <v>0</v>
      </c>
    </row>
    <row r="156" spans="1:16" s="909" customFormat="1" ht="13.9" customHeight="1" x14ac:dyDescent="0.2">
      <c r="A156" s="1427"/>
      <c r="B156" s="1428"/>
      <c r="C156" s="191" t="s">
        <v>598</v>
      </c>
      <c r="D156" s="992">
        <v>2</v>
      </c>
      <c r="E156" s="992">
        <v>1</v>
      </c>
      <c r="F156" s="992">
        <v>1</v>
      </c>
      <c r="G156" s="993">
        <v>2</v>
      </c>
      <c r="H156" s="993">
        <v>1</v>
      </c>
      <c r="I156" s="993">
        <v>1</v>
      </c>
      <c r="J156" s="993">
        <v>2</v>
      </c>
      <c r="K156" s="992">
        <v>1</v>
      </c>
      <c r="L156" s="992">
        <v>1</v>
      </c>
      <c r="M156" s="992">
        <v>0</v>
      </c>
      <c r="N156" s="992">
        <v>1</v>
      </c>
      <c r="O156" s="992">
        <v>1</v>
      </c>
      <c r="P156" s="992">
        <v>0</v>
      </c>
    </row>
    <row r="157" spans="1:16" s="909" customFormat="1" ht="13.9" customHeight="1" x14ac:dyDescent="0.25">
      <c r="A157" s="1427">
        <v>38</v>
      </c>
      <c r="B157" s="1428" t="s">
        <v>324</v>
      </c>
      <c r="C157" s="182" t="s">
        <v>787</v>
      </c>
      <c r="D157" s="992">
        <v>4</v>
      </c>
      <c r="E157" s="992"/>
      <c r="F157" s="992"/>
      <c r="G157" s="993">
        <v>4</v>
      </c>
      <c r="H157" s="993">
        <v>2</v>
      </c>
      <c r="I157" s="993">
        <v>2</v>
      </c>
      <c r="J157" s="993">
        <v>4</v>
      </c>
      <c r="K157" s="992">
        <v>2</v>
      </c>
      <c r="L157" s="992">
        <v>2</v>
      </c>
      <c r="M157" s="992">
        <v>0</v>
      </c>
      <c r="N157" s="992">
        <v>2</v>
      </c>
      <c r="O157" s="992">
        <v>2</v>
      </c>
      <c r="P157" s="992">
        <v>0</v>
      </c>
    </row>
    <row r="158" spans="1:16" s="909" customFormat="1" ht="13.9" customHeight="1" x14ac:dyDescent="0.25">
      <c r="A158" s="1427"/>
      <c r="B158" s="1428"/>
      <c r="C158" s="182" t="s">
        <v>681</v>
      </c>
      <c r="D158" s="992">
        <v>0</v>
      </c>
      <c r="E158" s="992"/>
      <c r="F158" s="992"/>
      <c r="G158" s="993">
        <v>0</v>
      </c>
      <c r="H158" s="993">
        <v>0</v>
      </c>
      <c r="I158" s="993">
        <v>0</v>
      </c>
      <c r="J158" s="993">
        <v>0</v>
      </c>
      <c r="K158" s="992">
        <v>0</v>
      </c>
      <c r="L158" s="992">
        <v>0</v>
      </c>
      <c r="M158" s="992">
        <v>0</v>
      </c>
      <c r="N158" s="992">
        <v>0</v>
      </c>
      <c r="O158" s="992">
        <v>0</v>
      </c>
      <c r="P158" s="992">
        <v>0</v>
      </c>
    </row>
    <row r="159" spans="1:16" s="909" customFormat="1" ht="13.9" customHeight="1" x14ac:dyDescent="0.25">
      <c r="A159" s="1427"/>
      <c r="B159" s="1428"/>
      <c r="C159" s="182" t="s">
        <v>1890</v>
      </c>
      <c r="D159" s="992">
        <v>1</v>
      </c>
      <c r="E159" s="992"/>
      <c r="F159" s="992"/>
      <c r="G159" s="993">
        <v>1</v>
      </c>
      <c r="H159" s="993">
        <v>0</v>
      </c>
      <c r="I159" s="993">
        <v>1</v>
      </c>
      <c r="J159" s="993">
        <v>1</v>
      </c>
      <c r="K159" s="992">
        <v>0</v>
      </c>
      <c r="L159" s="992">
        <v>0</v>
      </c>
      <c r="M159" s="992">
        <v>0</v>
      </c>
      <c r="N159" s="992">
        <v>1</v>
      </c>
      <c r="O159" s="992">
        <v>1</v>
      </c>
      <c r="P159" s="992">
        <v>0</v>
      </c>
    </row>
    <row r="160" spans="1:16" s="909" customFormat="1" ht="13.9" customHeight="1" x14ac:dyDescent="0.25">
      <c r="A160" s="1427"/>
      <c r="B160" s="1428"/>
      <c r="C160" s="182" t="s">
        <v>1235</v>
      </c>
      <c r="D160" s="992">
        <v>0</v>
      </c>
      <c r="E160" s="992"/>
      <c r="F160" s="992"/>
      <c r="G160" s="993">
        <v>0</v>
      </c>
      <c r="H160" s="993">
        <v>0</v>
      </c>
      <c r="I160" s="993">
        <v>0</v>
      </c>
      <c r="J160" s="993">
        <v>0</v>
      </c>
      <c r="K160" s="992">
        <v>0</v>
      </c>
      <c r="L160" s="992">
        <v>0</v>
      </c>
      <c r="M160" s="992">
        <v>0</v>
      </c>
      <c r="N160" s="992">
        <v>0</v>
      </c>
      <c r="O160" s="992">
        <v>0</v>
      </c>
      <c r="P160" s="992">
        <v>0</v>
      </c>
    </row>
    <row r="161" spans="1:16" s="909" customFormat="1" ht="13.9" customHeight="1" x14ac:dyDescent="0.25">
      <c r="A161" s="1427"/>
      <c r="B161" s="1428"/>
      <c r="C161" s="182" t="s">
        <v>598</v>
      </c>
      <c r="D161" s="992">
        <v>0</v>
      </c>
      <c r="E161" s="992">
        <v>0</v>
      </c>
      <c r="F161" s="992">
        <v>0</v>
      </c>
      <c r="G161" s="993">
        <v>0</v>
      </c>
      <c r="H161" s="993">
        <v>0</v>
      </c>
      <c r="I161" s="993">
        <v>0</v>
      </c>
      <c r="J161" s="993">
        <v>0</v>
      </c>
      <c r="K161" s="992">
        <v>0</v>
      </c>
      <c r="L161" s="992">
        <v>0</v>
      </c>
      <c r="M161" s="992">
        <v>0</v>
      </c>
      <c r="N161" s="992">
        <v>0</v>
      </c>
      <c r="O161" s="992">
        <v>0</v>
      </c>
      <c r="P161" s="992">
        <v>0</v>
      </c>
    </row>
    <row r="162" spans="1:16" s="909" customFormat="1" ht="13.9" customHeight="1" x14ac:dyDescent="0.25">
      <c r="A162" s="1427">
        <v>39</v>
      </c>
      <c r="B162" s="1428" t="s">
        <v>325</v>
      </c>
      <c r="C162" s="182" t="s">
        <v>1887</v>
      </c>
      <c r="D162" s="968">
        <v>2</v>
      </c>
      <c r="E162" s="968"/>
      <c r="F162" s="968"/>
      <c r="G162" s="92">
        <v>2</v>
      </c>
      <c r="H162" s="92">
        <v>0</v>
      </c>
      <c r="I162" s="92">
        <v>2</v>
      </c>
      <c r="J162" s="92">
        <v>2</v>
      </c>
      <c r="K162" s="968">
        <v>0</v>
      </c>
      <c r="L162" s="968">
        <v>0</v>
      </c>
      <c r="M162" s="968">
        <v>0</v>
      </c>
      <c r="N162" s="968">
        <v>2</v>
      </c>
      <c r="O162" s="968">
        <v>2</v>
      </c>
      <c r="P162" s="968">
        <v>0</v>
      </c>
    </row>
    <row r="163" spans="1:16" s="909" customFormat="1" ht="13.9" customHeight="1" x14ac:dyDescent="0.25">
      <c r="A163" s="1427"/>
      <c r="B163" s="1428"/>
      <c r="C163" s="182" t="s">
        <v>720</v>
      </c>
      <c r="D163" s="968">
        <v>0</v>
      </c>
      <c r="E163" s="968"/>
      <c r="F163" s="968"/>
      <c r="G163" s="92">
        <v>0</v>
      </c>
      <c r="H163" s="92">
        <v>0</v>
      </c>
      <c r="I163" s="92">
        <v>0</v>
      </c>
      <c r="J163" s="92">
        <v>0</v>
      </c>
      <c r="K163" s="968">
        <v>0</v>
      </c>
      <c r="L163" s="968">
        <v>0</v>
      </c>
      <c r="M163" s="968">
        <v>0</v>
      </c>
      <c r="N163" s="968">
        <v>0</v>
      </c>
      <c r="O163" s="968">
        <v>0</v>
      </c>
      <c r="P163" s="968">
        <v>0</v>
      </c>
    </row>
    <row r="164" spans="1:16" s="909" customFormat="1" ht="13.9" customHeight="1" x14ac:dyDescent="0.25">
      <c r="A164" s="1427"/>
      <c r="B164" s="1428"/>
      <c r="C164" s="182" t="s">
        <v>598</v>
      </c>
      <c r="D164" s="968">
        <v>0</v>
      </c>
      <c r="E164" s="968">
        <v>0</v>
      </c>
      <c r="F164" s="968">
        <v>0</v>
      </c>
      <c r="G164" s="92">
        <v>0</v>
      </c>
      <c r="H164" s="92">
        <v>0</v>
      </c>
      <c r="I164" s="92">
        <v>0</v>
      </c>
      <c r="J164" s="92">
        <v>0</v>
      </c>
      <c r="K164" s="968">
        <v>0</v>
      </c>
      <c r="L164" s="968">
        <v>0</v>
      </c>
      <c r="M164" s="968">
        <v>0</v>
      </c>
      <c r="N164" s="968">
        <v>0</v>
      </c>
      <c r="O164" s="968">
        <v>0</v>
      </c>
      <c r="P164" s="968">
        <v>0</v>
      </c>
    </row>
    <row r="165" spans="1:16" s="909" customFormat="1" ht="13.9" customHeight="1" x14ac:dyDescent="0.25">
      <c r="A165" s="1388">
        <v>40</v>
      </c>
      <c r="B165" s="1390" t="s">
        <v>326</v>
      </c>
      <c r="C165" s="182" t="s">
        <v>784</v>
      </c>
      <c r="D165" s="968">
        <v>0</v>
      </c>
      <c r="E165" s="968"/>
      <c r="F165" s="968"/>
      <c r="G165" s="92">
        <v>0</v>
      </c>
      <c r="H165" s="92">
        <v>0</v>
      </c>
      <c r="I165" s="92">
        <v>0</v>
      </c>
      <c r="J165" s="92">
        <v>0</v>
      </c>
      <c r="K165" s="968">
        <v>0</v>
      </c>
      <c r="L165" s="968">
        <v>0</v>
      </c>
      <c r="M165" s="968">
        <v>0</v>
      </c>
      <c r="N165" s="968">
        <v>0</v>
      </c>
      <c r="O165" s="968">
        <v>0</v>
      </c>
      <c r="P165" s="968">
        <v>0</v>
      </c>
    </row>
    <row r="166" spans="1:16" s="909" customFormat="1" ht="13.9" customHeight="1" x14ac:dyDescent="0.25">
      <c r="A166" s="1417"/>
      <c r="B166" s="1348"/>
      <c r="C166" s="182" t="s">
        <v>817</v>
      </c>
      <c r="D166" s="968">
        <v>0</v>
      </c>
      <c r="E166" s="968"/>
      <c r="F166" s="968"/>
      <c r="G166" s="92">
        <v>0</v>
      </c>
      <c r="H166" s="92">
        <v>0</v>
      </c>
      <c r="I166" s="92">
        <v>0</v>
      </c>
      <c r="J166" s="92">
        <v>0</v>
      </c>
      <c r="K166" s="968">
        <v>0</v>
      </c>
      <c r="L166" s="968">
        <v>0</v>
      </c>
      <c r="M166" s="968">
        <v>0</v>
      </c>
      <c r="N166" s="968">
        <v>0</v>
      </c>
      <c r="O166" s="968">
        <v>0</v>
      </c>
      <c r="P166" s="968">
        <v>0</v>
      </c>
    </row>
    <row r="167" spans="1:16" s="909" customFormat="1" ht="13.9" customHeight="1" x14ac:dyDescent="0.25">
      <c r="A167" s="1427">
        <v>41</v>
      </c>
      <c r="B167" s="1428" t="s">
        <v>327</v>
      </c>
      <c r="C167" s="182" t="s">
        <v>788</v>
      </c>
      <c r="D167" s="968">
        <v>10</v>
      </c>
      <c r="E167" s="968"/>
      <c r="F167" s="968"/>
      <c r="G167" s="92">
        <v>10</v>
      </c>
      <c r="H167" s="92">
        <v>5</v>
      </c>
      <c r="I167" s="92">
        <v>5</v>
      </c>
      <c r="J167" s="92">
        <v>10</v>
      </c>
      <c r="K167" s="968">
        <v>5</v>
      </c>
      <c r="L167" s="968">
        <v>3</v>
      </c>
      <c r="M167" s="968">
        <v>2</v>
      </c>
      <c r="N167" s="968">
        <v>5</v>
      </c>
      <c r="O167" s="968">
        <v>5</v>
      </c>
      <c r="P167" s="968">
        <v>0</v>
      </c>
    </row>
    <row r="168" spans="1:16" s="909" customFormat="1" ht="13.9" customHeight="1" x14ac:dyDescent="0.25">
      <c r="A168" s="1427"/>
      <c r="B168" s="1428"/>
      <c r="C168" s="182" t="s">
        <v>1760</v>
      </c>
      <c r="D168" s="968">
        <v>7</v>
      </c>
      <c r="E168" s="968"/>
      <c r="F168" s="968"/>
      <c r="G168" s="92">
        <v>7</v>
      </c>
      <c r="H168" s="92">
        <v>0</v>
      </c>
      <c r="I168" s="92">
        <v>7</v>
      </c>
      <c r="J168" s="92">
        <v>7</v>
      </c>
      <c r="K168" s="968">
        <v>0</v>
      </c>
      <c r="L168" s="968">
        <v>0</v>
      </c>
      <c r="M168" s="968">
        <v>0</v>
      </c>
      <c r="N168" s="968">
        <v>7</v>
      </c>
      <c r="O168" s="968">
        <v>5</v>
      </c>
      <c r="P168" s="968">
        <v>2</v>
      </c>
    </row>
    <row r="169" spans="1:16" s="909" customFormat="1" ht="13.9" customHeight="1" x14ac:dyDescent="0.25">
      <c r="A169" s="1427"/>
      <c r="B169" s="1428"/>
      <c r="C169" s="182" t="s">
        <v>598</v>
      </c>
      <c r="D169" s="968">
        <v>0</v>
      </c>
      <c r="E169" s="968">
        <v>0</v>
      </c>
      <c r="F169" s="968">
        <v>0</v>
      </c>
      <c r="G169" s="92">
        <v>0</v>
      </c>
      <c r="H169" s="92">
        <v>0</v>
      </c>
      <c r="I169" s="92">
        <v>0</v>
      </c>
      <c r="J169" s="92">
        <v>0</v>
      </c>
      <c r="K169" s="968">
        <v>0</v>
      </c>
      <c r="L169" s="968">
        <v>0</v>
      </c>
      <c r="M169" s="968">
        <v>0</v>
      </c>
      <c r="N169" s="968">
        <v>0</v>
      </c>
      <c r="O169" s="968">
        <v>0</v>
      </c>
      <c r="P169" s="968">
        <v>0</v>
      </c>
    </row>
    <row r="170" spans="1:16" s="909" customFormat="1" ht="13.9" customHeight="1" x14ac:dyDescent="0.25">
      <c r="A170" s="1427">
        <v>42</v>
      </c>
      <c r="B170" s="1428" t="s">
        <v>328</v>
      </c>
      <c r="C170" s="182" t="s">
        <v>1889</v>
      </c>
      <c r="D170" s="968">
        <v>3</v>
      </c>
      <c r="E170" s="968"/>
      <c r="F170" s="968"/>
      <c r="G170" s="92">
        <v>3</v>
      </c>
      <c r="H170" s="92">
        <v>0</v>
      </c>
      <c r="I170" s="92">
        <v>3</v>
      </c>
      <c r="J170" s="92">
        <v>3</v>
      </c>
      <c r="K170" s="968">
        <v>0</v>
      </c>
      <c r="L170" s="968">
        <v>0</v>
      </c>
      <c r="M170" s="968">
        <v>0</v>
      </c>
      <c r="N170" s="968">
        <v>3</v>
      </c>
      <c r="O170" s="968">
        <v>3</v>
      </c>
      <c r="P170" s="968">
        <v>0</v>
      </c>
    </row>
    <row r="171" spans="1:16" s="909" customFormat="1" ht="13.9" customHeight="1" x14ac:dyDescent="0.25">
      <c r="A171" s="1427"/>
      <c r="B171" s="1428"/>
      <c r="C171" s="182" t="s">
        <v>598</v>
      </c>
      <c r="D171" s="968">
        <v>0</v>
      </c>
      <c r="E171" s="968"/>
      <c r="F171" s="968"/>
      <c r="G171" s="92">
        <v>0</v>
      </c>
      <c r="H171" s="92">
        <v>0</v>
      </c>
      <c r="I171" s="92">
        <v>0</v>
      </c>
      <c r="J171" s="92">
        <v>0</v>
      </c>
      <c r="K171" s="968">
        <v>0</v>
      </c>
      <c r="L171" s="968">
        <v>0</v>
      </c>
      <c r="M171" s="968">
        <v>0</v>
      </c>
      <c r="N171" s="968">
        <v>0</v>
      </c>
      <c r="O171" s="968">
        <v>0</v>
      </c>
      <c r="P171" s="968">
        <v>0</v>
      </c>
    </row>
    <row r="172" spans="1:16" s="909" customFormat="1" ht="13.9" customHeight="1" x14ac:dyDescent="0.25">
      <c r="A172" s="962">
        <v>43</v>
      </c>
      <c r="B172" s="984" t="s">
        <v>329</v>
      </c>
      <c r="C172" s="182" t="s">
        <v>598</v>
      </c>
      <c r="D172" s="968">
        <v>3</v>
      </c>
      <c r="E172" s="968">
        <v>1</v>
      </c>
      <c r="F172" s="968">
        <v>2</v>
      </c>
      <c r="G172" s="92">
        <v>3</v>
      </c>
      <c r="H172" s="92">
        <v>1</v>
      </c>
      <c r="I172" s="92">
        <v>2</v>
      </c>
      <c r="J172" s="92">
        <v>3</v>
      </c>
      <c r="K172" s="968">
        <v>1</v>
      </c>
      <c r="L172" s="968">
        <v>0</v>
      </c>
      <c r="M172" s="968">
        <v>1</v>
      </c>
      <c r="N172" s="968">
        <v>2</v>
      </c>
      <c r="O172" s="968">
        <v>2</v>
      </c>
      <c r="P172" s="968">
        <v>0</v>
      </c>
    </row>
    <row r="173" spans="1:16" s="909" customFormat="1" ht="13.9" customHeight="1" x14ac:dyDescent="0.25">
      <c r="A173" s="1423" t="s">
        <v>21</v>
      </c>
      <c r="B173" s="1424"/>
      <c r="C173" s="1425"/>
      <c r="D173" s="968">
        <f>SUM(D18:D172)</f>
        <v>328</v>
      </c>
      <c r="E173" s="968">
        <f t="shared" ref="E173:P173" si="0">SUM(E18:E172)</f>
        <v>17</v>
      </c>
      <c r="F173" s="968">
        <f t="shared" si="0"/>
        <v>21</v>
      </c>
      <c r="G173" s="968">
        <f t="shared" si="0"/>
        <v>323</v>
      </c>
      <c r="H173" s="968">
        <f t="shared" si="0"/>
        <v>106</v>
      </c>
      <c r="I173" s="968">
        <f t="shared" si="0"/>
        <v>217</v>
      </c>
      <c r="J173" s="968">
        <f t="shared" si="0"/>
        <v>320</v>
      </c>
      <c r="K173" s="968">
        <f t="shared" si="0"/>
        <v>106</v>
      </c>
      <c r="L173" s="968">
        <f t="shared" si="0"/>
        <v>76</v>
      </c>
      <c r="M173" s="968">
        <f t="shared" si="0"/>
        <v>30</v>
      </c>
      <c r="N173" s="968">
        <f t="shared" si="0"/>
        <v>214</v>
      </c>
      <c r="O173" s="968">
        <f t="shared" si="0"/>
        <v>170</v>
      </c>
      <c r="P173" s="968">
        <f t="shared" si="0"/>
        <v>44</v>
      </c>
    </row>
    <row r="174" spans="1:16" s="909" customFormat="1" ht="13.9" customHeight="1" x14ac:dyDescent="0.2">
      <c r="A174" s="194"/>
      <c r="B174" s="194"/>
      <c r="C174" s="963"/>
      <c r="D174" s="195"/>
      <c r="E174" s="196"/>
      <c r="F174" s="511"/>
      <c r="G174" s="963"/>
      <c r="H174" s="963"/>
      <c r="I174" s="197"/>
      <c r="J174" s="198"/>
      <c r="K174" s="963"/>
      <c r="L174" s="963"/>
      <c r="M174" s="197"/>
      <c r="N174" s="197"/>
      <c r="O174" s="963"/>
      <c r="P174" s="197"/>
    </row>
    <row r="175" spans="1:16" s="909" customFormat="1" ht="13.9" customHeight="1" x14ac:dyDescent="0.25">
      <c r="A175" s="172" t="s">
        <v>814</v>
      </c>
      <c r="B175" s="963"/>
      <c r="C175" s="963"/>
      <c r="D175" s="511"/>
      <c r="E175" s="511"/>
      <c r="F175" s="511"/>
      <c r="G175" s="511"/>
      <c r="H175" s="511"/>
      <c r="I175" s="511"/>
      <c r="J175" s="511"/>
      <c r="K175" s="511"/>
      <c r="L175" s="511"/>
      <c r="M175" s="511"/>
      <c r="N175" s="511"/>
      <c r="O175" s="511"/>
      <c r="P175" s="511"/>
    </row>
    <row r="176" spans="1:16" s="1111" customFormat="1" ht="13.9" customHeight="1" x14ac:dyDescent="0.25">
      <c r="A176" s="1436" t="s">
        <v>1812</v>
      </c>
      <c r="B176" s="1436"/>
      <c r="C176" s="1436"/>
      <c r="D176" s="1436"/>
      <c r="E176" s="1436"/>
      <c r="F176" s="1436"/>
      <c r="G176" s="1436"/>
      <c r="H176" s="1436"/>
      <c r="I176" s="511"/>
      <c r="J176" s="511"/>
      <c r="K176" s="511"/>
      <c r="L176" s="511"/>
      <c r="M176" s="511"/>
      <c r="N176" s="511"/>
      <c r="O176" s="511"/>
      <c r="P176" s="511"/>
    </row>
    <row r="177" spans="1:16" s="909" customFormat="1" ht="15" customHeight="1" x14ac:dyDescent="0.25">
      <c r="A177" s="172"/>
      <c r="B177" s="963"/>
      <c r="C177" s="963"/>
      <c r="D177" s="511"/>
      <c r="E177" s="511"/>
      <c r="F177" s="511"/>
      <c r="G177" s="511"/>
      <c r="H177" s="511"/>
      <c r="I177" s="511"/>
      <c r="J177" s="511"/>
      <c r="K177" s="511"/>
      <c r="L177" s="511"/>
      <c r="M177" s="511"/>
      <c r="N177" s="511"/>
      <c r="O177" s="511"/>
      <c r="P177" s="511"/>
    </row>
    <row r="178" spans="1:16" ht="15" customHeight="1" x14ac:dyDescent="0.2">
      <c r="A178" s="1233" t="s">
        <v>1810</v>
      </c>
      <c r="B178" s="1233"/>
      <c r="C178" s="1233"/>
      <c r="D178" s="1233"/>
      <c r="E178" s="1233"/>
      <c r="F178" s="1233"/>
      <c r="G178" s="1233"/>
      <c r="H178" s="1233"/>
      <c r="I178" s="1233"/>
      <c r="J178" s="1233"/>
      <c r="K178" s="1233"/>
      <c r="L178" s="1233"/>
      <c r="M178" s="1233"/>
      <c r="N178" s="1233"/>
      <c r="O178" s="1233"/>
      <c r="P178" s="1233"/>
    </row>
    <row r="179" spans="1:16" x14ac:dyDescent="0.2">
      <c r="A179" s="194"/>
      <c r="B179" s="194" t="s">
        <v>657</v>
      </c>
      <c r="C179" s="963"/>
      <c r="D179" s="195"/>
      <c r="E179" s="196"/>
      <c r="F179" s="511"/>
      <c r="G179" s="963"/>
      <c r="H179" s="963"/>
      <c r="I179" s="198"/>
      <c r="J179" s="198"/>
      <c r="K179" s="197"/>
      <c r="L179" s="963"/>
      <c r="M179" s="197"/>
      <c r="N179" s="197"/>
      <c r="O179" s="963"/>
      <c r="P179" s="197"/>
    </row>
    <row r="180" spans="1:16" x14ac:dyDescent="0.2">
      <c r="A180" s="1412" t="s">
        <v>570</v>
      </c>
      <c r="B180" s="1412"/>
      <c r="C180" s="963"/>
      <c r="D180" s="963"/>
      <c r="E180" s="963"/>
      <c r="F180" s="963"/>
      <c r="G180" s="963"/>
      <c r="H180" s="963"/>
      <c r="I180" s="1412" t="s">
        <v>1785</v>
      </c>
      <c r="J180" s="1412"/>
      <c r="K180" s="1412"/>
      <c r="L180" s="511"/>
      <c r="M180" s="511"/>
      <c r="N180" s="511"/>
      <c r="O180" s="200"/>
      <c r="P180" s="511"/>
    </row>
    <row r="181" spans="1:16" x14ac:dyDescent="0.2">
      <c r="A181" s="1408" t="s">
        <v>1025</v>
      </c>
      <c r="B181" s="1408"/>
      <c r="C181" s="963"/>
      <c r="D181" s="963"/>
      <c r="E181" s="963"/>
      <c r="F181" s="963"/>
      <c r="G181" s="963"/>
      <c r="H181" s="963"/>
      <c r="I181" s="1408" t="s">
        <v>1766</v>
      </c>
      <c r="J181" s="1408"/>
      <c r="K181" s="1408"/>
      <c r="L181" s="341"/>
      <c r="M181" s="341"/>
      <c r="N181" s="341"/>
      <c r="O181" s="511"/>
      <c r="P181" s="511"/>
    </row>
    <row r="182" spans="1:16" ht="18.75" customHeight="1" x14ac:dyDescent="0.2">
      <c r="A182" s="963"/>
      <c r="B182" s="963"/>
      <c r="C182" s="963"/>
      <c r="D182" s="511"/>
      <c r="E182" s="511"/>
      <c r="F182" s="511"/>
      <c r="G182" s="511"/>
      <c r="H182" s="511"/>
      <c r="I182" s="511"/>
      <c r="K182" s="511"/>
      <c r="L182" s="511"/>
      <c r="M182" s="511"/>
      <c r="N182" s="511"/>
      <c r="O182" s="511"/>
      <c r="P182" s="511"/>
    </row>
    <row r="183" spans="1:16" x14ac:dyDescent="0.2">
      <c r="A183" s="963"/>
      <c r="B183" s="963"/>
      <c r="C183" s="963"/>
      <c r="D183" s="511"/>
      <c r="E183" s="511"/>
      <c r="F183" s="511"/>
      <c r="G183" s="511"/>
      <c r="H183" s="511"/>
      <c r="I183" s="511"/>
      <c r="K183" s="511"/>
      <c r="L183" s="511"/>
      <c r="M183" s="511"/>
      <c r="N183" s="511"/>
      <c r="O183" s="511"/>
      <c r="P183" s="511"/>
    </row>
    <row r="184" spans="1:16" x14ac:dyDescent="0.2">
      <c r="A184" s="909"/>
      <c r="B184" s="909"/>
      <c r="C184" s="909"/>
      <c r="D184" s="511"/>
      <c r="E184" s="511"/>
      <c r="F184" s="511"/>
      <c r="G184" s="511"/>
      <c r="H184" s="511"/>
      <c r="I184" s="511"/>
      <c r="K184" s="511"/>
      <c r="L184" s="511"/>
      <c r="M184" s="511"/>
      <c r="N184" s="511"/>
      <c r="O184" s="511"/>
      <c r="P184" s="511"/>
    </row>
    <row r="185" spans="1:16" ht="7.9" customHeight="1" x14ac:dyDescent="0.2">
      <c r="A185" s="909"/>
      <c r="B185" s="909"/>
      <c r="C185" s="909"/>
      <c r="D185" s="511"/>
      <c r="E185" s="511"/>
      <c r="F185" s="511"/>
      <c r="G185" s="511"/>
      <c r="H185" s="511"/>
      <c r="I185" s="511"/>
      <c r="K185" s="511"/>
      <c r="L185" s="511"/>
      <c r="M185" s="511"/>
      <c r="N185" s="511"/>
      <c r="O185" s="511"/>
      <c r="P185" s="511"/>
    </row>
    <row r="186" spans="1:16" ht="7.9" customHeight="1" x14ac:dyDescent="0.2">
      <c r="A186" s="909"/>
      <c r="B186" s="909"/>
      <c r="C186" s="909"/>
      <c r="D186" s="511"/>
      <c r="E186" s="511"/>
      <c r="F186" s="511"/>
      <c r="G186" s="511"/>
      <c r="H186" s="511"/>
      <c r="I186" s="511"/>
      <c r="K186" s="511"/>
      <c r="L186" s="511"/>
      <c r="M186" s="511"/>
      <c r="N186" s="511"/>
      <c r="O186" s="511"/>
      <c r="P186" s="511"/>
    </row>
    <row r="187" spans="1:16" ht="12.75" customHeight="1" x14ac:dyDescent="0.2">
      <c r="A187" s="909"/>
      <c r="B187" s="909"/>
      <c r="C187" s="909"/>
      <c r="D187" s="511"/>
      <c r="E187" s="511"/>
      <c r="F187" s="511"/>
      <c r="G187" s="511"/>
      <c r="H187" s="511"/>
      <c r="I187" s="511"/>
      <c r="K187" s="511"/>
      <c r="L187" s="511"/>
      <c r="M187" s="511"/>
      <c r="N187" s="511"/>
      <c r="O187" s="511"/>
      <c r="P187" s="511"/>
    </row>
    <row r="188" spans="1:16" x14ac:dyDescent="0.2">
      <c r="A188" s="909"/>
      <c r="B188" s="909"/>
      <c r="C188" s="909"/>
      <c r="D188" s="511"/>
      <c r="E188" s="511"/>
      <c r="F188" s="511"/>
      <c r="G188" s="511"/>
      <c r="H188" s="511"/>
      <c r="I188" s="511"/>
      <c r="K188" s="511"/>
      <c r="L188" s="511"/>
      <c r="M188" s="511"/>
      <c r="N188" s="511"/>
      <c r="O188" s="511"/>
      <c r="P188" s="511"/>
    </row>
    <row r="189" spans="1:16" x14ac:dyDescent="0.2">
      <c r="A189" s="909"/>
      <c r="B189" s="909"/>
      <c r="C189" s="909"/>
      <c r="D189" s="511"/>
      <c r="E189" s="511"/>
      <c r="F189" s="511"/>
      <c r="G189" s="511"/>
      <c r="H189" s="511"/>
      <c r="I189" s="511"/>
      <c r="K189" s="511"/>
      <c r="L189" s="511"/>
      <c r="M189" s="511"/>
      <c r="N189" s="511"/>
      <c r="O189" s="511"/>
      <c r="P189" s="511"/>
    </row>
    <row r="190" spans="1:16" x14ac:dyDescent="0.2">
      <c r="A190" s="909"/>
      <c r="B190" s="909"/>
      <c r="C190" s="909"/>
      <c r="D190" s="511"/>
      <c r="E190" s="511"/>
      <c r="F190" s="511"/>
      <c r="G190" s="511"/>
      <c r="H190" s="511"/>
      <c r="I190" s="511"/>
      <c r="K190" s="511"/>
      <c r="L190" s="511"/>
      <c r="M190" s="511"/>
      <c r="N190" s="511"/>
      <c r="O190" s="511"/>
      <c r="P190" s="511"/>
    </row>
    <row r="191" spans="1:16" x14ac:dyDescent="0.2">
      <c r="A191" s="909"/>
      <c r="B191" s="909"/>
      <c r="C191" s="909"/>
      <c r="D191" s="511"/>
      <c r="E191" s="511"/>
      <c r="F191" s="511"/>
      <c r="G191" s="511"/>
      <c r="H191" s="511"/>
      <c r="I191" s="511"/>
      <c r="K191" s="511"/>
      <c r="L191" s="511"/>
      <c r="M191" s="511"/>
      <c r="N191" s="511"/>
      <c r="O191" s="511"/>
      <c r="P191" s="511"/>
    </row>
    <row r="192" spans="1:16" x14ac:dyDescent="0.2">
      <c r="A192" s="909"/>
      <c r="B192" s="909"/>
      <c r="C192" s="909"/>
      <c r="D192" s="511"/>
      <c r="E192" s="511"/>
      <c r="F192" s="511"/>
      <c r="G192" s="511"/>
      <c r="H192" s="511"/>
      <c r="I192" s="511"/>
      <c r="K192" s="511"/>
      <c r="L192" s="511"/>
      <c r="M192" s="511"/>
      <c r="N192" s="511"/>
      <c r="O192" s="511"/>
      <c r="P192" s="511"/>
    </row>
    <row r="193" spans="1:16" x14ac:dyDescent="0.2">
      <c r="A193" s="909"/>
      <c r="B193" s="909"/>
      <c r="C193" s="909"/>
      <c r="D193" s="511"/>
      <c r="E193" s="511"/>
      <c r="F193" s="511"/>
      <c r="G193" s="511"/>
      <c r="H193" s="511"/>
      <c r="I193" s="511"/>
      <c r="K193" s="511"/>
      <c r="L193" s="511"/>
      <c r="M193" s="511"/>
      <c r="N193" s="511"/>
      <c r="O193" s="511"/>
      <c r="P193" s="511"/>
    </row>
    <row r="194" spans="1:16" x14ac:dyDescent="0.2">
      <c r="A194" s="909"/>
      <c r="B194" s="909"/>
      <c r="C194" s="909"/>
      <c r="D194" s="511"/>
      <c r="E194" s="511"/>
      <c r="F194" s="511"/>
      <c r="G194" s="511"/>
      <c r="H194" s="511"/>
      <c r="I194" s="511"/>
      <c r="K194" s="511"/>
      <c r="L194" s="511"/>
      <c r="M194" s="511"/>
      <c r="N194" s="511"/>
      <c r="O194" s="511"/>
      <c r="P194" s="511"/>
    </row>
    <row r="195" spans="1:16" x14ac:dyDescent="0.2">
      <c r="A195" s="909"/>
      <c r="B195" s="909"/>
      <c r="C195" s="909"/>
      <c r="D195" s="511"/>
      <c r="E195" s="511"/>
      <c r="F195" s="511"/>
      <c r="G195" s="511"/>
      <c r="H195" s="511"/>
      <c r="I195" s="511"/>
      <c r="K195" s="511"/>
      <c r="L195" s="511"/>
      <c r="M195" s="511"/>
      <c r="N195" s="511"/>
      <c r="O195" s="511"/>
      <c r="P195" s="511"/>
    </row>
    <row r="196" spans="1:16" x14ac:dyDescent="0.2">
      <c r="A196" s="909"/>
      <c r="B196" s="909"/>
      <c r="C196" s="909"/>
      <c r="D196" s="511"/>
      <c r="E196" s="511"/>
      <c r="F196" s="511"/>
      <c r="G196" s="511"/>
      <c r="H196" s="511"/>
      <c r="I196" s="511"/>
      <c r="K196" s="511"/>
      <c r="L196" s="511"/>
      <c r="M196" s="511"/>
      <c r="N196" s="511"/>
      <c r="O196" s="511"/>
      <c r="P196" s="511"/>
    </row>
    <row r="197" spans="1:16" x14ac:dyDescent="0.2">
      <c r="A197" s="909"/>
      <c r="B197" s="909"/>
      <c r="C197" s="909"/>
      <c r="D197" s="511"/>
      <c r="E197" s="511"/>
      <c r="F197" s="511"/>
      <c r="G197" s="511"/>
      <c r="H197" s="511"/>
      <c r="I197" s="511"/>
      <c r="K197" s="511"/>
      <c r="L197" s="511"/>
      <c r="M197" s="511"/>
      <c r="N197" s="511"/>
      <c r="O197" s="511"/>
      <c r="P197" s="511"/>
    </row>
    <row r="198" spans="1:16" x14ac:dyDescent="0.2">
      <c r="A198" s="909"/>
      <c r="B198" s="909"/>
      <c r="C198" s="909"/>
      <c r="D198" s="511"/>
      <c r="E198" s="511"/>
      <c r="F198" s="511"/>
      <c r="G198" s="511"/>
      <c r="H198" s="511"/>
      <c r="I198" s="511"/>
      <c r="K198" s="511"/>
      <c r="L198" s="511"/>
      <c r="M198" s="511"/>
      <c r="N198" s="511"/>
      <c r="O198" s="511"/>
      <c r="P198" s="511"/>
    </row>
    <row r="199" spans="1:16" x14ac:dyDescent="0.2">
      <c r="A199" s="909"/>
      <c r="B199" s="909"/>
      <c r="C199" s="909"/>
      <c r="D199" s="511"/>
      <c r="E199" s="511"/>
      <c r="F199" s="511"/>
      <c r="G199" s="511"/>
      <c r="H199" s="511"/>
      <c r="I199" s="511"/>
      <c r="K199" s="511"/>
      <c r="L199" s="511"/>
      <c r="M199" s="511"/>
      <c r="N199" s="511"/>
      <c r="O199" s="511"/>
      <c r="P199" s="511"/>
    </row>
    <row r="200" spans="1:16" x14ac:dyDescent="0.2">
      <c r="A200" s="909"/>
      <c r="B200" s="909"/>
      <c r="C200" s="909"/>
      <c r="D200" s="511"/>
      <c r="E200" s="511"/>
      <c r="F200" s="511"/>
      <c r="G200" s="511"/>
      <c r="H200" s="511"/>
      <c r="I200" s="511"/>
      <c r="K200" s="511"/>
      <c r="L200" s="511"/>
      <c r="M200" s="511"/>
      <c r="N200" s="511"/>
      <c r="O200" s="511"/>
      <c r="P200" s="511"/>
    </row>
    <row r="201" spans="1:16" x14ac:dyDescent="0.2">
      <c r="A201" s="909"/>
      <c r="B201" s="909"/>
      <c r="C201" s="909"/>
      <c r="D201" s="511"/>
      <c r="E201" s="511"/>
      <c r="F201" s="511"/>
      <c r="G201" s="511"/>
      <c r="H201" s="511"/>
      <c r="I201" s="511"/>
      <c r="K201" s="511"/>
      <c r="L201" s="511"/>
      <c r="M201" s="511"/>
      <c r="N201" s="511"/>
      <c r="O201" s="511"/>
      <c r="P201" s="511"/>
    </row>
    <row r="202" spans="1:16" x14ac:dyDescent="0.2">
      <c r="A202" s="909"/>
      <c r="B202" s="909"/>
      <c r="C202" s="909"/>
      <c r="D202" s="511"/>
      <c r="E202" s="511"/>
      <c r="F202" s="511"/>
      <c r="G202" s="511"/>
      <c r="H202" s="511"/>
      <c r="I202" s="511"/>
      <c r="K202" s="511"/>
      <c r="L202" s="511"/>
      <c r="M202" s="511"/>
      <c r="N202" s="511"/>
      <c r="O202" s="511"/>
      <c r="P202" s="511"/>
    </row>
    <row r="203" spans="1:16" x14ac:dyDescent="0.2">
      <c r="A203" s="909"/>
      <c r="B203" s="909"/>
      <c r="C203" s="909"/>
      <c r="D203" s="511"/>
      <c r="E203" s="511"/>
      <c r="F203" s="511"/>
      <c r="G203" s="511"/>
      <c r="H203" s="511"/>
      <c r="I203" s="511"/>
      <c r="K203" s="511"/>
      <c r="L203" s="511"/>
      <c r="M203" s="511"/>
      <c r="N203" s="511"/>
      <c r="O203" s="511"/>
      <c r="P203" s="511"/>
    </row>
    <row r="204" spans="1:16" x14ac:dyDescent="0.2">
      <c r="A204" s="909"/>
      <c r="B204" s="909"/>
      <c r="C204" s="909"/>
      <c r="D204" s="511"/>
      <c r="E204" s="511"/>
      <c r="F204" s="511"/>
      <c r="G204" s="511"/>
      <c r="H204" s="511"/>
      <c r="I204" s="511"/>
      <c r="K204" s="511"/>
      <c r="L204" s="511"/>
      <c r="M204" s="511"/>
      <c r="N204" s="511"/>
      <c r="O204" s="511"/>
      <c r="P204" s="511"/>
    </row>
    <row r="205" spans="1:16" x14ac:dyDescent="0.2">
      <c r="A205" s="909"/>
      <c r="B205" s="909"/>
      <c r="C205" s="909"/>
      <c r="D205" s="511"/>
      <c r="E205" s="511"/>
      <c r="F205" s="511"/>
      <c r="G205" s="511"/>
      <c r="H205" s="511"/>
      <c r="I205" s="511"/>
      <c r="K205" s="511"/>
      <c r="L205" s="511"/>
      <c r="M205" s="511"/>
      <c r="N205" s="511"/>
      <c r="O205" s="511"/>
      <c r="P205" s="511"/>
    </row>
    <row r="206" spans="1:16" x14ac:dyDescent="0.2">
      <c r="A206" s="909"/>
      <c r="B206" s="909"/>
      <c r="C206" s="909"/>
      <c r="D206" s="511"/>
      <c r="E206" s="511"/>
      <c r="F206" s="511"/>
      <c r="G206" s="511"/>
      <c r="H206" s="511"/>
      <c r="I206" s="511"/>
      <c r="K206" s="511"/>
      <c r="L206" s="511"/>
      <c r="M206" s="511"/>
      <c r="N206" s="511"/>
      <c r="O206" s="511"/>
      <c r="P206" s="511"/>
    </row>
    <row r="207" spans="1:16" x14ac:dyDescent="0.2">
      <c r="A207" s="909"/>
      <c r="B207" s="909"/>
      <c r="C207" s="909"/>
      <c r="D207" s="511"/>
      <c r="E207" s="511"/>
      <c r="F207" s="511"/>
      <c r="G207" s="511"/>
      <c r="H207" s="511"/>
      <c r="I207" s="511"/>
      <c r="K207" s="511"/>
      <c r="L207" s="511"/>
      <c r="M207" s="511"/>
      <c r="N207" s="511"/>
      <c r="O207" s="511"/>
      <c r="P207" s="511"/>
    </row>
    <row r="208" spans="1:16" x14ac:dyDescent="0.2">
      <c r="A208" s="909"/>
      <c r="B208" s="909"/>
      <c r="C208" s="909"/>
      <c r="D208" s="511"/>
      <c r="E208" s="511"/>
      <c r="F208" s="511"/>
      <c r="G208" s="511"/>
      <c r="H208" s="511"/>
      <c r="I208" s="511"/>
      <c r="K208" s="511"/>
      <c r="L208" s="511"/>
      <c r="M208" s="511"/>
      <c r="N208" s="511"/>
      <c r="O208" s="511"/>
      <c r="P208" s="511"/>
    </row>
    <row r="209" spans="1:16" x14ac:dyDescent="0.2">
      <c r="A209" s="909"/>
      <c r="B209" s="909"/>
      <c r="C209" s="909"/>
      <c r="D209" s="511"/>
      <c r="E209" s="511"/>
      <c r="F209" s="511"/>
      <c r="G209" s="511"/>
      <c r="H209" s="511"/>
      <c r="I209" s="511"/>
      <c r="K209" s="511"/>
      <c r="L209" s="511"/>
      <c r="M209" s="511"/>
      <c r="N209" s="511"/>
      <c r="O209" s="511"/>
      <c r="P209" s="511"/>
    </row>
    <row r="210" spans="1:16" x14ac:dyDescent="0.2">
      <c r="A210" s="909"/>
      <c r="B210" s="909"/>
      <c r="C210" s="909"/>
      <c r="D210" s="511"/>
      <c r="E210" s="511"/>
      <c r="F210" s="511"/>
      <c r="G210" s="511"/>
      <c r="H210" s="511"/>
      <c r="I210" s="511"/>
      <c r="K210" s="511"/>
      <c r="L210" s="511"/>
      <c r="M210" s="511"/>
      <c r="N210" s="511"/>
      <c r="O210" s="511"/>
      <c r="P210" s="511"/>
    </row>
    <row r="211" spans="1:16" x14ac:dyDescent="0.2">
      <c r="A211" s="909"/>
      <c r="B211" s="909"/>
      <c r="C211" s="909"/>
      <c r="D211" s="511"/>
      <c r="E211" s="511"/>
      <c r="F211" s="511"/>
      <c r="G211" s="511"/>
      <c r="H211" s="511"/>
      <c r="I211" s="511"/>
      <c r="K211" s="511"/>
      <c r="L211" s="511"/>
      <c r="M211" s="511"/>
      <c r="N211" s="511"/>
      <c r="O211" s="511"/>
      <c r="P211" s="511"/>
    </row>
    <row r="212" spans="1:16" x14ac:dyDescent="0.2">
      <c r="A212" s="909"/>
      <c r="B212" s="909"/>
      <c r="C212" s="909"/>
      <c r="D212" s="511"/>
      <c r="E212" s="511"/>
      <c r="F212" s="511"/>
      <c r="G212" s="511"/>
      <c r="H212" s="511"/>
      <c r="I212" s="511"/>
      <c r="K212" s="511"/>
      <c r="L212" s="511"/>
      <c r="M212" s="511"/>
      <c r="N212" s="511"/>
      <c r="O212" s="511"/>
      <c r="P212" s="511"/>
    </row>
    <row r="213" spans="1:16" x14ac:dyDescent="0.2">
      <c r="A213" s="909"/>
      <c r="B213" s="909"/>
      <c r="C213" s="909"/>
      <c r="D213" s="511"/>
      <c r="E213" s="511"/>
      <c r="F213" s="511"/>
      <c r="G213" s="511"/>
      <c r="H213" s="511"/>
      <c r="I213" s="511"/>
      <c r="K213" s="511"/>
      <c r="L213" s="511"/>
      <c r="M213" s="511"/>
      <c r="N213" s="511"/>
      <c r="O213" s="511"/>
      <c r="P213" s="511"/>
    </row>
    <row r="214" spans="1:16" x14ac:dyDescent="0.2">
      <c r="A214" s="909"/>
      <c r="B214" s="909"/>
      <c r="C214" s="909"/>
      <c r="D214" s="511"/>
      <c r="E214" s="511"/>
      <c r="F214" s="511"/>
      <c r="G214" s="511"/>
      <c r="H214" s="511"/>
      <c r="I214" s="511"/>
      <c r="K214" s="511"/>
      <c r="L214" s="511"/>
      <c r="M214" s="511"/>
      <c r="N214" s="511"/>
      <c r="O214" s="511"/>
      <c r="P214" s="511"/>
    </row>
    <row r="215" spans="1:16" x14ac:dyDescent="0.2">
      <c r="A215" s="909"/>
      <c r="B215" s="909"/>
      <c r="C215" s="909"/>
      <c r="D215" s="511"/>
      <c r="E215" s="511"/>
      <c r="F215" s="511"/>
      <c r="G215" s="511"/>
      <c r="H215" s="511"/>
      <c r="I215" s="511"/>
      <c r="K215" s="511"/>
      <c r="L215" s="511"/>
      <c r="M215" s="511"/>
      <c r="N215" s="511"/>
      <c r="O215" s="511"/>
      <c r="P215" s="511"/>
    </row>
    <row r="216" spans="1:16" x14ac:dyDescent="0.2">
      <c r="A216" s="909"/>
      <c r="B216" s="909"/>
      <c r="C216" s="909"/>
      <c r="D216" s="511"/>
      <c r="E216" s="511"/>
      <c r="F216" s="511"/>
      <c r="G216" s="511"/>
      <c r="H216" s="511"/>
      <c r="I216" s="511"/>
      <c r="K216" s="511"/>
      <c r="L216" s="511"/>
      <c r="M216" s="511"/>
      <c r="N216" s="511"/>
      <c r="O216" s="511"/>
      <c r="P216" s="511"/>
    </row>
    <row r="217" spans="1:16" x14ac:dyDescent="0.2">
      <c r="A217" s="909"/>
      <c r="B217" s="909"/>
      <c r="C217" s="909"/>
      <c r="D217" s="511"/>
      <c r="E217" s="511"/>
      <c r="F217" s="511"/>
      <c r="G217" s="511"/>
      <c r="H217" s="511"/>
      <c r="I217" s="511"/>
      <c r="K217" s="511"/>
      <c r="L217" s="511"/>
      <c r="M217" s="511"/>
      <c r="N217" s="511"/>
      <c r="O217" s="511"/>
      <c r="P217" s="511"/>
    </row>
    <row r="218" spans="1:16" x14ac:dyDescent="0.2">
      <c r="A218" s="909"/>
      <c r="B218" s="909"/>
      <c r="C218" s="909"/>
      <c r="D218" s="511"/>
      <c r="E218" s="511"/>
      <c r="F218" s="511"/>
      <c r="G218" s="511"/>
      <c r="H218" s="511"/>
      <c r="I218" s="511"/>
      <c r="K218" s="511"/>
      <c r="L218" s="511"/>
      <c r="M218" s="511"/>
      <c r="N218" s="511"/>
      <c r="O218" s="511"/>
      <c r="P218" s="511"/>
    </row>
    <row r="219" spans="1:16" x14ac:dyDescent="0.2">
      <c r="A219" s="909"/>
      <c r="B219" s="909"/>
      <c r="C219" s="909"/>
      <c r="D219" s="511"/>
      <c r="E219" s="511"/>
      <c r="F219" s="511"/>
      <c r="G219" s="511"/>
      <c r="H219" s="511"/>
      <c r="I219" s="511"/>
      <c r="K219" s="511"/>
      <c r="L219" s="511"/>
      <c r="M219" s="511"/>
      <c r="N219" s="511"/>
      <c r="O219" s="511"/>
      <c r="P219" s="511"/>
    </row>
    <row r="220" spans="1:16" x14ac:dyDescent="0.2">
      <c r="A220" s="909"/>
      <c r="B220" s="909"/>
      <c r="C220" s="909"/>
      <c r="D220" s="511"/>
      <c r="E220" s="511"/>
      <c r="F220" s="511"/>
      <c r="G220" s="511"/>
      <c r="H220" s="511"/>
      <c r="I220" s="511"/>
      <c r="K220" s="511"/>
      <c r="L220" s="511"/>
      <c r="M220" s="511"/>
      <c r="N220" s="511"/>
      <c r="O220" s="511"/>
      <c r="P220" s="511"/>
    </row>
    <row r="221" spans="1:16" x14ac:dyDescent="0.2">
      <c r="A221" s="909"/>
      <c r="B221" s="909"/>
      <c r="C221" s="909"/>
      <c r="D221" s="511"/>
      <c r="E221" s="511"/>
      <c r="F221" s="511"/>
      <c r="G221" s="511"/>
      <c r="H221" s="511"/>
      <c r="I221" s="511"/>
      <c r="K221" s="511"/>
      <c r="L221" s="511"/>
      <c r="M221" s="511"/>
      <c r="N221" s="511"/>
      <c r="O221" s="511"/>
      <c r="P221" s="511"/>
    </row>
    <row r="222" spans="1:16" x14ac:dyDescent="0.2">
      <c r="A222" s="909"/>
      <c r="B222" s="909"/>
      <c r="C222" s="909"/>
      <c r="D222" s="511"/>
      <c r="E222" s="511"/>
      <c r="F222" s="511"/>
      <c r="G222" s="511"/>
      <c r="H222" s="511"/>
      <c r="I222" s="511"/>
      <c r="K222" s="511"/>
      <c r="L222" s="511"/>
      <c r="M222" s="511"/>
      <c r="N222" s="511"/>
      <c r="O222" s="511"/>
      <c r="P222" s="511"/>
    </row>
    <row r="223" spans="1:16" x14ac:dyDescent="0.2">
      <c r="A223" s="909"/>
      <c r="B223" s="909"/>
      <c r="C223" s="909"/>
      <c r="D223" s="511"/>
      <c r="E223" s="511"/>
      <c r="F223" s="511"/>
      <c r="G223" s="511"/>
      <c r="H223" s="511"/>
      <c r="I223" s="511"/>
      <c r="K223" s="511"/>
      <c r="L223" s="511"/>
      <c r="M223" s="511"/>
      <c r="N223" s="511"/>
      <c r="O223" s="511"/>
      <c r="P223" s="511"/>
    </row>
    <row r="224" spans="1:16" x14ac:dyDescent="0.2">
      <c r="A224" s="909"/>
      <c r="B224" s="909"/>
      <c r="C224" s="909"/>
      <c r="D224" s="511"/>
      <c r="E224" s="511"/>
      <c r="F224" s="511"/>
      <c r="G224" s="511"/>
      <c r="H224" s="511"/>
      <c r="I224" s="511"/>
      <c r="K224" s="511"/>
      <c r="L224" s="511"/>
      <c r="M224" s="511"/>
      <c r="N224" s="511"/>
      <c r="O224" s="511"/>
      <c r="P224" s="511"/>
    </row>
    <row r="225" spans="1:16" x14ac:dyDescent="0.2">
      <c r="A225" s="909"/>
      <c r="B225" s="909"/>
      <c r="C225" s="909"/>
      <c r="D225" s="511"/>
      <c r="E225" s="511"/>
      <c r="F225" s="511"/>
      <c r="G225" s="511"/>
      <c r="H225" s="511"/>
      <c r="I225" s="511"/>
      <c r="K225" s="511"/>
      <c r="L225" s="511"/>
      <c r="M225" s="511"/>
      <c r="N225" s="511"/>
      <c r="O225" s="511"/>
      <c r="P225" s="511"/>
    </row>
    <row r="226" spans="1:16" x14ac:dyDescent="0.2">
      <c r="A226" s="909"/>
      <c r="B226" s="909"/>
      <c r="C226" s="909"/>
      <c r="D226" s="511"/>
      <c r="E226" s="511"/>
      <c r="F226" s="511"/>
      <c r="G226" s="511"/>
      <c r="H226" s="511"/>
      <c r="I226" s="511"/>
      <c r="K226" s="511"/>
      <c r="L226" s="511"/>
      <c r="M226" s="511"/>
      <c r="N226" s="511"/>
      <c r="O226" s="511"/>
      <c r="P226" s="511"/>
    </row>
    <row r="227" spans="1:16" x14ac:dyDescent="0.2">
      <c r="A227" s="909"/>
      <c r="B227" s="909"/>
      <c r="C227" s="909"/>
      <c r="D227" s="511"/>
      <c r="E227" s="511"/>
      <c r="F227" s="511"/>
      <c r="G227" s="511"/>
      <c r="H227" s="511"/>
      <c r="I227" s="511"/>
      <c r="K227" s="511"/>
      <c r="L227" s="511"/>
      <c r="M227" s="511"/>
      <c r="N227" s="511"/>
      <c r="O227" s="511"/>
      <c r="P227" s="511"/>
    </row>
    <row r="228" spans="1:16" x14ac:dyDescent="0.2">
      <c r="A228" s="909"/>
      <c r="B228" s="909"/>
      <c r="C228" s="909"/>
      <c r="D228" s="511"/>
      <c r="E228" s="511"/>
      <c r="F228" s="511"/>
      <c r="G228" s="511"/>
      <c r="H228" s="511"/>
      <c r="I228" s="511"/>
      <c r="K228" s="511"/>
      <c r="L228" s="511"/>
      <c r="M228" s="511"/>
      <c r="N228" s="511"/>
      <c r="O228" s="511"/>
      <c r="P228" s="511"/>
    </row>
    <row r="229" spans="1:16" x14ac:dyDescent="0.2">
      <c r="A229" s="909"/>
      <c r="B229" s="909"/>
      <c r="C229" s="909"/>
      <c r="D229" s="511"/>
      <c r="E229" s="511"/>
      <c r="F229" s="511"/>
      <c r="G229" s="511"/>
      <c r="H229" s="511"/>
      <c r="I229" s="511"/>
      <c r="K229" s="511"/>
      <c r="L229" s="511"/>
      <c r="M229" s="511"/>
      <c r="N229" s="511"/>
      <c r="O229" s="511"/>
      <c r="P229" s="511"/>
    </row>
    <row r="230" spans="1:16" x14ac:dyDescent="0.2">
      <c r="A230" s="909"/>
      <c r="B230" s="909"/>
      <c r="C230" s="909"/>
      <c r="D230" s="511"/>
      <c r="E230" s="511"/>
      <c r="F230" s="511"/>
      <c r="G230" s="511"/>
      <c r="H230" s="511"/>
      <c r="I230" s="511"/>
      <c r="K230" s="511"/>
      <c r="L230" s="511"/>
      <c r="M230" s="511"/>
      <c r="N230" s="511"/>
      <c r="O230" s="511"/>
      <c r="P230" s="511"/>
    </row>
    <row r="231" spans="1:16" x14ac:dyDescent="0.2">
      <c r="A231" s="909"/>
      <c r="B231" s="909"/>
      <c r="C231" s="909"/>
      <c r="D231" s="511"/>
      <c r="E231" s="511"/>
      <c r="F231" s="511"/>
      <c r="G231" s="511"/>
      <c r="H231" s="511"/>
      <c r="I231" s="511"/>
      <c r="K231" s="511"/>
      <c r="L231" s="511"/>
      <c r="M231" s="511"/>
      <c r="N231" s="511"/>
      <c r="O231" s="511"/>
      <c r="P231" s="511"/>
    </row>
    <row r="232" spans="1:16" x14ac:dyDescent="0.2">
      <c r="A232" s="909"/>
      <c r="B232" s="909"/>
      <c r="C232" s="909"/>
      <c r="D232" s="511"/>
      <c r="E232" s="511"/>
      <c r="F232" s="511"/>
      <c r="G232" s="511"/>
      <c r="H232" s="511"/>
      <c r="I232" s="511"/>
      <c r="K232" s="511"/>
      <c r="L232" s="511"/>
      <c r="M232" s="511"/>
      <c r="N232" s="511"/>
      <c r="O232" s="511"/>
      <c r="P232" s="511"/>
    </row>
    <row r="233" spans="1:16" x14ac:dyDescent="0.2">
      <c r="A233" s="909"/>
      <c r="B233" s="909"/>
      <c r="C233" s="909"/>
      <c r="D233" s="511"/>
      <c r="E233" s="511"/>
      <c r="F233" s="511"/>
      <c r="G233" s="511"/>
      <c r="H233" s="511"/>
      <c r="I233" s="511"/>
      <c r="K233" s="511"/>
      <c r="L233" s="511"/>
      <c r="M233" s="511"/>
      <c r="N233" s="511"/>
      <c r="O233" s="511"/>
      <c r="P233" s="511"/>
    </row>
    <row r="234" spans="1:16" x14ac:dyDescent="0.2">
      <c r="A234" s="909"/>
      <c r="B234" s="909"/>
      <c r="C234" s="909"/>
      <c r="D234" s="511"/>
      <c r="E234" s="511"/>
      <c r="F234" s="511"/>
      <c r="G234" s="511"/>
      <c r="H234" s="511"/>
      <c r="I234" s="511"/>
      <c r="K234" s="511"/>
      <c r="L234" s="511"/>
      <c r="M234" s="511"/>
      <c r="N234" s="511"/>
      <c r="O234" s="511"/>
      <c r="P234" s="511"/>
    </row>
    <row r="235" spans="1:16" x14ac:dyDescent="0.2">
      <c r="A235" s="909"/>
      <c r="B235" s="909"/>
      <c r="C235" s="909"/>
      <c r="D235" s="511"/>
      <c r="E235" s="511"/>
      <c r="F235" s="511"/>
      <c r="G235" s="511"/>
      <c r="H235" s="511"/>
      <c r="I235" s="511"/>
      <c r="K235" s="511"/>
      <c r="L235" s="511"/>
      <c r="M235" s="511"/>
      <c r="N235" s="511"/>
      <c r="O235" s="511"/>
      <c r="P235" s="511"/>
    </row>
    <row r="236" spans="1:16" x14ac:dyDescent="0.2">
      <c r="A236" s="909"/>
      <c r="B236" s="909"/>
      <c r="C236" s="909"/>
      <c r="D236" s="511"/>
      <c r="E236" s="511"/>
      <c r="F236" s="511"/>
      <c r="G236" s="511"/>
      <c r="H236" s="511"/>
      <c r="I236" s="511"/>
      <c r="K236" s="511"/>
      <c r="L236" s="511"/>
      <c r="M236" s="511"/>
      <c r="N236" s="511"/>
      <c r="O236" s="511"/>
      <c r="P236" s="511"/>
    </row>
    <row r="237" spans="1:16" x14ac:dyDescent="0.2">
      <c r="A237" s="909"/>
      <c r="B237" s="909"/>
      <c r="C237" s="909"/>
      <c r="D237" s="511"/>
      <c r="E237" s="511"/>
      <c r="F237" s="511"/>
      <c r="G237" s="511"/>
      <c r="H237" s="511"/>
      <c r="I237" s="511"/>
      <c r="K237" s="511"/>
      <c r="L237" s="511"/>
      <c r="M237" s="511"/>
      <c r="N237" s="511"/>
      <c r="O237" s="511"/>
      <c r="P237" s="511"/>
    </row>
    <row r="238" spans="1:16" x14ac:dyDescent="0.2">
      <c r="A238" s="909"/>
      <c r="B238" s="909"/>
      <c r="C238" s="909"/>
      <c r="D238" s="511"/>
      <c r="E238" s="511"/>
      <c r="F238" s="511"/>
      <c r="G238" s="511"/>
      <c r="H238" s="511"/>
      <c r="I238" s="511"/>
      <c r="K238" s="511"/>
      <c r="L238" s="511"/>
      <c r="M238" s="511"/>
      <c r="N238" s="511"/>
      <c r="O238" s="511"/>
      <c r="P238" s="511"/>
    </row>
    <row r="239" spans="1:16" x14ac:dyDescent="0.2">
      <c r="A239" s="909"/>
      <c r="B239" s="909"/>
      <c r="C239" s="909"/>
      <c r="D239" s="511"/>
      <c r="E239" s="511"/>
      <c r="F239" s="511"/>
      <c r="G239" s="511"/>
      <c r="H239" s="511"/>
      <c r="I239" s="511"/>
      <c r="K239" s="511"/>
      <c r="L239" s="511"/>
      <c r="M239" s="511"/>
      <c r="N239" s="511"/>
      <c r="O239" s="511"/>
      <c r="P239" s="511"/>
    </row>
    <row r="240" spans="1:16" x14ac:dyDescent="0.2">
      <c r="A240" s="909"/>
      <c r="B240" s="909"/>
      <c r="C240" s="909"/>
      <c r="D240" s="511"/>
      <c r="E240" s="511"/>
      <c r="F240" s="511"/>
      <c r="G240" s="511"/>
      <c r="H240" s="511"/>
      <c r="I240" s="511"/>
      <c r="K240" s="511"/>
      <c r="L240" s="511"/>
      <c r="M240" s="511"/>
      <c r="N240" s="511"/>
      <c r="O240" s="511"/>
      <c r="P240" s="511"/>
    </row>
    <row r="241" spans="1:16" x14ac:dyDescent="0.2">
      <c r="A241" s="909"/>
      <c r="B241" s="909"/>
      <c r="C241" s="909"/>
      <c r="D241" s="511"/>
      <c r="E241" s="511"/>
      <c r="F241" s="511"/>
      <c r="G241" s="511"/>
      <c r="H241" s="511"/>
      <c r="I241" s="511"/>
      <c r="K241" s="511"/>
      <c r="L241" s="511"/>
      <c r="M241" s="511"/>
      <c r="N241" s="511"/>
      <c r="O241" s="511"/>
      <c r="P241" s="511"/>
    </row>
    <row r="242" spans="1:16" x14ac:dyDescent="0.2">
      <c r="A242" s="909"/>
      <c r="B242" s="909"/>
      <c r="C242" s="909"/>
      <c r="D242" s="511"/>
      <c r="E242" s="511"/>
      <c r="F242" s="511"/>
      <c r="G242" s="511"/>
      <c r="H242" s="511"/>
      <c r="I242" s="511"/>
      <c r="K242" s="511"/>
      <c r="L242" s="511"/>
      <c r="M242" s="511"/>
      <c r="N242" s="511"/>
      <c r="O242" s="511"/>
      <c r="P242" s="511"/>
    </row>
    <row r="243" spans="1:16" x14ac:dyDescent="0.2">
      <c r="A243" s="909"/>
      <c r="B243" s="909"/>
      <c r="C243" s="909"/>
      <c r="D243" s="511"/>
      <c r="E243" s="511"/>
      <c r="F243" s="511"/>
      <c r="G243" s="511"/>
      <c r="H243" s="511"/>
      <c r="I243" s="511"/>
      <c r="K243" s="511"/>
      <c r="L243" s="511"/>
      <c r="M243" s="511"/>
      <c r="N243" s="511"/>
      <c r="O243" s="511"/>
      <c r="P243" s="511"/>
    </row>
    <row r="244" spans="1:16" x14ac:dyDescent="0.2">
      <c r="A244" s="909"/>
      <c r="B244" s="909"/>
      <c r="C244" s="909"/>
      <c r="D244" s="511"/>
      <c r="E244" s="511"/>
      <c r="F244" s="511"/>
      <c r="G244" s="511"/>
      <c r="H244" s="511"/>
      <c r="I244" s="511"/>
      <c r="K244" s="511"/>
      <c r="L244" s="511"/>
      <c r="M244" s="511"/>
      <c r="N244" s="511"/>
      <c r="O244" s="511"/>
      <c r="P244" s="511"/>
    </row>
    <row r="245" spans="1:16" x14ac:dyDescent="0.2">
      <c r="A245" s="909"/>
      <c r="B245" s="909"/>
      <c r="C245" s="909"/>
      <c r="D245" s="511"/>
      <c r="E245" s="511"/>
      <c r="F245" s="511"/>
      <c r="G245" s="511"/>
      <c r="H245" s="511"/>
      <c r="I245" s="511"/>
      <c r="K245" s="511"/>
      <c r="L245" s="511"/>
      <c r="M245" s="511"/>
      <c r="N245" s="511"/>
      <c r="O245" s="511"/>
      <c r="P245" s="511"/>
    </row>
    <row r="246" spans="1:16" x14ac:dyDescent="0.2">
      <c r="A246" s="909"/>
      <c r="B246" s="909"/>
      <c r="C246" s="909"/>
      <c r="D246" s="511"/>
      <c r="E246" s="511"/>
      <c r="F246" s="511"/>
      <c r="G246" s="511"/>
      <c r="H246" s="511"/>
      <c r="I246" s="511"/>
      <c r="K246" s="511"/>
      <c r="L246" s="511"/>
      <c r="M246" s="511"/>
      <c r="N246" s="511"/>
      <c r="O246" s="511"/>
      <c r="P246" s="511"/>
    </row>
    <row r="247" spans="1:16" x14ac:dyDescent="0.2">
      <c r="A247" s="909"/>
      <c r="B247" s="909"/>
      <c r="C247" s="909"/>
      <c r="D247" s="511"/>
      <c r="E247" s="511"/>
      <c r="F247" s="511"/>
      <c r="G247" s="511"/>
      <c r="H247" s="511"/>
      <c r="I247" s="511"/>
      <c r="K247" s="511"/>
      <c r="L247" s="511"/>
      <c r="M247" s="511"/>
      <c r="N247" s="511"/>
      <c r="O247" s="511"/>
      <c r="P247" s="511"/>
    </row>
    <row r="248" spans="1:16" x14ac:dyDescent="0.2">
      <c r="A248" s="909"/>
      <c r="B248" s="909"/>
      <c r="C248" s="909"/>
      <c r="D248" s="511"/>
      <c r="E248" s="511"/>
      <c r="F248" s="511"/>
      <c r="G248" s="511"/>
      <c r="H248" s="511"/>
      <c r="I248" s="511"/>
      <c r="K248" s="511"/>
      <c r="L248" s="511"/>
      <c r="M248" s="511"/>
      <c r="N248" s="511"/>
      <c r="O248" s="511"/>
      <c r="P248" s="511"/>
    </row>
    <row r="249" spans="1:16" x14ac:dyDescent="0.2">
      <c r="A249" s="909"/>
      <c r="B249" s="909"/>
      <c r="C249" s="909"/>
      <c r="D249" s="511"/>
      <c r="E249" s="511"/>
      <c r="F249" s="511"/>
      <c r="G249" s="511"/>
      <c r="H249" s="511"/>
      <c r="I249" s="511"/>
      <c r="K249" s="511"/>
      <c r="L249" s="511"/>
      <c r="M249" s="511"/>
      <c r="N249" s="511"/>
      <c r="O249" s="511"/>
      <c r="P249" s="511"/>
    </row>
    <row r="250" spans="1:16" x14ac:dyDescent="0.2">
      <c r="A250" s="909"/>
      <c r="B250" s="909"/>
      <c r="C250" s="909"/>
      <c r="D250" s="511"/>
      <c r="E250" s="511"/>
      <c r="F250" s="511"/>
      <c r="G250" s="511"/>
      <c r="H250" s="511"/>
      <c r="I250" s="511"/>
      <c r="K250" s="511"/>
      <c r="L250" s="511"/>
      <c r="M250" s="511"/>
      <c r="N250" s="511"/>
      <c r="O250" s="511"/>
      <c r="P250" s="511"/>
    </row>
    <row r="251" spans="1:16" x14ac:dyDescent="0.2">
      <c r="A251" s="909"/>
      <c r="B251" s="909"/>
      <c r="C251" s="909"/>
      <c r="D251" s="511"/>
      <c r="E251" s="511"/>
      <c r="F251" s="511"/>
      <c r="G251" s="511"/>
      <c r="H251" s="511"/>
      <c r="I251" s="511"/>
      <c r="K251" s="511"/>
      <c r="L251" s="511"/>
      <c r="M251" s="511"/>
      <c r="N251" s="511"/>
      <c r="O251" s="511"/>
      <c r="P251" s="511"/>
    </row>
    <row r="252" spans="1:16" x14ac:dyDescent="0.2">
      <c r="A252" s="909"/>
      <c r="B252" s="909"/>
      <c r="C252" s="909"/>
      <c r="D252" s="511"/>
      <c r="E252" s="511"/>
      <c r="F252" s="511"/>
      <c r="G252" s="511"/>
      <c r="H252" s="511"/>
      <c r="I252" s="511"/>
      <c r="K252" s="511"/>
      <c r="L252" s="511"/>
      <c r="M252" s="511"/>
      <c r="N252" s="511"/>
      <c r="O252" s="511"/>
      <c r="P252" s="511"/>
    </row>
    <row r="253" spans="1:16" x14ac:dyDescent="0.2">
      <c r="A253" s="909"/>
      <c r="B253" s="909"/>
      <c r="C253" s="909"/>
      <c r="D253" s="511"/>
      <c r="E253" s="511"/>
      <c r="F253" s="511"/>
      <c r="G253" s="511"/>
      <c r="H253" s="511"/>
      <c r="I253" s="511"/>
      <c r="K253" s="511"/>
      <c r="L253" s="511"/>
      <c r="M253" s="511"/>
      <c r="N253" s="511"/>
      <c r="O253" s="511"/>
      <c r="P253" s="511"/>
    </row>
    <row r="254" spans="1:16" x14ac:dyDescent="0.2">
      <c r="A254" s="909"/>
      <c r="B254" s="909"/>
      <c r="C254" s="909"/>
      <c r="D254" s="511"/>
      <c r="E254" s="511"/>
      <c r="F254" s="511"/>
      <c r="G254" s="511"/>
      <c r="H254" s="511"/>
      <c r="I254" s="511"/>
      <c r="K254" s="511"/>
      <c r="L254" s="511"/>
      <c r="M254" s="511"/>
      <c r="N254" s="511"/>
      <c r="O254" s="511"/>
      <c r="P254" s="511"/>
    </row>
    <row r="255" spans="1:16" x14ac:dyDescent="0.2">
      <c r="A255" s="909"/>
      <c r="B255" s="909"/>
      <c r="C255" s="909"/>
      <c r="D255" s="511"/>
      <c r="E255" s="511"/>
      <c r="F255" s="511"/>
      <c r="G255" s="511"/>
      <c r="H255" s="511"/>
      <c r="I255" s="511"/>
      <c r="K255" s="511"/>
      <c r="L255" s="511"/>
      <c r="M255" s="511"/>
      <c r="N255" s="511"/>
      <c r="O255" s="511"/>
      <c r="P255" s="511"/>
    </row>
    <row r="256" spans="1:16" x14ac:dyDescent="0.2">
      <c r="A256" s="909"/>
      <c r="B256" s="909"/>
      <c r="C256" s="909"/>
      <c r="D256" s="511"/>
      <c r="E256" s="511"/>
      <c r="F256" s="511"/>
      <c r="G256" s="511"/>
      <c r="H256" s="511"/>
      <c r="I256" s="511"/>
      <c r="K256" s="511"/>
      <c r="L256" s="511"/>
      <c r="M256" s="511"/>
      <c r="N256" s="511"/>
      <c r="O256" s="511"/>
      <c r="P256" s="511"/>
    </row>
    <row r="257" spans="1:16" x14ac:dyDescent="0.2">
      <c r="A257" s="909"/>
      <c r="B257" s="909"/>
      <c r="C257" s="909"/>
      <c r="D257" s="511"/>
      <c r="E257" s="511"/>
      <c r="F257" s="511"/>
      <c r="G257" s="511"/>
      <c r="H257" s="511"/>
      <c r="I257" s="511"/>
      <c r="K257" s="511"/>
      <c r="L257" s="511"/>
      <c r="M257" s="511"/>
      <c r="N257" s="511"/>
      <c r="O257" s="511"/>
      <c r="P257" s="511"/>
    </row>
    <row r="258" spans="1:16" x14ac:dyDescent="0.2">
      <c r="A258" s="909"/>
      <c r="B258" s="909"/>
      <c r="C258" s="909"/>
      <c r="D258" s="511"/>
      <c r="E258" s="511"/>
      <c r="F258" s="511"/>
      <c r="G258" s="511"/>
      <c r="H258" s="511"/>
      <c r="I258" s="511"/>
      <c r="K258" s="511"/>
      <c r="L258" s="511"/>
      <c r="M258" s="511"/>
      <c r="N258" s="511"/>
      <c r="O258" s="511"/>
      <c r="P258" s="511"/>
    </row>
    <row r="259" spans="1:16" x14ac:dyDescent="0.2">
      <c r="A259" s="909"/>
      <c r="B259" s="909"/>
      <c r="C259" s="909"/>
      <c r="D259" s="511"/>
      <c r="E259" s="511"/>
      <c r="F259" s="511"/>
      <c r="G259" s="511"/>
      <c r="H259" s="511"/>
      <c r="I259" s="511"/>
      <c r="K259" s="511"/>
      <c r="L259" s="511"/>
      <c r="M259" s="511"/>
      <c r="N259" s="511"/>
      <c r="O259" s="511"/>
      <c r="P259" s="511"/>
    </row>
    <row r="260" spans="1:16" x14ac:dyDescent="0.2">
      <c r="A260" s="909"/>
      <c r="B260" s="909"/>
      <c r="C260" s="909"/>
      <c r="D260" s="511"/>
      <c r="E260" s="511"/>
      <c r="F260" s="511"/>
      <c r="G260" s="511"/>
      <c r="H260" s="511"/>
      <c r="I260" s="511"/>
      <c r="K260" s="511"/>
      <c r="L260" s="511"/>
      <c r="M260" s="511"/>
      <c r="N260" s="511"/>
      <c r="O260" s="511"/>
      <c r="P260" s="511"/>
    </row>
    <row r="261" spans="1:16" x14ac:dyDescent="0.2">
      <c r="A261" s="909"/>
      <c r="B261" s="909"/>
      <c r="C261" s="909"/>
      <c r="D261" s="511"/>
      <c r="E261" s="511"/>
      <c r="F261" s="511"/>
      <c r="G261" s="511"/>
      <c r="H261" s="511"/>
      <c r="I261" s="511"/>
      <c r="K261" s="511"/>
      <c r="L261" s="511"/>
      <c r="M261" s="511"/>
      <c r="N261" s="511"/>
      <c r="O261" s="511"/>
      <c r="P261" s="511"/>
    </row>
    <row r="262" spans="1:16" x14ac:dyDescent="0.2">
      <c r="A262" s="909"/>
      <c r="B262" s="909"/>
      <c r="C262" s="909"/>
      <c r="D262" s="511"/>
      <c r="E262" s="511"/>
      <c r="F262" s="511"/>
      <c r="G262" s="511"/>
      <c r="H262" s="511"/>
      <c r="I262" s="511"/>
      <c r="K262" s="511"/>
      <c r="L262" s="511"/>
      <c r="M262" s="511"/>
      <c r="N262" s="511"/>
      <c r="O262" s="511"/>
      <c r="P262" s="511"/>
    </row>
    <row r="263" spans="1:16" x14ac:dyDescent="0.2">
      <c r="A263" s="909"/>
      <c r="B263" s="909"/>
      <c r="C263" s="909"/>
      <c r="D263" s="511"/>
      <c r="E263" s="511"/>
      <c r="F263" s="511"/>
      <c r="G263" s="511"/>
      <c r="H263" s="511"/>
      <c r="I263" s="511"/>
      <c r="K263" s="511"/>
      <c r="L263" s="511"/>
      <c r="M263" s="511"/>
      <c r="N263" s="511"/>
      <c r="O263" s="511"/>
      <c r="P263" s="511"/>
    </row>
    <row r="264" spans="1:16" x14ac:dyDescent="0.2">
      <c r="A264" s="909"/>
      <c r="B264" s="909"/>
      <c r="C264" s="909"/>
      <c r="D264" s="511"/>
      <c r="E264" s="511"/>
      <c r="F264" s="511"/>
      <c r="G264" s="511"/>
      <c r="H264" s="511"/>
      <c r="I264" s="511"/>
      <c r="K264" s="511"/>
      <c r="L264" s="511"/>
      <c r="M264" s="511"/>
      <c r="N264" s="511"/>
      <c r="O264" s="511"/>
      <c r="P264" s="511"/>
    </row>
    <row r="265" spans="1:16" x14ac:dyDescent="0.2">
      <c r="A265" s="909"/>
      <c r="B265" s="909"/>
      <c r="C265" s="909"/>
      <c r="D265" s="511"/>
      <c r="E265" s="511"/>
      <c r="F265" s="511"/>
      <c r="G265" s="511"/>
      <c r="H265" s="511"/>
      <c r="I265" s="511"/>
      <c r="K265" s="511"/>
      <c r="L265" s="511"/>
      <c r="M265" s="511"/>
      <c r="N265" s="511"/>
      <c r="O265" s="511"/>
      <c r="P265" s="511"/>
    </row>
    <row r="266" spans="1:16" x14ac:dyDescent="0.2">
      <c r="A266" s="909"/>
      <c r="B266" s="909"/>
      <c r="C266" s="909"/>
      <c r="D266" s="511"/>
      <c r="E266" s="511"/>
      <c r="F266" s="511"/>
      <c r="G266" s="511"/>
      <c r="H266" s="511"/>
      <c r="I266" s="511"/>
      <c r="K266" s="511"/>
      <c r="L266" s="511"/>
      <c r="M266" s="511"/>
      <c r="N266" s="511"/>
      <c r="O266" s="511"/>
      <c r="P266" s="511"/>
    </row>
    <row r="267" spans="1:16" x14ac:dyDescent="0.2">
      <c r="A267" s="909"/>
      <c r="B267" s="909"/>
      <c r="C267" s="909"/>
      <c r="D267" s="511"/>
      <c r="E267" s="511"/>
      <c r="F267" s="511"/>
      <c r="G267" s="511"/>
      <c r="H267" s="511"/>
      <c r="I267" s="511"/>
      <c r="K267" s="511"/>
      <c r="L267" s="511"/>
      <c r="M267" s="511"/>
      <c r="N267" s="511"/>
      <c r="O267" s="511"/>
      <c r="P267" s="511"/>
    </row>
    <row r="268" spans="1:16" x14ac:dyDescent="0.2">
      <c r="A268" s="909"/>
      <c r="B268" s="909"/>
      <c r="C268" s="909"/>
      <c r="D268" s="511"/>
      <c r="E268" s="511"/>
      <c r="F268" s="511"/>
      <c r="G268" s="511"/>
      <c r="H268" s="511"/>
      <c r="I268" s="511"/>
      <c r="K268" s="511"/>
      <c r="L268" s="511"/>
      <c r="M268" s="511"/>
      <c r="N268" s="511"/>
      <c r="O268" s="511"/>
      <c r="P268" s="511"/>
    </row>
    <row r="269" spans="1:16" x14ac:dyDescent="0.2">
      <c r="A269" s="909"/>
      <c r="B269" s="909"/>
      <c r="C269" s="909"/>
      <c r="D269" s="511"/>
      <c r="E269" s="511"/>
      <c r="F269" s="511"/>
      <c r="G269" s="511"/>
      <c r="H269" s="511"/>
      <c r="I269" s="511"/>
      <c r="K269" s="511"/>
      <c r="L269" s="511"/>
      <c r="M269" s="511"/>
      <c r="N269" s="511"/>
      <c r="O269" s="511"/>
      <c r="P269" s="511"/>
    </row>
    <row r="270" spans="1:16" x14ac:dyDescent="0.2">
      <c r="A270" s="909"/>
      <c r="B270" s="909"/>
      <c r="C270" s="909"/>
      <c r="D270" s="511"/>
      <c r="E270" s="511"/>
      <c r="F270" s="511"/>
      <c r="G270" s="511"/>
      <c r="H270" s="511"/>
      <c r="I270" s="511"/>
      <c r="K270" s="511"/>
      <c r="L270" s="511"/>
      <c r="M270" s="511"/>
      <c r="N270" s="511"/>
      <c r="O270" s="511"/>
      <c r="P270" s="511"/>
    </row>
    <row r="271" spans="1:16" x14ac:dyDescent="0.2">
      <c r="A271" s="909"/>
      <c r="B271" s="909"/>
      <c r="C271" s="909"/>
      <c r="D271" s="511"/>
      <c r="E271" s="511"/>
      <c r="F271" s="511"/>
      <c r="G271" s="511"/>
      <c r="H271" s="511"/>
      <c r="I271" s="511"/>
      <c r="K271" s="511"/>
      <c r="L271" s="511"/>
      <c r="M271" s="511"/>
      <c r="N271" s="511"/>
      <c r="O271" s="511"/>
      <c r="P271" s="511"/>
    </row>
    <row r="272" spans="1:16" x14ac:dyDescent="0.2">
      <c r="A272" s="909"/>
      <c r="B272" s="909"/>
      <c r="C272" s="909"/>
      <c r="D272" s="511"/>
      <c r="E272" s="511"/>
      <c r="F272" s="511"/>
      <c r="G272" s="511"/>
      <c r="H272" s="511"/>
      <c r="I272" s="511"/>
      <c r="K272" s="511"/>
      <c r="L272" s="511"/>
      <c r="M272" s="511"/>
      <c r="N272" s="511"/>
      <c r="O272" s="511"/>
      <c r="P272" s="511"/>
    </row>
    <row r="273" spans="1:16" x14ac:dyDescent="0.2">
      <c r="A273" s="909"/>
      <c r="B273" s="909"/>
      <c r="C273" s="909"/>
      <c r="D273" s="511"/>
      <c r="E273" s="511"/>
      <c r="F273" s="511"/>
      <c r="G273" s="511"/>
      <c r="H273" s="511"/>
      <c r="I273" s="511"/>
      <c r="K273" s="511"/>
      <c r="L273" s="511"/>
      <c r="M273" s="511"/>
      <c r="N273" s="511"/>
      <c r="O273" s="511"/>
      <c r="P273" s="511"/>
    </row>
    <row r="274" spans="1:16" x14ac:dyDescent="0.2">
      <c r="A274" s="909"/>
      <c r="B274" s="909"/>
      <c r="C274" s="909"/>
      <c r="D274" s="511"/>
      <c r="E274" s="511"/>
      <c r="F274" s="511"/>
      <c r="G274" s="511"/>
      <c r="H274" s="511"/>
      <c r="I274" s="511"/>
      <c r="K274" s="511"/>
      <c r="L274" s="511"/>
      <c r="M274" s="511"/>
      <c r="N274" s="511"/>
      <c r="O274" s="511"/>
      <c r="P274" s="511"/>
    </row>
    <row r="275" spans="1:16" x14ac:dyDescent="0.2">
      <c r="A275" s="909"/>
      <c r="B275" s="909"/>
      <c r="C275" s="909"/>
      <c r="D275" s="511"/>
      <c r="E275" s="511"/>
      <c r="F275" s="511"/>
      <c r="G275" s="511"/>
      <c r="H275" s="511"/>
      <c r="I275" s="511"/>
      <c r="K275" s="511"/>
      <c r="L275" s="511"/>
      <c r="M275" s="511"/>
      <c r="N275" s="511"/>
      <c r="O275" s="511"/>
      <c r="P275" s="511"/>
    </row>
    <row r="276" spans="1:16" x14ac:dyDescent="0.2">
      <c r="A276" s="909"/>
      <c r="B276" s="909"/>
      <c r="C276" s="909"/>
      <c r="D276" s="511"/>
      <c r="E276" s="511"/>
      <c r="F276" s="511"/>
      <c r="G276" s="511"/>
      <c r="H276" s="511"/>
      <c r="I276" s="511"/>
      <c r="K276" s="511"/>
      <c r="L276" s="511"/>
      <c r="M276" s="511"/>
      <c r="N276" s="511"/>
      <c r="O276" s="511"/>
      <c r="P276" s="511"/>
    </row>
    <row r="277" spans="1:16" x14ac:dyDescent="0.2">
      <c r="A277" s="909"/>
      <c r="B277" s="909"/>
      <c r="C277" s="909"/>
      <c r="D277" s="511"/>
      <c r="E277" s="511"/>
      <c r="F277" s="511"/>
      <c r="G277" s="511"/>
      <c r="H277" s="511"/>
      <c r="I277" s="511"/>
      <c r="K277" s="511"/>
      <c r="L277" s="511"/>
      <c r="M277" s="511"/>
      <c r="N277" s="511"/>
      <c r="O277" s="511"/>
      <c r="P277" s="511"/>
    </row>
    <row r="278" spans="1:16" x14ac:dyDescent="0.2">
      <c r="A278" s="909"/>
      <c r="B278" s="909"/>
      <c r="C278" s="909"/>
      <c r="D278" s="511"/>
      <c r="E278" s="511"/>
      <c r="F278" s="511"/>
      <c r="G278" s="511"/>
      <c r="H278" s="511"/>
      <c r="I278" s="511"/>
      <c r="K278" s="511"/>
      <c r="L278" s="511"/>
      <c r="M278" s="511"/>
      <c r="N278" s="511"/>
      <c r="O278" s="511"/>
      <c r="P278" s="511"/>
    </row>
    <row r="279" spans="1:16" x14ac:dyDescent="0.2">
      <c r="A279" s="909"/>
      <c r="B279" s="909"/>
      <c r="C279" s="909"/>
      <c r="D279" s="511"/>
      <c r="E279" s="511"/>
      <c r="F279" s="511"/>
      <c r="G279" s="511"/>
      <c r="H279" s="511"/>
      <c r="I279" s="511"/>
      <c r="K279" s="511"/>
      <c r="L279" s="511"/>
      <c r="M279" s="511"/>
      <c r="N279" s="511"/>
      <c r="O279" s="511"/>
      <c r="P279" s="511"/>
    </row>
    <row r="280" spans="1:16" x14ac:dyDescent="0.2">
      <c r="A280" s="909"/>
      <c r="B280" s="909"/>
      <c r="C280" s="909"/>
      <c r="D280" s="511"/>
      <c r="E280" s="511"/>
      <c r="F280" s="511"/>
      <c r="G280" s="511"/>
      <c r="H280" s="511"/>
      <c r="I280" s="511"/>
      <c r="K280" s="511"/>
      <c r="L280" s="511"/>
      <c r="M280" s="511"/>
      <c r="N280" s="511"/>
      <c r="O280" s="511"/>
      <c r="P280" s="511"/>
    </row>
    <row r="281" spans="1:16" x14ac:dyDescent="0.2">
      <c r="A281" s="909"/>
      <c r="B281" s="909"/>
      <c r="C281" s="909"/>
      <c r="D281" s="511"/>
      <c r="E281" s="511"/>
      <c r="F281" s="511"/>
      <c r="G281" s="511"/>
      <c r="H281" s="511"/>
      <c r="I281" s="511"/>
      <c r="K281" s="511"/>
      <c r="L281" s="511"/>
      <c r="M281" s="511"/>
      <c r="N281" s="511"/>
      <c r="O281" s="511"/>
      <c r="P281" s="511"/>
    </row>
    <row r="282" spans="1:16" x14ac:dyDescent="0.2">
      <c r="A282" s="909"/>
      <c r="B282" s="909"/>
      <c r="C282" s="909"/>
      <c r="D282" s="511"/>
      <c r="E282" s="511"/>
      <c r="F282" s="511"/>
      <c r="G282" s="511"/>
      <c r="H282" s="511"/>
      <c r="I282" s="511"/>
      <c r="K282" s="511"/>
      <c r="L282" s="511"/>
      <c r="M282" s="511"/>
      <c r="N282" s="511"/>
      <c r="O282" s="511"/>
      <c r="P282" s="511"/>
    </row>
    <row r="283" spans="1:16" x14ac:dyDescent="0.2">
      <c r="A283" s="909"/>
      <c r="B283" s="909"/>
      <c r="C283" s="909"/>
      <c r="D283" s="511"/>
      <c r="E283" s="511"/>
      <c r="F283" s="511"/>
      <c r="G283" s="511"/>
      <c r="H283" s="511"/>
      <c r="I283" s="511"/>
      <c r="K283" s="511"/>
      <c r="L283" s="511"/>
      <c r="M283" s="511"/>
      <c r="N283" s="511"/>
      <c r="O283" s="511"/>
      <c r="P283" s="511"/>
    </row>
    <row r="284" spans="1:16" x14ac:dyDescent="0.2">
      <c r="A284" s="909"/>
      <c r="B284" s="909"/>
      <c r="C284" s="909"/>
      <c r="D284" s="511"/>
      <c r="E284" s="511"/>
      <c r="F284" s="511"/>
      <c r="G284" s="511"/>
      <c r="H284" s="511"/>
      <c r="I284" s="511"/>
      <c r="K284" s="511"/>
      <c r="L284" s="511"/>
      <c r="M284" s="511"/>
      <c r="N284" s="511"/>
      <c r="O284" s="511"/>
      <c r="P284" s="511"/>
    </row>
    <row r="285" spans="1:16" x14ac:dyDescent="0.2">
      <c r="A285" s="909"/>
      <c r="B285" s="909"/>
      <c r="C285" s="909"/>
      <c r="D285" s="511"/>
      <c r="E285" s="511"/>
      <c r="F285" s="511"/>
      <c r="G285" s="511"/>
      <c r="H285" s="511"/>
      <c r="I285" s="511"/>
      <c r="K285" s="511"/>
      <c r="L285" s="511"/>
      <c r="M285" s="511"/>
      <c r="N285" s="511"/>
      <c r="O285" s="511"/>
      <c r="P285" s="511"/>
    </row>
    <row r="286" spans="1:16" x14ac:dyDescent="0.2">
      <c r="A286" s="909"/>
      <c r="B286" s="909"/>
      <c r="C286" s="909"/>
      <c r="D286" s="511"/>
      <c r="E286" s="511"/>
      <c r="F286" s="511"/>
      <c r="G286" s="511"/>
      <c r="H286" s="511"/>
      <c r="I286" s="511"/>
      <c r="K286" s="511"/>
      <c r="L286" s="511"/>
      <c r="M286" s="511"/>
      <c r="N286" s="511"/>
      <c r="O286" s="511"/>
      <c r="P286" s="511"/>
    </row>
    <row r="287" spans="1:16" x14ac:dyDescent="0.2">
      <c r="A287" s="909"/>
      <c r="B287" s="909"/>
      <c r="C287" s="909"/>
      <c r="D287" s="511"/>
      <c r="E287" s="511"/>
      <c r="F287" s="511"/>
      <c r="G287" s="511"/>
      <c r="H287" s="511"/>
      <c r="I287" s="511"/>
      <c r="K287" s="511"/>
      <c r="L287" s="511"/>
      <c r="M287" s="511"/>
      <c r="N287" s="511"/>
      <c r="O287" s="511"/>
      <c r="P287" s="511"/>
    </row>
    <row r="288" spans="1:16" x14ac:dyDescent="0.2">
      <c r="A288" s="909"/>
      <c r="B288" s="909"/>
      <c r="C288" s="909"/>
      <c r="D288" s="511"/>
      <c r="E288" s="511"/>
      <c r="F288" s="511"/>
      <c r="G288" s="511"/>
      <c r="H288" s="511"/>
      <c r="I288" s="511"/>
      <c r="K288" s="511"/>
      <c r="L288" s="511"/>
      <c r="M288" s="511"/>
      <c r="N288" s="511"/>
      <c r="O288" s="511"/>
      <c r="P288" s="511"/>
    </row>
    <row r="289" spans="1:16" x14ac:dyDescent="0.2">
      <c r="A289" s="909"/>
      <c r="B289" s="909"/>
      <c r="C289" s="909"/>
      <c r="D289" s="511"/>
      <c r="E289" s="511"/>
      <c r="F289" s="511"/>
      <c r="G289" s="511"/>
      <c r="H289" s="511"/>
      <c r="I289" s="511"/>
      <c r="K289" s="511"/>
      <c r="L289" s="511"/>
      <c r="M289" s="511"/>
      <c r="N289" s="511"/>
      <c r="O289" s="511"/>
      <c r="P289" s="511"/>
    </row>
    <row r="290" spans="1:16" x14ac:dyDescent="0.2">
      <c r="A290" s="909"/>
      <c r="B290" s="909"/>
      <c r="C290" s="909"/>
      <c r="D290" s="511"/>
      <c r="E290" s="511"/>
      <c r="F290" s="511"/>
      <c r="G290" s="511"/>
      <c r="H290" s="511"/>
      <c r="I290" s="511"/>
      <c r="K290" s="511"/>
      <c r="L290" s="511"/>
      <c r="M290" s="511"/>
      <c r="N290" s="511"/>
      <c r="O290" s="511"/>
      <c r="P290" s="511"/>
    </row>
    <row r="291" spans="1:16" x14ac:dyDescent="0.2">
      <c r="A291" s="909"/>
      <c r="B291" s="909"/>
      <c r="C291" s="909"/>
      <c r="D291" s="511"/>
      <c r="E291" s="511"/>
      <c r="F291" s="511"/>
      <c r="G291" s="511"/>
      <c r="H291" s="511"/>
      <c r="I291" s="511"/>
      <c r="K291" s="511"/>
      <c r="L291" s="511"/>
      <c r="M291" s="511"/>
      <c r="N291" s="511"/>
      <c r="O291" s="511"/>
      <c r="P291" s="511"/>
    </row>
    <row r="292" spans="1:16" x14ac:dyDescent="0.2">
      <c r="A292" s="909"/>
      <c r="B292" s="909"/>
      <c r="C292" s="909"/>
      <c r="D292" s="511"/>
      <c r="E292" s="511"/>
      <c r="F292" s="511"/>
      <c r="G292" s="511"/>
      <c r="H292" s="511"/>
      <c r="I292" s="511"/>
      <c r="K292" s="511"/>
      <c r="L292" s="511"/>
      <c r="M292" s="511"/>
      <c r="N292" s="511"/>
      <c r="O292" s="511"/>
      <c r="P292" s="511"/>
    </row>
    <row r="293" spans="1:16" x14ac:dyDescent="0.2">
      <c r="A293" s="909"/>
      <c r="B293" s="909"/>
      <c r="C293" s="909"/>
      <c r="D293" s="511"/>
      <c r="E293" s="511"/>
      <c r="F293" s="511"/>
      <c r="G293" s="511"/>
      <c r="H293" s="511"/>
      <c r="I293" s="511"/>
      <c r="K293" s="511"/>
      <c r="L293" s="511"/>
      <c r="M293" s="511"/>
      <c r="N293" s="511"/>
      <c r="O293" s="511"/>
      <c r="P293" s="511"/>
    </row>
    <row r="294" spans="1:16" x14ac:dyDescent="0.2">
      <c r="A294" s="909"/>
      <c r="B294" s="909"/>
      <c r="C294" s="909"/>
      <c r="D294" s="511"/>
      <c r="E294" s="511"/>
      <c r="F294" s="511"/>
      <c r="G294" s="511"/>
      <c r="H294" s="511"/>
      <c r="I294" s="511"/>
      <c r="K294" s="511"/>
      <c r="L294" s="511"/>
      <c r="M294" s="511"/>
      <c r="N294" s="511"/>
      <c r="O294" s="511"/>
      <c r="P294" s="511"/>
    </row>
    <row r="295" spans="1:16" x14ac:dyDescent="0.2">
      <c r="A295" s="909"/>
      <c r="B295" s="909"/>
      <c r="C295" s="909"/>
      <c r="D295" s="511"/>
      <c r="E295" s="511"/>
      <c r="F295" s="511"/>
      <c r="G295" s="511"/>
      <c r="H295" s="511"/>
      <c r="I295" s="511"/>
      <c r="K295" s="511"/>
      <c r="L295" s="511"/>
      <c r="M295" s="511"/>
      <c r="N295" s="511"/>
      <c r="O295" s="511"/>
      <c r="P295" s="511"/>
    </row>
    <row r="296" spans="1:16" x14ac:dyDescent="0.2">
      <c r="A296" s="909"/>
      <c r="B296" s="909"/>
      <c r="C296" s="909"/>
      <c r="D296" s="511"/>
      <c r="E296" s="511"/>
      <c r="F296" s="511"/>
      <c r="G296" s="511"/>
      <c r="H296" s="511"/>
      <c r="I296" s="511"/>
      <c r="K296" s="511"/>
      <c r="L296" s="511"/>
      <c r="M296" s="511"/>
      <c r="N296" s="511"/>
      <c r="O296" s="511"/>
      <c r="P296" s="511"/>
    </row>
    <row r="297" spans="1:16" x14ac:dyDescent="0.2">
      <c r="A297" s="909"/>
      <c r="B297" s="909"/>
      <c r="C297" s="909"/>
      <c r="D297" s="511"/>
      <c r="E297" s="511"/>
      <c r="F297" s="511"/>
      <c r="G297" s="511"/>
      <c r="H297" s="511"/>
      <c r="I297" s="511"/>
      <c r="K297" s="511"/>
      <c r="L297" s="511"/>
      <c r="M297" s="511"/>
      <c r="N297" s="511"/>
      <c r="O297" s="511"/>
      <c r="P297" s="511"/>
    </row>
    <row r="298" spans="1:16" x14ac:dyDescent="0.2">
      <c r="A298" s="909"/>
      <c r="B298" s="909"/>
      <c r="C298" s="909"/>
      <c r="D298" s="511"/>
      <c r="E298" s="511"/>
      <c r="F298" s="511"/>
      <c r="G298" s="511"/>
      <c r="H298" s="511"/>
      <c r="I298" s="511"/>
      <c r="K298" s="511"/>
      <c r="L298" s="511"/>
      <c r="M298" s="511"/>
      <c r="N298" s="511"/>
      <c r="O298" s="511"/>
      <c r="P298" s="511"/>
    </row>
    <row r="299" spans="1:16" x14ac:dyDescent="0.2">
      <c r="A299" s="909"/>
      <c r="B299" s="909"/>
      <c r="C299" s="909"/>
      <c r="D299" s="511"/>
      <c r="E299" s="511"/>
      <c r="F299" s="511"/>
      <c r="G299" s="511"/>
      <c r="H299" s="511"/>
      <c r="I299" s="511"/>
      <c r="K299" s="511"/>
      <c r="L299" s="511"/>
      <c r="M299" s="511"/>
      <c r="N299" s="511"/>
      <c r="O299" s="511"/>
      <c r="P299" s="511"/>
    </row>
    <row r="300" spans="1:16" x14ac:dyDescent="0.2">
      <c r="A300" s="909"/>
      <c r="B300" s="909"/>
      <c r="C300" s="909"/>
      <c r="D300" s="511"/>
      <c r="E300" s="511"/>
      <c r="F300" s="511"/>
      <c r="G300" s="511"/>
      <c r="H300" s="511"/>
      <c r="I300" s="511"/>
      <c r="K300" s="511"/>
      <c r="L300" s="511"/>
      <c r="M300" s="511"/>
      <c r="N300" s="511"/>
      <c r="O300" s="511"/>
      <c r="P300" s="511"/>
    </row>
    <row r="301" spans="1:16" x14ac:dyDescent="0.2">
      <c r="A301" s="909"/>
      <c r="B301" s="909"/>
      <c r="C301" s="909"/>
      <c r="D301" s="511"/>
      <c r="E301" s="511"/>
      <c r="F301" s="511"/>
      <c r="G301" s="511"/>
      <c r="H301" s="511"/>
      <c r="I301" s="511"/>
      <c r="K301" s="511"/>
      <c r="L301" s="511"/>
      <c r="M301" s="511"/>
      <c r="N301" s="511"/>
      <c r="O301" s="511"/>
      <c r="P301" s="511"/>
    </row>
    <row r="302" spans="1:16" x14ac:dyDescent="0.2">
      <c r="A302" s="909"/>
      <c r="B302" s="909"/>
      <c r="C302" s="909"/>
      <c r="D302" s="511"/>
      <c r="E302" s="511"/>
      <c r="F302" s="511"/>
      <c r="G302" s="511"/>
      <c r="H302" s="511"/>
      <c r="I302" s="511"/>
      <c r="K302" s="511"/>
      <c r="L302" s="511"/>
      <c r="M302" s="511"/>
      <c r="N302" s="511"/>
      <c r="O302" s="511"/>
      <c r="P302" s="511"/>
    </row>
    <row r="303" spans="1:16" x14ac:dyDescent="0.2">
      <c r="A303" s="909"/>
      <c r="B303" s="909"/>
      <c r="C303" s="909"/>
      <c r="D303" s="511"/>
      <c r="E303" s="511"/>
      <c r="F303" s="511"/>
      <c r="G303" s="511"/>
      <c r="H303" s="511"/>
      <c r="I303" s="511"/>
      <c r="K303" s="511"/>
      <c r="L303" s="511"/>
      <c r="M303" s="511"/>
      <c r="N303" s="511"/>
      <c r="O303" s="511"/>
      <c r="P303" s="511"/>
    </row>
    <row r="304" spans="1:16" x14ac:dyDescent="0.2">
      <c r="A304" s="909"/>
      <c r="B304" s="909"/>
      <c r="C304" s="909"/>
      <c r="D304" s="511"/>
      <c r="E304" s="511"/>
      <c r="F304" s="511"/>
      <c r="G304" s="511"/>
      <c r="H304" s="511"/>
      <c r="I304" s="511"/>
      <c r="K304" s="511"/>
      <c r="L304" s="511"/>
      <c r="M304" s="511"/>
      <c r="N304" s="511"/>
      <c r="O304" s="511"/>
      <c r="P304" s="511"/>
    </row>
    <row r="305" spans="1:16" x14ac:dyDescent="0.2">
      <c r="A305" s="909"/>
      <c r="B305" s="909"/>
      <c r="C305" s="909"/>
      <c r="D305" s="511"/>
      <c r="E305" s="511"/>
      <c r="F305" s="511"/>
      <c r="G305" s="511"/>
      <c r="H305" s="511"/>
      <c r="I305" s="511"/>
      <c r="K305" s="511"/>
      <c r="L305" s="511"/>
      <c r="M305" s="511"/>
      <c r="N305" s="511"/>
      <c r="O305" s="511"/>
      <c r="P305" s="511"/>
    </row>
    <row r="306" spans="1:16" x14ac:dyDescent="0.2">
      <c r="A306" s="909"/>
      <c r="B306" s="909"/>
      <c r="C306" s="909"/>
      <c r="D306" s="511"/>
      <c r="E306" s="511"/>
      <c r="F306" s="511"/>
      <c r="G306" s="511"/>
      <c r="H306" s="511"/>
      <c r="I306" s="511"/>
      <c r="K306" s="511"/>
      <c r="L306" s="511"/>
      <c r="M306" s="511"/>
      <c r="N306" s="511"/>
      <c r="O306" s="511"/>
      <c r="P306" s="511"/>
    </row>
    <row r="307" spans="1:16" x14ac:dyDescent="0.2">
      <c r="A307" s="909"/>
      <c r="B307" s="909"/>
      <c r="C307" s="909"/>
      <c r="D307" s="511"/>
      <c r="E307" s="511"/>
      <c r="F307" s="511"/>
      <c r="G307" s="511"/>
      <c r="H307" s="511"/>
      <c r="I307" s="511"/>
      <c r="K307" s="511"/>
      <c r="L307" s="511"/>
      <c r="M307" s="511"/>
      <c r="N307" s="511"/>
      <c r="O307" s="511"/>
      <c r="P307" s="511"/>
    </row>
    <row r="308" spans="1:16" x14ac:dyDescent="0.2">
      <c r="A308" s="909"/>
      <c r="B308" s="909"/>
      <c r="C308" s="909"/>
      <c r="D308" s="511"/>
      <c r="E308" s="511"/>
      <c r="F308" s="511"/>
      <c r="G308" s="511"/>
      <c r="H308" s="511"/>
      <c r="I308" s="511"/>
      <c r="K308" s="511"/>
      <c r="L308" s="511"/>
      <c r="M308" s="511"/>
      <c r="N308" s="511"/>
      <c r="O308" s="511"/>
      <c r="P308" s="511"/>
    </row>
    <row r="309" spans="1:16" x14ac:dyDescent="0.2">
      <c r="A309" s="909"/>
      <c r="B309" s="909"/>
      <c r="C309" s="909"/>
      <c r="D309" s="511"/>
      <c r="E309" s="511"/>
      <c r="F309" s="511"/>
      <c r="G309" s="511"/>
      <c r="H309" s="511"/>
      <c r="I309" s="511"/>
      <c r="K309" s="511"/>
      <c r="L309" s="511"/>
      <c r="M309" s="511"/>
      <c r="N309" s="511"/>
      <c r="O309" s="511"/>
      <c r="P309" s="511"/>
    </row>
    <row r="310" spans="1:16" x14ac:dyDescent="0.2">
      <c r="A310" s="909"/>
      <c r="B310" s="909"/>
      <c r="C310" s="909"/>
      <c r="D310" s="511"/>
      <c r="E310" s="511"/>
      <c r="F310" s="511"/>
      <c r="G310" s="511"/>
      <c r="H310" s="511"/>
      <c r="I310" s="511"/>
      <c r="K310" s="511"/>
      <c r="L310" s="511"/>
      <c r="M310" s="511"/>
      <c r="N310" s="511"/>
      <c r="O310" s="511"/>
      <c r="P310" s="511"/>
    </row>
    <row r="311" spans="1:16" x14ac:dyDescent="0.2">
      <c r="A311" s="909"/>
      <c r="B311" s="909"/>
      <c r="C311" s="909"/>
      <c r="D311" s="511"/>
      <c r="E311" s="511"/>
      <c r="F311" s="511"/>
      <c r="G311" s="511"/>
      <c r="H311" s="511"/>
      <c r="I311" s="511"/>
      <c r="K311" s="511"/>
      <c r="L311" s="511"/>
      <c r="M311" s="511"/>
      <c r="N311" s="511"/>
      <c r="O311" s="511"/>
      <c r="P311" s="511"/>
    </row>
    <row r="312" spans="1:16" x14ac:dyDescent="0.2">
      <c r="A312" s="909"/>
      <c r="B312" s="909"/>
      <c r="C312" s="909"/>
      <c r="D312" s="511"/>
      <c r="E312" s="511"/>
      <c r="F312" s="511"/>
      <c r="G312" s="511"/>
      <c r="H312" s="511"/>
      <c r="I312" s="511"/>
      <c r="K312" s="511"/>
      <c r="L312" s="511"/>
      <c r="M312" s="511"/>
      <c r="N312" s="511"/>
      <c r="O312" s="511"/>
      <c r="P312" s="511"/>
    </row>
    <row r="313" spans="1:16" x14ac:dyDescent="0.2">
      <c r="A313" s="909"/>
      <c r="B313" s="909"/>
      <c r="C313" s="909"/>
      <c r="D313" s="511"/>
      <c r="E313" s="511"/>
      <c r="F313" s="511"/>
      <c r="G313" s="511"/>
      <c r="H313" s="511"/>
      <c r="I313" s="511"/>
      <c r="K313" s="511"/>
      <c r="L313" s="511"/>
      <c r="M313" s="511"/>
      <c r="N313" s="511"/>
      <c r="O313" s="511"/>
      <c r="P313" s="511"/>
    </row>
    <row r="314" spans="1:16" x14ac:dyDescent="0.2">
      <c r="A314" s="909"/>
      <c r="B314" s="909"/>
      <c r="C314" s="909"/>
      <c r="D314" s="511"/>
      <c r="E314" s="511"/>
      <c r="F314" s="511"/>
      <c r="G314" s="511"/>
      <c r="H314" s="511"/>
      <c r="I314" s="511"/>
      <c r="K314" s="511"/>
      <c r="L314" s="511"/>
      <c r="M314" s="511"/>
      <c r="N314" s="511"/>
      <c r="O314" s="511"/>
      <c r="P314" s="511"/>
    </row>
    <row r="315" spans="1:16" x14ac:dyDescent="0.2">
      <c r="A315" s="909"/>
      <c r="B315" s="909"/>
      <c r="C315" s="909"/>
      <c r="D315" s="511"/>
      <c r="E315" s="511"/>
      <c r="F315" s="511"/>
      <c r="G315" s="511"/>
      <c r="H315" s="511"/>
      <c r="I315" s="511"/>
      <c r="K315" s="511"/>
      <c r="L315" s="511"/>
      <c r="M315" s="511"/>
      <c r="N315" s="511"/>
      <c r="O315" s="511"/>
      <c r="P315" s="511"/>
    </row>
    <row r="316" spans="1:16" x14ac:dyDescent="0.2">
      <c r="A316" s="909"/>
      <c r="B316" s="909"/>
      <c r="C316" s="909"/>
      <c r="D316" s="511"/>
      <c r="E316" s="511"/>
      <c r="F316" s="511"/>
      <c r="G316" s="511"/>
      <c r="H316" s="511"/>
      <c r="I316" s="511"/>
      <c r="K316" s="511"/>
      <c r="L316" s="511"/>
      <c r="M316" s="511"/>
      <c r="N316" s="511"/>
      <c r="O316" s="511"/>
      <c r="P316" s="511"/>
    </row>
    <row r="317" spans="1:16" x14ac:dyDescent="0.2">
      <c r="A317" s="909"/>
      <c r="B317" s="909"/>
      <c r="C317" s="909"/>
      <c r="D317" s="511"/>
      <c r="E317" s="511"/>
      <c r="F317" s="511"/>
      <c r="G317" s="511"/>
      <c r="H317" s="511"/>
      <c r="I317" s="511"/>
      <c r="K317" s="511"/>
      <c r="L317" s="511"/>
      <c r="M317" s="511"/>
      <c r="N317" s="511"/>
      <c r="O317" s="511"/>
      <c r="P317" s="511"/>
    </row>
    <row r="318" spans="1:16" x14ac:dyDescent="0.2">
      <c r="A318" s="909"/>
      <c r="B318" s="909"/>
      <c r="C318" s="909"/>
      <c r="D318" s="511"/>
      <c r="E318" s="511"/>
      <c r="F318" s="511"/>
      <c r="G318" s="511"/>
      <c r="H318" s="511"/>
      <c r="I318" s="511"/>
      <c r="K318" s="511"/>
      <c r="L318" s="511"/>
      <c r="M318" s="511"/>
      <c r="N318" s="511"/>
      <c r="O318" s="511"/>
      <c r="P318" s="511"/>
    </row>
    <row r="319" spans="1:16" x14ac:dyDescent="0.2">
      <c r="A319" s="909"/>
      <c r="B319" s="909"/>
      <c r="C319" s="909"/>
      <c r="D319" s="511"/>
      <c r="E319" s="511"/>
      <c r="F319" s="511"/>
      <c r="G319" s="511"/>
      <c r="H319" s="511"/>
      <c r="I319" s="511"/>
      <c r="K319" s="511"/>
      <c r="L319" s="511"/>
      <c r="M319" s="511"/>
      <c r="N319" s="511"/>
      <c r="O319" s="511"/>
      <c r="P319" s="511"/>
    </row>
    <row r="320" spans="1:16" x14ac:dyDescent="0.2">
      <c r="A320" s="909"/>
      <c r="B320" s="909"/>
      <c r="C320" s="909"/>
      <c r="D320" s="511"/>
      <c r="E320" s="511"/>
      <c r="F320" s="511"/>
      <c r="G320" s="511"/>
      <c r="H320" s="511"/>
      <c r="I320" s="511"/>
      <c r="K320" s="511"/>
      <c r="L320" s="511"/>
      <c r="M320" s="511"/>
      <c r="N320" s="511"/>
      <c r="O320" s="511"/>
      <c r="P320" s="511"/>
    </row>
    <row r="321" spans="1:16" x14ac:dyDescent="0.2">
      <c r="A321" s="909"/>
      <c r="B321" s="909"/>
      <c r="C321" s="909"/>
      <c r="D321" s="511"/>
      <c r="E321" s="511"/>
      <c r="F321" s="511"/>
      <c r="G321" s="511"/>
      <c r="H321" s="511"/>
      <c r="I321" s="511"/>
      <c r="K321" s="511"/>
      <c r="L321" s="511"/>
      <c r="M321" s="511"/>
      <c r="N321" s="511"/>
      <c r="O321" s="511"/>
      <c r="P321" s="511"/>
    </row>
    <row r="322" spans="1:16" x14ac:dyDescent="0.2">
      <c r="A322" s="909"/>
      <c r="B322" s="909"/>
      <c r="C322" s="909"/>
      <c r="D322" s="511"/>
      <c r="E322" s="511"/>
      <c r="F322" s="511"/>
      <c r="G322" s="511"/>
      <c r="H322" s="511"/>
      <c r="I322" s="511"/>
      <c r="K322" s="511"/>
      <c r="L322" s="511"/>
      <c r="M322" s="511"/>
      <c r="N322" s="511"/>
      <c r="O322" s="511"/>
      <c r="P322" s="511"/>
    </row>
    <row r="323" spans="1:16" x14ac:dyDescent="0.2">
      <c r="A323" s="909"/>
      <c r="B323" s="909"/>
      <c r="C323" s="909"/>
      <c r="D323" s="511"/>
      <c r="E323" s="511"/>
      <c r="F323" s="511"/>
      <c r="G323" s="511"/>
      <c r="H323" s="511"/>
      <c r="I323" s="511"/>
      <c r="K323" s="511"/>
      <c r="L323" s="511"/>
      <c r="M323" s="511"/>
      <c r="N323" s="511"/>
      <c r="O323" s="511"/>
      <c r="P323" s="511"/>
    </row>
    <row r="324" spans="1:16" x14ac:dyDescent="0.2">
      <c r="A324" s="909"/>
      <c r="B324" s="909"/>
      <c r="C324" s="909"/>
      <c r="D324" s="511"/>
      <c r="E324" s="511"/>
      <c r="F324" s="511"/>
      <c r="G324" s="511"/>
      <c r="H324" s="511"/>
      <c r="I324" s="511"/>
      <c r="K324" s="511"/>
      <c r="L324" s="511"/>
      <c r="M324" s="511"/>
      <c r="N324" s="511"/>
      <c r="O324" s="511"/>
      <c r="P324" s="511"/>
    </row>
    <row r="325" spans="1:16" x14ac:dyDescent="0.2">
      <c r="A325" s="909"/>
      <c r="B325" s="909"/>
      <c r="C325" s="909"/>
      <c r="D325" s="511"/>
      <c r="E325" s="511"/>
      <c r="F325" s="511"/>
      <c r="G325" s="511"/>
      <c r="H325" s="511"/>
      <c r="I325" s="511"/>
      <c r="K325" s="511"/>
      <c r="L325" s="511"/>
      <c r="M325" s="511"/>
      <c r="N325" s="511"/>
      <c r="O325" s="511"/>
      <c r="P325" s="511"/>
    </row>
    <row r="326" spans="1:16" x14ac:dyDescent="0.2">
      <c r="A326" s="909"/>
      <c r="B326" s="909"/>
      <c r="C326" s="909"/>
      <c r="D326" s="511"/>
      <c r="E326" s="511"/>
      <c r="F326" s="511"/>
      <c r="G326" s="511"/>
      <c r="H326" s="511"/>
      <c r="I326" s="511"/>
      <c r="K326" s="511"/>
      <c r="L326" s="511"/>
      <c r="M326" s="511"/>
      <c r="N326" s="511"/>
      <c r="O326" s="511"/>
      <c r="P326" s="511"/>
    </row>
    <row r="327" spans="1:16" x14ac:dyDescent="0.2">
      <c r="A327" s="909"/>
      <c r="B327" s="909"/>
      <c r="C327" s="909"/>
      <c r="D327" s="511"/>
      <c r="E327" s="511"/>
      <c r="F327" s="511"/>
      <c r="G327" s="511"/>
      <c r="H327" s="511"/>
      <c r="I327" s="511"/>
      <c r="K327" s="511"/>
      <c r="L327" s="511"/>
      <c r="M327" s="511"/>
      <c r="N327" s="511"/>
      <c r="O327" s="511"/>
      <c r="P327" s="511"/>
    </row>
    <row r="328" spans="1:16" x14ac:dyDescent="0.2">
      <c r="A328" s="909"/>
      <c r="B328" s="909"/>
      <c r="C328" s="909"/>
      <c r="D328" s="511"/>
      <c r="E328" s="511"/>
      <c r="F328" s="511"/>
      <c r="G328" s="511"/>
      <c r="H328" s="511"/>
      <c r="I328" s="511"/>
      <c r="K328" s="511"/>
      <c r="L328" s="511"/>
      <c r="M328" s="511"/>
      <c r="N328" s="511"/>
      <c r="O328" s="511"/>
      <c r="P328" s="511"/>
    </row>
    <row r="329" spans="1:16" x14ac:dyDescent="0.2">
      <c r="A329" s="909"/>
      <c r="B329" s="909"/>
      <c r="C329" s="909"/>
      <c r="D329" s="511"/>
      <c r="E329" s="511"/>
      <c r="F329" s="511"/>
      <c r="G329" s="511"/>
      <c r="H329" s="511"/>
      <c r="I329" s="511"/>
      <c r="K329" s="511"/>
      <c r="L329" s="511"/>
      <c r="M329" s="511"/>
      <c r="N329" s="511"/>
      <c r="O329" s="511"/>
      <c r="P329" s="511"/>
    </row>
    <row r="330" spans="1:16" x14ac:dyDescent="0.2">
      <c r="A330" s="909"/>
      <c r="B330" s="909"/>
      <c r="C330" s="909"/>
      <c r="D330" s="511"/>
      <c r="E330" s="511"/>
      <c r="F330" s="511"/>
      <c r="G330" s="511"/>
      <c r="H330" s="511"/>
      <c r="I330" s="511"/>
      <c r="K330" s="511"/>
      <c r="L330" s="511"/>
      <c r="M330" s="511"/>
      <c r="N330" s="511"/>
      <c r="O330" s="511"/>
      <c r="P330" s="511"/>
    </row>
    <row r="331" spans="1:16" x14ac:dyDescent="0.2">
      <c r="A331" s="909"/>
      <c r="B331" s="909"/>
      <c r="C331" s="909"/>
      <c r="D331" s="511"/>
      <c r="E331" s="511"/>
      <c r="F331" s="511"/>
      <c r="G331" s="511"/>
      <c r="H331" s="511"/>
      <c r="I331" s="511"/>
      <c r="K331" s="511"/>
      <c r="L331" s="511"/>
      <c r="M331" s="511"/>
      <c r="N331" s="511"/>
      <c r="O331" s="511"/>
      <c r="P331" s="511"/>
    </row>
    <row r="332" spans="1:16" x14ac:dyDescent="0.2">
      <c r="A332" s="909"/>
      <c r="B332" s="909"/>
      <c r="C332" s="909"/>
      <c r="D332" s="511"/>
      <c r="E332" s="511"/>
      <c r="F332" s="511"/>
      <c r="G332" s="511"/>
      <c r="H332" s="511"/>
      <c r="I332" s="511"/>
      <c r="K332" s="511"/>
      <c r="L332" s="511"/>
      <c r="M332" s="511"/>
      <c r="N332" s="511"/>
      <c r="O332" s="511"/>
      <c r="P332" s="511"/>
    </row>
    <row r="333" spans="1:16" x14ac:dyDescent="0.2">
      <c r="A333" s="909"/>
      <c r="B333" s="909"/>
      <c r="C333" s="909"/>
      <c r="D333" s="511"/>
      <c r="E333" s="511"/>
      <c r="F333" s="511"/>
      <c r="G333" s="511"/>
      <c r="H333" s="511"/>
      <c r="I333" s="511"/>
      <c r="K333" s="511"/>
      <c r="L333" s="511"/>
      <c r="M333" s="511"/>
      <c r="N333" s="511"/>
      <c r="O333" s="511"/>
      <c r="P333" s="511"/>
    </row>
    <row r="334" spans="1:16" x14ac:dyDescent="0.2">
      <c r="A334" s="909"/>
      <c r="B334" s="909"/>
      <c r="C334" s="909"/>
      <c r="D334" s="511"/>
      <c r="E334" s="511"/>
      <c r="F334" s="511"/>
      <c r="G334" s="511"/>
      <c r="H334" s="511"/>
      <c r="I334" s="511"/>
      <c r="K334" s="511"/>
      <c r="L334" s="511"/>
      <c r="M334" s="511"/>
      <c r="N334" s="511"/>
      <c r="O334" s="511"/>
      <c r="P334" s="511"/>
    </row>
    <row r="335" spans="1:16" x14ac:dyDescent="0.2">
      <c r="A335" s="909"/>
      <c r="B335" s="909"/>
      <c r="C335" s="909"/>
      <c r="D335" s="511"/>
      <c r="E335" s="511"/>
      <c r="F335" s="511"/>
      <c r="G335" s="511"/>
      <c r="H335" s="511"/>
      <c r="I335" s="511"/>
      <c r="K335" s="511"/>
      <c r="L335" s="511"/>
      <c r="M335" s="511"/>
      <c r="N335" s="511"/>
      <c r="O335" s="511"/>
      <c r="P335" s="511"/>
    </row>
    <row r="336" spans="1:16" x14ac:dyDescent="0.2">
      <c r="A336" s="909"/>
      <c r="B336" s="909"/>
      <c r="C336" s="909"/>
      <c r="D336" s="511"/>
      <c r="E336" s="511"/>
      <c r="F336" s="511"/>
      <c r="G336" s="511"/>
      <c r="H336" s="511"/>
      <c r="I336" s="511"/>
      <c r="K336" s="511"/>
      <c r="L336" s="511"/>
      <c r="M336" s="511"/>
      <c r="N336" s="511"/>
      <c r="O336" s="511"/>
      <c r="P336" s="511"/>
    </row>
    <row r="337" spans="1:16" x14ac:dyDescent="0.2">
      <c r="A337" s="909"/>
      <c r="B337" s="909"/>
      <c r="C337" s="909"/>
      <c r="D337" s="511"/>
      <c r="E337" s="511"/>
      <c r="F337" s="511"/>
      <c r="G337" s="511"/>
      <c r="H337" s="511"/>
      <c r="I337" s="511"/>
      <c r="K337" s="511"/>
      <c r="L337" s="511"/>
      <c r="M337" s="511"/>
      <c r="N337" s="511"/>
      <c r="O337" s="511"/>
      <c r="P337" s="511"/>
    </row>
    <row r="338" spans="1:16" x14ac:dyDescent="0.2">
      <c r="A338" s="909"/>
      <c r="B338" s="909"/>
      <c r="C338" s="909"/>
      <c r="D338" s="511"/>
      <c r="E338" s="511"/>
      <c r="F338" s="511"/>
      <c r="G338" s="511"/>
      <c r="H338" s="511"/>
      <c r="I338" s="511"/>
      <c r="K338" s="511"/>
      <c r="L338" s="511"/>
      <c r="M338" s="511"/>
      <c r="N338" s="511"/>
      <c r="O338" s="511"/>
      <c r="P338" s="511"/>
    </row>
    <row r="339" spans="1:16" x14ac:dyDescent="0.2">
      <c r="A339" s="909"/>
      <c r="B339" s="909"/>
      <c r="C339" s="909"/>
      <c r="D339" s="511"/>
      <c r="E339" s="511"/>
      <c r="F339" s="511"/>
      <c r="G339" s="511"/>
      <c r="H339" s="511"/>
      <c r="I339" s="511"/>
      <c r="K339" s="511"/>
      <c r="L339" s="511"/>
      <c r="M339" s="511"/>
      <c r="N339" s="511"/>
      <c r="O339" s="511"/>
      <c r="P339" s="511"/>
    </row>
    <row r="340" spans="1:16" x14ac:dyDescent="0.2">
      <c r="A340" s="909"/>
      <c r="B340" s="909"/>
      <c r="C340" s="909"/>
      <c r="D340" s="511"/>
      <c r="E340" s="511"/>
      <c r="F340" s="511"/>
      <c r="G340" s="511"/>
      <c r="H340" s="511"/>
      <c r="I340" s="511"/>
      <c r="K340" s="511"/>
      <c r="L340" s="511"/>
      <c r="M340" s="511"/>
      <c r="N340" s="511"/>
      <c r="O340" s="511"/>
      <c r="P340" s="511"/>
    </row>
    <row r="341" spans="1:16" x14ac:dyDescent="0.2">
      <c r="A341" s="909"/>
      <c r="B341" s="909"/>
      <c r="C341" s="909"/>
      <c r="D341" s="511"/>
      <c r="E341" s="511"/>
      <c r="F341" s="511"/>
      <c r="G341" s="511"/>
      <c r="H341" s="511"/>
      <c r="I341" s="511"/>
      <c r="K341" s="511"/>
      <c r="L341" s="511"/>
      <c r="M341" s="511"/>
      <c r="N341" s="511"/>
      <c r="O341" s="511"/>
      <c r="P341" s="511"/>
    </row>
    <row r="342" spans="1:16" x14ac:dyDescent="0.2">
      <c r="A342" s="909"/>
      <c r="B342" s="909"/>
      <c r="C342" s="909"/>
      <c r="D342" s="511"/>
      <c r="E342" s="511"/>
      <c r="F342" s="511"/>
      <c r="G342" s="511"/>
      <c r="H342" s="511"/>
      <c r="I342" s="511"/>
      <c r="K342" s="511"/>
      <c r="L342" s="511"/>
      <c r="M342" s="511"/>
      <c r="N342" s="511"/>
      <c r="O342" s="511"/>
      <c r="P342" s="511"/>
    </row>
    <row r="343" spans="1:16" x14ac:dyDescent="0.2">
      <c r="A343" s="909"/>
      <c r="B343" s="909"/>
      <c r="C343" s="909"/>
      <c r="D343" s="511"/>
      <c r="E343" s="511"/>
      <c r="F343" s="511"/>
      <c r="G343" s="511"/>
      <c r="H343" s="511"/>
      <c r="I343" s="511"/>
      <c r="K343" s="511"/>
      <c r="L343" s="511"/>
      <c r="M343" s="511"/>
      <c r="N343" s="511"/>
      <c r="O343" s="511"/>
      <c r="P343" s="511"/>
    </row>
    <row r="344" spans="1:16" x14ac:dyDescent="0.2">
      <c r="A344" s="909"/>
      <c r="B344" s="909"/>
      <c r="C344" s="909"/>
      <c r="D344" s="511"/>
      <c r="E344" s="511"/>
      <c r="F344" s="511"/>
      <c r="G344" s="511"/>
      <c r="H344" s="511"/>
      <c r="I344" s="511"/>
      <c r="K344" s="511"/>
      <c r="L344" s="511"/>
      <c r="M344" s="511"/>
      <c r="N344" s="511"/>
      <c r="O344" s="511"/>
      <c r="P344" s="511"/>
    </row>
    <row r="345" spans="1:16" x14ac:dyDescent="0.2">
      <c r="A345" s="909"/>
      <c r="B345" s="909"/>
      <c r="C345" s="909"/>
      <c r="D345" s="511"/>
      <c r="E345" s="511"/>
      <c r="F345" s="511"/>
      <c r="G345" s="511"/>
      <c r="H345" s="511"/>
      <c r="I345" s="511"/>
      <c r="K345" s="511"/>
      <c r="L345" s="511"/>
      <c r="M345" s="511"/>
      <c r="N345" s="511"/>
      <c r="O345" s="511"/>
      <c r="P345" s="511"/>
    </row>
    <row r="346" spans="1:16" x14ac:dyDescent="0.2">
      <c r="A346" s="909"/>
      <c r="B346" s="909"/>
      <c r="C346" s="909"/>
      <c r="D346" s="511"/>
      <c r="E346" s="511"/>
      <c r="F346" s="511"/>
      <c r="G346" s="511"/>
      <c r="H346" s="511"/>
      <c r="I346" s="511"/>
      <c r="K346" s="511"/>
      <c r="L346" s="511"/>
      <c r="M346" s="511"/>
      <c r="N346" s="511"/>
      <c r="O346" s="511"/>
      <c r="P346" s="511"/>
    </row>
  </sheetData>
  <autoFilter ref="C18:C177"/>
  <mergeCells count="113">
    <mergeCell ref="A178:P178"/>
    <mergeCell ref="A180:B180"/>
    <mergeCell ref="I180:K180"/>
    <mergeCell ref="A181:B181"/>
    <mergeCell ref="I181:K181"/>
    <mergeCell ref="A162:A164"/>
    <mergeCell ref="B162:B164"/>
    <mergeCell ref="A165:A166"/>
    <mergeCell ref="B165:B166"/>
    <mergeCell ref="A167:A169"/>
    <mergeCell ref="B167:B169"/>
    <mergeCell ref="A170:A171"/>
    <mergeCell ref="B170:B171"/>
    <mergeCell ref="A173:C173"/>
    <mergeCell ref="A176:H176"/>
    <mergeCell ref="A143:A149"/>
    <mergeCell ref="B143:B149"/>
    <mergeCell ref="A150:A152"/>
    <mergeCell ref="B150:B152"/>
    <mergeCell ref="A153:A154"/>
    <mergeCell ref="B153:B154"/>
    <mergeCell ref="A155:A156"/>
    <mergeCell ref="B155:B156"/>
    <mergeCell ref="A157:A161"/>
    <mergeCell ref="B157:B161"/>
    <mergeCell ref="A121:A124"/>
    <mergeCell ref="B121:B124"/>
    <mergeCell ref="A125:A129"/>
    <mergeCell ref="B125:B129"/>
    <mergeCell ref="A130:A133"/>
    <mergeCell ref="B130:B133"/>
    <mergeCell ref="A134:A137"/>
    <mergeCell ref="B134:B137"/>
    <mergeCell ref="A138:A142"/>
    <mergeCell ref="B138:B142"/>
    <mergeCell ref="B94:B96"/>
    <mergeCell ref="A97:A103"/>
    <mergeCell ref="B97:B103"/>
    <mergeCell ref="A104:A105"/>
    <mergeCell ref="B104:B105"/>
    <mergeCell ref="A106:A115"/>
    <mergeCell ref="B106:B115"/>
    <mergeCell ref="A117:A120"/>
    <mergeCell ref="B117:B120"/>
    <mergeCell ref="A1:P1"/>
    <mergeCell ref="A9:F9"/>
    <mergeCell ref="A10:P11"/>
    <mergeCell ref="A13:A16"/>
    <mergeCell ref="B13:C16"/>
    <mergeCell ref="D13:F13"/>
    <mergeCell ref="G13:I13"/>
    <mergeCell ref="J13:J16"/>
    <mergeCell ref="K13:P13"/>
    <mergeCell ref="D14:D16"/>
    <mergeCell ref="E14:F14"/>
    <mergeCell ref="G14:G16"/>
    <mergeCell ref="H14:I14"/>
    <mergeCell ref="K14:M14"/>
    <mergeCell ref="N14:P14"/>
    <mergeCell ref="E15:E16"/>
    <mergeCell ref="F15:F16"/>
    <mergeCell ref="H15:H16"/>
    <mergeCell ref="I15:I16"/>
    <mergeCell ref="K15:K16"/>
    <mergeCell ref="L15:M15"/>
    <mergeCell ref="N15:N16"/>
    <mergeCell ref="O15:P15"/>
    <mergeCell ref="A2:P2"/>
    <mergeCell ref="A3:P3"/>
    <mergeCell ref="A18:A20"/>
    <mergeCell ref="B18:B20"/>
    <mergeCell ref="A4:P4"/>
    <mergeCell ref="A50:A51"/>
    <mergeCell ref="B50:B51"/>
    <mergeCell ref="B61:B63"/>
    <mergeCell ref="A21:A22"/>
    <mergeCell ref="B21:B22"/>
    <mergeCell ref="A23:A26"/>
    <mergeCell ref="B23:B26"/>
    <mergeCell ref="A27:A28"/>
    <mergeCell ref="A52:A55"/>
    <mergeCell ref="B52:B55"/>
    <mergeCell ref="A56:A58"/>
    <mergeCell ref="B56:B58"/>
    <mergeCell ref="A35:A36"/>
    <mergeCell ref="B35:B36"/>
    <mergeCell ref="B27:B28"/>
    <mergeCell ref="A29:A34"/>
    <mergeCell ref="B29:B34"/>
    <mergeCell ref="A88:A90"/>
    <mergeCell ref="B88:B90"/>
    <mergeCell ref="A91:A93"/>
    <mergeCell ref="B91:B93"/>
    <mergeCell ref="A94:A96"/>
    <mergeCell ref="A6:P6"/>
    <mergeCell ref="A7:P7"/>
    <mergeCell ref="A64:A70"/>
    <mergeCell ref="B64:B70"/>
    <mergeCell ref="A71:A72"/>
    <mergeCell ref="B71:B72"/>
    <mergeCell ref="A73:A75"/>
    <mergeCell ref="B73:B75"/>
    <mergeCell ref="A76:A81"/>
    <mergeCell ref="B76:B81"/>
    <mergeCell ref="A82:A87"/>
    <mergeCell ref="B82:B87"/>
    <mergeCell ref="A59:A60"/>
    <mergeCell ref="B59:B60"/>
    <mergeCell ref="A61:A63"/>
    <mergeCell ref="A37:A41"/>
    <mergeCell ref="B37:B41"/>
    <mergeCell ref="A43:A48"/>
    <mergeCell ref="B43:B48"/>
  </mergeCells>
  <pageMargins left="0.59055118110236227" right="0.59055118110236227" top="0.98425196850393704" bottom="0.59055118110236227" header="0.31496062992125984" footer="0.31496062992125984"/>
  <pageSetup paperSize="9" scale="54" fitToWidth="2" fitToHeight="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8"/>
  <sheetViews>
    <sheetView view="pageBreakPreview" zoomScale="110" zoomScaleNormal="90" zoomScaleSheetLayoutView="110" workbookViewId="0">
      <pane xSplit="2" ySplit="13" topLeftCell="C168" activePane="bottomRight" state="frozen"/>
      <selection pane="topRight" activeCell="C1" sqref="C1"/>
      <selection pane="bottomLeft" activeCell="A14" sqref="A14"/>
      <selection pane="bottomRight" activeCell="H178" sqref="H178"/>
    </sheetView>
  </sheetViews>
  <sheetFormatPr defaultColWidth="8.85546875" defaultRowHeight="15" x14ac:dyDescent="0.25"/>
  <cols>
    <col min="1" max="1" width="4.28515625" style="99" customWidth="1"/>
    <col min="2" max="2" width="21" style="99" customWidth="1"/>
    <col min="3" max="3" width="33.28515625" style="99" customWidth="1"/>
    <col min="4" max="4" width="10.85546875" style="119" customWidth="1"/>
    <col min="5" max="5" width="11.7109375" style="99" customWidth="1"/>
    <col min="6" max="6" width="13.7109375" style="99" customWidth="1"/>
    <col min="7" max="7" width="23.5703125" style="119" customWidth="1"/>
    <col min="8" max="10" width="8.85546875" style="99" customWidth="1"/>
    <col min="11" max="16384" width="8.85546875" style="99"/>
  </cols>
  <sheetData>
    <row r="1" spans="1:39" x14ac:dyDescent="0.25">
      <c r="A1" s="97"/>
      <c r="B1" s="97"/>
      <c r="C1" s="97"/>
      <c r="D1" s="116"/>
      <c r="E1" s="97"/>
      <c r="F1" s="98" t="s">
        <v>740</v>
      </c>
    </row>
    <row r="2" spans="1:39" ht="10.9" customHeight="1" x14ac:dyDescent="0.25">
      <c r="A2" s="1452" t="s">
        <v>0</v>
      </c>
      <c r="B2" s="1452"/>
      <c r="C2" s="1452"/>
      <c r="D2" s="1452"/>
      <c r="E2" s="1452"/>
      <c r="F2" s="1452"/>
    </row>
    <row r="3" spans="1:39" ht="24.6" customHeight="1" x14ac:dyDescent="0.25">
      <c r="A3" s="1453" t="s">
        <v>1295</v>
      </c>
      <c r="B3" s="1452"/>
      <c r="C3" s="1452"/>
      <c r="D3" s="1452"/>
      <c r="E3" s="1452"/>
      <c r="F3" s="1452"/>
    </row>
    <row r="4" spans="1:39" s="114" customFormat="1" ht="13.9" customHeight="1" x14ac:dyDescent="0.25">
      <c r="A4" s="1454" t="s">
        <v>1741</v>
      </c>
      <c r="B4" s="1454"/>
      <c r="C4" s="1454"/>
      <c r="D4" s="1454"/>
      <c r="E4" s="1454"/>
      <c r="F4" s="1454"/>
      <c r="G4" s="173"/>
    </row>
    <row r="5" spans="1:39" s="114" customFormat="1" x14ac:dyDescent="0.25">
      <c r="A5" s="281"/>
      <c r="B5" s="281"/>
      <c r="C5" s="281"/>
      <c r="D5" s="282"/>
      <c r="E5" s="281"/>
      <c r="F5" s="281"/>
      <c r="G5" s="173"/>
    </row>
    <row r="6" spans="1:39" s="114" customFormat="1" x14ac:dyDescent="0.25">
      <c r="A6" s="1455" t="s">
        <v>368</v>
      </c>
      <c r="B6" s="1455"/>
      <c r="C6" s="1455"/>
      <c r="D6" s="1455"/>
      <c r="E6" s="1455"/>
      <c r="F6" s="1455"/>
      <c r="G6" s="173"/>
    </row>
    <row r="7" spans="1:39" s="114" customFormat="1" ht="22.9" customHeight="1" x14ac:dyDescent="0.25">
      <c r="A7" s="1456" t="s">
        <v>950</v>
      </c>
      <c r="B7" s="1456"/>
      <c r="C7" s="1456"/>
      <c r="D7" s="1456"/>
      <c r="E7" s="1456"/>
      <c r="F7" s="1456"/>
      <c r="G7" s="173"/>
    </row>
    <row r="8" spans="1:39" s="114" customFormat="1" x14ac:dyDescent="0.25">
      <c r="A8" s="364"/>
      <c r="B8" s="364"/>
      <c r="C8" s="364"/>
      <c r="D8" s="283"/>
      <c r="E8" s="364"/>
      <c r="F8" s="364"/>
      <c r="G8" s="173"/>
    </row>
    <row r="9" spans="1:39" s="114" customFormat="1" ht="25.15" customHeight="1" x14ac:dyDescent="0.25">
      <c r="A9" s="1455" t="s">
        <v>746</v>
      </c>
      <c r="B9" s="1455"/>
      <c r="C9" s="1455"/>
      <c r="D9" s="283"/>
      <c r="E9" s="364"/>
      <c r="F9" s="364"/>
      <c r="G9" s="228"/>
      <c r="H9" s="228"/>
      <c r="I9" s="228"/>
      <c r="J9" s="228"/>
      <c r="K9" s="284"/>
    </row>
    <row r="10" spans="1:39" s="114" customFormat="1" ht="15.6" customHeight="1" x14ac:dyDescent="0.25">
      <c r="A10" s="1455" t="s">
        <v>1740</v>
      </c>
      <c r="B10" s="1455"/>
      <c r="C10" s="1455"/>
      <c r="D10" s="1455"/>
      <c r="E10" s="1455"/>
      <c r="F10" s="919"/>
      <c r="G10" s="229"/>
      <c r="H10" s="229"/>
      <c r="I10" s="229"/>
      <c r="J10" s="229"/>
      <c r="K10" s="284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</row>
    <row r="11" spans="1:39" s="114" customFormat="1" ht="13.9" customHeight="1" x14ac:dyDescent="0.25">
      <c r="A11" s="281"/>
      <c r="B11" s="281"/>
      <c r="C11" s="281"/>
      <c r="D11" s="282"/>
      <c r="E11" s="281"/>
      <c r="F11" s="281"/>
      <c r="G11" s="285"/>
      <c r="H11" s="230"/>
      <c r="I11" s="230"/>
      <c r="J11" s="230"/>
      <c r="K11" s="230"/>
      <c r="L11" s="230"/>
      <c r="M11" s="230"/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</row>
    <row r="12" spans="1:39" s="114" customFormat="1" ht="37.9" customHeight="1" x14ac:dyDescent="0.25">
      <c r="A12" s="376" t="s">
        <v>361</v>
      </c>
      <c r="B12" s="1457" t="s">
        <v>183</v>
      </c>
      <c r="C12" s="1458"/>
      <c r="D12" s="376" t="s">
        <v>1296</v>
      </c>
      <c r="E12" s="376" t="s">
        <v>185</v>
      </c>
      <c r="F12" s="376" t="s">
        <v>1085</v>
      </c>
      <c r="G12" s="285"/>
      <c r="H12" s="230"/>
      <c r="I12" s="230"/>
      <c r="J12" s="230"/>
      <c r="K12" s="230"/>
    </row>
    <row r="13" spans="1:39" s="114" customFormat="1" ht="13.15" customHeight="1" x14ac:dyDescent="0.25">
      <c r="A13" s="377">
        <v>1</v>
      </c>
      <c r="B13" s="1459">
        <v>2</v>
      </c>
      <c r="C13" s="1460"/>
      <c r="D13" s="377">
        <v>3</v>
      </c>
      <c r="E13" s="377">
        <v>4</v>
      </c>
      <c r="F13" s="377">
        <v>5</v>
      </c>
      <c r="G13" s="285"/>
      <c r="H13" s="230"/>
      <c r="I13" s="230"/>
      <c r="J13" s="230"/>
      <c r="K13" s="230"/>
    </row>
    <row r="14" spans="1:39" s="114" customFormat="1" ht="15" customHeight="1" x14ac:dyDescent="0.25">
      <c r="A14" s="1413">
        <v>1</v>
      </c>
      <c r="B14" s="1448" t="s">
        <v>287</v>
      </c>
      <c r="C14" s="46" t="s">
        <v>695</v>
      </c>
      <c r="D14" s="920">
        <v>20</v>
      </c>
      <c r="E14" s="105">
        <v>8</v>
      </c>
      <c r="F14" s="105">
        <v>7</v>
      </c>
      <c r="G14" s="285"/>
      <c r="H14" s="230"/>
      <c r="I14" s="230"/>
      <c r="J14" s="230"/>
      <c r="K14" s="230"/>
    </row>
    <row r="15" spans="1:39" s="114" customFormat="1" ht="15" customHeight="1" x14ac:dyDescent="0.25">
      <c r="A15" s="1413"/>
      <c r="B15" s="1448"/>
      <c r="C15" s="46" t="s">
        <v>974</v>
      </c>
      <c r="D15" s="920">
        <v>0</v>
      </c>
      <c r="E15" s="105">
        <v>0</v>
      </c>
      <c r="F15" s="105">
        <v>0</v>
      </c>
      <c r="G15" s="173"/>
    </row>
    <row r="16" spans="1:39" s="114" customFormat="1" ht="15" customHeight="1" x14ac:dyDescent="0.25">
      <c r="A16" s="1413"/>
      <c r="B16" s="1448"/>
      <c r="C16" s="46" t="s">
        <v>598</v>
      </c>
      <c r="D16" s="920">
        <v>48</v>
      </c>
      <c r="E16" s="105">
        <v>20</v>
      </c>
      <c r="F16" s="105">
        <v>30</v>
      </c>
      <c r="G16" s="173"/>
    </row>
    <row r="17" spans="1:7" s="114" customFormat="1" ht="15" customHeight="1" x14ac:dyDescent="0.25">
      <c r="A17" s="1413">
        <v>2</v>
      </c>
      <c r="B17" s="1448" t="s">
        <v>288</v>
      </c>
      <c r="C17" s="46" t="s">
        <v>975</v>
      </c>
      <c r="D17" s="920">
        <v>100</v>
      </c>
      <c r="E17" s="105">
        <v>13</v>
      </c>
      <c r="F17" s="105">
        <v>4</v>
      </c>
      <c r="G17" s="173"/>
    </row>
    <row r="18" spans="1:7" s="114" customFormat="1" ht="15" customHeight="1" x14ac:dyDescent="0.25">
      <c r="A18" s="1413"/>
      <c r="B18" s="1448"/>
      <c r="C18" s="46" t="s">
        <v>598</v>
      </c>
      <c r="D18" s="920">
        <v>50</v>
      </c>
      <c r="E18" s="105">
        <v>34</v>
      </c>
      <c r="F18" s="105">
        <v>15</v>
      </c>
      <c r="G18" s="173"/>
    </row>
    <row r="19" spans="1:7" s="114" customFormat="1" ht="15" customHeight="1" x14ac:dyDescent="0.25">
      <c r="A19" s="1413">
        <v>3</v>
      </c>
      <c r="B19" s="1448" t="s">
        <v>289</v>
      </c>
      <c r="C19" s="46" t="s">
        <v>696</v>
      </c>
      <c r="D19" s="920">
        <v>20</v>
      </c>
      <c r="E19" s="105">
        <v>0</v>
      </c>
      <c r="F19" s="105">
        <v>0</v>
      </c>
      <c r="G19" s="173"/>
    </row>
    <row r="20" spans="1:7" s="114" customFormat="1" ht="15" customHeight="1" x14ac:dyDescent="0.25">
      <c r="A20" s="1413"/>
      <c r="B20" s="1448"/>
      <c r="C20" s="46" t="s">
        <v>976</v>
      </c>
      <c r="D20" s="920">
        <v>18</v>
      </c>
      <c r="E20" s="105">
        <v>0</v>
      </c>
      <c r="F20" s="105">
        <v>0</v>
      </c>
      <c r="G20" s="173"/>
    </row>
    <row r="21" spans="1:7" s="114" customFormat="1" ht="15" customHeight="1" x14ac:dyDescent="0.25">
      <c r="A21" s="1413"/>
      <c r="B21" s="1448"/>
      <c r="C21" s="46" t="s">
        <v>977</v>
      </c>
      <c r="D21" s="920">
        <v>0</v>
      </c>
      <c r="E21" s="105">
        <v>0</v>
      </c>
      <c r="F21" s="105">
        <v>0</v>
      </c>
      <c r="G21" s="173"/>
    </row>
    <row r="22" spans="1:7" s="114" customFormat="1" ht="15" customHeight="1" x14ac:dyDescent="0.25">
      <c r="A22" s="1413"/>
      <c r="B22" s="1448"/>
      <c r="C22" s="46" t="s">
        <v>598</v>
      </c>
      <c r="D22" s="920">
        <v>10</v>
      </c>
      <c r="E22" s="105">
        <v>8</v>
      </c>
      <c r="F22" s="105">
        <v>2</v>
      </c>
      <c r="G22" s="173"/>
    </row>
    <row r="23" spans="1:7" s="114" customFormat="1" ht="15" customHeight="1" x14ac:dyDescent="0.25">
      <c r="A23" s="1413">
        <v>4</v>
      </c>
      <c r="B23" s="1448" t="s">
        <v>290</v>
      </c>
      <c r="C23" s="46" t="s">
        <v>697</v>
      </c>
      <c r="D23" s="920">
        <v>35</v>
      </c>
      <c r="E23" s="105">
        <v>35</v>
      </c>
      <c r="F23" s="105">
        <v>35</v>
      </c>
      <c r="G23" s="173"/>
    </row>
    <row r="24" spans="1:7" s="114" customFormat="1" ht="15" customHeight="1" x14ac:dyDescent="0.25">
      <c r="A24" s="1449"/>
      <c r="B24" s="1443"/>
      <c r="C24" s="46" t="s">
        <v>993</v>
      </c>
      <c r="D24" s="920">
        <v>0</v>
      </c>
      <c r="E24" s="105">
        <v>0</v>
      </c>
      <c r="F24" s="105">
        <v>0</v>
      </c>
      <c r="G24" s="173"/>
    </row>
    <row r="25" spans="1:7" s="114" customFormat="1" ht="15" customHeight="1" x14ac:dyDescent="0.25">
      <c r="A25" s="1413">
        <v>5</v>
      </c>
      <c r="B25" s="1448" t="s">
        <v>291</v>
      </c>
      <c r="C25" s="46" t="s">
        <v>978</v>
      </c>
      <c r="D25" s="920">
        <v>8</v>
      </c>
      <c r="E25" s="105">
        <v>0</v>
      </c>
      <c r="F25" s="105">
        <v>0</v>
      </c>
      <c r="G25" s="173"/>
    </row>
    <row r="26" spans="1:7" s="114" customFormat="1" ht="15" customHeight="1" x14ac:dyDescent="0.25">
      <c r="A26" s="1413"/>
      <c r="B26" s="1448"/>
      <c r="C26" s="46" t="s">
        <v>979</v>
      </c>
      <c r="D26" s="920">
        <v>20</v>
      </c>
      <c r="E26" s="105">
        <v>17</v>
      </c>
      <c r="F26" s="105">
        <v>16</v>
      </c>
      <c r="G26" s="173"/>
    </row>
    <row r="27" spans="1:7" s="114" customFormat="1" ht="15" customHeight="1" x14ac:dyDescent="0.25">
      <c r="A27" s="1413"/>
      <c r="B27" s="1448"/>
      <c r="C27" s="46" t="s">
        <v>1089</v>
      </c>
      <c r="D27" s="920">
        <v>0</v>
      </c>
      <c r="E27" s="105">
        <v>0</v>
      </c>
      <c r="F27" s="105">
        <v>0</v>
      </c>
      <c r="G27" s="173"/>
    </row>
    <row r="28" spans="1:7" s="114" customFormat="1" ht="15" customHeight="1" x14ac:dyDescent="0.25">
      <c r="A28" s="1413"/>
      <c r="B28" s="1448"/>
      <c r="C28" s="46" t="s">
        <v>698</v>
      </c>
      <c r="D28" s="920">
        <v>0</v>
      </c>
      <c r="E28" s="105">
        <v>0</v>
      </c>
      <c r="F28" s="105">
        <v>0</v>
      </c>
      <c r="G28" s="173"/>
    </row>
    <row r="29" spans="1:7" s="114" customFormat="1" ht="15" customHeight="1" x14ac:dyDescent="0.25">
      <c r="A29" s="1413"/>
      <c r="B29" s="1448"/>
      <c r="C29" s="46" t="s">
        <v>977</v>
      </c>
      <c r="D29" s="920">
        <v>0</v>
      </c>
      <c r="E29" s="105">
        <v>0</v>
      </c>
      <c r="F29" s="105">
        <v>0</v>
      </c>
      <c r="G29" s="173"/>
    </row>
    <row r="30" spans="1:7" s="114" customFormat="1" ht="15" customHeight="1" x14ac:dyDescent="0.25">
      <c r="A30" s="1413"/>
      <c r="B30" s="1448"/>
      <c r="C30" s="46" t="s">
        <v>598</v>
      </c>
      <c r="D30" s="920">
        <v>10</v>
      </c>
      <c r="E30" s="105">
        <v>10</v>
      </c>
      <c r="F30" s="105">
        <v>4</v>
      </c>
      <c r="G30" s="173"/>
    </row>
    <row r="31" spans="1:7" s="114" customFormat="1" ht="15" customHeight="1" x14ac:dyDescent="0.25">
      <c r="A31" s="1421">
        <v>6</v>
      </c>
      <c r="B31" s="1448" t="s">
        <v>292</v>
      </c>
      <c r="C31" s="46" t="s">
        <v>699</v>
      </c>
      <c r="D31" s="920">
        <v>0</v>
      </c>
      <c r="E31" s="105">
        <v>0</v>
      </c>
      <c r="F31" s="105">
        <v>0</v>
      </c>
      <c r="G31" s="173"/>
    </row>
    <row r="32" spans="1:7" s="114" customFormat="1" ht="15" customHeight="1" x14ac:dyDescent="0.25">
      <c r="A32" s="1421"/>
      <c r="B32" s="1448"/>
      <c r="C32" s="46" t="s">
        <v>598</v>
      </c>
      <c r="D32" s="920">
        <v>20</v>
      </c>
      <c r="E32" s="105">
        <v>16</v>
      </c>
      <c r="F32" s="105">
        <v>9</v>
      </c>
      <c r="G32" s="173"/>
    </row>
    <row r="33" spans="1:7" s="114" customFormat="1" ht="15" customHeight="1" x14ac:dyDescent="0.25">
      <c r="A33" s="1413">
        <v>7</v>
      </c>
      <c r="B33" s="1448" t="s">
        <v>293</v>
      </c>
      <c r="C33" s="46" t="s">
        <v>759</v>
      </c>
      <c r="D33" s="920">
        <v>0</v>
      </c>
      <c r="E33" s="105">
        <v>0</v>
      </c>
      <c r="F33" s="105">
        <v>0</v>
      </c>
      <c r="G33" s="173"/>
    </row>
    <row r="34" spans="1:7" s="114" customFormat="1" ht="15" customHeight="1" x14ac:dyDescent="0.25">
      <c r="A34" s="1413"/>
      <c r="B34" s="1448"/>
      <c r="C34" s="46" t="s">
        <v>816</v>
      </c>
      <c r="D34" s="920">
        <v>40</v>
      </c>
      <c r="E34" s="105">
        <v>13</v>
      </c>
      <c r="F34" s="105">
        <v>10</v>
      </c>
      <c r="G34" s="173"/>
    </row>
    <row r="35" spans="1:7" s="114" customFormat="1" ht="15" customHeight="1" x14ac:dyDescent="0.25">
      <c r="A35" s="1413"/>
      <c r="B35" s="1448"/>
      <c r="C35" s="46" t="s">
        <v>599</v>
      </c>
      <c r="D35" s="920">
        <v>7</v>
      </c>
      <c r="E35" s="105">
        <v>0</v>
      </c>
      <c r="F35" s="105">
        <v>0</v>
      </c>
      <c r="G35" s="173"/>
    </row>
    <row r="36" spans="1:7" s="114" customFormat="1" ht="15" customHeight="1" x14ac:dyDescent="0.25">
      <c r="A36" s="1413"/>
      <c r="B36" s="1448"/>
      <c r="C36" s="46" t="s">
        <v>700</v>
      </c>
      <c r="D36" s="920">
        <v>30</v>
      </c>
      <c r="E36" s="105">
        <v>3</v>
      </c>
      <c r="F36" s="105">
        <v>27</v>
      </c>
      <c r="G36" s="173"/>
    </row>
    <row r="37" spans="1:7" s="114" customFormat="1" ht="15" customHeight="1" x14ac:dyDescent="0.25">
      <c r="A37" s="1413"/>
      <c r="B37" s="1448"/>
      <c r="C37" s="46" t="s">
        <v>598</v>
      </c>
      <c r="D37" s="920">
        <v>5</v>
      </c>
      <c r="E37" s="105">
        <v>5</v>
      </c>
      <c r="F37" s="105">
        <v>2</v>
      </c>
      <c r="G37" s="173"/>
    </row>
    <row r="38" spans="1:7" s="114" customFormat="1" ht="15" customHeight="1" x14ac:dyDescent="0.25">
      <c r="A38" s="1162">
        <v>8</v>
      </c>
      <c r="B38" s="1163" t="s">
        <v>294</v>
      </c>
      <c r="C38" s="46" t="s">
        <v>760</v>
      </c>
      <c r="D38" s="920">
        <v>200</v>
      </c>
      <c r="E38" s="105">
        <v>44</v>
      </c>
      <c r="F38" s="105">
        <v>16</v>
      </c>
      <c r="G38" s="173"/>
    </row>
    <row r="39" spans="1:7" s="114" customFormat="1" ht="15" customHeight="1" x14ac:dyDescent="0.25">
      <c r="A39" s="1413">
        <v>9</v>
      </c>
      <c r="B39" s="1448" t="s">
        <v>295</v>
      </c>
      <c r="C39" s="46" t="s">
        <v>761</v>
      </c>
      <c r="D39" s="920">
        <v>34</v>
      </c>
      <c r="E39" s="105">
        <v>6</v>
      </c>
      <c r="F39" s="105">
        <v>4</v>
      </c>
      <c r="G39" s="173"/>
    </row>
    <row r="40" spans="1:7" s="114" customFormat="1" ht="15" customHeight="1" x14ac:dyDescent="0.25">
      <c r="A40" s="1413"/>
      <c r="B40" s="1448"/>
      <c r="C40" s="46" t="s">
        <v>701</v>
      </c>
      <c r="D40" s="920">
        <v>26</v>
      </c>
      <c r="E40" s="105">
        <v>20</v>
      </c>
      <c r="F40" s="105">
        <v>14</v>
      </c>
      <c r="G40" s="173"/>
    </row>
    <row r="41" spans="1:7" s="114" customFormat="1" ht="15" customHeight="1" x14ac:dyDescent="0.25">
      <c r="A41" s="1413"/>
      <c r="B41" s="1448"/>
      <c r="C41" s="46" t="s">
        <v>980</v>
      </c>
      <c r="D41" s="920">
        <v>0</v>
      </c>
      <c r="E41" s="105">
        <v>0</v>
      </c>
      <c r="F41" s="105">
        <v>0</v>
      </c>
      <c r="G41" s="173"/>
    </row>
    <row r="42" spans="1:7" s="114" customFormat="1" ht="15" customHeight="1" x14ac:dyDescent="0.25">
      <c r="A42" s="1413"/>
      <c r="B42" s="1448"/>
      <c r="C42" s="46" t="s">
        <v>598</v>
      </c>
      <c r="D42" s="920">
        <v>5</v>
      </c>
      <c r="E42" s="105">
        <v>5</v>
      </c>
      <c r="F42" s="105">
        <v>0</v>
      </c>
      <c r="G42" s="173"/>
    </row>
    <row r="43" spans="1:7" s="114" customFormat="1" ht="15" customHeight="1" x14ac:dyDescent="0.25">
      <c r="A43" s="1413"/>
      <c r="B43" s="1448"/>
      <c r="C43" s="46" t="s">
        <v>1049</v>
      </c>
      <c r="D43" s="920">
        <v>20</v>
      </c>
      <c r="E43" s="105">
        <v>3</v>
      </c>
      <c r="F43" s="105">
        <v>5</v>
      </c>
      <c r="G43" s="173"/>
    </row>
    <row r="44" spans="1:7" s="114" customFormat="1" ht="15" customHeight="1" x14ac:dyDescent="0.25">
      <c r="A44" s="1413"/>
      <c r="B44" s="1450"/>
      <c r="C44" s="46" t="s">
        <v>600</v>
      </c>
      <c r="D44" s="920">
        <v>0</v>
      </c>
      <c r="E44" s="105">
        <v>0</v>
      </c>
      <c r="F44" s="105">
        <v>0</v>
      </c>
      <c r="G44" s="173"/>
    </row>
    <row r="45" spans="1:7" s="114" customFormat="1" ht="15" customHeight="1" x14ac:dyDescent="0.25">
      <c r="A45" s="1162">
        <v>10</v>
      </c>
      <c r="B45" s="1163" t="s">
        <v>296</v>
      </c>
      <c r="C45" s="46" t="s">
        <v>981</v>
      </c>
      <c r="D45" s="920">
        <v>20</v>
      </c>
      <c r="E45" s="105">
        <v>11</v>
      </c>
      <c r="F45" s="105">
        <v>11</v>
      </c>
      <c r="G45" s="173"/>
    </row>
    <row r="46" spans="1:7" s="114" customFormat="1" ht="15" customHeight="1" x14ac:dyDescent="0.25">
      <c r="A46" s="1413">
        <v>11</v>
      </c>
      <c r="B46" s="1448" t="s">
        <v>297</v>
      </c>
      <c r="C46" s="46" t="s">
        <v>702</v>
      </c>
      <c r="D46" s="920">
        <v>10</v>
      </c>
      <c r="E46" s="105">
        <v>10</v>
      </c>
      <c r="F46" s="105">
        <v>10</v>
      </c>
      <c r="G46" s="173"/>
    </row>
    <row r="47" spans="1:7" s="114" customFormat="1" ht="15" customHeight="1" x14ac:dyDescent="0.25">
      <c r="A47" s="1413"/>
      <c r="B47" s="1448"/>
      <c r="C47" s="46" t="s">
        <v>598</v>
      </c>
      <c r="D47" s="920">
        <v>40</v>
      </c>
      <c r="E47" s="105">
        <v>26</v>
      </c>
      <c r="F47" s="105">
        <v>13</v>
      </c>
      <c r="G47" s="173"/>
    </row>
    <row r="48" spans="1:7" s="114" customFormat="1" ht="15" customHeight="1" x14ac:dyDescent="0.25">
      <c r="A48" s="1421">
        <v>12</v>
      </c>
      <c r="B48" s="1448" t="s">
        <v>298</v>
      </c>
      <c r="C48" s="46" t="s">
        <v>598</v>
      </c>
      <c r="D48" s="920">
        <v>57</v>
      </c>
      <c r="E48" s="105">
        <v>27</v>
      </c>
      <c r="F48" s="105">
        <v>4</v>
      </c>
      <c r="G48" s="173"/>
    </row>
    <row r="49" spans="1:7" s="114" customFormat="1" ht="15" customHeight="1" x14ac:dyDescent="0.25">
      <c r="A49" s="1421"/>
      <c r="B49" s="1448"/>
      <c r="C49" s="46" t="s">
        <v>600</v>
      </c>
      <c r="D49" s="920">
        <v>0</v>
      </c>
      <c r="E49" s="105">
        <v>0</v>
      </c>
      <c r="F49" s="105">
        <v>0</v>
      </c>
      <c r="G49" s="173"/>
    </row>
    <row r="50" spans="1:7" s="114" customFormat="1" ht="15" customHeight="1" x14ac:dyDescent="0.25">
      <c r="A50" s="1421"/>
      <c r="B50" s="1448"/>
      <c r="C50" s="46" t="s">
        <v>601</v>
      </c>
      <c r="D50" s="920">
        <v>10</v>
      </c>
      <c r="E50" s="105">
        <v>0</v>
      </c>
      <c r="F50" s="105">
        <v>0</v>
      </c>
      <c r="G50" s="173"/>
    </row>
    <row r="51" spans="1:7" s="114" customFormat="1" ht="15" customHeight="1" x14ac:dyDescent="0.25">
      <c r="A51" s="1421"/>
      <c r="B51" s="1448"/>
      <c r="C51" s="46" t="s">
        <v>980</v>
      </c>
      <c r="D51" s="920">
        <v>0</v>
      </c>
      <c r="E51" s="105">
        <v>0</v>
      </c>
      <c r="F51" s="105">
        <v>0</v>
      </c>
      <c r="G51" s="173"/>
    </row>
    <row r="52" spans="1:7" s="114" customFormat="1" ht="15" customHeight="1" x14ac:dyDescent="0.25">
      <c r="A52" s="1413">
        <v>13</v>
      </c>
      <c r="B52" s="1448" t="s">
        <v>299</v>
      </c>
      <c r="C52" s="46" t="s">
        <v>765</v>
      </c>
      <c r="D52" s="920">
        <v>135</v>
      </c>
      <c r="E52" s="105">
        <v>15</v>
      </c>
      <c r="F52" s="105">
        <v>15</v>
      </c>
      <c r="G52" s="173"/>
    </row>
    <row r="53" spans="1:7" s="114" customFormat="1" ht="15" customHeight="1" x14ac:dyDescent="0.25">
      <c r="A53" s="1413"/>
      <c r="B53" s="1448"/>
      <c r="C53" s="46" t="s">
        <v>418</v>
      </c>
      <c r="D53" s="920">
        <v>40</v>
      </c>
      <c r="E53" s="105">
        <v>3</v>
      </c>
      <c r="F53" s="105">
        <v>3</v>
      </c>
      <c r="G53" s="173"/>
    </row>
    <row r="54" spans="1:7" s="114" customFormat="1" ht="15" customHeight="1" x14ac:dyDescent="0.25">
      <c r="A54" s="1413"/>
      <c r="B54" s="1448"/>
      <c r="C54" s="46" t="s">
        <v>598</v>
      </c>
      <c r="D54" s="920">
        <v>10</v>
      </c>
      <c r="E54" s="105">
        <v>10</v>
      </c>
      <c r="F54" s="105">
        <v>0</v>
      </c>
      <c r="G54" s="173"/>
    </row>
    <row r="55" spans="1:7" s="114" customFormat="1" ht="15" customHeight="1" x14ac:dyDescent="0.25">
      <c r="A55" s="1413">
        <v>14</v>
      </c>
      <c r="B55" s="1448" t="s">
        <v>300</v>
      </c>
      <c r="C55" s="46" t="s">
        <v>827</v>
      </c>
      <c r="D55" s="920">
        <v>100</v>
      </c>
      <c r="E55" s="105">
        <v>11</v>
      </c>
      <c r="F55" s="105">
        <v>11</v>
      </c>
      <c r="G55" s="173"/>
    </row>
    <row r="56" spans="1:7" s="114" customFormat="1" ht="15" customHeight="1" x14ac:dyDescent="0.25">
      <c r="A56" s="1413"/>
      <c r="B56" s="1448"/>
      <c r="C56" s="46" t="s">
        <v>409</v>
      </c>
      <c r="D56" s="920">
        <v>0</v>
      </c>
      <c r="E56" s="105">
        <v>0</v>
      </c>
      <c r="F56" s="105">
        <v>0</v>
      </c>
      <c r="G56" s="173"/>
    </row>
    <row r="57" spans="1:7" s="114" customFormat="1" ht="15" customHeight="1" x14ac:dyDescent="0.25">
      <c r="A57" s="1413">
        <v>15</v>
      </c>
      <c r="B57" s="1448" t="s">
        <v>301</v>
      </c>
      <c r="C57" s="46" t="s">
        <v>703</v>
      </c>
      <c r="D57" s="920">
        <v>0</v>
      </c>
      <c r="E57" s="105">
        <v>0</v>
      </c>
      <c r="F57" s="105">
        <v>0</v>
      </c>
      <c r="G57" s="173"/>
    </row>
    <row r="58" spans="1:7" s="114" customFormat="1" ht="15" customHeight="1" x14ac:dyDescent="0.25">
      <c r="A58" s="1413"/>
      <c r="B58" s="1450"/>
      <c r="C58" s="46" t="s">
        <v>767</v>
      </c>
      <c r="D58" s="920">
        <v>50</v>
      </c>
      <c r="E58" s="105">
        <v>5</v>
      </c>
      <c r="F58" s="105">
        <v>5</v>
      </c>
      <c r="G58" s="173"/>
    </row>
    <row r="59" spans="1:7" s="114" customFormat="1" ht="15" customHeight="1" x14ac:dyDescent="0.25">
      <c r="A59" s="1413"/>
      <c r="B59" s="1450"/>
      <c r="C59" s="46" t="s">
        <v>602</v>
      </c>
      <c r="D59" s="920">
        <v>0</v>
      </c>
      <c r="E59" s="105">
        <v>0</v>
      </c>
      <c r="F59" s="105">
        <v>0</v>
      </c>
      <c r="G59" s="173"/>
    </row>
    <row r="60" spans="1:7" s="114" customFormat="1" ht="15" customHeight="1" x14ac:dyDescent="0.25">
      <c r="A60" s="1421">
        <v>16</v>
      </c>
      <c r="B60" s="1451" t="s">
        <v>302</v>
      </c>
      <c r="C60" s="81" t="s">
        <v>416</v>
      </c>
      <c r="D60" s="920">
        <v>10</v>
      </c>
      <c r="E60" s="105">
        <v>10</v>
      </c>
      <c r="F60" s="105">
        <v>10</v>
      </c>
      <c r="G60" s="173"/>
    </row>
    <row r="61" spans="1:7" s="114" customFormat="1" ht="15" customHeight="1" x14ac:dyDescent="0.25">
      <c r="A61" s="1421"/>
      <c r="B61" s="1451"/>
      <c r="C61" s="81" t="s">
        <v>417</v>
      </c>
      <c r="D61" s="920">
        <v>10</v>
      </c>
      <c r="E61" s="105">
        <v>0</v>
      </c>
      <c r="F61" s="105">
        <v>0</v>
      </c>
      <c r="G61" s="173"/>
    </row>
    <row r="62" spans="1:7" s="114" customFormat="1" ht="15" customHeight="1" x14ac:dyDescent="0.25">
      <c r="A62" s="1421"/>
      <c r="B62" s="1451"/>
      <c r="C62" s="81" t="s">
        <v>971</v>
      </c>
      <c r="D62" s="920">
        <v>6</v>
      </c>
      <c r="E62" s="105">
        <v>0</v>
      </c>
      <c r="F62" s="105">
        <v>0</v>
      </c>
      <c r="G62" s="173"/>
    </row>
    <row r="63" spans="1:7" s="114" customFormat="1" ht="15" customHeight="1" x14ac:dyDescent="0.25">
      <c r="A63" s="1421"/>
      <c r="B63" s="1451"/>
      <c r="C63" s="81" t="s">
        <v>970</v>
      </c>
      <c r="D63" s="920">
        <v>20</v>
      </c>
      <c r="E63" s="105">
        <v>10</v>
      </c>
      <c r="F63" s="105">
        <v>4</v>
      </c>
      <c r="G63" s="173"/>
    </row>
    <row r="64" spans="1:7" s="114" customFormat="1" ht="15" customHeight="1" x14ac:dyDescent="0.25">
      <c r="A64" s="1421"/>
      <c r="B64" s="1451"/>
      <c r="C64" s="46" t="s">
        <v>980</v>
      </c>
      <c r="D64" s="920">
        <v>0</v>
      </c>
      <c r="E64" s="105">
        <v>0</v>
      </c>
      <c r="F64" s="105">
        <v>0</v>
      </c>
      <c r="G64" s="173"/>
    </row>
    <row r="65" spans="1:7" s="114" customFormat="1" ht="15" customHeight="1" x14ac:dyDescent="0.25">
      <c r="A65" s="1421"/>
      <c r="B65" s="1451"/>
      <c r="C65" s="81" t="s">
        <v>704</v>
      </c>
      <c r="D65" s="920">
        <v>18</v>
      </c>
      <c r="E65" s="105">
        <v>0</v>
      </c>
      <c r="F65" s="105">
        <v>0</v>
      </c>
      <c r="G65" s="173"/>
    </row>
    <row r="66" spans="1:7" s="114" customFormat="1" ht="15" customHeight="1" x14ac:dyDescent="0.25">
      <c r="A66" s="1421"/>
      <c r="B66" s="1451"/>
      <c r="C66" s="81" t="s">
        <v>598</v>
      </c>
      <c r="D66" s="920">
        <v>0</v>
      </c>
      <c r="E66" s="105">
        <v>0</v>
      </c>
      <c r="F66" s="105">
        <v>0</v>
      </c>
      <c r="G66" s="173"/>
    </row>
    <row r="67" spans="1:7" s="114" customFormat="1" ht="15" customHeight="1" x14ac:dyDescent="0.25">
      <c r="A67" s="1413">
        <v>17</v>
      </c>
      <c r="B67" s="1448" t="s">
        <v>303</v>
      </c>
      <c r="C67" s="81" t="s">
        <v>420</v>
      </c>
      <c r="D67" s="920">
        <v>25</v>
      </c>
      <c r="E67" s="105">
        <v>5</v>
      </c>
      <c r="F67" s="105">
        <v>16</v>
      </c>
      <c r="G67" s="173"/>
    </row>
    <row r="68" spans="1:7" s="114" customFormat="1" ht="15" customHeight="1" x14ac:dyDescent="0.25">
      <c r="A68" s="1413"/>
      <c r="B68" s="1448"/>
      <c r="C68" s="46" t="s">
        <v>598</v>
      </c>
      <c r="D68" s="920">
        <v>5</v>
      </c>
      <c r="E68" s="105">
        <v>1</v>
      </c>
      <c r="F68" s="105">
        <v>3</v>
      </c>
      <c r="G68" s="173"/>
    </row>
    <row r="69" spans="1:7" s="114" customFormat="1" ht="15" customHeight="1" x14ac:dyDescent="0.25">
      <c r="A69" s="1413">
        <v>18</v>
      </c>
      <c r="B69" s="1448" t="s">
        <v>603</v>
      </c>
      <c r="C69" s="46" t="s">
        <v>768</v>
      </c>
      <c r="D69" s="920">
        <v>52</v>
      </c>
      <c r="E69" s="105">
        <v>17</v>
      </c>
      <c r="F69" s="105">
        <v>13</v>
      </c>
      <c r="G69" s="173"/>
    </row>
    <row r="70" spans="1:7" s="114" customFormat="1" ht="15" customHeight="1" x14ac:dyDescent="0.25">
      <c r="A70" s="1413"/>
      <c r="B70" s="1448"/>
      <c r="C70" s="46" t="s">
        <v>604</v>
      </c>
      <c r="D70" s="920">
        <v>30</v>
      </c>
      <c r="E70" s="105">
        <v>2</v>
      </c>
      <c r="F70" s="105">
        <v>15</v>
      </c>
      <c r="G70" s="173"/>
    </row>
    <row r="71" spans="1:7" s="114" customFormat="1" ht="15" customHeight="1" x14ac:dyDescent="0.25">
      <c r="A71" s="1413"/>
      <c r="B71" s="1448"/>
      <c r="C71" s="46" t="s">
        <v>598</v>
      </c>
      <c r="D71" s="920">
        <v>50</v>
      </c>
      <c r="E71" s="105">
        <v>26</v>
      </c>
      <c r="F71" s="105">
        <v>17</v>
      </c>
      <c r="G71" s="173"/>
    </row>
    <row r="72" spans="1:7" s="114" customFormat="1" ht="15" customHeight="1" x14ac:dyDescent="0.25">
      <c r="A72" s="1413">
        <v>19</v>
      </c>
      <c r="B72" s="1448" t="s">
        <v>305</v>
      </c>
      <c r="C72" s="46" t="s">
        <v>706</v>
      </c>
      <c r="D72" s="920">
        <v>11</v>
      </c>
      <c r="E72" s="105">
        <v>7</v>
      </c>
      <c r="F72" s="105">
        <v>0</v>
      </c>
      <c r="G72" s="173"/>
    </row>
    <row r="73" spans="1:7" s="114" customFormat="1" ht="15" customHeight="1" x14ac:dyDescent="0.25">
      <c r="A73" s="1413"/>
      <c r="B73" s="1448"/>
      <c r="C73" s="46" t="s">
        <v>707</v>
      </c>
      <c r="D73" s="920">
        <v>10</v>
      </c>
      <c r="E73" s="105">
        <v>1</v>
      </c>
      <c r="F73" s="105">
        <v>0</v>
      </c>
      <c r="G73" s="173"/>
    </row>
    <row r="74" spans="1:7" s="114" customFormat="1" ht="15" customHeight="1" x14ac:dyDescent="0.25">
      <c r="A74" s="1413"/>
      <c r="B74" s="1448"/>
      <c r="C74" s="46" t="s">
        <v>723</v>
      </c>
      <c r="D74" s="920">
        <v>5</v>
      </c>
      <c r="E74" s="105">
        <v>1</v>
      </c>
      <c r="F74" s="105">
        <v>5</v>
      </c>
      <c r="G74" s="173"/>
    </row>
    <row r="75" spans="1:7" s="114" customFormat="1" ht="15" customHeight="1" x14ac:dyDescent="0.25">
      <c r="A75" s="1413"/>
      <c r="B75" s="1448"/>
      <c r="C75" s="46" t="s">
        <v>408</v>
      </c>
      <c r="D75" s="920">
        <v>10</v>
      </c>
      <c r="E75" s="105">
        <v>2</v>
      </c>
      <c r="F75" s="105">
        <v>10</v>
      </c>
      <c r="G75" s="173"/>
    </row>
    <row r="76" spans="1:7" s="114" customFormat="1" ht="15" customHeight="1" x14ac:dyDescent="0.25">
      <c r="A76" s="1413"/>
      <c r="B76" s="1448"/>
      <c r="C76" s="46" t="s">
        <v>705</v>
      </c>
      <c r="D76" s="920">
        <v>8</v>
      </c>
      <c r="E76" s="105">
        <v>2</v>
      </c>
      <c r="F76" s="105">
        <v>2</v>
      </c>
      <c r="G76" s="173"/>
    </row>
    <row r="77" spans="1:7" s="114" customFormat="1" ht="15" customHeight="1" x14ac:dyDescent="0.25">
      <c r="A77" s="1413"/>
      <c r="B77" s="1448"/>
      <c r="C77" s="46" t="s">
        <v>1051</v>
      </c>
      <c r="D77" s="920">
        <v>25</v>
      </c>
      <c r="E77" s="105">
        <v>9</v>
      </c>
      <c r="F77" s="105">
        <v>9</v>
      </c>
      <c r="G77" s="173"/>
    </row>
    <row r="78" spans="1:7" s="114" customFormat="1" ht="15" customHeight="1" x14ac:dyDescent="0.25">
      <c r="A78" s="1413">
        <v>20</v>
      </c>
      <c r="B78" s="1450" t="s">
        <v>306</v>
      </c>
      <c r="C78" s="46" t="s">
        <v>818</v>
      </c>
      <c r="D78" s="920">
        <v>11</v>
      </c>
      <c r="E78" s="105">
        <v>10</v>
      </c>
      <c r="F78" s="105">
        <v>6</v>
      </c>
      <c r="G78" s="173"/>
    </row>
    <row r="79" spans="1:7" s="114" customFormat="1" ht="15" customHeight="1" x14ac:dyDescent="0.25">
      <c r="A79" s="1413"/>
      <c r="B79" s="1450"/>
      <c r="C79" s="46" t="s">
        <v>769</v>
      </c>
      <c r="D79" s="920">
        <v>33</v>
      </c>
      <c r="E79" s="105">
        <v>24</v>
      </c>
      <c r="F79" s="105">
        <v>12</v>
      </c>
      <c r="G79" s="173"/>
    </row>
    <row r="80" spans="1:7" s="114" customFormat="1" ht="15" customHeight="1" x14ac:dyDescent="0.25">
      <c r="A80" s="1413"/>
      <c r="B80" s="1450"/>
      <c r="C80" s="46" t="s">
        <v>819</v>
      </c>
      <c r="D80" s="920">
        <v>8</v>
      </c>
      <c r="E80" s="105">
        <v>2</v>
      </c>
      <c r="F80" s="105">
        <v>1</v>
      </c>
      <c r="G80" s="173"/>
    </row>
    <row r="81" spans="1:7" s="114" customFormat="1" ht="15" customHeight="1" x14ac:dyDescent="0.25">
      <c r="A81" s="1413"/>
      <c r="B81" s="1450"/>
      <c r="C81" s="46" t="s">
        <v>770</v>
      </c>
      <c r="D81" s="920">
        <v>27</v>
      </c>
      <c r="E81" s="105">
        <v>22</v>
      </c>
      <c r="F81" s="105">
        <v>13</v>
      </c>
      <c r="G81" s="173"/>
    </row>
    <row r="82" spans="1:7" s="114" customFormat="1" ht="15" customHeight="1" x14ac:dyDescent="0.25">
      <c r="A82" s="1413"/>
      <c r="B82" s="1450"/>
      <c r="C82" s="46" t="s">
        <v>982</v>
      </c>
      <c r="D82" s="920">
        <v>50</v>
      </c>
      <c r="E82" s="105">
        <v>46</v>
      </c>
      <c r="F82" s="105">
        <v>18</v>
      </c>
      <c r="G82" s="173"/>
    </row>
    <row r="83" spans="1:7" s="114" customFormat="1" ht="15" customHeight="1" x14ac:dyDescent="0.25">
      <c r="A83" s="1413"/>
      <c r="B83" s="1450"/>
      <c r="C83" s="46" t="s">
        <v>598</v>
      </c>
      <c r="D83" s="920">
        <v>10</v>
      </c>
      <c r="E83" s="105">
        <v>9</v>
      </c>
      <c r="F83" s="105">
        <v>2</v>
      </c>
      <c r="G83" s="173"/>
    </row>
    <row r="84" spans="1:7" s="114" customFormat="1" ht="15" customHeight="1" x14ac:dyDescent="0.25">
      <c r="A84" s="1413">
        <v>21</v>
      </c>
      <c r="B84" s="1448" t="s">
        <v>307</v>
      </c>
      <c r="C84" s="46" t="s">
        <v>983</v>
      </c>
      <c r="D84" s="920">
        <v>6</v>
      </c>
      <c r="E84" s="105">
        <v>0</v>
      </c>
      <c r="F84" s="105">
        <v>0</v>
      </c>
      <c r="G84" s="173"/>
    </row>
    <row r="85" spans="1:7" s="114" customFormat="1" ht="15" customHeight="1" x14ac:dyDescent="0.25">
      <c r="A85" s="1413"/>
      <c r="B85" s="1448"/>
      <c r="C85" s="46" t="s">
        <v>411</v>
      </c>
      <c r="D85" s="920">
        <v>5</v>
      </c>
      <c r="E85" s="105">
        <v>0</v>
      </c>
      <c r="F85" s="105">
        <v>0</v>
      </c>
      <c r="G85" s="173"/>
    </row>
    <row r="86" spans="1:7" s="114" customFormat="1" ht="15" customHeight="1" x14ac:dyDescent="0.25">
      <c r="A86" s="1413"/>
      <c r="B86" s="1448"/>
      <c r="C86" s="46" t="s">
        <v>598</v>
      </c>
      <c r="D86" s="920">
        <v>3</v>
      </c>
      <c r="E86" s="105">
        <v>3</v>
      </c>
      <c r="F86" s="105">
        <v>0</v>
      </c>
      <c r="G86" s="173"/>
    </row>
    <row r="87" spans="1:7" s="114" customFormat="1" ht="15" customHeight="1" x14ac:dyDescent="0.25">
      <c r="A87" s="1413">
        <v>22</v>
      </c>
      <c r="B87" s="1448" t="s">
        <v>308</v>
      </c>
      <c r="C87" s="82" t="s">
        <v>773</v>
      </c>
      <c r="D87" s="920">
        <v>0</v>
      </c>
      <c r="E87" s="105">
        <v>0</v>
      </c>
      <c r="F87" s="105">
        <v>0</v>
      </c>
      <c r="G87" s="173"/>
    </row>
    <row r="88" spans="1:7" s="114" customFormat="1" ht="15" customHeight="1" x14ac:dyDescent="0.25">
      <c r="A88" s="1413"/>
      <c r="B88" s="1448"/>
      <c r="C88" s="82" t="s">
        <v>703</v>
      </c>
      <c r="D88" s="920">
        <v>20</v>
      </c>
      <c r="E88" s="105">
        <v>0</v>
      </c>
      <c r="F88" s="105">
        <v>0</v>
      </c>
      <c r="G88" s="173"/>
    </row>
    <row r="89" spans="1:7" s="114" customFormat="1" ht="15" customHeight="1" x14ac:dyDescent="0.25">
      <c r="A89" s="1413"/>
      <c r="B89" s="1448"/>
      <c r="C89" s="82" t="s">
        <v>774</v>
      </c>
      <c r="D89" s="920">
        <v>11</v>
      </c>
      <c r="E89" s="105">
        <v>8</v>
      </c>
      <c r="F89" s="105">
        <v>4</v>
      </c>
      <c r="G89" s="173"/>
    </row>
    <row r="90" spans="1:7" s="114" customFormat="1" ht="15" customHeight="1" x14ac:dyDescent="0.25">
      <c r="A90" s="1413">
        <v>23</v>
      </c>
      <c r="B90" s="1448" t="s">
        <v>309</v>
      </c>
      <c r="C90" s="46" t="s">
        <v>709</v>
      </c>
      <c r="D90" s="920">
        <v>10</v>
      </c>
      <c r="E90" s="105">
        <v>0</v>
      </c>
      <c r="F90" s="105">
        <v>0</v>
      </c>
      <c r="G90" s="173"/>
    </row>
    <row r="91" spans="1:7" s="114" customFormat="1" ht="15" customHeight="1" x14ac:dyDescent="0.25">
      <c r="A91" s="1413"/>
      <c r="B91" s="1448"/>
      <c r="C91" s="46" t="s">
        <v>775</v>
      </c>
      <c r="D91" s="920">
        <v>9</v>
      </c>
      <c r="E91" s="105">
        <v>1</v>
      </c>
      <c r="F91" s="105">
        <v>1</v>
      </c>
      <c r="G91" s="173"/>
    </row>
    <row r="92" spans="1:7" s="114" customFormat="1" ht="15" customHeight="1" x14ac:dyDescent="0.25">
      <c r="A92" s="1413"/>
      <c r="B92" s="1448"/>
      <c r="C92" s="46" t="s">
        <v>980</v>
      </c>
      <c r="D92" s="920">
        <v>0</v>
      </c>
      <c r="E92" s="105">
        <v>0</v>
      </c>
      <c r="F92" s="105">
        <v>0</v>
      </c>
      <c r="G92" s="173"/>
    </row>
    <row r="93" spans="1:7" s="114" customFormat="1" ht="15" customHeight="1" x14ac:dyDescent="0.25">
      <c r="A93" s="1413">
        <v>24</v>
      </c>
      <c r="B93" s="1448" t="s">
        <v>310</v>
      </c>
      <c r="C93" s="46" t="s">
        <v>712</v>
      </c>
      <c r="D93" s="920">
        <v>15</v>
      </c>
      <c r="E93" s="105">
        <v>3</v>
      </c>
      <c r="F93" s="105">
        <v>0</v>
      </c>
      <c r="G93" s="173"/>
    </row>
    <row r="94" spans="1:7" s="114" customFormat="1" ht="15" customHeight="1" x14ac:dyDescent="0.25">
      <c r="A94" s="1413"/>
      <c r="B94" s="1448"/>
      <c r="C94" s="46" t="s">
        <v>710</v>
      </c>
      <c r="D94" s="920">
        <v>20</v>
      </c>
      <c r="E94" s="105">
        <v>7</v>
      </c>
      <c r="F94" s="105">
        <v>7</v>
      </c>
      <c r="G94" s="173"/>
    </row>
    <row r="95" spans="1:7" s="114" customFormat="1" ht="15" customHeight="1" x14ac:dyDescent="0.25">
      <c r="A95" s="1413"/>
      <c r="B95" s="1448"/>
      <c r="C95" s="46" t="s">
        <v>776</v>
      </c>
      <c r="D95" s="920">
        <v>49</v>
      </c>
      <c r="E95" s="105">
        <v>25</v>
      </c>
      <c r="F95" s="105">
        <v>11</v>
      </c>
      <c r="G95" s="173"/>
    </row>
    <row r="96" spans="1:7" s="114" customFormat="1" ht="15" customHeight="1" x14ac:dyDescent="0.25">
      <c r="A96" s="1413"/>
      <c r="B96" s="1448"/>
      <c r="C96" s="46" t="s">
        <v>414</v>
      </c>
      <c r="D96" s="920">
        <v>5</v>
      </c>
      <c r="E96" s="105">
        <v>2</v>
      </c>
      <c r="F96" s="105">
        <v>0</v>
      </c>
      <c r="G96" s="173"/>
    </row>
    <row r="97" spans="1:7" s="114" customFormat="1" ht="15" customHeight="1" x14ac:dyDescent="0.25">
      <c r="A97" s="1413"/>
      <c r="B97" s="1448"/>
      <c r="C97" s="46" t="s">
        <v>332</v>
      </c>
      <c r="D97" s="920">
        <v>0</v>
      </c>
      <c r="E97" s="105">
        <v>0</v>
      </c>
      <c r="F97" s="105">
        <v>0</v>
      </c>
      <c r="G97" s="173"/>
    </row>
    <row r="98" spans="1:7" s="114" customFormat="1" ht="15" customHeight="1" x14ac:dyDescent="0.25">
      <c r="A98" s="1413"/>
      <c r="B98" s="1448"/>
      <c r="C98" s="46" t="s">
        <v>711</v>
      </c>
      <c r="D98" s="920">
        <v>25</v>
      </c>
      <c r="E98" s="105">
        <v>0</v>
      </c>
      <c r="F98" s="105">
        <v>0</v>
      </c>
      <c r="G98" s="173"/>
    </row>
    <row r="99" spans="1:7" s="114" customFormat="1" ht="15" customHeight="1" x14ac:dyDescent="0.25">
      <c r="A99" s="1413"/>
      <c r="B99" s="1448"/>
      <c r="C99" s="46" t="s">
        <v>598</v>
      </c>
      <c r="D99" s="920">
        <v>0</v>
      </c>
      <c r="E99" s="105">
        <v>0</v>
      </c>
      <c r="F99" s="105">
        <v>0</v>
      </c>
      <c r="G99" s="173"/>
    </row>
    <row r="100" spans="1:7" s="114" customFormat="1" ht="15" customHeight="1" x14ac:dyDescent="0.25">
      <c r="A100" s="1413">
        <v>25</v>
      </c>
      <c r="B100" s="1448" t="s">
        <v>311</v>
      </c>
      <c r="C100" s="46" t="s">
        <v>410</v>
      </c>
      <c r="D100" s="920">
        <v>20</v>
      </c>
      <c r="E100" s="105">
        <v>13</v>
      </c>
      <c r="F100" s="105">
        <v>21</v>
      </c>
      <c r="G100" s="173"/>
    </row>
    <row r="101" spans="1:7" s="114" customFormat="1" ht="15" customHeight="1" x14ac:dyDescent="0.25">
      <c r="A101" s="1413"/>
      <c r="B101" s="1448"/>
      <c r="C101" s="46" t="s">
        <v>598</v>
      </c>
      <c r="D101" s="920">
        <v>20</v>
      </c>
      <c r="E101" s="105">
        <v>9</v>
      </c>
      <c r="F101" s="105">
        <v>8</v>
      </c>
      <c r="G101" s="173"/>
    </row>
    <row r="102" spans="1:7" s="114" customFormat="1" ht="15" customHeight="1" x14ac:dyDescent="0.25">
      <c r="A102" s="1413">
        <v>26</v>
      </c>
      <c r="B102" s="1448" t="s">
        <v>312</v>
      </c>
      <c r="C102" s="46" t="s">
        <v>821</v>
      </c>
      <c r="D102" s="920">
        <v>9</v>
      </c>
      <c r="E102" s="105">
        <v>0</v>
      </c>
      <c r="F102" s="105">
        <v>0</v>
      </c>
      <c r="G102" s="173"/>
    </row>
    <row r="103" spans="1:7" s="114" customFormat="1" ht="15" customHeight="1" x14ac:dyDescent="0.25">
      <c r="A103" s="1413"/>
      <c r="B103" s="1448"/>
      <c r="C103" s="46" t="s">
        <v>605</v>
      </c>
      <c r="D103" s="920">
        <v>10</v>
      </c>
      <c r="E103" s="105">
        <v>0</v>
      </c>
      <c r="F103" s="105">
        <v>0</v>
      </c>
      <c r="G103" s="173"/>
    </row>
    <row r="104" spans="1:7" s="114" customFormat="1" ht="15" customHeight="1" x14ac:dyDescent="0.25">
      <c r="A104" s="1413"/>
      <c r="B104" s="1448"/>
      <c r="C104" s="46" t="s">
        <v>413</v>
      </c>
      <c r="D104" s="920">
        <v>1</v>
      </c>
      <c r="E104" s="105">
        <v>0</v>
      </c>
      <c r="F104" s="105">
        <v>0</v>
      </c>
      <c r="G104" s="173"/>
    </row>
    <row r="105" spans="1:7" s="114" customFormat="1" ht="15" customHeight="1" x14ac:dyDescent="0.25">
      <c r="A105" s="1413"/>
      <c r="B105" s="1448"/>
      <c r="C105" s="46" t="s">
        <v>606</v>
      </c>
      <c r="D105" s="920">
        <v>30</v>
      </c>
      <c r="E105" s="105">
        <v>4</v>
      </c>
      <c r="F105" s="105">
        <v>30</v>
      </c>
      <c r="G105" s="173"/>
    </row>
    <row r="106" spans="1:7" s="114" customFormat="1" ht="15" customHeight="1" x14ac:dyDescent="0.25">
      <c r="A106" s="1413"/>
      <c r="B106" s="1448"/>
      <c r="C106" s="46" t="s">
        <v>980</v>
      </c>
      <c r="D106" s="920">
        <v>0</v>
      </c>
      <c r="E106" s="105">
        <v>0</v>
      </c>
      <c r="F106" s="105">
        <v>0</v>
      </c>
      <c r="G106" s="173"/>
    </row>
    <row r="107" spans="1:7" s="114" customFormat="1" ht="15" customHeight="1" x14ac:dyDescent="0.25">
      <c r="A107" s="1413"/>
      <c r="B107" s="1448"/>
      <c r="C107" s="46" t="s">
        <v>713</v>
      </c>
      <c r="D107" s="920">
        <v>1</v>
      </c>
      <c r="E107" s="105">
        <v>0</v>
      </c>
      <c r="F107" s="105">
        <v>0</v>
      </c>
      <c r="G107" s="173"/>
    </row>
    <row r="108" spans="1:7" s="114" customFormat="1" ht="15" customHeight="1" x14ac:dyDescent="0.25">
      <c r="A108" s="1413"/>
      <c r="B108" s="1448"/>
      <c r="C108" s="46" t="s">
        <v>777</v>
      </c>
      <c r="D108" s="920">
        <v>60</v>
      </c>
      <c r="E108" s="105">
        <v>1</v>
      </c>
      <c r="F108" s="105">
        <v>5</v>
      </c>
      <c r="G108" s="173"/>
    </row>
    <row r="109" spans="1:7" s="114" customFormat="1" ht="15" customHeight="1" x14ac:dyDescent="0.25">
      <c r="A109" s="1413"/>
      <c r="B109" s="1448"/>
      <c r="C109" s="46" t="s">
        <v>973</v>
      </c>
      <c r="D109" s="920">
        <v>1</v>
      </c>
      <c r="E109" s="105">
        <v>0</v>
      </c>
      <c r="F109" s="105">
        <v>0</v>
      </c>
      <c r="G109" s="173"/>
    </row>
    <row r="110" spans="1:7" s="114" customFormat="1" ht="15" customHeight="1" x14ac:dyDescent="0.25">
      <c r="A110" s="1413"/>
      <c r="B110" s="1448"/>
      <c r="C110" s="46" t="s">
        <v>984</v>
      </c>
      <c r="D110" s="920">
        <v>0</v>
      </c>
      <c r="E110" s="105">
        <v>0</v>
      </c>
      <c r="F110" s="105">
        <v>0</v>
      </c>
      <c r="G110" s="173"/>
    </row>
    <row r="111" spans="1:7" s="114" customFormat="1" ht="15" customHeight="1" x14ac:dyDescent="0.25">
      <c r="A111" s="1413"/>
      <c r="B111" s="1448"/>
      <c r="C111" s="46" t="s">
        <v>598</v>
      </c>
      <c r="D111" s="920">
        <v>9</v>
      </c>
      <c r="E111" s="105">
        <v>7</v>
      </c>
      <c r="F111" s="105">
        <v>1</v>
      </c>
      <c r="G111" s="173"/>
    </row>
    <row r="112" spans="1:7" s="114" customFormat="1" ht="15" customHeight="1" x14ac:dyDescent="0.25">
      <c r="A112" s="1162">
        <v>27</v>
      </c>
      <c r="B112" s="1163" t="s">
        <v>313</v>
      </c>
      <c r="C112" s="46" t="s">
        <v>598</v>
      </c>
      <c r="D112" s="920">
        <v>25</v>
      </c>
      <c r="E112" s="105">
        <v>10</v>
      </c>
      <c r="F112" s="105">
        <v>3</v>
      </c>
      <c r="G112" s="173"/>
    </row>
    <row r="113" spans="1:7" s="114" customFormat="1" ht="15" customHeight="1" x14ac:dyDescent="0.25">
      <c r="A113" s="1413">
        <v>28</v>
      </c>
      <c r="B113" s="1448" t="s">
        <v>314</v>
      </c>
      <c r="C113" s="46" t="s">
        <v>714</v>
      </c>
      <c r="D113" s="920">
        <v>20</v>
      </c>
      <c r="E113" s="105">
        <v>10</v>
      </c>
      <c r="F113" s="105">
        <v>10</v>
      </c>
      <c r="G113" s="173"/>
    </row>
    <row r="114" spans="1:7" s="114" customFormat="1" ht="15" customHeight="1" x14ac:dyDescent="0.25">
      <c r="A114" s="1413"/>
      <c r="B114" s="1448"/>
      <c r="C114" s="46" t="s">
        <v>607</v>
      </c>
      <c r="D114" s="920">
        <v>100</v>
      </c>
      <c r="E114" s="105">
        <v>10</v>
      </c>
      <c r="F114" s="105">
        <v>100</v>
      </c>
      <c r="G114" s="173"/>
    </row>
    <row r="115" spans="1:7" s="114" customFormat="1" ht="15" customHeight="1" x14ac:dyDescent="0.25">
      <c r="A115" s="1413"/>
      <c r="B115" s="1448"/>
      <c r="C115" s="46" t="s">
        <v>778</v>
      </c>
      <c r="D115" s="920">
        <v>92</v>
      </c>
      <c r="E115" s="105">
        <v>13</v>
      </c>
      <c r="F115" s="105">
        <v>33</v>
      </c>
      <c r="G115" s="173"/>
    </row>
    <row r="116" spans="1:7" s="114" customFormat="1" ht="15" customHeight="1" x14ac:dyDescent="0.25">
      <c r="A116" s="1413"/>
      <c r="B116" s="1448"/>
      <c r="C116" s="46" t="s">
        <v>820</v>
      </c>
      <c r="D116" s="920">
        <v>50</v>
      </c>
      <c r="E116" s="105">
        <v>5</v>
      </c>
      <c r="F116" s="105">
        <v>50</v>
      </c>
      <c r="G116" s="173"/>
    </row>
    <row r="117" spans="1:7" s="114" customFormat="1" ht="15" customHeight="1" x14ac:dyDescent="0.25">
      <c r="A117" s="1413">
        <v>29</v>
      </c>
      <c r="B117" s="1448" t="s">
        <v>315</v>
      </c>
      <c r="C117" s="46" t="s">
        <v>779</v>
      </c>
      <c r="D117" s="920">
        <v>46</v>
      </c>
      <c r="E117" s="105">
        <v>0</v>
      </c>
      <c r="F117" s="105">
        <v>0</v>
      </c>
      <c r="G117" s="173"/>
    </row>
    <row r="118" spans="1:7" s="114" customFormat="1" ht="15" customHeight="1" x14ac:dyDescent="0.25">
      <c r="A118" s="1413"/>
      <c r="B118" s="1448"/>
      <c r="C118" s="46" t="s">
        <v>985</v>
      </c>
      <c r="D118" s="920">
        <v>30</v>
      </c>
      <c r="E118" s="105">
        <v>12</v>
      </c>
      <c r="F118" s="105">
        <v>4</v>
      </c>
      <c r="G118" s="173"/>
    </row>
    <row r="119" spans="1:7" s="114" customFormat="1" ht="15" customHeight="1" x14ac:dyDescent="0.25">
      <c r="A119" s="1413"/>
      <c r="B119" s="1448"/>
      <c r="C119" s="46" t="s">
        <v>715</v>
      </c>
      <c r="D119" s="920">
        <v>3</v>
      </c>
      <c r="E119" s="105">
        <v>3</v>
      </c>
      <c r="F119" s="105">
        <v>3</v>
      </c>
      <c r="G119" s="173"/>
    </row>
    <row r="120" spans="1:7" s="114" customFormat="1" ht="15" customHeight="1" x14ac:dyDescent="0.25">
      <c r="A120" s="1413"/>
      <c r="B120" s="1448"/>
      <c r="C120" s="46" t="s">
        <v>598</v>
      </c>
      <c r="D120" s="920">
        <v>50</v>
      </c>
      <c r="E120" s="105">
        <v>25</v>
      </c>
      <c r="F120" s="105">
        <v>15</v>
      </c>
      <c r="G120" s="173"/>
    </row>
    <row r="121" spans="1:7" s="114" customFormat="1" ht="15" customHeight="1" x14ac:dyDescent="0.25">
      <c r="A121" s="1413">
        <v>30</v>
      </c>
      <c r="B121" s="1448" t="s">
        <v>316</v>
      </c>
      <c r="C121" s="46" t="s">
        <v>781</v>
      </c>
      <c r="D121" s="920">
        <v>18</v>
      </c>
      <c r="E121" s="105">
        <v>18</v>
      </c>
      <c r="F121" s="105">
        <v>18</v>
      </c>
      <c r="G121" s="173"/>
    </row>
    <row r="122" spans="1:7" s="114" customFormat="1" ht="15" customHeight="1" x14ac:dyDescent="0.25">
      <c r="A122" s="1413"/>
      <c r="B122" s="1448"/>
      <c r="C122" s="46" t="s">
        <v>717</v>
      </c>
      <c r="D122" s="920">
        <v>10</v>
      </c>
      <c r="E122" s="105">
        <v>7</v>
      </c>
      <c r="F122" s="105">
        <v>3</v>
      </c>
      <c r="G122" s="173"/>
    </row>
    <row r="123" spans="1:7" s="114" customFormat="1" ht="15" customHeight="1" x14ac:dyDescent="0.25">
      <c r="A123" s="1413"/>
      <c r="B123" s="1448"/>
      <c r="C123" s="46" t="s">
        <v>716</v>
      </c>
      <c r="D123" s="920">
        <v>15</v>
      </c>
      <c r="E123" s="105">
        <v>4</v>
      </c>
      <c r="F123" s="105">
        <v>4</v>
      </c>
      <c r="G123" s="173"/>
    </row>
    <row r="124" spans="1:7" s="114" customFormat="1" ht="15" customHeight="1" x14ac:dyDescent="0.25">
      <c r="A124" s="1413"/>
      <c r="B124" s="1448"/>
      <c r="C124" s="46" t="s">
        <v>986</v>
      </c>
      <c r="D124" s="920">
        <v>10</v>
      </c>
      <c r="E124" s="105">
        <v>4</v>
      </c>
      <c r="F124" s="105">
        <v>2</v>
      </c>
      <c r="G124" s="173"/>
    </row>
    <row r="125" spans="1:7" s="114" customFormat="1" ht="15" customHeight="1" x14ac:dyDescent="0.25">
      <c r="A125" s="1413"/>
      <c r="B125" s="1448"/>
      <c r="C125" s="46" t="s">
        <v>598</v>
      </c>
      <c r="D125" s="920">
        <v>8</v>
      </c>
      <c r="E125" s="105">
        <v>4</v>
      </c>
      <c r="F125" s="105">
        <v>7</v>
      </c>
      <c r="G125" s="173"/>
    </row>
    <row r="126" spans="1:7" s="114" customFormat="1" ht="15" customHeight="1" x14ac:dyDescent="0.25">
      <c r="A126" s="1413">
        <v>31</v>
      </c>
      <c r="B126" s="1448" t="s">
        <v>317</v>
      </c>
      <c r="C126" s="46" t="s">
        <v>976</v>
      </c>
      <c r="D126" s="920">
        <v>0</v>
      </c>
      <c r="E126" s="105">
        <v>0</v>
      </c>
      <c r="F126" s="105">
        <v>0</v>
      </c>
      <c r="G126" s="173"/>
    </row>
    <row r="127" spans="1:7" s="114" customFormat="1" ht="15" customHeight="1" x14ac:dyDescent="0.25">
      <c r="A127" s="1413"/>
      <c r="B127" s="1448"/>
      <c r="C127" s="46" t="s">
        <v>716</v>
      </c>
      <c r="D127" s="920">
        <v>0</v>
      </c>
      <c r="E127" s="105">
        <v>0</v>
      </c>
      <c r="F127" s="105">
        <v>0</v>
      </c>
      <c r="G127" s="173"/>
    </row>
    <row r="128" spans="1:7" s="114" customFormat="1" ht="15" customHeight="1" x14ac:dyDescent="0.25">
      <c r="A128" s="1413"/>
      <c r="B128" s="1450"/>
      <c r="C128" s="46" t="s">
        <v>415</v>
      </c>
      <c r="D128" s="920">
        <v>7</v>
      </c>
      <c r="E128" s="105">
        <v>7</v>
      </c>
      <c r="F128" s="105">
        <v>7</v>
      </c>
      <c r="G128" s="173"/>
    </row>
    <row r="129" spans="1:7" s="114" customFormat="1" ht="15" customHeight="1" x14ac:dyDescent="0.25">
      <c r="A129" s="1413"/>
      <c r="B129" s="1450"/>
      <c r="C129" s="46" t="s">
        <v>598</v>
      </c>
      <c r="D129" s="920">
        <v>42</v>
      </c>
      <c r="E129" s="105">
        <v>35</v>
      </c>
      <c r="F129" s="105">
        <v>14</v>
      </c>
      <c r="G129" s="173"/>
    </row>
    <row r="130" spans="1:7" s="114" customFormat="1" ht="15" customHeight="1" x14ac:dyDescent="0.25">
      <c r="A130" s="1413">
        <v>32</v>
      </c>
      <c r="B130" s="1448" t="s">
        <v>318</v>
      </c>
      <c r="C130" s="46" t="s">
        <v>782</v>
      </c>
      <c r="D130" s="920">
        <v>49</v>
      </c>
      <c r="E130" s="105">
        <v>13</v>
      </c>
      <c r="F130" s="105">
        <v>6</v>
      </c>
      <c r="G130" s="173"/>
    </row>
    <row r="131" spans="1:7" s="114" customFormat="1" ht="15" customHeight="1" x14ac:dyDescent="0.25">
      <c r="A131" s="1413"/>
      <c r="B131" s="1448"/>
      <c r="C131" s="46" t="s">
        <v>718</v>
      </c>
      <c r="D131" s="920">
        <v>5</v>
      </c>
      <c r="E131" s="105">
        <v>0</v>
      </c>
      <c r="F131" s="105">
        <v>0</v>
      </c>
      <c r="G131" s="173"/>
    </row>
    <row r="132" spans="1:7" s="114" customFormat="1" ht="15" customHeight="1" x14ac:dyDescent="0.25">
      <c r="A132" s="1413"/>
      <c r="B132" s="1448"/>
      <c r="C132" s="46" t="s">
        <v>977</v>
      </c>
      <c r="D132" s="920">
        <v>0</v>
      </c>
      <c r="E132" s="105">
        <v>0</v>
      </c>
      <c r="F132" s="105">
        <v>0</v>
      </c>
      <c r="G132" s="173"/>
    </row>
    <row r="133" spans="1:7" s="114" customFormat="1" ht="15" customHeight="1" x14ac:dyDescent="0.25">
      <c r="A133" s="1413"/>
      <c r="B133" s="1448"/>
      <c r="C133" s="46" t="s">
        <v>598</v>
      </c>
      <c r="D133" s="920">
        <v>2</v>
      </c>
      <c r="E133" s="105">
        <v>2</v>
      </c>
      <c r="F133" s="105">
        <v>2</v>
      </c>
      <c r="G133" s="173"/>
    </row>
    <row r="134" spans="1:7" s="114" customFormat="1" ht="15" customHeight="1" x14ac:dyDescent="0.25">
      <c r="A134" s="1413">
        <v>33</v>
      </c>
      <c r="B134" s="1448" t="s">
        <v>319</v>
      </c>
      <c r="C134" s="46" t="s">
        <v>987</v>
      </c>
      <c r="D134" s="920">
        <v>116</v>
      </c>
      <c r="E134" s="105">
        <v>69</v>
      </c>
      <c r="F134" s="105">
        <v>33</v>
      </c>
      <c r="G134" s="173"/>
    </row>
    <row r="135" spans="1:7" s="114" customFormat="1" ht="15" customHeight="1" x14ac:dyDescent="0.25">
      <c r="A135" s="1413"/>
      <c r="B135" s="1448"/>
      <c r="C135" s="46" t="s">
        <v>332</v>
      </c>
      <c r="D135" s="920">
        <v>4</v>
      </c>
      <c r="E135" s="105">
        <v>0</v>
      </c>
      <c r="F135" s="105">
        <v>0</v>
      </c>
      <c r="G135" s="173"/>
    </row>
    <row r="136" spans="1:7" s="114" customFormat="1" ht="15" customHeight="1" x14ac:dyDescent="0.25">
      <c r="A136" s="1413"/>
      <c r="B136" s="1448"/>
      <c r="C136" s="46" t="s">
        <v>412</v>
      </c>
      <c r="D136" s="920">
        <v>7</v>
      </c>
      <c r="E136" s="105">
        <v>7</v>
      </c>
      <c r="F136" s="105">
        <v>2</v>
      </c>
      <c r="G136" s="173"/>
    </row>
    <row r="137" spans="1:7" s="114" customFormat="1" ht="15" customHeight="1" x14ac:dyDescent="0.25">
      <c r="A137" s="1413"/>
      <c r="B137" s="1448"/>
      <c r="C137" s="46" t="s">
        <v>980</v>
      </c>
      <c r="D137" s="920">
        <v>0</v>
      </c>
      <c r="E137" s="105">
        <v>0</v>
      </c>
      <c r="F137" s="105">
        <v>0</v>
      </c>
      <c r="G137" s="173"/>
    </row>
    <row r="138" spans="1:7" s="114" customFormat="1" ht="15" customHeight="1" x14ac:dyDescent="0.25">
      <c r="A138" s="1413"/>
      <c r="B138" s="1450"/>
      <c r="C138" s="46" t="s">
        <v>984</v>
      </c>
      <c r="D138" s="920">
        <v>0</v>
      </c>
      <c r="E138" s="105">
        <v>0</v>
      </c>
      <c r="F138" s="105">
        <v>0</v>
      </c>
      <c r="G138" s="173"/>
    </row>
    <row r="139" spans="1:7" s="114" customFormat="1" ht="15" customHeight="1" x14ac:dyDescent="0.25">
      <c r="A139" s="1413">
        <v>34</v>
      </c>
      <c r="B139" s="1448" t="s">
        <v>320</v>
      </c>
      <c r="C139" s="46" t="s">
        <v>712</v>
      </c>
      <c r="D139" s="920">
        <v>0</v>
      </c>
      <c r="E139" s="105">
        <v>0</v>
      </c>
      <c r="F139" s="105">
        <v>0</v>
      </c>
      <c r="G139" s="173"/>
    </row>
    <row r="140" spans="1:7" s="114" customFormat="1" ht="15" customHeight="1" x14ac:dyDescent="0.25">
      <c r="A140" s="1449"/>
      <c r="B140" s="1443"/>
      <c r="C140" s="46" t="s">
        <v>609</v>
      </c>
      <c r="D140" s="920">
        <v>0</v>
      </c>
      <c r="E140" s="105">
        <v>0</v>
      </c>
      <c r="F140" s="105">
        <v>0</v>
      </c>
      <c r="G140" s="173"/>
    </row>
    <row r="141" spans="1:7" s="114" customFormat="1" ht="15" customHeight="1" x14ac:dyDescent="0.25">
      <c r="A141" s="1449"/>
      <c r="B141" s="1443"/>
      <c r="C141" s="46" t="s">
        <v>419</v>
      </c>
      <c r="D141" s="920">
        <v>4</v>
      </c>
      <c r="E141" s="105">
        <v>1</v>
      </c>
      <c r="F141" s="105">
        <v>1</v>
      </c>
      <c r="G141" s="173"/>
    </row>
    <row r="142" spans="1:7" s="114" customFormat="1" ht="15" customHeight="1" x14ac:dyDescent="0.25">
      <c r="A142" s="1449"/>
      <c r="B142" s="1443"/>
      <c r="C142" s="46" t="s">
        <v>821</v>
      </c>
      <c r="D142" s="920">
        <v>0</v>
      </c>
      <c r="E142" s="105">
        <v>0</v>
      </c>
      <c r="F142" s="105">
        <v>0</v>
      </c>
      <c r="G142" s="173"/>
    </row>
    <row r="143" spans="1:7" s="114" customFormat="1" ht="15" customHeight="1" x14ac:dyDescent="0.25">
      <c r="A143" s="1449"/>
      <c r="B143" s="1443"/>
      <c r="C143" s="46" t="s">
        <v>988</v>
      </c>
      <c r="D143" s="920">
        <v>0</v>
      </c>
      <c r="E143" s="105">
        <v>0</v>
      </c>
      <c r="F143" s="105">
        <v>0</v>
      </c>
      <c r="G143" s="173"/>
    </row>
    <row r="144" spans="1:7" s="114" customFormat="1" ht="15" customHeight="1" x14ac:dyDescent="0.25">
      <c r="A144" s="1449"/>
      <c r="B144" s="1443"/>
      <c r="C144" s="46" t="s">
        <v>984</v>
      </c>
      <c r="D144" s="920">
        <v>0</v>
      </c>
      <c r="E144" s="105">
        <v>0</v>
      </c>
      <c r="F144" s="105">
        <v>0</v>
      </c>
      <c r="G144" s="173"/>
    </row>
    <row r="145" spans="1:7" s="114" customFormat="1" ht="15" customHeight="1" x14ac:dyDescent="0.25">
      <c r="A145" s="1449"/>
      <c r="B145" s="1443"/>
      <c r="C145" s="46" t="s">
        <v>598</v>
      </c>
      <c r="D145" s="920">
        <v>5</v>
      </c>
      <c r="E145" s="105">
        <v>5</v>
      </c>
      <c r="F145" s="105">
        <v>2</v>
      </c>
      <c r="G145" s="173"/>
    </row>
    <row r="146" spans="1:7" s="114" customFormat="1" ht="15" customHeight="1" x14ac:dyDescent="0.25">
      <c r="A146" s="1413">
        <v>35</v>
      </c>
      <c r="B146" s="1448" t="s">
        <v>321</v>
      </c>
      <c r="C146" s="46" t="s">
        <v>980</v>
      </c>
      <c r="D146" s="920">
        <v>25</v>
      </c>
      <c r="E146" s="105">
        <v>19</v>
      </c>
      <c r="F146" s="105">
        <v>19</v>
      </c>
      <c r="G146" s="173"/>
    </row>
    <row r="147" spans="1:7" s="114" customFormat="1" ht="15" customHeight="1" x14ac:dyDescent="0.25">
      <c r="A147" s="1413"/>
      <c r="B147" s="1448"/>
      <c r="C147" s="46" t="s">
        <v>989</v>
      </c>
      <c r="D147" s="920">
        <v>0</v>
      </c>
      <c r="E147" s="105">
        <v>0</v>
      </c>
      <c r="F147" s="105">
        <v>0</v>
      </c>
      <c r="G147" s="173"/>
    </row>
    <row r="148" spans="1:7" s="114" customFormat="1" ht="15" customHeight="1" x14ac:dyDescent="0.25">
      <c r="A148" s="1449"/>
      <c r="B148" s="1443"/>
      <c r="C148" s="46" t="s">
        <v>992</v>
      </c>
      <c r="D148" s="920">
        <v>0</v>
      </c>
      <c r="E148" s="105">
        <v>0</v>
      </c>
      <c r="F148" s="105">
        <v>0</v>
      </c>
      <c r="G148" s="173"/>
    </row>
    <row r="149" spans="1:7" s="114" customFormat="1" ht="15" customHeight="1" x14ac:dyDescent="0.25">
      <c r="A149" s="1413">
        <v>36</v>
      </c>
      <c r="B149" s="1448" t="s">
        <v>322</v>
      </c>
      <c r="C149" s="46" t="s">
        <v>785</v>
      </c>
      <c r="D149" s="920">
        <v>49</v>
      </c>
      <c r="E149" s="105">
        <v>13</v>
      </c>
      <c r="F149" s="105">
        <v>13</v>
      </c>
      <c r="G149" s="173"/>
    </row>
    <row r="150" spans="1:7" s="114" customFormat="1" ht="15" customHeight="1" x14ac:dyDescent="0.25">
      <c r="A150" s="1413"/>
      <c r="B150" s="1448"/>
      <c r="C150" s="46" t="s">
        <v>598</v>
      </c>
      <c r="D150" s="920">
        <v>40</v>
      </c>
      <c r="E150" s="105">
        <v>30</v>
      </c>
      <c r="F150" s="105">
        <v>13</v>
      </c>
      <c r="G150" s="173"/>
    </row>
    <row r="151" spans="1:7" s="114" customFormat="1" ht="15" customHeight="1" x14ac:dyDescent="0.25">
      <c r="A151" s="1413">
        <v>37</v>
      </c>
      <c r="B151" s="1448" t="s">
        <v>323</v>
      </c>
      <c r="C151" s="46" t="s">
        <v>786</v>
      </c>
      <c r="D151" s="920">
        <v>81</v>
      </c>
      <c r="E151" s="105">
        <v>15</v>
      </c>
      <c r="F151" s="105">
        <v>13</v>
      </c>
      <c r="G151" s="173"/>
    </row>
    <row r="152" spans="1:7" s="114" customFormat="1" ht="15" customHeight="1" x14ac:dyDescent="0.25">
      <c r="A152" s="1413"/>
      <c r="B152" s="1448"/>
      <c r="C152" s="46" t="s">
        <v>598</v>
      </c>
      <c r="D152" s="920">
        <v>10</v>
      </c>
      <c r="E152" s="105">
        <v>9</v>
      </c>
      <c r="F152" s="105">
        <v>3</v>
      </c>
      <c r="G152" s="173"/>
    </row>
    <row r="153" spans="1:7" s="114" customFormat="1" ht="15" customHeight="1" x14ac:dyDescent="0.25">
      <c r="A153" s="1413">
        <v>38</v>
      </c>
      <c r="B153" s="1448" t="s">
        <v>324</v>
      </c>
      <c r="C153" s="46" t="s">
        <v>990</v>
      </c>
      <c r="D153" s="920">
        <v>94</v>
      </c>
      <c r="E153" s="105">
        <v>7</v>
      </c>
      <c r="F153" s="105">
        <v>6</v>
      </c>
      <c r="G153" s="173"/>
    </row>
    <row r="154" spans="1:7" s="114" customFormat="1" ht="15" customHeight="1" x14ac:dyDescent="0.25">
      <c r="A154" s="1413"/>
      <c r="B154" s="1448"/>
      <c r="C154" s="46" t="s">
        <v>719</v>
      </c>
      <c r="D154" s="920">
        <v>2</v>
      </c>
      <c r="E154" s="105">
        <v>0</v>
      </c>
      <c r="F154" s="105">
        <v>0</v>
      </c>
      <c r="G154" s="173"/>
    </row>
    <row r="155" spans="1:7" s="114" customFormat="1" ht="15" customHeight="1" x14ac:dyDescent="0.25">
      <c r="A155" s="1413"/>
      <c r="B155" s="1448"/>
      <c r="C155" s="46" t="s">
        <v>1235</v>
      </c>
      <c r="D155" s="920">
        <v>0</v>
      </c>
      <c r="E155" s="105">
        <v>0</v>
      </c>
      <c r="F155" s="105">
        <v>0</v>
      </c>
      <c r="G155" s="173"/>
    </row>
    <row r="156" spans="1:7" s="114" customFormat="1" ht="15" customHeight="1" x14ac:dyDescent="0.25">
      <c r="A156" s="1413"/>
      <c r="B156" s="1448"/>
      <c r="C156" s="46" t="s">
        <v>681</v>
      </c>
      <c r="D156" s="920">
        <v>0</v>
      </c>
      <c r="E156" s="105">
        <v>0</v>
      </c>
      <c r="F156" s="105">
        <v>0</v>
      </c>
      <c r="G156" s="173"/>
    </row>
    <row r="157" spans="1:7" s="114" customFormat="1" ht="15" customHeight="1" x14ac:dyDescent="0.25">
      <c r="A157" s="1413"/>
      <c r="B157" s="1448"/>
      <c r="C157" s="46" t="s">
        <v>598</v>
      </c>
      <c r="D157" s="920">
        <v>36</v>
      </c>
      <c r="E157" s="105">
        <v>36</v>
      </c>
      <c r="F157" s="105">
        <v>2</v>
      </c>
      <c r="G157" s="173"/>
    </row>
    <row r="158" spans="1:7" s="114" customFormat="1" ht="15" customHeight="1" x14ac:dyDescent="0.25">
      <c r="A158" s="1413">
        <v>39</v>
      </c>
      <c r="B158" s="1448" t="s">
        <v>325</v>
      </c>
      <c r="C158" s="46" t="s">
        <v>406</v>
      </c>
      <c r="D158" s="920">
        <v>15</v>
      </c>
      <c r="E158" s="105">
        <v>0</v>
      </c>
      <c r="F158" s="105">
        <v>0</v>
      </c>
      <c r="G158" s="173"/>
    </row>
    <row r="159" spans="1:7" s="114" customFormat="1" ht="15" customHeight="1" x14ac:dyDescent="0.25">
      <c r="A159" s="1413"/>
      <c r="B159" s="1448"/>
      <c r="C159" s="46" t="s">
        <v>991</v>
      </c>
      <c r="D159" s="920">
        <v>0</v>
      </c>
      <c r="E159" s="105">
        <v>0</v>
      </c>
      <c r="F159" s="105">
        <v>0</v>
      </c>
      <c r="G159" s="173"/>
    </row>
    <row r="160" spans="1:7" s="114" customFormat="1" ht="15" customHeight="1" x14ac:dyDescent="0.25">
      <c r="A160" s="1413"/>
      <c r="B160" s="1448"/>
      <c r="C160" s="46" t="s">
        <v>598</v>
      </c>
      <c r="D160" s="920">
        <v>95</v>
      </c>
      <c r="E160" s="105">
        <v>74</v>
      </c>
      <c r="F160" s="105">
        <v>16</v>
      </c>
      <c r="G160" s="173"/>
    </row>
    <row r="161" spans="1:8" s="114" customFormat="1" ht="15" customHeight="1" x14ac:dyDescent="0.25">
      <c r="A161" s="1413">
        <v>40</v>
      </c>
      <c r="B161" s="1448" t="s">
        <v>326</v>
      </c>
      <c r="C161" s="46" t="s">
        <v>980</v>
      </c>
      <c r="D161" s="920">
        <v>0</v>
      </c>
      <c r="E161" s="105">
        <v>0</v>
      </c>
      <c r="F161" s="105">
        <v>0</v>
      </c>
      <c r="G161" s="173"/>
    </row>
    <row r="162" spans="1:8" s="114" customFormat="1" ht="15" customHeight="1" x14ac:dyDescent="0.25">
      <c r="A162" s="1413"/>
      <c r="B162" s="1450"/>
      <c r="C162" s="46" t="s">
        <v>992</v>
      </c>
      <c r="D162" s="920">
        <v>0</v>
      </c>
      <c r="E162" s="105">
        <v>0</v>
      </c>
      <c r="F162" s="105">
        <v>0</v>
      </c>
      <c r="G162" s="173"/>
    </row>
    <row r="163" spans="1:8" s="114" customFormat="1" ht="15" customHeight="1" x14ac:dyDescent="0.25">
      <c r="A163" s="1413">
        <v>41</v>
      </c>
      <c r="B163" s="1448" t="s">
        <v>327</v>
      </c>
      <c r="C163" s="46" t="s">
        <v>788</v>
      </c>
      <c r="D163" s="920">
        <v>27</v>
      </c>
      <c r="E163" s="105">
        <v>5</v>
      </c>
      <c r="F163" s="105">
        <v>4</v>
      </c>
      <c r="G163" s="173"/>
    </row>
    <row r="164" spans="1:8" s="114" customFormat="1" ht="15" customHeight="1" x14ac:dyDescent="0.25">
      <c r="A164" s="1413"/>
      <c r="B164" s="1448"/>
      <c r="C164" s="46" t="s">
        <v>607</v>
      </c>
      <c r="D164" s="920">
        <v>10</v>
      </c>
      <c r="E164" s="105">
        <v>1</v>
      </c>
      <c r="F164" s="105">
        <v>10</v>
      </c>
      <c r="G164" s="173"/>
    </row>
    <row r="165" spans="1:8" s="114" customFormat="1" ht="15" customHeight="1" x14ac:dyDescent="0.25">
      <c r="A165" s="1413"/>
      <c r="B165" s="1448"/>
      <c r="C165" s="46" t="s">
        <v>598</v>
      </c>
      <c r="D165" s="920">
        <v>38</v>
      </c>
      <c r="E165" s="105">
        <v>31</v>
      </c>
      <c r="F165" s="105">
        <v>11</v>
      </c>
      <c r="G165" s="173"/>
    </row>
    <row r="166" spans="1:8" s="114" customFormat="1" ht="15" customHeight="1" x14ac:dyDescent="0.25">
      <c r="A166" s="1413">
        <v>42</v>
      </c>
      <c r="B166" s="1448" t="s">
        <v>328</v>
      </c>
      <c r="C166" s="46" t="s">
        <v>698</v>
      </c>
      <c r="D166" s="920">
        <v>15</v>
      </c>
      <c r="E166" s="105">
        <v>13</v>
      </c>
      <c r="F166" s="105">
        <v>8</v>
      </c>
      <c r="G166" s="173"/>
    </row>
    <row r="167" spans="1:8" s="114" customFormat="1" ht="15" customHeight="1" x14ac:dyDescent="0.25">
      <c r="A167" s="1413"/>
      <c r="B167" s="1448"/>
      <c r="C167" s="46" t="s">
        <v>598</v>
      </c>
      <c r="D167" s="920">
        <v>16</v>
      </c>
      <c r="E167" s="105">
        <v>15</v>
      </c>
      <c r="F167" s="105">
        <v>2</v>
      </c>
      <c r="G167" s="173"/>
    </row>
    <row r="168" spans="1:8" s="114" customFormat="1" ht="15" customHeight="1" x14ac:dyDescent="0.25">
      <c r="A168" s="1162">
        <v>43</v>
      </c>
      <c r="B168" s="1163" t="s">
        <v>329</v>
      </c>
      <c r="C168" s="46" t="s">
        <v>598</v>
      </c>
      <c r="D168" s="920">
        <v>37</v>
      </c>
      <c r="E168" s="105">
        <v>25</v>
      </c>
      <c r="F168" s="105">
        <v>11</v>
      </c>
      <c r="G168" s="173"/>
    </row>
    <row r="169" spans="1:8" s="114" customFormat="1" ht="11.65" customHeight="1" x14ac:dyDescent="0.25">
      <c r="A169" s="1442" t="s">
        <v>743</v>
      </c>
      <c r="B169" s="1443"/>
      <c r="C169" s="1443"/>
      <c r="D169" s="920">
        <f>SUM(D14:D168)</f>
        <v>3279</v>
      </c>
      <c r="E169" s="105">
        <f>SUM(E14:E168)</f>
        <v>1224</v>
      </c>
      <c r="F169" s="105">
        <f>SUM(F14:F168)</f>
        <v>966</v>
      </c>
      <c r="G169" s="173"/>
    </row>
    <row r="170" spans="1:8" s="114" customFormat="1" x14ac:dyDescent="0.25">
      <c r="A170" s="172" t="s">
        <v>814</v>
      </c>
      <c r="D170" s="173"/>
      <c r="G170" s="173"/>
    </row>
    <row r="171" spans="1:8" s="114" customFormat="1" ht="44.25" customHeight="1" x14ac:dyDescent="0.35">
      <c r="A171" s="1444" t="s">
        <v>1813</v>
      </c>
      <c r="B171" s="1445"/>
      <c r="C171" s="1445"/>
      <c r="D171" s="1445"/>
      <c r="E171" s="1445"/>
      <c r="F171" s="1445"/>
      <c r="G171" s="1445"/>
    </row>
    <row r="172" spans="1:8" s="114" customFormat="1" ht="11.45" customHeight="1" x14ac:dyDescent="0.25">
      <c r="A172" s="1447" t="s">
        <v>744</v>
      </c>
      <c r="B172" s="1447"/>
      <c r="C172" s="1447"/>
      <c r="D172" s="1447"/>
      <c r="E172" s="1447"/>
      <c r="F172" s="1447"/>
      <c r="G172" s="1447"/>
    </row>
    <row r="173" spans="1:8" s="114" customFormat="1" x14ac:dyDescent="0.25">
      <c r="A173" s="112" t="s">
        <v>570</v>
      </c>
      <c r="B173" s="113"/>
      <c r="C173" s="112" t="s">
        <v>1785</v>
      </c>
      <c r="D173" s="118"/>
      <c r="E173" s="361"/>
      <c r="F173" s="361"/>
      <c r="G173" s="242"/>
    </row>
    <row r="174" spans="1:8" s="114" customFormat="1" x14ac:dyDescent="0.25">
      <c r="A174" s="362" t="s">
        <v>563</v>
      </c>
      <c r="B174" s="361"/>
      <c r="C174" s="1446" t="s">
        <v>564</v>
      </c>
      <c r="D174" s="1445"/>
      <c r="E174" s="1445"/>
      <c r="F174" s="1445"/>
      <c r="G174" s="242"/>
    </row>
    <row r="175" spans="1:8" s="114" customFormat="1" x14ac:dyDescent="0.25">
      <c r="A175" s="230"/>
      <c r="B175" s="230"/>
      <c r="C175" s="230"/>
      <c r="D175" s="285"/>
      <c r="E175" s="230"/>
      <c r="F175" s="230"/>
      <c r="G175" s="285"/>
      <c r="H175" s="230"/>
    </row>
    <row r="176" spans="1:8" s="114" customFormat="1" ht="29.45" customHeight="1" x14ac:dyDescent="0.25">
      <c r="A176" s="1439"/>
      <c r="B176" s="1440"/>
      <c r="C176" s="1440"/>
      <c r="D176" s="1440"/>
      <c r="E176" s="1440"/>
      <c r="F176" s="1440"/>
      <c r="G176" s="286"/>
    </row>
    <row r="177" spans="1:7" s="114" customFormat="1" ht="21" customHeight="1" x14ac:dyDescent="0.25">
      <c r="A177" s="1437"/>
      <c r="B177" s="1438"/>
      <c r="C177" s="1438"/>
      <c r="D177" s="1438"/>
      <c r="E177" s="1438"/>
      <c r="F177" s="1438"/>
      <c r="G177" s="1438"/>
    </row>
    <row r="178" spans="1:7" s="114" customFormat="1" ht="30" customHeight="1" x14ac:dyDescent="0.25">
      <c r="A178" s="1437"/>
      <c r="B178" s="1441"/>
      <c r="C178" s="1441"/>
      <c r="D178" s="1441"/>
      <c r="E178" s="1441"/>
      <c r="F178" s="1441"/>
      <c r="G178" s="173"/>
    </row>
    <row r="179" spans="1:7" s="114" customFormat="1" x14ac:dyDescent="0.25">
      <c r="D179" s="173"/>
      <c r="G179" s="173"/>
    </row>
    <row r="180" spans="1:7" s="114" customFormat="1" x14ac:dyDescent="0.25">
      <c r="D180" s="173"/>
      <c r="G180" s="173"/>
    </row>
    <row r="181" spans="1:7" s="114" customFormat="1" x14ac:dyDescent="0.25">
      <c r="D181" s="173"/>
      <c r="G181" s="173"/>
    </row>
    <row r="182" spans="1:7" s="114" customFormat="1" x14ac:dyDescent="0.25">
      <c r="D182" s="173"/>
      <c r="G182" s="173"/>
    </row>
    <row r="183" spans="1:7" s="114" customFormat="1" x14ac:dyDescent="0.25">
      <c r="D183" s="173"/>
      <c r="G183" s="173"/>
    </row>
    <row r="184" spans="1:7" s="114" customFormat="1" x14ac:dyDescent="0.25">
      <c r="D184" s="173"/>
      <c r="G184" s="173"/>
    </row>
    <row r="185" spans="1:7" s="114" customFormat="1" x14ac:dyDescent="0.25">
      <c r="D185" s="173"/>
      <c r="G185" s="173"/>
    </row>
    <row r="186" spans="1:7" s="114" customFormat="1" x14ac:dyDescent="0.25">
      <c r="D186" s="173"/>
      <c r="G186" s="173"/>
    </row>
    <row r="187" spans="1:7" s="114" customFormat="1" x14ac:dyDescent="0.25">
      <c r="D187" s="173"/>
      <c r="G187" s="173"/>
    </row>
    <row r="188" spans="1:7" s="114" customFormat="1" x14ac:dyDescent="0.25">
      <c r="D188" s="173"/>
      <c r="G188" s="173"/>
    </row>
  </sheetData>
  <autoFilter ref="C14:C174"/>
  <mergeCells count="94">
    <mergeCell ref="A166:A167"/>
    <mergeCell ref="B166:B167"/>
    <mergeCell ref="A158:A160"/>
    <mergeCell ref="B158:B160"/>
    <mergeCell ref="A161:A162"/>
    <mergeCell ref="B161:B162"/>
    <mergeCell ref="A163:A165"/>
    <mergeCell ref="B163:B165"/>
    <mergeCell ref="A149:A150"/>
    <mergeCell ref="B149:B150"/>
    <mergeCell ref="A151:A152"/>
    <mergeCell ref="B151:B152"/>
    <mergeCell ref="A153:A157"/>
    <mergeCell ref="B153:B157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  <mergeCell ref="A19:A22"/>
    <mergeCell ref="B19:B22"/>
    <mergeCell ref="A25:A30"/>
    <mergeCell ref="B25:B30"/>
    <mergeCell ref="A31:A32"/>
    <mergeCell ref="B31:B32"/>
    <mergeCell ref="B23:B24"/>
    <mergeCell ref="A23:A24"/>
    <mergeCell ref="A33:A37"/>
    <mergeCell ref="B33:B37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17:A120"/>
    <mergeCell ref="B117:B120"/>
    <mergeCell ref="A121:A125"/>
    <mergeCell ref="B121:B125"/>
    <mergeCell ref="B139:B145"/>
    <mergeCell ref="A139:A145"/>
    <mergeCell ref="A146:A148"/>
    <mergeCell ref="B146:B148"/>
    <mergeCell ref="A126:A129"/>
    <mergeCell ref="B126:B129"/>
    <mergeCell ref="A130:A133"/>
    <mergeCell ref="B130:B133"/>
    <mergeCell ref="A134:A138"/>
    <mergeCell ref="B134:B138"/>
    <mergeCell ref="A177:G177"/>
    <mergeCell ref="A176:F176"/>
    <mergeCell ref="A178:F178"/>
    <mergeCell ref="A169:C169"/>
    <mergeCell ref="A171:G171"/>
    <mergeCell ref="C174:F174"/>
    <mergeCell ref="A172:G172"/>
  </mergeCells>
  <pageMargins left="0.70866141732283472" right="0.70866141732283472" top="0.74803149606299213" bottom="0.74803149606299213" header="0.31496062992125984" footer="0.31496062992125984"/>
  <pageSetup paperSize="9" scale="54" fitToWidth="2" fitToHeight="2" orientation="portrait" r:id="rId1"/>
  <rowBreaks count="1" manualBreakCount="1">
    <brk id="89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5"/>
  <sheetViews>
    <sheetView view="pageBreakPreview" zoomScaleNormal="110" zoomScaleSheetLayoutView="100" workbookViewId="0">
      <pane ySplit="13" topLeftCell="A167" activePane="bottomLeft" state="frozen"/>
      <selection pane="bottomLeft" activeCell="E13" sqref="E13"/>
    </sheetView>
  </sheetViews>
  <sheetFormatPr defaultColWidth="8.85546875" defaultRowHeight="15" x14ac:dyDescent="0.25"/>
  <cols>
    <col min="1" max="1" width="4.28515625" style="99" customWidth="1"/>
    <col min="2" max="2" width="18.5703125" style="99" customWidth="1"/>
    <col min="3" max="3" width="34.7109375" style="99" customWidth="1"/>
    <col min="4" max="4" width="14.7109375" style="119" customWidth="1"/>
    <col min="5" max="5" width="16.5703125" style="99" customWidth="1"/>
    <col min="6" max="6" width="15" style="99" customWidth="1"/>
    <col min="7" max="7" width="16" style="99" customWidth="1"/>
    <col min="8" max="9" width="8.85546875" style="99" customWidth="1"/>
    <col min="10" max="16384" width="8.85546875" style="99"/>
  </cols>
  <sheetData>
    <row r="1" spans="1:38" x14ac:dyDescent="0.25">
      <c r="A1" s="97"/>
      <c r="B1" s="97"/>
      <c r="C1" s="97"/>
      <c r="D1" s="116"/>
      <c r="E1" s="97"/>
      <c r="F1" s="98" t="s">
        <v>740</v>
      </c>
    </row>
    <row r="2" spans="1:38" ht="10.9" customHeight="1" x14ac:dyDescent="0.25">
      <c r="A2" s="1452" t="s">
        <v>0</v>
      </c>
      <c r="B2" s="1452"/>
      <c r="C2" s="1452"/>
      <c r="D2" s="1452"/>
      <c r="E2" s="1452"/>
      <c r="F2" s="1452"/>
    </row>
    <row r="3" spans="1:38" ht="24.6" customHeight="1" x14ac:dyDescent="0.25">
      <c r="A3" s="1453" t="s">
        <v>741</v>
      </c>
      <c r="B3" s="1452"/>
      <c r="C3" s="1452"/>
      <c r="D3" s="1452"/>
      <c r="E3" s="1452"/>
      <c r="F3" s="1452"/>
    </row>
    <row r="4" spans="1:38" s="114" customFormat="1" ht="13.9" customHeight="1" x14ac:dyDescent="0.25">
      <c r="A4" s="1454" t="s">
        <v>1741</v>
      </c>
      <c r="B4" s="1454"/>
      <c r="C4" s="1454"/>
      <c r="D4" s="1454"/>
      <c r="E4" s="1454"/>
      <c r="F4" s="1454"/>
    </row>
    <row r="5" spans="1:38" x14ac:dyDescent="0.25">
      <c r="A5" s="97"/>
      <c r="B5" s="97"/>
      <c r="C5" s="97"/>
      <c r="D5" s="116"/>
      <c r="E5" s="97"/>
      <c r="F5" s="97"/>
    </row>
    <row r="6" spans="1:38" x14ac:dyDescent="0.25">
      <c r="A6" s="1464" t="s">
        <v>368</v>
      </c>
      <c r="B6" s="1464"/>
      <c r="C6" s="1464"/>
      <c r="D6" s="1464"/>
      <c r="E6" s="1464"/>
      <c r="F6" s="1464"/>
    </row>
    <row r="7" spans="1:38" ht="28.15" customHeight="1" x14ac:dyDescent="0.25">
      <c r="A7" s="1465" t="s">
        <v>950</v>
      </c>
      <c r="B7" s="1465"/>
      <c r="C7" s="1465"/>
      <c r="D7" s="1465"/>
      <c r="E7" s="1465"/>
      <c r="F7" s="1465"/>
    </row>
    <row r="8" spans="1:38" x14ac:dyDescent="0.25">
      <c r="A8" s="368"/>
      <c r="B8" s="368"/>
      <c r="C8" s="368"/>
      <c r="D8" s="117"/>
      <c r="E8" s="368"/>
      <c r="F8" s="368"/>
    </row>
    <row r="9" spans="1:38" ht="25.15" customHeight="1" x14ac:dyDescent="0.25">
      <c r="A9" s="1464" t="s">
        <v>747</v>
      </c>
      <c r="B9" s="1464"/>
      <c r="C9" s="1464"/>
      <c r="D9" s="117"/>
      <c r="E9" s="368"/>
      <c r="F9" s="368"/>
      <c r="G9" s="100"/>
      <c r="H9" s="100"/>
      <c r="I9" s="100"/>
      <c r="J9" s="101"/>
    </row>
    <row r="10" spans="1:38" ht="15.6" customHeight="1" x14ac:dyDescent="0.25">
      <c r="A10" s="1455" t="s">
        <v>1742</v>
      </c>
      <c r="B10" s="1455"/>
      <c r="C10" s="1455"/>
      <c r="D10" s="1455"/>
      <c r="E10" s="1455"/>
      <c r="F10" s="368"/>
      <c r="G10" s="102"/>
      <c r="H10" s="102"/>
      <c r="I10" s="102"/>
      <c r="J10" s="101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</row>
    <row r="11" spans="1:38" ht="13.9" customHeight="1" x14ac:dyDescent="0.25">
      <c r="A11" s="97"/>
      <c r="B11" s="97"/>
      <c r="C11" s="97"/>
      <c r="D11" s="116"/>
      <c r="E11" s="97"/>
      <c r="F11" s="97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</row>
    <row r="12" spans="1:38" ht="54" customHeight="1" x14ac:dyDescent="0.25">
      <c r="A12" s="369" t="s">
        <v>361</v>
      </c>
      <c r="B12" s="1467" t="s">
        <v>183</v>
      </c>
      <c r="C12" s="1468"/>
      <c r="D12" s="369" t="s">
        <v>1236</v>
      </c>
      <c r="E12" s="369" t="s">
        <v>185</v>
      </c>
      <c r="F12" s="369" t="s">
        <v>1085</v>
      </c>
      <c r="G12" s="103"/>
      <c r="H12" s="103"/>
      <c r="I12" s="103"/>
      <c r="J12" s="103"/>
    </row>
    <row r="13" spans="1:38" ht="14.45" customHeight="1" x14ac:dyDescent="0.25">
      <c r="A13" s="370">
        <v>1</v>
      </c>
      <c r="B13" s="1469">
        <v>2</v>
      </c>
      <c r="C13" s="1468"/>
      <c r="D13" s="370">
        <v>3</v>
      </c>
      <c r="E13" s="370">
        <v>4</v>
      </c>
      <c r="F13" s="370">
        <v>5</v>
      </c>
      <c r="G13" s="103"/>
      <c r="H13" s="103"/>
      <c r="I13" s="103"/>
      <c r="J13" s="103"/>
    </row>
    <row r="14" spans="1:38" ht="15" customHeight="1" x14ac:dyDescent="0.25">
      <c r="A14" s="1413">
        <v>1</v>
      </c>
      <c r="B14" s="1448" t="s">
        <v>287</v>
      </c>
      <c r="C14" s="46" t="s">
        <v>695</v>
      </c>
      <c r="D14" s="105">
        <v>10</v>
      </c>
      <c r="E14" s="115">
        <v>3</v>
      </c>
      <c r="F14" s="105">
        <v>3</v>
      </c>
      <c r="G14" s="103"/>
      <c r="H14" s="103"/>
      <c r="I14" s="103"/>
      <c r="J14" s="103"/>
    </row>
    <row r="15" spans="1:38" ht="15" customHeight="1" x14ac:dyDescent="0.25">
      <c r="A15" s="1413"/>
      <c r="B15" s="1448"/>
      <c r="C15" s="46" t="s">
        <v>974</v>
      </c>
      <c r="D15" s="105">
        <v>0</v>
      </c>
      <c r="E15" s="115">
        <v>0</v>
      </c>
      <c r="F15" s="105">
        <v>0</v>
      </c>
    </row>
    <row r="16" spans="1:38" ht="15" customHeight="1" x14ac:dyDescent="0.25">
      <c r="A16" s="1413"/>
      <c r="B16" s="1448"/>
      <c r="C16" s="46" t="s">
        <v>598</v>
      </c>
      <c r="D16" s="105">
        <v>2</v>
      </c>
      <c r="E16" s="115">
        <v>2</v>
      </c>
      <c r="F16" s="105">
        <v>1</v>
      </c>
    </row>
    <row r="17" spans="1:6" s="114" customFormat="1" ht="15" customHeight="1" x14ac:dyDescent="0.25">
      <c r="A17" s="1413">
        <v>2</v>
      </c>
      <c r="B17" s="1448" t="s">
        <v>288</v>
      </c>
      <c r="C17" s="46" t="s">
        <v>975</v>
      </c>
      <c r="D17" s="105">
        <v>14</v>
      </c>
      <c r="E17" s="115">
        <v>6</v>
      </c>
      <c r="F17" s="105">
        <v>1</v>
      </c>
    </row>
    <row r="18" spans="1:6" ht="15" customHeight="1" x14ac:dyDescent="0.25">
      <c r="A18" s="1413"/>
      <c r="B18" s="1448"/>
      <c r="C18" s="46" t="s">
        <v>598</v>
      </c>
      <c r="D18" s="105">
        <v>5</v>
      </c>
      <c r="E18" s="115">
        <v>5</v>
      </c>
      <c r="F18" s="105">
        <v>3</v>
      </c>
    </row>
    <row r="19" spans="1:6" ht="15" customHeight="1" x14ac:dyDescent="0.25">
      <c r="A19" s="1413">
        <v>3</v>
      </c>
      <c r="B19" s="1448" t="s">
        <v>289</v>
      </c>
      <c r="C19" s="46" t="s">
        <v>696</v>
      </c>
      <c r="D19" s="105">
        <v>4</v>
      </c>
      <c r="E19" s="115">
        <v>0</v>
      </c>
      <c r="F19" s="105">
        <v>0</v>
      </c>
    </row>
    <row r="20" spans="1:6" ht="15" customHeight="1" x14ac:dyDescent="0.25">
      <c r="A20" s="1413"/>
      <c r="B20" s="1448"/>
      <c r="C20" s="46" t="s">
        <v>976</v>
      </c>
      <c r="D20" s="105">
        <v>8</v>
      </c>
      <c r="E20" s="115">
        <v>3</v>
      </c>
      <c r="F20" s="105">
        <v>3</v>
      </c>
    </row>
    <row r="21" spans="1:6" ht="15" customHeight="1" x14ac:dyDescent="0.25">
      <c r="A21" s="1413"/>
      <c r="B21" s="1448"/>
      <c r="C21" s="46" t="s">
        <v>977</v>
      </c>
      <c r="D21" s="105">
        <v>0</v>
      </c>
      <c r="E21" s="115">
        <v>0</v>
      </c>
      <c r="F21" s="105">
        <v>0</v>
      </c>
    </row>
    <row r="22" spans="1:6" ht="15" customHeight="1" x14ac:dyDescent="0.25">
      <c r="A22" s="1413"/>
      <c r="B22" s="1448"/>
      <c r="C22" s="46" t="s">
        <v>598</v>
      </c>
      <c r="D22" s="105">
        <v>0</v>
      </c>
      <c r="E22" s="115">
        <v>0</v>
      </c>
      <c r="F22" s="105">
        <v>0</v>
      </c>
    </row>
    <row r="23" spans="1:6" ht="15" customHeight="1" x14ac:dyDescent="0.25">
      <c r="A23" s="1413">
        <v>4</v>
      </c>
      <c r="B23" s="1448" t="s">
        <v>290</v>
      </c>
      <c r="C23" s="1163" t="s">
        <v>697</v>
      </c>
      <c r="D23" s="105">
        <v>0</v>
      </c>
      <c r="E23" s="115">
        <v>0</v>
      </c>
      <c r="F23" s="105">
        <v>0</v>
      </c>
    </row>
    <row r="24" spans="1:6" ht="15" customHeight="1" x14ac:dyDescent="0.25">
      <c r="A24" s="1449"/>
      <c r="B24" s="1443"/>
      <c r="C24" s="46" t="s">
        <v>993</v>
      </c>
      <c r="D24" s="105">
        <v>0</v>
      </c>
      <c r="E24" s="115">
        <v>0</v>
      </c>
      <c r="F24" s="105">
        <v>0</v>
      </c>
    </row>
    <row r="25" spans="1:6" ht="15" customHeight="1" x14ac:dyDescent="0.25">
      <c r="A25" s="1413">
        <v>5</v>
      </c>
      <c r="B25" s="1448" t="s">
        <v>291</v>
      </c>
      <c r="C25" s="46" t="s">
        <v>978</v>
      </c>
      <c r="D25" s="105">
        <v>0</v>
      </c>
      <c r="E25" s="115">
        <v>0</v>
      </c>
      <c r="F25" s="105">
        <v>0</v>
      </c>
    </row>
    <row r="26" spans="1:6" ht="15" customHeight="1" x14ac:dyDescent="0.25">
      <c r="A26" s="1413"/>
      <c r="B26" s="1448"/>
      <c r="C26" s="46" t="s">
        <v>979</v>
      </c>
      <c r="D26" s="105">
        <v>5</v>
      </c>
      <c r="E26" s="115">
        <v>4</v>
      </c>
      <c r="F26" s="105">
        <v>3</v>
      </c>
    </row>
    <row r="27" spans="1:6" ht="15" customHeight="1" x14ac:dyDescent="0.25">
      <c r="A27" s="1413"/>
      <c r="B27" s="1448"/>
      <c r="C27" s="46" t="s">
        <v>1089</v>
      </c>
      <c r="D27" s="105">
        <v>0</v>
      </c>
      <c r="E27" s="105">
        <v>0</v>
      </c>
      <c r="F27" s="105">
        <v>0</v>
      </c>
    </row>
    <row r="28" spans="1:6" ht="15" customHeight="1" x14ac:dyDescent="0.25">
      <c r="A28" s="1413"/>
      <c r="B28" s="1448"/>
      <c r="C28" s="46" t="s">
        <v>698</v>
      </c>
      <c r="D28" s="105">
        <v>0</v>
      </c>
      <c r="E28" s="105">
        <v>0</v>
      </c>
      <c r="F28" s="105">
        <v>0</v>
      </c>
    </row>
    <row r="29" spans="1:6" ht="15" customHeight="1" x14ac:dyDescent="0.25">
      <c r="A29" s="1413"/>
      <c r="B29" s="1448"/>
      <c r="C29" s="46" t="s">
        <v>977</v>
      </c>
      <c r="D29" s="105">
        <v>0</v>
      </c>
      <c r="E29" s="115">
        <v>0</v>
      </c>
      <c r="F29" s="105">
        <v>0</v>
      </c>
    </row>
    <row r="30" spans="1:6" ht="15" customHeight="1" x14ac:dyDescent="0.25">
      <c r="A30" s="1413"/>
      <c r="B30" s="1448"/>
      <c r="C30" s="46" t="s">
        <v>598</v>
      </c>
      <c r="D30" s="105">
        <v>2</v>
      </c>
      <c r="E30" s="115">
        <v>2</v>
      </c>
      <c r="F30" s="105">
        <v>1</v>
      </c>
    </row>
    <row r="31" spans="1:6" ht="15" customHeight="1" x14ac:dyDescent="0.25">
      <c r="A31" s="1421">
        <v>6</v>
      </c>
      <c r="B31" s="1448" t="s">
        <v>292</v>
      </c>
      <c r="C31" s="46" t="s">
        <v>699</v>
      </c>
      <c r="D31" s="105">
        <v>0</v>
      </c>
      <c r="E31" s="105">
        <v>0</v>
      </c>
      <c r="F31" s="105">
        <v>0</v>
      </c>
    </row>
    <row r="32" spans="1:6" ht="15" customHeight="1" x14ac:dyDescent="0.25">
      <c r="A32" s="1421"/>
      <c r="B32" s="1448"/>
      <c r="C32" s="46" t="s">
        <v>598</v>
      </c>
      <c r="D32" s="105">
        <v>5</v>
      </c>
      <c r="E32" s="115">
        <v>4</v>
      </c>
      <c r="F32" s="105">
        <v>4</v>
      </c>
    </row>
    <row r="33" spans="1:6" ht="15" customHeight="1" x14ac:dyDescent="0.25">
      <c r="A33" s="1413">
        <v>7</v>
      </c>
      <c r="B33" s="1448" t="s">
        <v>293</v>
      </c>
      <c r="C33" s="46" t="s">
        <v>759</v>
      </c>
      <c r="D33" s="105">
        <v>0</v>
      </c>
      <c r="E33" s="105">
        <v>0</v>
      </c>
      <c r="F33" s="105">
        <v>0</v>
      </c>
    </row>
    <row r="34" spans="1:6" ht="15" customHeight="1" x14ac:dyDescent="0.25">
      <c r="A34" s="1413"/>
      <c r="B34" s="1448"/>
      <c r="C34" s="46" t="s">
        <v>816</v>
      </c>
      <c r="D34" s="105">
        <v>2</v>
      </c>
      <c r="E34" s="115">
        <v>0</v>
      </c>
      <c r="F34" s="105">
        <v>0</v>
      </c>
    </row>
    <row r="35" spans="1:6" ht="15" customHeight="1" x14ac:dyDescent="0.25">
      <c r="A35" s="1413"/>
      <c r="B35" s="1448"/>
      <c r="C35" s="46" t="s">
        <v>599</v>
      </c>
      <c r="D35" s="105">
        <v>0</v>
      </c>
      <c r="E35" s="115">
        <v>0</v>
      </c>
      <c r="F35" s="105">
        <v>0</v>
      </c>
    </row>
    <row r="36" spans="1:6" ht="15" customHeight="1" x14ac:dyDescent="0.25">
      <c r="A36" s="1413"/>
      <c r="B36" s="1448"/>
      <c r="C36" s="46" t="s">
        <v>700</v>
      </c>
      <c r="D36" s="105">
        <v>1</v>
      </c>
      <c r="E36" s="115">
        <v>0</v>
      </c>
      <c r="F36" s="105">
        <v>0</v>
      </c>
    </row>
    <row r="37" spans="1:6" ht="15" customHeight="1" x14ac:dyDescent="0.25">
      <c r="A37" s="1413"/>
      <c r="B37" s="1448"/>
      <c r="C37" s="46" t="s">
        <v>598</v>
      </c>
      <c r="D37" s="105">
        <v>5</v>
      </c>
      <c r="E37" s="115">
        <v>2</v>
      </c>
      <c r="F37" s="105">
        <v>0</v>
      </c>
    </row>
    <row r="38" spans="1:6" ht="15" customHeight="1" x14ac:dyDescent="0.25">
      <c r="A38" s="374">
        <v>8</v>
      </c>
      <c r="B38" s="375" t="s">
        <v>294</v>
      </c>
      <c r="C38" s="46" t="s">
        <v>760</v>
      </c>
      <c r="D38" s="105">
        <v>11</v>
      </c>
      <c r="E38" s="115">
        <v>3</v>
      </c>
      <c r="F38" s="105">
        <v>1</v>
      </c>
    </row>
    <row r="39" spans="1:6" ht="15" customHeight="1" x14ac:dyDescent="0.25">
      <c r="A39" s="1413">
        <v>9</v>
      </c>
      <c r="B39" s="1448" t="s">
        <v>295</v>
      </c>
      <c r="C39" s="46" t="s">
        <v>761</v>
      </c>
      <c r="D39" s="105">
        <v>0</v>
      </c>
      <c r="E39" s="115">
        <v>0</v>
      </c>
      <c r="F39" s="105">
        <v>0</v>
      </c>
    </row>
    <row r="40" spans="1:6" s="114" customFormat="1" ht="15" customHeight="1" x14ac:dyDescent="0.25">
      <c r="A40" s="1413"/>
      <c r="B40" s="1448"/>
      <c r="C40" s="46" t="s">
        <v>701</v>
      </c>
      <c r="D40" s="105">
        <v>4</v>
      </c>
      <c r="E40" s="115">
        <v>4</v>
      </c>
      <c r="F40" s="105">
        <v>4</v>
      </c>
    </row>
    <row r="41" spans="1:6" ht="15" customHeight="1" x14ac:dyDescent="0.25">
      <c r="A41" s="1413"/>
      <c r="B41" s="1448"/>
      <c r="C41" s="46" t="s">
        <v>980</v>
      </c>
      <c r="D41" s="105">
        <v>0</v>
      </c>
      <c r="E41" s="115">
        <v>0</v>
      </c>
      <c r="F41" s="105">
        <v>0</v>
      </c>
    </row>
    <row r="42" spans="1:6" ht="15" customHeight="1" x14ac:dyDescent="0.25">
      <c r="A42" s="1413"/>
      <c r="B42" s="1448"/>
      <c r="C42" s="46" t="s">
        <v>598</v>
      </c>
      <c r="D42" s="105">
        <v>0</v>
      </c>
      <c r="E42" s="115">
        <v>0</v>
      </c>
      <c r="F42" s="105">
        <v>0</v>
      </c>
    </row>
    <row r="43" spans="1:6" ht="15" customHeight="1" x14ac:dyDescent="0.25">
      <c r="A43" s="1413"/>
      <c r="B43" s="1448"/>
      <c r="C43" s="46" t="s">
        <v>1049</v>
      </c>
      <c r="D43" s="105">
        <v>3</v>
      </c>
      <c r="E43" s="115">
        <v>0</v>
      </c>
      <c r="F43" s="105">
        <v>0</v>
      </c>
    </row>
    <row r="44" spans="1:6" ht="15" customHeight="1" x14ac:dyDescent="0.25">
      <c r="A44" s="1413"/>
      <c r="B44" s="1450"/>
      <c r="C44" s="46" t="s">
        <v>600</v>
      </c>
      <c r="D44" s="105">
        <v>0</v>
      </c>
      <c r="E44" s="115">
        <v>0</v>
      </c>
      <c r="F44" s="105">
        <v>0</v>
      </c>
    </row>
    <row r="45" spans="1:6" ht="15" customHeight="1" x14ac:dyDescent="0.25">
      <c r="A45" s="374">
        <v>10</v>
      </c>
      <c r="B45" s="375" t="s">
        <v>296</v>
      </c>
      <c r="C45" s="46" t="s">
        <v>981</v>
      </c>
      <c r="D45" s="105">
        <v>0</v>
      </c>
      <c r="E45" s="115">
        <v>0</v>
      </c>
      <c r="F45" s="105">
        <v>0</v>
      </c>
    </row>
    <row r="46" spans="1:6" ht="15" customHeight="1" x14ac:dyDescent="0.25">
      <c r="A46" s="1413">
        <v>11</v>
      </c>
      <c r="B46" s="1448" t="s">
        <v>297</v>
      </c>
      <c r="C46" s="46" t="s">
        <v>702</v>
      </c>
      <c r="D46" s="105">
        <v>2</v>
      </c>
      <c r="E46" s="115">
        <v>1</v>
      </c>
      <c r="F46" s="105">
        <v>2</v>
      </c>
    </row>
    <row r="47" spans="1:6" ht="15" customHeight="1" x14ac:dyDescent="0.25">
      <c r="A47" s="1413"/>
      <c r="B47" s="1448"/>
      <c r="C47" s="46" t="s">
        <v>598</v>
      </c>
      <c r="D47" s="105">
        <v>5</v>
      </c>
      <c r="E47" s="115">
        <v>5</v>
      </c>
      <c r="F47" s="105">
        <v>1</v>
      </c>
    </row>
    <row r="48" spans="1:6" ht="15" customHeight="1" x14ac:dyDescent="0.25">
      <c r="A48" s="1421">
        <v>12</v>
      </c>
      <c r="B48" s="1448" t="s">
        <v>298</v>
      </c>
      <c r="C48" s="46" t="s">
        <v>598</v>
      </c>
      <c r="D48" s="105">
        <v>0</v>
      </c>
      <c r="E48" s="115">
        <v>0</v>
      </c>
      <c r="F48" s="105">
        <v>0</v>
      </c>
    </row>
    <row r="49" spans="1:6" ht="15" customHeight="1" x14ac:dyDescent="0.25">
      <c r="A49" s="1421"/>
      <c r="B49" s="1448"/>
      <c r="C49" s="46" t="s">
        <v>600</v>
      </c>
      <c r="D49" s="105">
        <v>0</v>
      </c>
      <c r="E49" s="115">
        <v>0</v>
      </c>
      <c r="F49" s="105">
        <v>0</v>
      </c>
    </row>
    <row r="50" spans="1:6" ht="15" customHeight="1" x14ac:dyDescent="0.25">
      <c r="A50" s="1421"/>
      <c r="B50" s="1448"/>
      <c r="C50" s="46" t="s">
        <v>601</v>
      </c>
      <c r="D50" s="105">
        <v>1</v>
      </c>
      <c r="E50" s="115">
        <v>0</v>
      </c>
      <c r="F50" s="105">
        <v>0</v>
      </c>
    </row>
    <row r="51" spans="1:6" ht="15" customHeight="1" x14ac:dyDescent="0.25">
      <c r="A51" s="1421"/>
      <c r="B51" s="1448"/>
      <c r="C51" s="46" t="s">
        <v>980</v>
      </c>
      <c r="D51" s="105">
        <v>0</v>
      </c>
      <c r="E51" s="115">
        <v>0</v>
      </c>
      <c r="F51" s="105">
        <v>0</v>
      </c>
    </row>
    <row r="52" spans="1:6" ht="15" customHeight="1" x14ac:dyDescent="0.25">
      <c r="A52" s="1413">
        <v>13</v>
      </c>
      <c r="B52" s="1448" t="s">
        <v>299</v>
      </c>
      <c r="C52" s="46" t="s">
        <v>765</v>
      </c>
      <c r="D52" s="105">
        <v>19</v>
      </c>
      <c r="E52" s="115">
        <v>1</v>
      </c>
      <c r="F52" s="105">
        <v>1</v>
      </c>
    </row>
    <row r="53" spans="1:6" ht="15" customHeight="1" x14ac:dyDescent="0.25">
      <c r="A53" s="1413"/>
      <c r="B53" s="1448"/>
      <c r="C53" s="46" t="s">
        <v>418</v>
      </c>
      <c r="D53" s="105">
        <v>2</v>
      </c>
      <c r="E53" s="115">
        <v>0</v>
      </c>
      <c r="F53" s="105">
        <v>0</v>
      </c>
    </row>
    <row r="54" spans="1:6" ht="15" customHeight="1" x14ac:dyDescent="0.25">
      <c r="A54" s="1413"/>
      <c r="B54" s="1448"/>
      <c r="C54" s="46" t="s">
        <v>598</v>
      </c>
      <c r="D54" s="105">
        <v>0</v>
      </c>
      <c r="E54" s="115">
        <v>0</v>
      </c>
      <c r="F54" s="105">
        <v>0</v>
      </c>
    </row>
    <row r="55" spans="1:6" ht="15" customHeight="1" x14ac:dyDescent="0.25">
      <c r="A55" s="1413">
        <v>14</v>
      </c>
      <c r="B55" s="1448" t="s">
        <v>300</v>
      </c>
      <c r="C55" s="46" t="s">
        <v>827</v>
      </c>
      <c r="D55" s="105">
        <v>15</v>
      </c>
      <c r="E55" s="115">
        <v>2</v>
      </c>
      <c r="F55" s="105">
        <v>2</v>
      </c>
    </row>
    <row r="56" spans="1:6" ht="15" customHeight="1" x14ac:dyDescent="0.25">
      <c r="A56" s="1413"/>
      <c r="B56" s="1448"/>
      <c r="C56" s="46" t="s">
        <v>409</v>
      </c>
      <c r="D56" s="105">
        <v>1</v>
      </c>
      <c r="E56" s="115">
        <v>0</v>
      </c>
      <c r="F56" s="105">
        <v>0</v>
      </c>
    </row>
    <row r="57" spans="1:6" ht="15" customHeight="1" x14ac:dyDescent="0.25">
      <c r="A57" s="1413">
        <v>15</v>
      </c>
      <c r="B57" s="1448" t="s">
        <v>301</v>
      </c>
      <c r="C57" s="46" t="s">
        <v>703</v>
      </c>
      <c r="D57" s="105">
        <v>0</v>
      </c>
      <c r="E57" s="115">
        <v>0</v>
      </c>
      <c r="F57" s="105">
        <v>0</v>
      </c>
    </row>
    <row r="58" spans="1:6" ht="15" customHeight="1" x14ac:dyDescent="0.25">
      <c r="A58" s="1413"/>
      <c r="B58" s="1450"/>
      <c r="C58" s="46" t="s">
        <v>767</v>
      </c>
      <c r="D58" s="105">
        <v>4</v>
      </c>
      <c r="E58" s="115">
        <v>0</v>
      </c>
      <c r="F58" s="105">
        <v>0</v>
      </c>
    </row>
    <row r="59" spans="1:6" ht="15" customHeight="1" x14ac:dyDescent="0.25">
      <c r="A59" s="1413"/>
      <c r="B59" s="1450"/>
      <c r="C59" s="46" t="s">
        <v>602</v>
      </c>
      <c r="D59" s="105">
        <v>0</v>
      </c>
      <c r="E59" s="115">
        <v>0</v>
      </c>
      <c r="F59" s="105">
        <v>0</v>
      </c>
    </row>
    <row r="60" spans="1:6" ht="15" customHeight="1" x14ac:dyDescent="0.25">
      <c r="A60" s="1421">
        <v>16</v>
      </c>
      <c r="B60" s="1451" t="s">
        <v>302</v>
      </c>
      <c r="C60" s="81" t="s">
        <v>416</v>
      </c>
      <c r="D60" s="105">
        <v>0</v>
      </c>
      <c r="E60" s="105">
        <v>0</v>
      </c>
      <c r="F60" s="105">
        <v>0</v>
      </c>
    </row>
    <row r="61" spans="1:6" ht="15" customHeight="1" x14ac:dyDescent="0.25">
      <c r="A61" s="1421"/>
      <c r="B61" s="1451"/>
      <c r="C61" s="81" t="s">
        <v>417</v>
      </c>
      <c r="D61" s="105">
        <v>0</v>
      </c>
      <c r="E61" s="105">
        <v>0</v>
      </c>
      <c r="F61" s="105">
        <v>0</v>
      </c>
    </row>
    <row r="62" spans="1:6" ht="15" customHeight="1" x14ac:dyDescent="0.25">
      <c r="A62" s="1421"/>
      <c r="B62" s="1451"/>
      <c r="C62" s="81" t="s">
        <v>971</v>
      </c>
      <c r="D62" s="105">
        <v>0</v>
      </c>
      <c r="E62" s="105">
        <v>0</v>
      </c>
      <c r="F62" s="105">
        <v>0</v>
      </c>
    </row>
    <row r="63" spans="1:6" ht="15" customHeight="1" x14ac:dyDescent="0.25">
      <c r="A63" s="1421"/>
      <c r="B63" s="1451"/>
      <c r="C63" s="81" t="s">
        <v>970</v>
      </c>
      <c r="D63" s="105">
        <v>0</v>
      </c>
      <c r="E63" s="105">
        <v>0</v>
      </c>
      <c r="F63" s="105">
        <v>0</v>
      </c>
    </row>
    <row r="64" spans="1:6" ht="15" customHeight="1" x14ac:dyDescent="0.25">
      <c r="A64" s="1421"/>
      <c r="B64" s="1451"/>
      <c r="C64" s="46" t="s">
        <v>980</v>
      </c>
      <c r="D64" s="105">
        <v>0</v>
      </c>
      <c r="E64" s="105">
        <v>0</v>
      </c>
      <c r="F64" s="105">
        <v>0</v>
      </c>
    </row>
    <row r="65" spans="1:6" ht="15" customHeight="1" x14ac:dyDescent="0.25">
      <c r="A65" s="1421"/>
      <c r="B65" s="1451"/>
      <c r="C65" s="81" t="s">
        <v>704</v>
      </c>
      <c r="D65" s="105">
        <v>0</v>
      </c>
      <c r="E65" s="105">
        <v>0</v>
      </c>
      <c r="F65" s="105">
        <v>0</v>
      </c>
    </row>
    <row r="66" spans="1:6" ht="15" customHeight="1" x14ac:dyDescent="0.25">
      <c r="A66" s="1421"/>
      <c r="B66" s="1451"/>
      <c r="C66" s="81" t="s">
        <v>598</v>
      </c>
      <c r="D66" s="105">
        <v>0</v>
      </c>
      <c r="E66" s="115">
        <v>0</v>
      </c>
      <c r="F66" s="105">
        <v>0</v>
      </c>
    </row>
    <row r="67" spans="1:6" ht="15" customHeight="1" x14ac:dyDescent="0.25">
      <c r="A67" s="1413">
        <v>17</v>
      </c>
      <c r="B67" s="1448" t="s">
        <v>303</v>
      </c>
      <c r="C67" s="81" t="s">
        <v>420</v>
      </c>
      <c r="D67" s="105">
        <v>0</v>
      </c>
      <c r="E67" s="105">
        <v>0</v>
      </c>
      <c r="F67" s="105">
        <v>0</v>
      </c>
    </row>
    <row r="68" spans="1:6" ht="15" customHeight="1" x14ac:dyDescent="0.25">
      <c r="A68" s="1413"/>
      <c r="B68" s="1448"/>
      <c r="C68" s="46" t="s">
        <v>598</v>
      </c>
      <c r="D68" s="105">
        <v>0</v>
      </c>
      <c r="E68" s="115">
        <v>0</v>
      </c>
      <c r="F68" s="105">
        <v>0</v>
      </c>
    </row>
    <row r="69" spans="1:6" ht="15" customHeight="1" x14ac:dyDescent="0.25">
      <c r="A69" s="1413">
        <v>18</v>
      </c>
      <c r="B69" s="1448" t="s">
        <v>603</v>
      </c>
      <c r="C69" s="46" t="s">
        <v>768</v>
      </c>
      <c r="D69" s="105">
        <v>4</v>
      </c>
      <c r="E69" s="115">
        <v>1</v>
      </c>
      <c r="F69" s="105">
        <v>1</v>
      </c>
    </row>
    <row r="70" spans="1:6" ht="15" customHeight="1" x14ac:dyDescent="0.25">
      <c r="A70" s="1413"/>
      <c r="B70" s="1448"/>
      <c r="C70" s="46" t="s">
        <v>604</v>
      </c>
      <c r="D70" s="105">
        <v>10</v>
      </c>
      <c r="E70" s="115">
        <v>3</v>
      </c>
      <c r="F70" s="105">
        <v>10</v>
      </c>
    </row>
    <row r="71" spans="1:6" ht="15" customHeight="1" x14ac:dyDescent="0.25">
      <c r="A71" s="1413"/>
      <c r="B71" s="1448"/>
      <c r="C71" s="46" t="s">
        <v>598</v>
      </c>
      <c r="D71" s="105">
        <v>0</v>
      </c>
      <c r="E71" s="115">
        <v>0</v>
      </c>
      <c r="F71" s="105">
        <v>0</v>
      </c>
    </row>
    <row r="72" spans="1:6" ht="15" customHeight="1" x14ac:dyDescent="0.25">
      <c r="A72" s="1413">
        <v>19</v>
      </c>
      <c r="B72" s="1448" t="s">
        <v>305</v>
      </c>
      <c r="C72" s="46" t="s">
        <v>706</v>
      </c>
      <c r="D72" s="105">
        <v>3</v>
      </c>
      <c r="E72" s="115">
        <v>0</v>
      </c>
      <c r="F72" s="105">
        <v>0</v>
      </c>
    </row>
    <row r="73" spans="1:6" ht="15" customHeight="1" x14ac:dyDescent="0.25">
      <c r="A73" s="1413"/>
      <c r="B73" s="1448"/>
      <c r="C73" s="46" t="s">
        <v>707</v>
      </c>
      <c r="D73" s="105">
        <v>0</v>
      </c>
      <c r="E73" s="115">
        <v>0</v>
      </c>
      <c r="F73" s="105">
        <v>0</v>
      </c>
    </row>
    <row r="74" spans="1:6" ht="15" customHeight="1" x14ac:dyDescent="0.25">
      <c r="A74" s="1413"/>
      <c r="B74" s="1448"/>
      <c r="C74" s="46" t="s">
        <v>723</v>
      </c>
      <c r="D74" s="105">
        <v>0</v>
      </c>
      <c r="E74" s="115">
        <v>0</v>
      </c>
      <c r="F74" s="105">
        <v>0</v>
      </c>
    </row>
    <row r="75" spans="1:6" ht="15" customHeight="1" x14ac:dyDescent="0.25">
      <c r="A75" s="1413"/>
      <c r="B75" s="1448"/>
      <c r="C75" s="46" t="s">
        <v>408</v>
      </c>
      <c r="D75" s="105">
        <v>0</v>
      </c>
      <c r="E75" s="115">
        <v>0</v>
      </c>
      <c r="F75" s="105">
        <v>0</v>
      </c>
    </row>
    <row r="76" spans="1:6" ht="15" customHeight="1" x14ac:dyDescent="0.25">
      <c r="A76" s="1413"/>
      <c r="B76" s="1448"/>
      <c r="C76" s="46" t="s">
        <v>705</v>
      </c>
      <c r="D76" s="105">
        <v>0</v>
      </c>
      <c r="E76" s="115">
        <v>0</v>
      </c>
      <c r="F76" s="105">
        <v>0</v>
      </c>
    </row>
    <row r="77" spans="1:6" ht="15" customHeight="1" x14ac:dyDescent="0.25">
      <c r="A77" s="1413"/>
      <c r="B77" s="1448"/>
      <c r="C77" s="46" t="s">
        <v>1051</v>
      </c>
      <c r="D77" s="105">
        <v>2</v>
      </c>
      <c r="E77" s="115">
        <v>0</v>
      </c>
      <c r="F77" s="105">
        <v>0</v>
      </c>
    </row>
    <row r="78" spans="1:6" ht="15" customHeight="1" x14ac:dyDescent="0.25">
      <c r="A78" s="1413">
        <v>20</v>
      </c>
      <c r="B78" s="1450" t="s">
        <v>306</v>
      </c>
      <c r="C78" s="46" t="s">
        <v>818</v>
      </c>
      <c r="D78" s="105">
        <v>1</v>
      </c>
      <c r="E78" s="115">
        <v>0</v>
      </c>
      <c r="F78" s="105">
        <v>0</v>
      </c>
    </row>
    <row r="79" spans="1:6" ht="15" customHeight="1" x14ac:dyDescent="0.25">
      <c r="A79" s="1413"/>
      <c r="B79" s="1450"/>
      <c r="C79" s="46" t="s">
        <v>769</v>
      </c>
      <c r="D79" s="105">
        <v>10</v>
      </c>
      <c r="E79" s="115">
        <v>2</v>
      </c>
      <c r="F79" s="105">
        <v>2</v>
      </c>
    </row>
    <row r="80" spans="1:6" ht="15" customHeight="1" x14ac:dyDescent="0.25">
      <c r="A80" s="1413"/>
      <c r="B80" s="1450"/>
      <c r="C80" s="46" t="s">
        <v>819</v>
      </c>
      <c r="D80" s="105">
        <v>6</v>
      </c>
      <c r="E80" s="115">
        <v>0</v>
      </c>
      <c r="F80" s="105">
        <v>0</v>
      </c>
    </row>
    <row r="81" spans="1:6" ht="15" customHeight="1" x14ac:dyDescent="0.25">
      <c r="A81" s="1413"/>
      <c r="B81" s="1450"/>
      <c r="C81" s="46" t="s">
        <v>770</v>
      </c>
      <c r="D81" s="105">
        <v>0</v>
      </c>
      <c r="E81" s="115">
        <v>0</v>
      </c>
      <c r="F81" s="105">
        <v>0</v>
      </c>
    </row>
    <row r="82" spans="1:6" ht="15" customHeight="1" x14ac:dyDescent="0.25">
      <c r="A82" s="1413"/>
      <c r="B82" s="1450"/>
      <c r="C82" s="46" t="s">
        <v>982</v>
      </c>
      <c r="D82" s="105">
        <v>0</v>
      </c>
      <c r="E82" s="115">
        <v>0</v>
      </c>
      <c r="F82" s="105">
        <v>0</v>
      </c>
    </row>
    <row r="83" spans="1:6" ht="15" customHeight="1" x14ac:dyDescent="0.25">
      <c r="A83" s="1413">
        <v>21</v>
      </c>
      <c r="B83" s="1448" t="s">
        <v>307</v>
      </c>
      <c r="C83" s="46" t="s">
        <v>983</v>
      </c>
      <c r="D83" s="105">
        <v>5</v>
      </c>
      <c r="E83" s="115">
        <v>0</v>
      </c>
      <c r="F83" s="105">
        <v>0</v>
      </c>
    </row>
    <row r="84" spans="1:6" ht="15" customHeight="1" x14ac:dyDescent="0.25">
      <c r="A84" s="1413"/>
      <c r="B84" s="1448"/>
      <c r="C84" s="46" t="s">
        <v>411</v>
      </c>
      <c r="D84" s="105">
        <v>2</v>
      </c>
      <c r="E84" s="115">
        <v>0</v>
      </c>
      <c r="F84" s="105">
        <v>0</v>
      </c>
    </row>
    <row r="85" spans="1:6" ht="15" customHeight="1" x14ac:dyDescent="0.25">
      <c r="A85" s="1413"/>
      <c r="B85" s="1448"/>
      <c r="C85" s="46" t="s">
        <v>598</v>
      </c>
      <c r="D85" s="105">
        <v>0</v>
      </c>
      <c r="E85" s="115">
        <v>0</v>
      </c>
      <c r="F85" s="105">
        <v>0</v>
      </c>
    </row>
    <row r="86" spans="1:6" ht="15" customHeight="1" x14ac:dyDescent="0.25">
      <c r="A86" s="1413">
        <v>22</v>
      </c>
      <c r="B86" s="1448" t="s">
        <v>308</v>
      </c>
      <c r="C86" s="82" t="s">
        <v>773</v>
      </c>
      <c r="D86" s="105">
        <v>0</v>
      </c>
      <c r="E86" s="115">
        <v>0</v>
      </c>
      <c r="F86" s="105">
        <v>0</v>
      </c>
    </row>
    <row r="87" spans="1:6" ht="15" customHeight="1" x14ac:dyDescent="0.25">
      <c r="A87" s="1413"/>
      <c r="B87" s="1448"/>
      <c r="C87" s="82" t="s">
        <v>703</v>
      </c>
      <c r="D87" s="105">
        <v>0</v>
      </c>
      <c r="E87" s="115">
        <v>0</v>
      </c>
      <c r="F87" s="105">
        <v>0</v>
      </c>
    </row>
    <row r="88" spans="1:6" ht="15" customHeight="1" x14ac:dyDescent="0.25">
      <c r="A88" s="1413"/>
      <c r="B88" s="1448"/>
      <c r="C88" s="82" t="s">
        <v>774</v>
      </c>
      <c r="D88" s="105">
        <v>2</v>
      </c>
      <c r="E88" s="115">
        <v>0</v>
      </c>
      <c r="F88" s="105">
        <v>0</v>
      </c>
    </row>
    <row r="89" spans="1:6" ht="15" customHeight="1" x14ac:dyDescent="0.25">
      <c r="A89" s="1413">
        <v>23</v>
      </c>
      <c r="B89" s="1448" t="s">
        <v>309</v>
      </c>
      <c r="C89" s="46" t="s">
        <v>709</v>
      </c>
      <c r="D89" s="105">
        <v>0</v>
      </c>
      <c r="E89" s="115">
        <v>0</v>
      </c>
      <c r="F89" s="105">
        <v>0</v>
      </c>
    </row>
    <row r="90" spans="1:6" ht="15" customHeight="1" x14ac:dyDescent="0.25">
      <c r="A90" s="1413"/>
      <c r="B90" s="1448"/>
      <c r="C90" s="46" t="s">
        <v>775</v>
      </c>
      <c r="D90" s="105">
        <v>0</v>
      </c>
      <c r="E90" s="115">
        <v>0</v>
      </c>
      <c r="F90" s="105">
        <v>0</v>
      </c>
    </row>
    <row r="91" spans="1:6" ht="15" customHeight="1" x14ac:dyDescent="0.25">
      <c r="A91" s="1413"/>
      <c r="B91" s="1448"/>
      <c r="C91" s="46" t="s">
        <v>980</v>
      </c>
      <c r="D91" s="105">
        <v>0</v>
      </c>
      <c r="E91" s="115">
        <v>0</v>
      </c>
      <c r="F91" s="105">
        <v>0</v>
      </c>
    </row>
    <row r="92" spans="1:6" ht="15" customHeight="1" x14ac:dyDescent="0.25">
      <c r="A92" s="1413">
        <v>24</v>
      </c>
      <c r="B92" s="1448" t="s">
        <v>310</v>
      </c>
      <c r="C92" s="46" t="s">
        <v>712</v>
      </c>
      <c r="D92" s="105">
        <v>0</v>
      </c>
      <c r="E92" s="115">
        <v>0</v>
      </c>
      <c r="F92" s="105">
        <v>0</v>
      </c>
    </row>
    <row r="93" spans="1:6" ht="15" customHeight="1" x14ac:dyDescent="0.25">
      <c r="A93" s="1413"/>
      <c r="B93" s="1448"/>
      <c r="C93" s="46" t="s">
        <v>710</v>
      </c>
      <c r="D93" s="105">
        <v>2</v>
      </c>
      <c r="E93" s="115">
        <v>0</v>
      </c>
      <c r="F93" s="105">
        <v>0</v>
      </c>
    </row>
    <row r="94" spans="1:6" ht="15" customHeight="1" x14ac:dyDescent="0.25">
      <c r="A94" s="1413"/>
      <c r="B94" s="1448"/>
      <c r="C94" s="46" t="s">
        <v>776</v>
      </c>
      <c r="D94" s="105">
        <v>2</v>
      </c>
      <c r="E94" s="115">
        <v>0</v>
      </c>
      <c r="F94" s="105">
        <v>0</v>
      </c>
    </row>
    <row r="95" spans="1:6" ht="15" customHeight="1" x14ac:dyDescent="0.25">
      <c r="A95" s="1413"/>
      <c r="B95" s="1448"/>
      <c r="C95" s="46" t="s">
        <v>414</v>
      </c>
      <c r="D95" s="105">
        <v>1</v>
      </c>
      <c r="E95" s="115">
        <v>0</v>
      </c>
      <c r="F95" s="105">
        <v>0</v>
      </c>
    </row>
    <row r="96" spans="1:6" ht="15" customHeight="1" x14ac:dyDescent="0.25">
      <c r="A96" s="1413"/>
      <c r="B96" s="1448"/>
      <c r="C96" s="46" t="s">
        <v>332</v>
      </c>
      <c r="D96" s="105">
        <v>0</v>
      </c>
      <c r="E96" s="115">
        <v>0</v>
      </c>
      <c r="F96" s="105">
        <v>0</v>
      </c>
    </row>
    <row r="97" spans="1:6" ht="15" customHeight="1" x14ac:dyDescent="0.25">
      <c r="A97" s="1413"/>
      <c r="B97" s="1448"/>
      <c r="C97" s="46" t="s">
        <v>711</v>
      </c>
      <c r="D97" s="105">
        <v>0</v>
      </c>
      <c r="E97" s="115">
        <v>0</v>
      </c>
      <c r="F97" s="105">
        <v>0</v>
      </c>
    </row>
    <row r="98" spans="1:6" ht="15" customHeight="1" x14ac:dyDescent="0.25">
      <c r="A98" s="1413"/>
      <c r="B98" s="1448"/>
      <c r="C98" s="46" t="s">
        <v>598</v>
      </c>
      <c r="D98" s="105">
        <v>0</v>
      </c>
      <c r="E98" s="115">
        <v>0</v>
      </c>
      <c r="F98" s="105">
        <v>0</v>
      </c>
    </row>
    <row r="99" spans="1:6" ht="15" customHeight="1" x14ac:dyDescent="0.25">
      <c r="A99" s="1413">
        <v>25</v>
      </c>
      <c r="B99" s="1448" t="s">
        <v>311</v>
      </c>
      <c r="C99" s="46" t="s">
        <v>410</v>
      </c>
      <c r="D99" s="105">
        <v>15</v>
      </c>
      <c r="E99" s="115">
        <v>0</v>
      </c>
      <c r="F99" s="105">
        <v>0</v>
      </c>
    </row>
    <row r="100" spans="1:6" ht="15" customHeight="1" x14ac:dyDescent="0.25">
      <c r="A100" s="1413"/>
      <c r="B100" s="1448"/>
      <c r="C100" s="46" t="s">
        <v>598</v>
      </c>
      <c r="D100" s="105">
        <v>10</v>
      </c>
      <c r="E100" s="115">
        <v>0</v>
      </c>
      <c r="F100" s="105">
        <v>0</v>
      </c>
    </row>
    <row r="101" spans="1:6" ht="15" customHeight="1" x14ac:dyDescent="0.25">
      <c r="A101" s="1413">
        <v>26</v>
      </c>
      <c r="B101" s="1448" t="s">
        <v>312</v>
      </c>
      <c r="C101" s="46" t="s">
        <v>821</v>
      </c>
      <c r="D101" s="105">
        <v>9</v>
      </c>
      <c r="E101" s="115">
        <v>0</v>
      </c>
      <c r="F101" s="105">
        <v>0</v>
      </c>
    </row>
    <row r="102" spans="1:6" ht="15" customHeight="1" x14ac:dyDescent="0.25">
      <c r="A102" s="1413"/>
      <c r="B102" s="1448"/>
      <c r="C102" s="46" t="s">
        <v>605</v>
      </c>
      <c r="D102" s="105">
        <v>2</v>
      </c>
      <c r="E102" s="115">
        <v>0</v>
      </c>
      <c r="F102" s="105">
        <v>0</v>
      </c>
    </row>
    <row r="103" spans="1:6" ht="15" customHeight="1" x14ac:dyDescent="0.25">
      <c r="A103" s="1413"/>
      <c r="B103" s="1448"/>
      <c r="C103" s="46" t="s">
        <v>413</v>
      </c>
      <c r="D103" s="105">
        <v>1</v>
      </c>
      <c r="E103" s="115">
        <v>0</v>
      </c>
      <c r="F103" s="105">
        <v>0</v>
      </c>
    </row>
    <row r="104" spans="1:6" ht="15" customHeight="1" x14ac:dyDescent="0.25">
      <c r="A104" s="1413"/>
      <c r="B104" s="1448"/>
      <c r="C104" s="46" t="s">
        <v>606</v>
      </c>
      <c r="D104" s="105">
        <v>12</v>
      </c>
      <c r="E104" s="115">
        <v>1</v>
      </c>
      <c r="F104" s="105">
        <v>3</v>
      </c>
    </row>
    <row r="105" spans="1:6" ht="15" customHeight="1" x14ac:dyDescent="0.25">
      <c r="A105" s="1413"/>
      <c r="B105" s="1448"/>
      <c r="C105" s="46" t="s">
        <v>980</v>
      </c>
      <c r="D105" s="105">
        <v>0</v>
      </c>
      <c r="E105" s="115">
        <v>0</v>
      </c>
      <c r="F105" s="105">
        <v>0</v>
      </c>
    </row>
    <row r="106" spans="1:6" ht="15" customHeight="1" x14ac:dyDescent="0.25">
      <c r="A106" s="1413"/>
      <c r="B106" s="1448"/>
      <c r="C106" s="46" t="s">
        <v>713</v>
      </c>
      <c r="D106" s="105">
        <v>0</v>
      </c>
      <c r="E106" s="115">
        <v>0</v>
      </c>
      <c r="F106" s="105">
        <v>0</v>
      </c>
    </row>
    <row r="107" spans="1:6" ht="15" customHeight="1" x14ac:dyDescent="0.25">
      <c r="A107" s="1413"/>
      <c r="B107" s="1448"/>
      <c r="C107" s="46" t="s">
        <v>777</v>
      </c>
      <c r="D107" s="105">
        <v>0</v>
      </c>
      <c r="E107" s="115">
        <v>0</v>
      </c>
      <c r="F107" s="105">
        <v>0</v>
      </c>
    </row>
    <row r="108" spans="1:6" ht="15" customHeight="1" x14ac:dyDescent="0.25">
      <c r="A108" s="1413"/>
      <c r="B108" s="1448"/>
      <c r="C108" s="46" t="s">
        <v>973</v>
      </c>
      <c r="D108" s="105">
        <v>2</v>
      </c>
      <c r="E108" s="115">
        <v>0</v>
      </c>
      <c r="F108" s="105">
        <v>0</v>
      </c>
    </row>
    <row r="109" spans="1:6" ht="15" customHeight="1" x14ac:dyDescent="0.25">
      <c r="A109" s="1413"/>
      <c r="B109" s="1448"/>
      <c r="C109" s="46" t="s">
        <v>984</v>
      </c>
      <c r="D109" s="105">
        <v>0</v>
      </c>
      <c r="E109" s="115">
        <v>0</v>
      </c>
      <c r="F109" s="105">
        <v>0</v>
      </c>
    </row>
    <row r="110" spans="1:6" ht="15" customHeight="1" x14ac:dyDescent="0.25">
      <c r="A110" s="1413"/>
      <c r="B110" s="1448"/>
      <c r="C110" s="46" t="s">
        <v>598</v>
      </c>
      <c r="D110" s="105">
        <v>6</v>
      </c>
      <c r="E110" s="115">
        <v>5</v>
      </c>
      <c r="F110" s="105">
        <v>1</v>
      </c>
    </row>
    <row r="111" spans="1:6" ht="15" customHeight="1" x14ac:dyDescent="0.25">
      <c r="A111" s="374">
        <v>27</v>
      </c>
      <c r="B111" s="375" t="s">
        <v>313</v>
      </c>
      <c r="C111" s="46" t="s">
        <v>598</v>
      </c>
      <c r="D111" s="105">
        <v>2</v>
      </c>
      <c r="E111" s="115">
        <v>1</v>
      </c>
      <c r="F111" s="105">
        <v>0</v>
      </c>
    </row>
    <row r="112" spans="1:6" ht="15" customHeight="1" x14ac:dyDescent="0.25">
      <c r="A112" s="1413">
        <v>28</v>
      </c>
      <c r="B112" s="1448" t="s">
        <v>314</v>
      </c>
      <c r="C112" s="46" t="s">
        <v>714</v>
      </c>
      <c r="D112" s="105">
        <v>5</v>
      </c>
      <c r="E112" s="115">
        <v>0</v>
      </c>
      <c r="F112" s="105">
        <v>0</v>
      </c>
    </row>
    <row r="113" spans="1:6" ht="15" customHeight="1" x14ac:dyDescent="0.25">
      <c r="A113" s="1413"/>
      <c r="B113" s="1448"/>
      <c r="C113" s="46" t="s">
        <v>607</v>
      </c>
      <c r="D113" s="105">
        <v>2</v>
      </c>
      <c r="E113" s="105">
        <v>2</v>
      </c>
      <c r="F113" s="105">
        <v>2</v>
      </c>
    </row>
    <row r="114" spans="1:6" ht="15" customHeight="1" x14ac:dyDescent="0.25">
      <c r="A114" s="1413"/>
      <c r="B114" s="1448"/>
      <c r="C114" s="46" t="s">
        <v>778</v>
      </c>
      <c r="D114" s="105">
        <v>5</v>
      </c>
      <c r="E114" s="105">
        <v>0</v>
      </c>
      <c r="F114" s="105">
        <v>0</v>
      </c>
    </row>
    <row r="115" spans="1:6" ht="15" customHeight="1" x14ac:dyDescent="0.25">
      <c r="A115" s="1413"/>
      <c r="B115" s="1448"/>
      <c r="C115" s="46" t="s">
        <v>820</v>
      </c>
      <c r="D115" s="105">
        <v>2</v>
      </c>
      <c r="E115" s="105">
        <v>2</v>
      </c>
      <c r="F115" s="105">
        <v>2</v>
      </c>
    </row>
    <row r="116" spans="1:6" ht="15" customHeight="1" x14ac:dyDescent="0.25">
      <c r="A116" s="1413">
        <v>29</v>
      </c>
      <c r="B116" s="1448" t="s">
        <v>315</v>
      </c>
      <c r="C116" s="46" t="s">
        <v>779</v>
      </c>
      <c r="D116" s="105">
        <v>3</v>
      </c>
      <c r="E116" s="115">
        <v>0</v>
      </c>
      <c r="F116" s="105">
        <v>0</v>
      </c>
    </row>
    <row r="117" spans="1:6" s="114" customFormat="1" ht="15" customHeight="1" x14ac:dyDescent="0.25">
      <c r="A117" s="1413"/>
      <c r="B117" s="1448"/>
      <c r="C117" s="46" t="s">
        <v>985</v>
      </c>
      <c r="D117" s="105">
        <v>4</v>
      </c>
      <c r="E117" s="105">
        <v>0</v>
      </c>
      <c r="F117" s="105">
        <v>0</v>
      </c>
    </row>
    <row r="118" spans="1:6" ht="15" customHeight="1" x14ac:dyDescent="0.25">
      <c r="A118" s="1413"/>
      <c r="B118" s="1448"/>
      <c r="C118" s="46" t="s">
        <v>715</v>
      </c>
      <c r="D118" s="105">
        <v>0</v>
      </c>
      <c r="E118" s="115">
        <v>0</v>
      </c>
      <c r="F118" s="105">
        <v>0</v>
      </c>
    </row>
    <row r="119" spans="1:6" ht="15" customHeight="1" x14ac:dyDescent="0.25">
      <c r="A119" s="1413"/>
      <c r="B119" s="1448"/>
      <c r="C119" s="46" t="s">
        <v>598</v>
      </c>
      <c r="D119" s="105">
        <v>0</v>
      </c>
      <c r="E119" s="115">
        <v>0</v>
      </c>
      <c r="F119" s="105">
        <v>0</v>
      </c>
    </row>
    <row r="120" spans="1:6" ht="15" customHeight="1" x14ac:dyDescent="0.25">
      <c r="A120" s="1413">
        <v>30</v>
      </c>
      <c r="B120" s="1448" t="s">
        <v>316</v>
      </c>
      <c r="C120" s="46" t="s">
        <v>781</v>
      </c>
      <c r="D120" s="105">
        <v>2</v>
      </c>
      <c r="E120" s="115">
        <v>0</v>
      </c>
      <c r="F120" s="105">
        <v>0</v>
      </c>
    </row>
    <row r="121" spans="1:6" ht="15" customHeight="1" x14ac:dyDescent="0.25">
      <c r="A121" s="1413"/>
      <c r="B121" s="1448"/>
      <c r="C121" s="46" t="s">
        <v>717</v>
      </c>
      <c r="D121" s="105">
        <v>0</v>
      </c>
      <c r="E121" s="115">
        <v>0</v>
      </c>
      <c r="F121" s="105">
        <v>0</v>
      </c>
    </row>
    <row r="122" spans="1:6" ht="15" customHeight="1" x14ac:dyDescent="0.25">
      <c r="A122" s="1413"/>
      <c r="B122" s="1448"/>
      <c r="C122" s="46" t="s">
        <v>716</v>
      </c>
      <c r="D122" s="105">
        <v>0</v>
      </c>
      <c r="E122" s="115">
        <v>0</v>
      </c>
      <c r="F122" s="105">
        <v>0</v>
      </c>
    </row>
    <row r="123" spans="1:6" ht="15" customHeight="1" x14ac:dyDescent="0.25">
      <c r="A123" s="1413"/>
      <c r="B123" s="1448"/>
      <c r="C123" s="46" t="s">
        <v>986</v>
      </c>
      <c r="D123" s="105">
        <v>0</v>
      </c>
      <c r="E123" s="115">
        <v>0</v>
      </c>
      <c r="F123" s="105">
        <v>0</v>
      </c>
    </row>
    <row r="124" spans="1:6" ht="15" customHeight="1" x14ac:dyDescent="0.25">
      <c r="A124" s="1413"/>
      <c r="B124" s="1448"/>
      <c r="C124" s="46" t="s">
        <v>598</v>
      </c>
      <c r="D124" s="105">
        <v>0</v>
      </c>
      <c r="E124" s="115">
        <v>0</v>
      </c>
      <c r="F124" s="105">
        <v>0</v>
      </c>
    </row>
    <row r="125" spans="1:6" ht="15" customHeight="1" x14ac:dyDescent="0.25">
      <c r="A125" s="1413">
        <v>31</v>
      </c>
      <c r="B125" s="1448" t="s">
        <v>317</v>
      </c>
      <c r="C125" s="46" t="s">
        <v>976</v>
      </c>
      <c r="D125" s="105">
        <v>0</v>
      </c>
      <c r="E125" s="115">
        <v>0</v>
      </c>
      <c r="F125" s="105">
        <v>0</v>
      </c>
    </row>
    <row r="126" spans="1:6" ht="15" customHeight="1" x14ac:dyDescent="0.25">
      <c r="A126" s="1413"/>
      <c r="B126" s="1448"/>
      <c r="C126" s="46" t="s">
        <v>716</v>
      </c>
      <c r="D126" s="105">
        <v>0</v>
      </c>
      <c r="E126" s="115">
        <v>0</v>
      </c>
      <c r="F126" s="105">
        <v>0</v>
      </c>
    </row>
    <row r="127" spans="1:6" ht="15" customHeight="1" x14ac:dyDescent="0.25">
      <c r="A127" s="1413"/>
      <c r="B127" s="1450"/>
      <c r="C127" s="46" t="s">
        <v>415</v>
      </c>
      <c r="D127" s="105">
        <v>1</v>
      </c>
      <c r="E127" s="115">
        <v>1</v>
      </c>
      <c r="F127" s="105">
        <v>0</v>
      </c>
    </row>
    <row r="128" spans="1:6" s="114" customFormat="1" ht="15" customHeight="1" x14ac:dyDescent="0.25">
      <c r="A128" s="1413"/>
      <c r="B128" s="1450"/>
      <c r="C128" s="46" t="s">
        <v>598</v>
      </c>
      <c r="D128" s="105">
        <v>0</v>
      </c>
      <c r="E128" s="115">
        <v>0</v>
      </c>
      <c r="F128" s="105">
        <v>0</v>
      </c>
    </row>
    <row r="129" spans="1:6" s="114" customFormat="1" ht="15" customHeight="1" x14ac:dyDescent="0.25">
      <c r="A129" s="1413">
        <v>32</v>
      </c>
      <c r="B129" s="1448" t="s">
        <v>318</v>
      </c>
      <c r="C129" s="46" t="s">
        <v>782</v>
      </c>
      <c r="D129" s="105">
        <v>11</v>
      </c>
      <c r="E129" s="115">
        <v>5</v>
      </c>
      <c r="F129" s="105">
        <v>4</v>
      </c>
    </row>
    <row r="130" spans="1:6" s="114" customFormat="1" ht="15" customHeight="1" x14ac:dyDescent="0.25">
      <c r="A130" s="1413"/>
      <c r="B130" s="1448"/>
      <c r="C130" s="46" t="s">
        <v>718</v>
      </c>
      <c r="D130" s="105">
        <v>5</v>
      </c>
      <c r="E130" s="115">
        <v>0</v>
      </c>
      <c r="F130" s="105">
        <v>0</v>
      </c>
    </row>
    <row r="131" spans="1:6" s="114" customFormat="1" ht="15" customHeight="1" x14ac:dyDescent="0.25">
      <c r="A131" s="1413"/>
      <c r="B131" s="1448"/>
      <c r="C131" s="46" t="s">
        <v>977</v>
      </c>
      <c r="D131" s="105">
        <v>0</v>
      </c>
      <c r="E131" s="115">
        <v>0</v>
      </c>
      <c r="F131" s="105">
        <v>0</v>
      </c>
    </row>
    <row r="132" spans="1:6" s="114" customFormat="1" ht="15" customHeight="1" x14ac:dyDescent="0.25">
      <c r="A132" s="1413"/>
      <c r="B132" s="1448"/>
      <c r="C132" s="46" t="s">
        <v>598</v>
      </c>
      <c r="D132" s="105">
        <v>15</v>
      </c>
      <c r="E132" s="115">
        <v>11</v>
      </c>
      <c r="F132" s="105">
        <v>4</v>
      </c>
    </row>
    <row r="133" spans="1:6" s="114" customFormat="1" ht="15" customHeight="1" x14ac:dyDescent="0.25">
      <c r="A133" s="1413">
        <v>33</v>
      </c>
      <c r="B133" s="1448" t="s">
        <v>319</v>
      </c>
      <c r="C133" s="46" t="s">
        <v>987</v>
      </c>
      <c r="D133" s="105">
        <v>0</v>
      </c>
      <c r="E133" s="115">
        <v>0</v>
      </c>
      <c r="F133" s="105">
        <v>0</v>
      </c>
    </row>
    <row r="134" spans="1:6" s="114" customFormat="1" ht="15" customHeight="1" x14ac:dyDescent="0.25">
      <c r="A134" s="1413"/>
      <c r="B134" s="1448"/>
      <c r="C134" s="46" t="s">
        <v>332</v>
      </c>
      <c r="D134" s="105">
        <v>0</v>
      </c>
      <c r="E134" s="115">
        <v>0</v>
      </c>
      <c r="F134" s="105">
        <v>0</v>
      </c>
    </row>
    <row r="135" spans="1:6" s="114" customFormat="1" ht="15" customHeight="1" x14ac:dyDescent="0.25">
      <c r="A135" s="1413"/>
      <c r="B135" s="1448"/>
      <c r="C135" s="46" t="s">
        <v>412</v>
      </c>
      <c r="D135" s="105">
        <v>0</v>
      </c>
      <c r="E135" s="115">
        <v>0</v>
      </c>
      <c r="F135" s="105">
        <v>0</v>
      </c>
    </row>
    <row r="136" spans="1:6" s="114" customFormat="1" ht="15" customHeight="1" x14ac:dyDescent="0.25">
      <c r="A136" s="1413"/>
      <c r="B136" s="1448"/>
      <c r="C136" s="46" t="s">
        <v>980</v>
      </c>
      <c r="D136" s="105">
        <v>0</v>
      </c>
      <c r="E136" s="115">
        <v>0</v>
      </c>
      <c r="F136" s="105">
        <v>0</v>
      </c>
    </row>
    <row r="137" spans="1:6" s="114" customFormat="1" ht="15" customHeight="1" x14ac:dyDescent="0.25">
      <c r="A137" s="1413"/>
      <c r="B137" s="1450"/>
      <c r="C137" s="46" t="s">
        <v>984</v>
      </c>
      <c r="D137" s="105">
        <v>0</v>
      </c>
      <c r="E137" s="115">
        <v>0</v>
      </c>
      <c r="F137" s="105">
        <v>0</v>
      </c>
    </row>
    <row r="138" spans="1:6" ht="15" customHeight="1" x14ac:dyDescent="0.25">
      <c r="A138" s="1413">
        <v>34</v>
      </c>
      <c r="B138" s="1448" t="s">
        <v>320</v>
      </c>
      <c r="C138" s="46" t="s">
        <v>712</v>
      </c>
      <c r="D138" s="105">
        <v>0</v>
      </c>
      <c r="E138" s="115">
        <v>0</v>
      </c>
      <c r="F138" s="105">
        <v>0</v>
      </c>
    </row>
    <row r="139" spans="1:6" ht="15" customHeight="1" x14ac:dyDescent="0.25">
      <c r="A139" s="1449"/>
      <c r="B139" s="1443"/>
      <c r="C139" s="46" t="s">
        <v>609</v>
      </c>
      <c r="D139" s="105">
        <v>0</v>
      </c>
      <c r="E139" s="115">
        <v>0</v>
      </c>
      <c r="F139" s="105">
        <v>0</v>
      </c>
    </row>
    <row r="140" spans="1:6" ht="15" customHeight="1" x14ac:dyDescent="0.25">
      <c r="A140" s="1449"/>
      <c r="B140" s="1443"/>
      <c r="C140" s="46" t="s">
        <v>419</v>
      </c>
      <c r="D140" s="105">
        <v>0</v>
      </c>
      <c r="E140" s="115">
        <v>0</v>
      </c>
      <c r="F140" s="105">
        <v>0</v>
      </c>
    </row>
    <row r="141" spans="1:6" ht="15" customHeight="1" x14ac:dyDescent="0.25">
      <c r="A141" s="1449"/>
      <c r="B141" s="1443"/>
      <c r="C141" s="46" t="s">
        <v>821</v>
      </c>
      <c r="D141" s="105">
        <v>0</v>
      </c>
      <c r="E141" s="115">
        <v>0</v>
      </c>
      <c r="F141" s="105">
        <v>0</v>
      </c>
    </row>
    <row r="142" spans="1:6" ht="15" customHeight="1" x14ac:dyDescent="0.25">
      <c r="A142" s="1449"/>
      <c r="B142" s="1443"/>
      <c r="C142" s="46" t="s">
        <v>988</v>
      </c>
      <c r="D142" s="105">
        <v>0</v>
      </c>
      <c r="E142" s="115">
        <v>0</v>
      </c>
      <c r="F142" s="105">
        <v>0</v>
      </c>
    </row>
    <row r="143" spans="1:6" ht="15" customHeight="1" x14ac:dyDescent="0.25">
      <c r="A143" s="1449"/>
      <c r="B143" s="1443"/>
      <c r="C143" s="46" t="s">
        <v>984</v>
      </c>
      <c r="D143" s="105">
        <v>0</v>
      </c>
      <c r="E143" s="115">
        <v>0</v>
      </c>
      <c r="F143" s="105">
        <v>0</v>
      </c>
    </row>
    <row r="144" spans="1:6" ht="15" customHeight="1" x14ac:dyDescent="0.25">
      <c r="A144" s="1449"/>
      <c r="B144" s="1443"/>
      <c r="C144" s="46" t="s">
        <v>598</v>
      </c>
      <c r="D144" s="105">
        <v>2</v>
      </c>
      <c r="E144" s="115">
        <v>2</v>
      </c>
      <c r="F144" s="105">
        <v>2</v>
      </c>
    </row>
    <row r="145" spans="1:6" ht="15" customHeight="1" x14ac:dyDescent="0.25">
      <c r="A145" s="1413">
        <v>35</v>
      </c>
      <c r="B145" s="1448" t="s">
        <v>321</v>
      </c>
      <c r="C145" s="46" t="s">
        <v>980</v>
      </c>
      <c r="D145" s="105">
        <v>8</v>
      </c>
      <c r="E145" s="115">
        <v>6</v>
      </c>
      <c r="F145" s="105">
        <v>5</v>
      </c>
    </row>
    <row r="146" spans="1:6" ht="15" customHeight="1" x14ac:dyDescent="0.25">
      <c r="A146" s="1413"/>
      <c r="B146" s="1448"/>
      <c r="C146" s="46" t="s">
        <v>989</v>
      </c>
      <c r="D146" s="105">
        <v>0</v>
      </c>
      <c r="E146" s="115">
        <v>0</v>
      </c>
      <c r="F146" s="105">
        <v>0</v>
      </c>
    </row>
    <row r="147" spans="1:6" ht="15" customHeight="1" x14ac:dyDescent="0.25">
      <c r="A147" s="1449"/>
      <c r="B147" s="1443"/>
      <c r="C147" s="46" t="s">
        <v>992</v>
      </c>
      <c r="D147" s="105">
        <v>0</v>
      </c>
      <c r="E147" s="115">
        <v>0</v>
      </c>
      <c r="F147" s="105">
        <v>0</v>
      </c>
    </row>
    <row r="148" spans="1:6" ht="15" customHeight="1" x14ac:dyDescent="0.25">
      <c r="A148" s="1413">
        <v>36</v>
      </c>
      <c r="B148" s="1448" t="s">
        <v>322</v>
      </c>
      <c r="C148" s="46" t="s">
        <v>785</v>
      </c>
      <c r="D148" s="105">
        <v>10</v>
      </c>
      <c r="E148" s="115">
        <v>2</v>
      </c>
      <c r="F148" s="105">
        <v>2</v>
      </c>
    </row>
    <row r="149" spans="1:6" ht="15" customHeight="1" x14ac:dyDescent="0.25">
      <c r="A149" s="1413"/>
      <c r="B149" s="1448"/>
      <c r="C149" s="46" t="s">
        <v>598</v>
      </c>
      <c r="D149" s="105">
        <v>2</v>
      </c>
      <c r="E149" s="115">
        <v>1</v>
      </c>
      <c r="F149" s="105">
        <v>1</v>
      </c>
    </row>
    <row r="150" spans="1:6" ht="15" customHeight="1" x14ac:dyDescent="0.25">
      <c r="A150" s="1413">
        <v>37</v>
      </c>
      <c r="B150" s="1448" t="s">
        <v>323</v>
      </c>
      <c r="C150" s="46" t="s">
        <v>786</v>
      </c>
      <c r="D150" s="105">
        <v>14</v>
      </c>
      <c r="E150" s="115">
        <v>11</v>
      </c>
      <c r="F150" s="105">
        <v>8</v>
      </c>
    </row>
    <row r="151" spans="1:6" ht="15" customHeight="1" x14ac:dyDescent="0.25">
      <c r="A151" s="1413"/>
      <c r="B151" s="1448"/>
      <c r="C151" s="46" t="s">
        <v>598</v>
      </c>
      <c r="D151" s="105">
        <v>2</v>
      </c>
      <c r="E151" s="115">
        <v>1</v>
      </c>
      <c r="F151" s="105">
        <v>2</v>
      </c>
    </row>
    <row r="152" spans="1:6" ht="15" customHeight="1" x14ac:dyDescent="0.25">
      <c r="A152" s="1413">
        <v>38</v>
      </c>
      <c r="B152" s="1448" t="s">
        <v>324</v>
      </c>
      <c r="C152" s="46" t="s">
        <v>990</v>
      </c>
      <c r="D152" s="105">
        <v>6</v>
      </c>
      <c r="E152" s="115">
        <v>1</v>
      </c>
      <c r="F152" s="105">
        <v>1</v>
      </c>
    </row>
    <row r="153" spans="1:6" ht="15" customHeight="1" x14ac:dyDescent="0.25">
      <c r="A153" s="1413"/>
      <c r="B153" s="1448"/>
      <c r="C153" s="46" t="s">
        <v>719</v>
      </c>
      <c r="D153" s="105">
        <v>2</v>
      </c>
      <c r="E153" s="115">
        <v>0</v>
      </c>
      <c r="F153" s="105">
        <v>0</v>
      </c>
    </row>
    <row r="154" spans="1:6" ht="15" customHeight="1" x14ac:dyDescent="0.25">
      <c r="A154" s="1413"/>
      <c r="B154" s="1448"/>
      <c r="C154" s="46" t="s">
        <v>1235</v>
      </c>
      <c r="D154" s="105">
        <v>0</v>
      </c>
      <c r="E154" s="115">
        <v>0</v>
      </c>
      <c r="F154" s="105">
        <v>0</v>
      </c>
    </row>
    <row r="155" spans="1:6" ht="15" customHeight="1" x14ac:dyDescent="0.25">
      <c r="A155" s="1413"/>
      <c r="B155" s="1448"/>
      <c r="C155" s="46" t="s">
        <v>681</v>
      </c>
      <c r="D155" s="105">
        <v>4</v>
      </c>
      <c r="E155" s="115">
        <v>0</v>
      </c>
      <c r="F155" s="105">
        <v>0</v>
      </c>
    </row>
    <row r="156" spans="1:6" ht="15" customHeight="1" x14ac:dyDescent="0.25">
      <c r="A156" s="1413"/>
      <c r="B156" s="1448"/>
      <c r="C156" s="46" t="s">
        <v>598</v>
      </c>
      <c r="D156" s="105">
        <v>0</v>
      </c>
      <c r="E156" s="115">
        <v>0</v>
      </c>
      <c r="F156" s="105">
        <v>0</v>
      </c>
    </row>
    <row r="157" spans="1:6" ht="15" customHeight="1" x14ac:dyDescent="0.25">
      <c r="A157" s="1413">
        <v>39</v>
      </c>
      <c r="B157" s="1448" t="s">
        <v>325</v>
      </c>
      <c r="C157" s="46" t="s">
        <v>406</v>
      </c>
      <c r="D157" s="105">
        <v>0</v>
      </c>
      <c r="E157" s="105">
        <v>0</v>
      </c>
      <c r="F157" s="105">
        <v>0</v>
      </c>
    </row>
    <row r="158" spans="1:6" ht="15" customHeight="1" x14ac:dyDescent="0.25">
      <c r="A158" s="1413"/>
      <c r="B158" s="1448"/>
      <c r="C158" s="46" t="s">
        <v>991</v>
      </c>
      <c r="D158" s="105">
        <v>0</v>
      </c>
      <c r="E158" s="105">
        <v>0</v>
      </c>
      <c r="F158" s="105">
        <v>0</v>
      </c>
    </row>
    <row r="159" spans="1:6" ht="15" customHeight="1" x14ac:dyDescent="0.25">
      <c r="A159" s="1413"/>
      <c r="B159" s="1448"/>
      <c r="C159" s="46" t="s">
        <v>598</v>
      </c>
      <c r="D159" s="105">
        <v>0</v>
      </c>
      <c r="E159" s="115">
        <v>0</v>
      </c>
      <c r="F159" s="105">
        <v>0</v>
      </c>
    </row>
    <row r="160" spans="1:6" ht="15" customHeight="1" x14ac:dyDescent="0.25">
      <c r="A160" s="1413">
        <v>40</v>
      </c>
      <c r="B160" s="1448" t="s">
        <v>326</v>
      </c>
      <c r="C160" s="46" t="s">
        <v>980</v>
      </c>
      <c r="D160" s="105">
        <v>0</v>
      </c>
      <c r="E160" s="105">
        <v>0</v>
      </c>
      <c r="F160" s="105">
        <v>0</v>
      </c>
    </row>
    <row r="161" spans="1:7" ht="15" customHeight="1" x14ac:dyDescent="0.25">
      <c r="A161" s="1413"/>
      <c r="B161" s="1450"/>
      <c r="C161" s="46" t="s">
        <v>992</v>
      </c>
      <c r="D161" s="105">
        <v>0</v>
      </c>
      <c r="E161" s="115">
        <v>0</v>
      </c>
      <c r="F161" s="105">
        <v>0</v>
      </c>
    </row>
    <row r="162" spans="1:7" ht="15" customHeight="1" x14ac:dyDescent="0.25">
      <c r="A162" s="1413">
        <v>41</v>
      </c>
      <c r="B162" s="1448" t="s">
        <v>327</v>
      </c>
      <c r="C162" s="46" t="s">
        <v>788</v>
      </c>
      <c r="D162" s="105">
        <v>12</v>
      </c>
      <c r="E162" s="115">
        <v>3</v>
      </c>
      <c r="F162" s="105">
        <v>3</v>
      </c>
    </row>
    <row r="163" spans="1:7" ht="15" customHeight="1" x14ac:dyDescent="0.25">
      <c r="A163" s="1413"/>
      <c r="B163" s="1448"/>
      <c r="C163" s="46" t="s">
        <v>607</v>
      </c>
      <c r="D163" s="105">
        <v>1</v>
      </c>
      <c r="E163" s="105">
        <v>1</v>
      </c>
      <c r="F163" s="105">
        <v>1</v>
      </c>
    </row>
    <row r="164" spans="1:7" ht="15" customHeight="1" x14ac:dyDescent="0.25">
      <c r="A164" s="1413"/>
      <c r="B164" s="1448"/>
      <c r="C164" s="46" t="s">
        <v>598</v>
      </c>
      <c r="D164" s="105">
        <v>0</v>
      </c>
      <c r="E164" s="115">
        <v>0</v>
      </c>
      <c r="F164" s="105">
        <v>0</v>
      </c>
    </row>
    <row r="165" spans="1:7" ht="15" customHeight="1" x14ac:dyDescent="0.25">
      <c r="A165" s="1413">
        <v>42</v>
      </c>
      <c r="B165" s="1448" t="s">
        <v>328</v>
      </c>
      <c r="C165" s="46" t="s">
        <v>698</v>
      </c>
      <c r="D165" s="105">
        <v>2</v>
      </c>
      <c r="E165" s="115">
        <v>2</v>
      </c>
      <c r="F165" s="105">
        <v>2</v>
      </c>
    </row>
    <row r="166" spans="1:7" ht="15" customHeight="1" x14ac:dyDescent="0.25">
      <c r="A166" s="1413"/>
      <c r="B166" s="1448"/>
      <c r="C166" s="46" t="s">
        <v>598</v>
      </c>
      <c r="D166" s="105">
        <v>0</v>
      </c>
      <c r="E166" s="115">
        <v>0</v>
      </c>
      <c r="F166" s="105">
        <v>0</v>
      </c>
    </row>
    <row r="167" spans="1:7" ht="15" customHeight="1" x14ac:dyDescent="0.25">
      <c r="A167" s="374">
        <v>43</v>
      </c>
      <c r="B167" s="375" t="s">
        <v>329</v>
      </c>
      <c r="C167" s="46" t="s">
        <v>598</v>
      </c>
      <c r="D167" s="105">
        <v>0</v>
      </c>
      <c r="E167" s="115">
        <v>0</v>
      </c>
      <c r="F167" s="105">
        <v>0</v>
      </c>
    </row>
    <row r="168" spans="1:7" ht="15" customHeight="1" x14ac:dyDescent="0.25">
      <c r="A168" s="1442" t="s">
        <v>743</v>
      </c>
      <c r="B168" s="1442"/>
      <c r="C168" s="1442"/>
      <c r="D168" s="115">
        <f>SUM(D14:D167)</f>
        <v>359</v>
      </c>
      <c r="E168" s="115">
        <f>SUM(E14:E167)</f>
        <v>111</v>
      </c>
      <c r="F168" s="105">
        <f>SUM(F14:F167)</f>
        <v>86</v>
      </c>
    </row>
    <row r="169" spans="1:7" ht="11.65" customHeight="1" x14ac:dyDescent="0.25">
      <c r="A169" s="127" t="s">
        <v>814</v>
      </c>
    </row>
    <row r="170" spans="1:7" ht="25.9" customHeight="1" x14ac:dyDescent="0.35">
      <c r="A170" s="1461" t="s">
        <v>1814</v>
      </c>
      <c r="B170" s="1462"/>
      <c r="C170" s="1462"/>
      <c r="D170" s="1462"/>
      <c r="E170" s="1462"/>
      <c r="F170" s="1462"/>
      <c r="G170" s="1462"/>
    </row>
    <row r="171" spans="1:7" ht="14.25" customHeight="1" x14ac:dyDescent="0.25">
      <c r="A171" s="417"/>
      <c r="C171" s="110" t="s">
        <v>744</v>
      </c>
      <c r="E171" s="1466" t="s">
        <v>659</v>
      </c>
      <c r="F171" s="1466"/>
      <c r="G171" s="1466"/>
    </row>
    <row r="172" spans="1:7" ht="24.75" customHeight="1" x14ac:dyDescent="0.25">
      <c r="A172" s="112" t="s">
        <v>570</v>
      </c>
      <c r="B172" s="113"/>
      <c r="C172" s="112" t="s">
        <v>1785</v>
      </c>
      <c r="D172" s="118"/>
      <c r="E172" s="414"/>
      <c r="F172" s="414"/>
      <c r="G172" s="414"/>
    </row>
    <row r="173" spans="1:7" x14ac:dyDescent="0.25">
      <c r="A173" s="417" t="s">
        <v>563</v>
      </c>
      <c r="B173" s="416"/>
      <c r="C173" s="1463" t="s">
        <v>564</v>
      </c>
      <c r="D173" s="1462"/>
      <c r="E173" s="1462"/>
      <c r="F173" s="1462"/>
      <c r="G173" s="416"/>
    </row>
    <row r="174" spans="1:7" s="255" customFormat="1" ht="14.25" x14ac:dyDescent="0.2">
      <c r="A174" s="256"/>
      <c r="B174" s="256"/>
      <c r="C174" s="256"/>
      <c r="D174" s="257"/>
      <c r="E174" s="256"/>
      <c r="F174" s="256"/>
      <c r="G174" s="256"/>
    </row>
    <row r="175" spans="1:7" ht="26.45" customHeight="1" x14ac:dyDescent="0.25"/>
  </sheetData>
  <autoFilter ref="C14:C174"/>
  <mergeCells count="91">
    <mergeCell ref="E171:G171"/>
    <mergeCell ref="A9:C9"/>
    <mergeCell ref="A10:E10"/>
    <mergeCell ref="B12:C12"/>
    <mergeCell ref="B13:C13"/>
    <mergeCell ref="A14:A16"/>
    <mergeCell ref="B14:B16"/>
    <mergeCell ref="A19:A22"/>
    <mergeCell ref="B19:B22"/>
    <mergeCell ref="B23:B24"/>
    <mergeCell ref="B25:B30"/>
    <mergeCell ref="A17:A18"/>
    <mergeCell ref="B17:B18"/>
    <mergeCell ref="A23:A24"/>
    <mergeCell ref="A25:A30"/>
    <mergeCell ref="B39:B44"/>
    <mergeCell ref="A2:F2"/>
    <mergeCell ref="A3:F3"/>
    <mergeCell ref="A4:F4"/>
    <mergeCell ref="A6:F6"/>
    <mergeCell ref="A7:F7"/>
    <mergeCell ref="B46:B47"/>
    <mergeCell ref="B48:B51"/>
    <mergeCell ref="B31:B32"/>
    <mergeCell ref="B33:B37"/>
    <mergeCell ref="A78:A82"/>
    <mergeCell ref="B78:B82"/>
    <mergeCell ref="B52:B54"/>
    <mergeCell ref="B55:B56"/>
    <mergeCell ref="B57:B59"/>
    <mergeCell ref="B60:B66"/>
    <mergeCell ref="B67:B68"/>
    <mergeCell ref="B69:B71"/>
    <mergeCell ref="A72:A77"/>
    <mergeCell ref="B72:B77"/>
    <mergeCell ref="A52:A54"/>
    <mergeCell ref="A55:A56"/>
    <mergeCell ref="A57:A59"/>
    <mergeCell ref="A60:A66"/>
    <mergeCell ref="A67:A68"/>
    <mergeCell ref="A69:A71"/>
    <mergeCell ref="A83:A85"/>
    <mergeCell ref="A86:A88"/>
    <mergeCell ref="A89:A91"/>
    <mergeCell ref="A92:A98"/>
    <mergeCell ref="A99:A100"/>
    <mergeCell ref="B120:B124"/>
    <mergeCell ref="B101:B110"/>
    <mergeCell ref="B112:B115"/>
    <mergeCell ref="B116:B119"/>
    <mergeCell ref="A101:A110"/>
    <mergeCell ref="A112:A115"/>
    <mergeCell ref="A116:A119"/>
    <mergeCell ref="A120:A124"/>
    <mergeCell ref="B83:B85"/>
    <mergeCell ref="B86:B88"/>
    <mergeCell ref="B89:B91"/>
    <mergeCell ref="B92:B98"/>
    <mergeCell ref="B99:B100"/>
    <mergeCell ref="A125:A128"/>
    <mergeCell ref="B125:B128"/>
    <mergeCell ref="A129:A132"/>
    <mergeCell ref="B129:B132"/>
    <mergeCell ref="A133:A137"/>
    <mergeCell ref="B133:B137"/>
    <mergeCell ref="B138:B144"/>
    <mergeCell ref="B160:B161"/>
    <mergeCell ref="A170:G170"/>
    <mergeCell ref="C173:F173"/>
    <mergeCell ref="B145:B147"/>
    <mergeCell ref="B148:B149"/>
    <mergeCell ref="B150:B151"/>
    <mergeCell ref="B152:B156"/>
    <mergeCell ref="B157:B159"/>
    <mergeCell ref="A157:A159"/>
    <mergeCell ref="A160:A161"/>
    <mergeCell ref="A152:A156"/>
    <mergeCell ref="A138:A144"/>
    <mergeCell ref="A145:A147"/>
    <mergeCell ref="A148:A149"/>
    <mergeCell ref="A150:A151"/>
    <mergeCell ref="A31:A32"/>
    <mergeCell ref="A33:A37"/>
    <mergeCell ref="A39:A44"/>
    <mergeCell ref="A46:A47"/>
    <mergeCell ref="A48:A51"/>
    <mergeCell ref="A162:A164"/>
    <mergeCell ref="B162:B164"/>
    <mergeCell ref="A165:A166"/>
    <mergeCell ref="B165:B166"/>
    <mergeCell ref="A168:C168"/>
  </mergeCells>
  <pageMargins left="0.70866141732283472" right="0.70866141732283472" top="0.74803149606299213" bottom="0.74803149606299213" header="0.31496062992125984" footer="0.31496062992125984"/>
  <pageSetup paperSize="9" scale="54" fitToWidth="2" fitToHeight="2" orientation="portrait" r:id="rId1"/>
  <rowBreaks count="1" manualBreakCount="1">
    <brk id="88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C658"/>
  <sheetViews>
    <sheetView view="pageBreakPreview" zoomScale="95" zoomScaleNormal="90" zoomScaleSheetLayoutView="95" workbookViewId="0">
      <pane xSplit="2" ySplit="10" topLeftCell="C644" activePane="bottomRight" state="frozen"/>
      <selection pane="topRight" activeCell="B1" sqref="B1"/>
      <selection pane="bottomLeft" activeCell="A11" sqref="A11"/>
      <selection pane="bottomRight" activeCell="E656" sqref="E656:G656"/>
    </sheetView>
  </sheetViews>
  <sheetFormatPr defaultColWidth="8.85546875" defaultRowHeight="12.75" x14ac:dyDescent="0.2"/>
  <cols>
    <col min="1" max="1" width="4.5703125" style="952" customWidth="1"/>
    <col min="2" max="2" width="20.5703125" style="952" customWidth="1"/>
    <col min="3" max="3" width="25.28515625" style="952" customWidth="1"/>
    <col min="4" max="4" width="6.28515625" style="950" customWidth="1"/>
    <col min="5" max="5" width="9.140625" style="952" customWidth="1"/>
    <col min="6" max="6" width="7.28515625" style="952" customWidth="1"/>
    <col min="7" max="9" width="7.5703125" style="952" customWidth="1"/>
    <col min="10" max="12" width="6.28515625" style="952" customWidth="1"/>
    <col min="13" max="13" width="7.85546875" style="952" customWidth="1"/>
    <col min="14" max="27" width="6.28515625" style="952" customWidth="1"/>
    <col min="28" max="33" width="6.7109375" style="952" customWidth="1"/>
    <col min="34" max="16384" width="8.85546875" style="952"/>
  </cols>
  <sheetData>
    <row r="1" spans="1:28" ht="15" customHeight="1" x14ac:dyDescent="0.2">
      <c r="A1" s="352"/>
      <c r="B1" s="352"/>
      <c r="C1" s="352"/>
      <c r="D1" s="352"/>
      <c r="E1" s="352"/>
      <c r="F1" s="352"/>
      <c r="G1" s="1199" t="s">
        <v>1757</v>
      </c>
      <c r="H1" s="1199"/>
      <c r="I1" s="1199"/>
      <c r="J1" s="1199"/>
      <c r="K1" s="1199"/>
      <c r="L1" s="1199"/>
      <c r="M1" s="1199"/>
      <c r="N1" s="1199"/>
      <c r="O1" s="1199"/>
      <c r="P1" s="1199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1203" t="s">
        <v>1758</v>
      </c>
      <c r="AB1" s="1203"/>
    </row>
    <row r="2" spans="1:28" x14ac:dyDescent="0.2">
      <c r="B2" s="1199" t="s">
        <v>1747</v>
      </c>
      <c r="C2" s="1199"/>
      <c r="D2" s="1199"/>
      <c r="E2" s="1199"/>
      <c r="F2" s="1199"/>
      <c r="G2" s="1199"/>
      <c r="H2" s="1199"/>
      <c r="I2" s="1199"/>
      <c r="J2" s="1199"/>
      <c r="K2" s="1199"/>
      <c r="L2" s="1199"/>
      <c r="M2" s="1199"/>
      <c r="N2" s="1199"/>
      <c r="O2" s="1199"/>
      <c r="P2" s="1199"/>
      <c r="Q2" s="1199"/>
      <c r="R2" s="1199"/>
      <c r="S2" s="1199"/>
      <c r="T2" s="1199"/>
      <c r="U2" s="1199"/>
      <c r="V2" s="1199"/>
      <c r="W2" s="1199"/>
      <c r="X2" s="1199"/>
      <c r="Y2" s="1199"/>
      <c r="Z2" s="1199"/>
      <c r="AA2" s="1199"/>
    </row>
    <row r="3" spans="1:28" s="963" customFormat="1" x14ac:dyDescent="0.2">
      <c r="B3" s="1200" t="s">
        <v>1748</v>
      </c>
      <c r="C3" s="1200"/>
      <c r="D3" s="1200"/>
      <c r="E3" s="1200"/>
      <c r="F3" s="1200"/>
      <c r="G3" s="1200"/>
      <c r="H3" s="1200"/>
      <c r="I3" s="1200"/>
      <c r="J3" s="1200"/>
      <c r="K3" s="1200"/>
      <c r="L3" s="1200"/>
      <c r="M3" s="1200"/>
      <c r="N3" s="1200"/>
      <c r="O3" s="1200"/>
      <c r="P3" s="1200"/>
      <c r="Q3" s="1200"/>
      <c r="R3" s="1200"/>
      <c r="S3" s="1200"/>
      <c r="T3" s="1200"/>
      <c r="U3" s="1200"/>
      <c r="V3" s="1200"/>
      <c r="W3" s="1200"/>
      <c r="X3" s="1200"/>
      <c r="Y3" s="1200"/>
      <c r="Z3" s="1200"/>
      <c r="AA3" s="1200"/>
    </row>
    <row r="4" spans="1:28" x14ac:dyDescent="0.2">
      <c r="B4" s="5"/>
      <c r="C4" s="5"/>
      <c r="D4" s="5"/>
      <c r="E4" s="960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</row>
    <row r="5" spans="1:28" s="5" customFormat="1" x14ac:dyDescent="0.2">
      <c r="B5" s="4" t="s">
        <v>358</v>
      </c>
      <c r="C5" s="4"/>
      <c r="D5" s="4"/>
      <c r="E5" s="957"/>
      <c r="F5" s="4"/>
      <c r="G5" s="352" t="s">
        <v>360</v>
      </c>
      <c r="H5" s="352"/>
      <c r="I5" s="4"/>
      <c r="J5" s="4"/>
      <c r="K5" s="4"/>
      <c r="L5" s="4"/>
      <c r="M5" s="4"/>
      <c r="N5" s="4"/>
      <c r="O5" s="352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8" s="5" customFormat="1" x14ac:dyDescent="0.2">
      <c r="B6" s="4" t="s">
        <v>359</v>
      </c>
      <c r="C6" s="4"/>
      <c r="D6" s="4"/>
      <c r="E6" s="957"/>
      <c r="F6" s="4"/>
      <c r="G6" s="352" t="s">
        <v>822</v>
      </c>
      <c r="H6" s="352"/>
      <c r="I6" s="4"/>
      <c r="J6" s="4"/>
      <c r="K6" s="4"/>
      <c r="L6" s="4"/>
      <c r="M6" s="4"/>
      <c r="N6" s="4"/>
      <c r="O6" s="352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8" spans="1:28" ht="21" customHeight="1" x14ac:dyDescent="0.2">
      <c r="A8" s="1204" t="s">
        <v>361</v>
      </c>
      <c r="B8" s="1195" t="s">
        <v>1102</v>
      </c>
      <c r="C8" s="1196"/>
      <c r="D8" s="1210" t="s">
        <v>1551</v>
      </c>
      <c r="E8" s="1210"/>
      <c r="F8" s="1210"/>
      <c r="G8" s="1210"/>
      <c r="H8" s="1210"/>
      <c r="I8" s="1210"/>
      <c r="J8" s="1210"/>
      <c r="K8" s="1210"/>
      <c r="L8" s="1210"/>
      <c r="M8" s="1210"/>
      <c r="N8" s="1210"/>
      <c r="O8" s="1210"/>
      <c r="P8" s="1210"/>
      <c r="Q8" s="1210"/>
      <c r="R8" s="1210"/>
      <c r="S8" s="1210"/>
      <c r="T8" s="1210"/>
      <c r="U8" s="1210"/>
      <c r="V8" s="1210"/>
      <c r="W8" s="1210"/>
      <c r="X8" s="1210"/>
      <c r="Y8" s="1210"/>
      <c r="Z8" s="1210"/>
      <c r="AA8" s="967"/>
    </row>
    <row r="9" spans="1:28" ht="144" customHeight="1" x14ac:dyDescent="0.2">
      <c r="A9" s="1205"/>
      <c r="B9" s="1197"/>
      <c r="C9" s="1198"/>
      <c r="D9" s="134" t="s">
        <v>70</v>
      </c>
      <c r="E9" s="134" t="s">
        <v>71</v>
      </c>
      <c r="F9" s="134" t="s">
        <v>72</v>
      </c>
      <c r="G9" s="134" t="s">
        <v>73</v>
      </c>
      <c r="H9" s="134" t="s">
        <v>74</v>
      </c>
      <c r="I9" s="134" t="s">
        <v>75</v>
      </c>
      <c r="J9" s="134" t="s">
        <v>76</v>
      </c>
      <c r="K9" s="134" t="s">
        <v>1103</v>
      </c>
      <c r="L9" s="134" t="s">
        <v>77</v>
      </c>
      <c r="M9" s="134" t="s">
        <v>78</v>
      </c>
      <c r="N9" s="134" t="s">
        <v>79</v>
      </c>
      <c r="O9" s="134" t="s">
        <v>80</v>
      </c>
      <c r="P9" s="134" t="s">
        <v>81</v>
      </c>
      <c r="Q9" s="134" t="s">
        <v>1104</v>
      </c>
      <c r="R9" s="134" t="s">
        <v>82</v>
      </c>
      <c r="S9" s="134" t="s">
        <v>83</v>
      </c>
      <c r="T9" s="134" t="s">
        <v>84</v>
      </c>
      <c r="U9" s="134" t="s">
        <v>85</v>
      </c>
      <c r="V9" s="134" t="s">
        <v>86</v>
      </c>
      <c r="W9" s="134" t="s">
        <v>87</v>
      </c>
      <c r="X9" s="134" t="s">
        <v>88</v>
      </c>
      <c r="Y9" s="134" t="s">
        <v>89</v>
      </c>
      <c r="Z9" s="134" t="s">
        <v>90</v>
      </c>
    </row>
    <row r="10" spans="1:28" x14ac:dyDescent="0.2">
      <c r="A10" s="614">
        <v>1</v>
      </c>
      <c r="B10" s="1214">
        <v>2</v>
      </c>
      <c r="C10" s="1215"/>
      <c r="D10" s="954">
        <v>3</v>
      </c>
      <c r="E10" s="954">
        <v>4</v>
      </c>
      <c r="F10" s="954">
        <v>5</v>
      </c>
      <c r="G10" s="954">
        <v>6</v>
      </c>
      <c r="H10" s="954">
        <v>7</v>
      </c>
      <c r="I10" s="954">
        <v>8</v>
      </c>
      <c r="J10" s="954">
        <v>9</v>
      </c>
      <c r="K10" s="954">
        <v>10</v>
      </c>
      <c r="L10" s="954">
        <v>11</v>
      </c>
      <c r="M10" s="954">
        <v>12</v>
      </c>
      <c r="N10" s="954">
        <v>13</v>
      </c>
      <c r="O10" s="954">
        <v>14</v>
      </c>
      <c r="P10" s="954">
        <v>15</v>
      </c>
      <c r="Q10" s="954">
        <v>16</v>
      </c>
      <c r="R10" s="954">
        <v>17</v>
      </c>
      <c r="S10" s="954">
        <v>18</v>
      </c>
      <c r="T10" s="954">
        <v>19</v>
      </c>
      <c r="U10" s="954">
        <v>20</v>
      </c>
      <c r="V10" s="954">
        <v>21</v>
      </c>
      <c r="W10" s="954">
        <v>22</v>
      </c>
      <c r="X10" s="954">
        <v>23</v>
      </c>
      <c r="Y10" s="954">
        <v>24</v>
      </c>
      <c r="Z10" s="954">
        <v>25</v>
      </c>
    </row>
    <row r="11" spans="1:28" x14ac:dyDescent="0.2">
      <c r="A11" s="1190">
        <v>1</v>
      </c>
      <c r="B11" s="1216" t="s">
        <v>287</v>
      </c>
      <c r="C11" s="226" t="s">
        <v>695</v>
      </c>
      <c r="D11" s="273">
        <v>53</v>
      </c>
      <c r="E11" s="968" t="s">
        <v>1424</v>
      </c>
      <c r="F11" s="968">
        <v>864</v>
      </c>
      <c r="G11" s="273" t="s">
        <v>362</v>
      </c>
      <c r="H11" s="968" t="s">
        <v>1424</v>
      </c>
      <c r="I11" s="273">
        <v>0</v>
      </c>
      <c r="J11" s="968" t="s">
        <v>1424</v>
      </c>
      <c r="K11" s="968" t="s">
        <v>1424</v>
      </c>
      <c r="L11" s="516">
        <v>0</v>
      </c>
      <c r="M11" s="968">
        <v>7693</v>
      </c>
      <c r="N11" s="273" t="s">
        <v>362</v>
      </c>
      <c r="O11" s="273" t="s">
        <v>362</v>
      </c>
      <c r="P11" s="7" t="s">
        <v>362</v>
      </c>
      <c r="Q11" s="165" t="s">
        <v>362</v>
      </c>
      <c r="R11" s="7" t="s">
        <v>1424</v>
      </c>
      <c r="S11" s="7" t="s">
        <v>362</v>
      </c>
      <c r="T11" s="7" t="s">
        <v>362</v>
      </c>
      <c r="U11" s="7" t="s">
        <v>362</v>
      </c>
      <c r="V11" s="7" t="s">
        <v>1424</v>
      </c>
      <c r="W11" s="7" t="s">
        <v>1424</v>
      </c>
      <c r="X11" s="273" t="s">
        <v>362</v>
      </c>
      <c r="Y11" s="7" t="s">
        <v>362</v>
      </c>
      <c r="Z11" s="7" t="s">
        <v>362</v>
      </c>
    </row>
    <row r="12" spans="1:28" x14ac:dyDescent="0.2">
      <c r="A12" s="1190"/>
      <c r="B12" s="1217"/>
      <c r="C12" s="226" t="s">
        <v>974</v>
      </c>
      <c r="D12" s="273">
        <v>2</v>
      </c>
      <c r="E12" s="968" t="s">
        <v>1424</v>
      </c>
      <c r="F12" s="968">
        <v>0</v>
      </c>
      <c r="G12" s="273" t="s">
        <v>362</v>
      </c>
      <c r="H12" s="968" t="s">
        <v>1424</v>
      </c>
      <c r="I12" s="273">
        <v>0</v>
      </c>
      <c r="J12" s="968" t="s">
        <v>1424</v>
      </c>
      <c r="K12" s="968" t="s">
        <v>1424</v>
      </c>
      <c r="L12" s="513">
        <v>0</v>
      </c>
      <c r="M12" s="968">
        <v>15269</v>
      </c>
      <c r="N12" s="273" t="s">
        <v>362</v>
      </c>
      <c r="O12" s="273" t="s">
        <v>362</v>
      </c>
      <c r="P12" s="7" t="s">
        <v>362</v>
      </c>
      <c r="Q12" s="165" t="s">
        <v>362</v>
      </c>
      <c r="R12" s="7" t="s">
        <v>1424</v>
      </c>
      <c r="S12" s="7" t="s">
        <v>362</v>
      </c>
      <c r="T12" s="7" t="s">
        <v>362</v>
      </c>
      <c r="U12" s="7" t="s">
        <v>362</v>
      </c>
      <c r="V12" s="7" t="s">
        <v>1424</v>
      </c>
      <c r="W12" s="7" t="s">
        <v>1424</v>
      </c>
      <c r="X12" s="273" t="s">
        <v>362</v>
      </c>
      <c r="Y12" s="7" t="s">
        <v>362</v>
      </c>
      <c r="Z12" s="7" t="s">
        <v>362</v>
      </c>
    </row>
    <row r="13" spans="1:28" x14ac:dyDescent="0.2">
      <c r="A13" s="1190"/>
      <c r="B13" s="1218"/>
      <c r="C13" s="226" t="s">
        <v>598</v>
      </c>
      <c r="D13" s="273">
        <v>7</v>
      </c>
      <c r="E13" s="968" t="s">
        <v>1424</v>
      </c>
      <c r="F13" s="968">
        <v>0</v>
      </c>
      <c r="G13" s="273" t="s">
        <v>362</v>
      </c>
      <c r="H13" s="968" t="s">
        <v>1424</v>
      </c>
      <c r="I13" s="273">
        <v>1214</v>
      </c>
      <c r="J13" s="968" t="s">
        <v>1424</v>
      </c>
      <c r="K13" s="968" t="s">
        <v>1424</v>
      </c>
      <c r="L13" s="513">
        <v>0</v>
      </c>
      <c r="M13" s="968">
        <v>6652</v>
      </c>
      <c r="N13" s="273" t="s">
        <v>362</v>
      </c>
      <c r="O13" s="273" t="s">
        <v>362</v>
      </c>
      <c r="P13" s="7" t="s">
        <v>362</v>
      </c>
      <c r="Q13" s="165" t="s">
        <v>362</v>
      </c>
      <c r="R13" s="7" t="s">
        <v>1424</v>
      </c>
      <c r="S13" s="7" t="s">
        <v>362</v>
      </c>
      <c r="T13" s="7" t="s">
        <v>362</v>
      </c>
      <c r="U13" s="7" t="s">
        <v>362</v>
      </c>
      <c r="V13" s="7" t="s">
        <v>1424</v>
      </c>
      <c r="W13" s="7" t="s">
        <v>1424</v>
      </c>
      <c r="X13" s="273" t="s">
        <v>362</v>
      </c>
      <c r="Y13" s="7" t="s">
        <v>362</v>
      </c>
      <c r="Z13" s="7" t="s">
        <v>362</v>
      </c>
    </row>
    <row r="14" spans="1:28" x14ac:dyDescent="0.2">
      <c r="A14" s="1190">
        <v>2</v>
      </c>
      <c r="B14" s="1191" t="s">
        <v>288</v>
      </c>
      <c r="C14" s="226" t="s">
        <v>757</v>
      </c>
      <c r="D14" s="273">
        <v>38</v>
      </c>
      <c r="E14" s="968" t="s">
        <v>1424</v>
      </c>
      <c r="F14" s="968">
        <v>106</v>
      </c>
      <c r="G14" s="273" t="s">
        <v>362</v>
      </c>
      <c r="H14" s="968" t="s">
        <v>1424</v>
      </c>
      <c r="I14" s="273">
        <v>625</v>
      </c>
      <c r="J14" s="968" t="s">
        <v>1424</v>
      </c>
      <c r="K14" s="968" t="s">
        <v>1424</v>
      </c>
      <c r="L14" s="513">
        <v>266</v>
      </c>
      <c r="M14" s="968">
        <v>155</v>
      </c>
      <c r="N14" s="273" t="s">
        <v>362</v>
      </c>
      <c r="O14" s="273" t="s">
        <v>362</v>
      </c>
      <c r="P14" s="7" t="s">
        <v>362</v>
      </c>
      <c r="Q14" s="165" t="s">
        <v>362</v>
      </c>
      <c r="R14" s="7" t="s">
        <v>1424</v>
      </c>
      <c r="S14" s="7" t="s">
        <v>362</v>
      </c>
      <c r="T14" s="7" t="s">
        <v>362</v>
      </c>
      <c r="U14" s="7" t="s">
        <v>362</v>
      </c>
      <c r="V14" s="7" t="s">
        <v>1424</v>
      </c>
      <c r="W14" s="7" t="s">
        <v>1424</v>
      </c>
      <c r="X14" s="273" t="s">
        <v>362</v>
      </c>
      <c r="Y14" s="7" t="s">
        <v>362</v>
      </c>
      <c r="Z14" s="7" t="s">
        <v>362</v>
      </c>
    </row>
    <row r="15" spans="1:28" x14ac:dyDescent="0.2">
      <c r="A15" s="1190"/>
      <c r="B15" s="1193"/>
      <c r="C15" s="226" t="s">
        <v>598</v>
      </c>
      <c r="D15" s="273">
        <v>23</v>
      </c>
      <c r="E15" s="968" t="s">
        <v>1424</v>
      </c>
      <c r="F15" s="968">
        <v>0</v>
      </c>
      <c r="G15" s="273" t="s">
        <v>362</v>
      </c>
      <c r="H15" s="968" t="s">
        <v>1424</v>
      </c>
      <c r="I15" s="273">
        <v>2414</v>
      </c>
      <c r="J15" s="968" t="s">
        <v>1424</v>
      </c>
      <c r="K15" s="968" t="s">
        <v>1424</v>
      </c>
      <c r="L15" s="513">
        <v>0</v>
      </c>
      <c r="M15" s="968">
        <v>253</v>
      </c>
      <c r="N15" s="273" t="s">
        <v>362</v>
      </c>
      <c r="O15" s="273" t="s">
        <v>362</v>
      </c>
      <c r="P15" s="7" t="s">
        <v>362</v>
      </c>
      <c r="Q15" s="165" t="s">
        <v>362</v>
      </c>
      <c r="R15" s="7" t="s">
        <v>1424</v>
      </c>
      <c r="S15" s="7" t="s">
        <v>362</v>
      </c>
      <c r="T15" s="7" t="s">
        <v>362</v>
      </c>
      <c r="U15" s="7" t="s">
        <v>362</v>
      </c>
      <c r="V15" s="7" t="s">
        <v>1424</v>
      </c>
      <c r="W15" s="7" t="s">
        <v>1424</v>
      </c>
      <c r="X15" s="273" t="s">
        <v>362</v>
      </c>
      <c r="Y15" s="7" t="s">
        <v>362</v>
      </c>
      <c r="Z15" s="7" t="s">
        <v>362</v>
      </c>
    </row>
    <row r="16" spans="1:28" x14ac:dyDescent="0.2">
      <c r="A16" s="1190">
        <v>3</v>
      </c>
      <c r="B16" s="1216" t="s">
        <v>289</v>
      </c>
      <c r="C16" s="226" t="s">
        <v>696</v>
      </c>
      <c r="D16" s="273">
        <v>17</v>
      </c>
      <c r="E16" s="968" t="s">
        <v>1424</v>
      </c>
      <c r="F16" s="968">
        <v>0</v>
      </c>
      <c r="G16" s="273" t="s">
        <v>362</v>
      </c>
      <c r="H16" s="968" t="s">
        <v>1424</v>
      </c>
      <c r="I16" s="273">
        <v>0</v>
      </c>
      <c r="J16" s="968" t="s">
        <v>1424</v>
      </c>
      <c r="K16" s="968" t="s">
        <v>1424</v>
      </c>
      <c r="L16" s="512">
        <v>0</v>
      </c>
      <c r="M16" s="968">
        <v>0</v>
      </c>
      <c r="N16" s="273" t="s">
        <v>362</v>
      </c>
      <c r="O16" s="273" t="s">
        <v>362</v>
      </c>
      <c r="P16" s="7" t="s">
        <v>362</v>
      </c>
      <c r="Q16" s="165" t="s">
        <v>362</v>
      </c>
      <c r="R16" s="7" t="s">
        <v>1424</v>
      </c>
      <c r="S16" s="7" t="s">
        <v>362</v>
      </c>
      <c r="T16" s="7" t="s">
        <v>362</v>
      </c>
      <c r="U16" s="7" t="s">
        <v>362</v>
      </c>
      <c r="V16" s="7" t="s">
        <v>1424</v>
      </c>
      <c r="W16" s="7" t="s">
        <v>1424</v>
      </c>
      <c r="X16" s="273" t="s">
        <v>362</v>
      </c>
      <c r="Y16" s="7" t="s">
        <v>362</v>
      </c>
      <c r="Z16" s="7" t="s">
        <v>362</v>
      </c>
    </row>
    <row r="17" spans="1:26" x14ac:dyDescent="0.2">
      <c r="A17" s="1190"/>
      <c r="B17" s="1217"/>
      <c r="C17" s="226" t="s">
        <v>407</v>
      </c>
      <c r="D17" s="273">
        <v>105</v>
      </c>
      <c r="E17" s="968" t="s">
        <v>1424</v>
      </c>
      <c r="F17" s="968">
        <v>800</v>
      </c>
      <c r="G17" s="273" t="s">
        <v>362</v>
      </c>
      <c r="H17" s="968" t="s">
        <v>1424</v>
      </c>
      <c r="I17" s="273">
        <v>2364</v>
      </c>
      <c r="J17" s="968" t="s">
        <v>1424</v>
      </c>
      <c r="K17" s="968" t="s">
        <v>1424</v>
      </c>
      <c r="L17" s="512">
        <v>2881</v>
      </c>
      <c r="M17" s="968">
        <v>1543</v>
      </c>
      <c r="N17" s="273" t="s">
        <v>362</v>
      </c>
      <c r="O17" s="273" t="s">
        <v>362</v>
      </c>
      <c r="P17" s="7" t="s">
        <v>362</v>
      </c>
      <c r="Q17" s="165" t="s">
        <v>362</v>
      </c>
      <c r="R17" s="7" t="s">
        <v>1424</v>
      </c>
      <c r="S17" s="7" t="s">
        <v>362</v>
      </c>
      <c r="T17" s="7" t="s">
        <v>362</v>
      </c>
      <c r="U17" s="7" t="s">
        <v>362</v>
      </c>
      <c r="V17" s="7" t="s">
        <v>1424</v>
      </c>
      <c r="W17" s="7" t="s">
        <v>1424</v>
      </c>
      <c r="X17" s="273" t="s">
        <v>362</v>
      </c>
      <c r="Y17" s="7" t="s">
        <v>362</v>
      </c>
      <c r="Z17" s="7" t="s">
        <v>362</v>
      </c>
    </row>
    <row r="18" spans="1:26" x14ac:dyDescent="0.2">
      <c r="A18" s="1190"/>
      <c r="B18" s="1217"/>
      <c r="C18" s="226" t="s">
        <v>764</v>
      </c>
      <c r="D18" s="273">
        <v>14</v>
      </c>
      <c r="E18" s="968" t="s">
        <v>1424</v>
      </c>
      <c r="F18" s="968">
        <v>0</v>
      </c>
      <c r="G18" s="273" t="s">
        <v>362</v>
      </c>
      <c r="H18" s="968" t="s">
        <v>1424</v>
      </c>
      <c r="I18" s="273">
        <v>0</v>
      </c>
      <c r="J18" s="968" t="s">
        <v>1424</v>
      </c>
      <c r="K18" s="968" t="s">
        <v>1424</v>
      </c>
      <c r="L18" s="512">
        <v>0</v>
      </c>
      <c r="M18" s="968">
        <v>0</v>
      </c>
      <c r="N18" s="273" t="s">
        <v>362</v>
      </c>
      <c r="O18" s="273" t="s">
        <v>362</v>
      </c>
      <c r="P18" s="7" t="s">
        <v>362</v>
      </c>
      <c r="Q18" s="165" t="s">
        <v>362</v>
      </c>
      <c r="R18" s="7" t="s">
        <v>1424</v>
      </c>
      <c r="S18" s="7" t="s">
        <v>362</v>
      </c>
      <c r="T18" s="7" t="s">
        <v>362</v>
      </c>
      <c r="U18" s="7" t="s">
        <v>362</v>
      </c>
      <c r="V18" s="7" t="s">
        <v>1424</v>
      </c>
      <c r="W18" s="7" t="s">
        <v>1424</v>
      </c>
      <c r="X18" s="273" t="s">
        <v>362</v>
      </c>
      <c r="Y18" s="7" t="s">
        <v>362</v>
      </c>
      <c r="Z18" s="7" t="s">
        <v>362</v>
      </c>
    </row>
    <row r="19" spans="1:26" x14ac:dyDescent="0.2">
      <c r="A19" s="1190"/>
      <c r="B19" s="1218"/>
      <c r="C19" s="226" t="s">
        <v>598</v>
      </c>
      <c r="D19" s="273">
        <v>16</v>
      </c>
      <c r="E19" s="968" t="s">
        <v>1424</v>
      </c>
      <c r="F19" s="968">
        <v>0</v>
      </c>
      <c r="G19" s="273" t="s">
        <v>362</v>
      </c>
      <c r="H19" s="968" t="s">
        <v>1424</v>
      </c>
      <c r="I19" s="273">
        <v>359</v>
      </c>
      <c r="J19" s="968" t="s">
        <v>1424</v>
      </c>
      <c r="K19" s="968" t="s">
        <v>1424</v>
      </c>
      <c r="L19" s="512">
        <v>0</v>
      </c>
      <c r="M19" s="968">
        <v>0</v>
      </c>
      <c r="N19" s="273" t="s">
        <v>362</v>
      </c>
      <c r="O19" s="273" t="s">
        <v>362</v>
      </c>
      <c r="P19" s="7" t="s">
        <v>362</v>
      </c>
      <c r="Q19" s="165" t="s">
        <v>362</v>
      </c>
      <c r="R19" s="7" t="s">
        <v>1424</v>
      </c>
      <c r="S19" s="7" t="s">
        <v>362</v>
      </c>
      <c r="T19" s="7" t="s">
        <v>362</v>
      </c>
      <c r="U19" s="7" t="s">
        <v>362</v>
      </c>
      <c r="V19" s="7" t="s">
        <v>1424</v>
      </c>
      <c r="W19" s="7" t="s">
        <v>1424</v>
      </c>
      <c r="X19" s="273" t="s">
        <v>362</v>
      </c>
      <c r="Y19" s="7" t="s">
        <v>362</v>
      </c>
      <c r="Z19" s="7" t="s">
        <v>362</v>
      </c>
    </row>
    <row r="20" spans="1:26" x14ac:dyDescent="0.2">
      <c r="A20" s="1191">
        <v>4</v>
      </c>
      <c r="B20" s="1191" t="s">
        <v>290</v>
      </c>
      <c r="C20" s="157" t="s">
        <v>697</v>
      </c>
      <c r="D20" s="273">
        <v>102</v>
      </c>
      <c r="E20" s="968" t="s">
        <v>1424</v>
      </c>
      <c r="F20" s="968">
        <v>0</v>
      </c>
      <c r="G20" s="273" t="s">
        <v>362</v>
      </c>
      <c r="H20" s="968" t="s">
        <v>1424</v>
      </c>
      <c r="I20" s="273">
        <v>4399</v>
      </c>
      <c r="J20" s="968" t="s">
        <v>1424</v>
      </c>
      <c r="K20" s="968" t="s">
        <v>1424</v>
      </c>
      <c r="L20" s="512">
        <v>0</v>
      </c>
      <c r="M20" s="968">
        <v>172</v>
      </c>
      <c r="N20" s="273" t="s">
        <v>362</v>
      </c>
      <c r="O20" s="273" t="s">
        <v>362</v>
      </c>
      <c r="P20" s="7" t="s">
        <v>362</v>
      </c>
      <c r="Q20" s="165" t="s">
        <v>362</v>
      </c>
      <c r="R20" s="7" t="s">
        <v>1424</v>
      </c>
      <c r="S20" s="7" t="s">
        <v>362</v>
      </c>
      <c r="T20" s="7" t="s">
        <v>362</v>
      </c>
      <c r="U20" s="7" t="s">
        <v>362</v>
      </c>
      <c r="V20" s="7" t="s">
        <v>1424</v>
      </c>
      <c r="W20" s="7" t="s">
        <v>1424</v>
      </c>
      <c r="X20" s="273" t="s">
        <v>362</v>
      </c>
      <c r="Y20" s="7" t="s">
        <v>362</v>
      </c>
      <c r="Z20" s="7" t="s">
        <v>362</v>
      </c>
    </row>
    <row r="21" spans="1:26" x14ac:dyDescent="0.2">
      <c r="A21" s="1193"/>
      <c r="B21" s="1193"/>
      <c r="C21" s="157" t="s">
        <v>820</v>
      </c>
      <c r="D21" s="273">
        <v>0</v>
      </c>
      <c r="E21" s="968" t="s">
        <v>1424</v>
      </c>
      <c r="F21" s="968">
        <v>0</v>
      </c>
      <c r="G21" s="273" t="s">
        <v>362</v>
      </c>
      <c r="H21" s="968" t="s">
        <v>1424</v>
      </c>
      <c r="I21" s="273">
        <v>0</v>
      </c>
      <c r="J21" s="968" t="s">
        <v>1424</v>
      </c>
      <c r="K21" s="968" t="s">
        <v>1424</v>
      </c>
      <c r="L21" s="512">
        <v>0</v>
      </c>
      <c r="M21" s="968">
        <v>0</v>
      </c>
      <c r="N21" s="273" t="s">
        <v>362</v>
      </c>
      <c r="O21" s="273" t="s">
        <v>362</v>
      </c>
      <c r="P21" s="7" t="s">
        <v>362</v>
      </c>
      <c r="Q21" s="165" t="s">
        <v>362</v>
      </c>
      <c r="R21" s="7" t="s">
        <v>1424</v>
      </c>
      <c r="S21" s="7" t="s">
        <v>362</v>
      </c>
      <c r="T21" s="7" t="s">
        <v>362</v>
      </c>
      <c r="U21" s="7" t="s">
        <v>362</v>
      </c>
      <c r="V21" s="7" t="s">
        <v>1424</v>
      </c>
      <c r="W21" s="7" t="s">
        <v>1424</v>
      </c>
      <c r="X21" s="273" t="s">
        <v>362</v>
      </c>
      <c r="Y21" s="7" t="s">
        <v>362</v>
      </c>
      <c r="Z21" s="7" t="s">
        <v>362</v>
      </c>
    </row>
    <row r="22" spans="1:26" x14ac:dyDescent="0.2">
      <c r="A22" s="1190">
        <v>5</v>
      </c>
      <c r="B22" s="1216" t="s">
        <v>291</v>
      </c>
      <c r="C22" s="157" t="s">
        <v>756</v>
      </c>
      <c r="D22" s="273">
        <v>9</v>
      </c>
      <c r="E22" s="968" t="s">
        <v>1424</v>
      </c>
      <c r="F22" s="968">
        <v>0</v>
      </c>
      <c r="G22" s="273" t="s">
        <v>362</v>
      </c>
      <c r="H22" s="968" t="s">
        <v>1424</v>
      </c>
      <c r="I22" s="273">
        <v>2332</v>
      </c>
      <c r="J22" s="968" t="s">
        <v>1424</v>
      </c>
      <c r="K22" s="968" t="s">
        <v>1424</v>
      </c>
      <c r="L22" s="512">
        <v>0</v>
      </c>
      <c r="M22" s="968">
        <v>55</v>
      </c>
      <c r="N22" s="273" t="s">
        <v>362</v>
      </c>
      <c r="O22" s="273" t="s">
        <v>362</v>
      </c>
      <c r="P22" s="7" t="s">
        <v>362</v>
      </c>
      <c r="Q22" s="165" t="s">
        <v>362</v>
      </c>
      <c r="R22" s="7" t="s">
        <v>1424</v>
      </c>
      <c r="S22" s="7" t="s">
        <v>362</v>
      </c>
      <c r="T22" s="7" t="s">
        <v>362</v>
      </c>
      <c r="U22" s="7" t="s">
        <v>362</v>
      </c>
      <c r="V22" s="7" t="s">
        <v>1424</v>
      </c>
      <c r="W22" s="7" t="s">
        <v>1424</v>
      </c>
      <c r="X22" s="273" t="s">
        <v>362</v>
      </c>
      <c r="Y22" s="7" t="s">
        <v>362</v>
      </c>
      <c r="Z22" s="7" t="s">
        <v>362</v>
      </c>
    </row>
    <row r="23" spans="1:26" ht="25.5" x14ac:dyDescent="0.2">
      <c r="A23" s="1190"/>
      <c r="B23" s="1217"/>
      <c r="C23" s="157" t="s">
        <v>815</v>
      </c>
      <c r="D23" s="273">
        <v>14</v>
      </c>
      <c r="E23" s="273" t="s">
        <v>1424</v>
      </c>
      <c r="F23" s="273">
        <v>0</v>
      </c>
      <c r="G23" s="273" t="s">
        <v>362</v>
      </c>
      <c r="H23" s="273" t="s">
        <v>1424</v>
      </c>
      <c r="I23" s="273">
        <v>6580</v>
      </c>
      <c r="J23" s="273" t="s">
        <v>1424</v>
      </c>
      <c r="K23" s="273" t="s">
        <v>1424</v>
      </c>
      <c r="L23" s="7">
        <v>0</v>
      </c>
      <c r="M23" s="273">
        <v>2064</v>
      </c>
      <c r="N23" s="273" t="s">
        <v>362</v>
      </c>
      <c r="O23" s="273" t="s">
        <v>362</v>
      </c>
      <c r="P23" s="7" t="s">
        <v>362</v>
      </c>
      <c r="Q23" s="165" t="s">
        <v>362</v>
      </c>
      <c r="R23" s="7" t="s">
        <v>1424</v>
      </c>
      <c r="S23" s="7" t="s">
        <v>362</v>
      </c>
      <c r="T23" s="7" t="s">
        <v>362</v>
      </c>
      <c r="U23" s="7" t="s">
        <v>362</v>
      </c>
      <c r="V23" s="7" t="s">
        <v>1424</v>
      </c>
      <c r="W23" s="7" t="s">
        <v>1424</v>
      </c>
      <c r="X23" s="273" t="s">
        <v>362</v>
      </c>
      <c r="Y23" s="7" t="s">
        <v>362</v>
      </c>
      <c r="Z23" s="7" t="s">
        <v>362</v>
      </c>
    </row>
    <row r="24" spans="1:26" x14ac:dyDescent="0.2">
      <c r="A24" s="1190"/>
      <c r="B24" s="1217"/>
      <c r="C24" s="157" t="s">
        <v>1089</v>
      </c>
      <c r="D24" s="273">
        <v>3</v>
      </c>
      <c r="E24" s="968" t="s">
        <v>1424</v>
      </c>
      <c r="F24" s="968">
        <v>0</v>
      </c>
      <c r="G24" s="273" t="s">
        <v>362</v>
      </c>
      <c r="H24" s="968" t="s">
        <v>1424</v>
      </c>
      <c r="I24" s="273" t="s">
        <v>362</v>
      </c>
      <c r="J24" s="968" t="s">
        <v>1424</v>
      </c>
      <c r="K24" s="968" t="s">
        <v>1424</v>
      </c>
      <c r="L24" s="512" t="s">
        <v>362</v>
      </c>
      <c r="M24" s="968" t="s">
        <v>362</v>
      </c>
      <c r="N24" s="273" t="s">
        <v>362</v>
      </c>
      <c r="O24" s="273" t="s">
        <v>362</v>
      </c>
      <c r="P24" s="7" t="s">
        <v>362</v>
      </c>
      <c r="Q24" s="165" t="s">
        <v>362</v>
      </c>
      <c r="R24" s="7" t="s">
        <v>1424</v>
      </c>
      <c r="S24" s="7" t="s">
        <v>362</v>
      </c>
      <c r="T24" s="7" t="s">
        <v>362</v>
      </c>
      <c r="U24" s="7" t="s">
        <v>362</v>
      </c>
      <c r="V24" s="7" t="s">
        <v>1424</v>
      </c>
      <c r="W24" s="7" t="s">
        <v>1424</v>
      </c>
      <c r="X24" s="273" t="s">
        <v>362</v>
      </c>
      <c r="Y24" s="7" t="s">
        <v>362</v>
      </c>
      <c r="Z24" s="7" t="s">
        <v>362</v>
      </c>
    </row>
    <row r="25" spans="1:26" x14ac:dyDescent="0.2">
      <c r="A25" s="1190"/>
      <c r="B25" s="1217"/>
      <c r="C25" s="157" t="s">
        <v>698</v>
      </c>
      <c r="D25" s="273">
        <v>0</v>
      </c>
      <c r="E25" s="968" t="s">
        <v>1424</v>
      </c>
      <c r="F25" s="968">
        <v>0</v>
      </c>
      <c r="G25" s="273" t="s">
        <v>362</v>
      </c>
      <c r="H25" s="968" t="s">
        <v>1424</v>
      </c>
      <c r="I25" s="273">
        <v>0</v>
      </c>
      <c r="J25" s="968" t="s">
        <v>1424</v>
      </c>
      <c r="K25" s="968" t="s">
        <v>1424</v>
      </c>
      <c r="L25" s="512">
        <v>0</v>
      </c>
      <c r="M25" s="968">
        <v>0</v>
      </c>
      <c r="N25" s="273" t="s">
        <v>362</v>
      </c>
      <c r="O25" s="273" t="s">
        <v>362</v>
      </c>
      <c r="P25" s="7" t="s">
        <v>362</v>
      </c>
      <c r="Q25" s="165" t="s">
        <v>362</v>
      </c>
      <c r="R25" s="7" t="s">
        <v>1424</v>
      </c>
      <c r="S25" s="7" t="s">
        <v>362</v>
      </c>
      <c r="T25" s="7" t="s">
        <v>362</v>
      </c>
      <c r="U25" s="7" t="s">
        <v>362</v>
      </c>
      <c r="V25" s="7" t="s">
        <v>1424</v>
      </c>
      <c r="W25" s="7" t="s">
        <v>1424</v>
      </c>
      <c r="X25" s="273" t="s">
        <v>362</v>
      </c>
      <c r="Y25" s="7" t="s">
        <v>362</v>
      </c>
      <c r="Z25" s="7" t="s">
        <v>362</v>
      </c>
    </row>
    <row r="26" spans="1:26" x14ac:dyDescent="0.2">
      <c r="A26" s="1190"/>
      <c r="B26" s="1217"/>
      <c r="C26" s="157" t="s">
        <v>764</v>
      </c>
      <c r="D26" s="273">
        <v>0</v>
      </c>
      <c r="E26" s="968" t="s">
        <v>1424</v>
      </c>
      <c r="F26" s="968">
        <v>0</v>
      </c>
      <c r="G26" s="273" t="s">
        <v>362</v>
      </c>
      <c r="H26" s="968" t="s">
        <v>1424</v>
      </c>
      <c r="I26" s="273">
        <v>0</v>
      </c>
      <c r="J26" s="968" t="s">
        <v>1424</v>
      </c>
      <c r="K26" s="968" t="s">
        <v>1424</v>
      </c>
      <c r="L26" s="512">
        <v>0</v>
      </c>
      <c r="M26" s="968">
        <v>0</v>
      </c>
      <c r="N26" s="273" t="s">
        <v>362</v>
      </c>
      <c r="O26" s="273" t="s">
        <v>362</v>
      </c>
      <c r="P26" s="7" t="s">
        <v>362</v>
      </c>
      <c r="Q26" s="165" t="s">
        <v>362</v>
      </c>
      <c r="R26" s="7" t="s">
        <v>1424</v>
      </c>
      <c r="S26" s="7" t="s">
        <v>362</v>
      </c>
      <c r="T26" s="7" t="s">
        <v>362</v>
      </c>
      <c r="U26" s="7" t="s">
        <v>362</v>
      </c>
      <c r="V26" s="7" t="s">
        <v>1424</v>
      </c>
      <c r="W26" s="7" t="s">
        <v>1424</v>
      </c>
      <c r="X26" s="273" t="s">
        <v>362</v>
      </c>
      <c r="Y26" s="7" t="s">
        <v>362</v>
      </c>
      <c r="Z26" s="7" t="s">
        <v>362</v>
      </c>
    </row>
    <row r="27" spans="1:26" x14ac:dyDescent="0.2">
      <c r="A27" s="1190"/>
      <c r="B27" s="1218"/>
      <c r="C27" s="157" t="s">
        <v>598</v>
      </c>
      <c r="D27" s="273">
        <v>17</v>
      </c>
      <c r="E27" s="968" t="s">
        <v>1424</v>
      </c>
      <c r="F27" s="968">
        <v>0</v>
      </c>
      <c r="G27" s="273" t="s">
        <v>362</v>
      </c>
      <c r="H27" s="968" t="s">
        <v>1424</v>
      </c>
      <c r="I27" s="273">
        <v>3992</v>
      </c>
      <c r="J27" s="968" t="s">
        <v>1424</v>
      </c>
      <c r="K27" s="968" t="s">
        <v>1424</v>
      </c>
      <c r="L27" s="512">
        <v>0</v>
      </c>
      <c r="M27" s="968">
        <v>990</v>
      </c>
      <c r="N27" s="273" t="s">
        <v>362</v>
      </c>
      <c r="O27" s="273" t="s">
        <v>362</v>
      </c>
      <c r="P27" s="7" t="s">
        <v>362</v>
      </c>
      <c r="Q27" s="165" t="s">
        <v>362</v>
      </c>
      <c r="R27" s="7" t="s">
        <v>1424</v>
      </c>
      <c r="S27" s="7" t="s">
        <v>362</v>
      </c>
      <c r="T27" s="7" t="s">
        <v>362</v>
      </c>
      <c r="U27" s="7" t="s">
        <v>362</v>
      </c>
      <c r="V27" s="7" t="s">
        <v>1424</v>
      </c>
      <c r="W27" s="7" t="s">
        <v>1424</v>
      </c>
      <c r="X27" s="273" t="s">
        <v>362</v>
      </c>
      <c r="Y27" s="7" t="s">
        <v>362</v>
      </c>
      <c r="Z27" s="7" t="s">
        <v>362</v>
      </c>
    </row>
    <row r="28" spans="1:26" x14ac:dyDescent="0.2">
      <c r="A28" s="1190">
        <v>6</v>
      </c>
      <c r="B28" s="1216" t="s">
        <v>292</v>
      </c>
      <c r="C28" s="157" t="s">
        <v>699</v>
      </c>
      <c r="D28" s="273">
        <v>19</v>
      </c>
      <c r="E28" s="968" t="s">
        <v>1424</v>
      </c>
      <c r="F28" s="968">
        <v>0</v>
      </c>
      <c r="G28" s="273" t="s">
        <v>362</v>
      </c>
      <c r="H28" s="968" t="s">
        <v>1424</v>
      </c>
      <c r="I28" s="273">
        <v>0</v>
      </c>
      <c r="J28" s="968" t="s">
        <v>1424</v>
      </c>
      <c r="K28" s="968" t="s">
        <v>1424</v>
      </c>
      <c r="L28" s="512">
        <v>0</v>
      </c>
      <c r="M28" s="968">
        <v>0</v>
      </c>
      <c r="N28" s="273" t="s">
        <v>362</v>
      </c>
      <c r="O28" s="273" t="s">
        <v>362</v>
      </c>
      <c r="P28" s="7" t="s">
        <v>362</v>
      </c>
      <c r="Q28" s="165" t="s">
        <v>362</v>
      </c>
      <c r="R28" s="7" t="s">
        <v>1424</v>
      </c>
      <c r="S28" s="7" t="s">
        <v>362</v>
      </c>
      <c r="T28" s="7" t="s">
        <v>362</v>
      </c>
      <c r="U28" s="7" t="s">
        <v>362</v>
      </c>
      <c r="V28" s="7" t="s">
        <v>1424</v>
      </c>
      <c r="W28" s="7" t="s">
        <v>1424</v>
      </c>
      <c r="X28" s="273" t="s">
        <v>362</v>
      </c>
      <c r="Y28" s="7" t="s">
        <v>362</v>
      </c>
      <c r="Z28" s="7" t="s">
        <v>362</v>
      </c>
    </row>
    <row r="29" spans="1:26" x14ac:dyDescent="0.2">
      <c r="A29" s="1190"/>
      <c r="B29" s="1218"/>
      <c r="C29" s="157" t="s">
        <v>598</v>
      </c>
      <c r="D29" s="273">
        <v>48</v>
      </c>
      <c r="E29" s="968" t="s">
        <v>1424</v>
      </c>
      <c r="F29" s="968">
        <v>0</v>
      </c>
      <c r="G29" s="273" t="s">
        <v>362</v>
      </c>
      <c r="H29" s="968" t="s">
        <v>1424</v>
      </c>
      <c r="I29" s="273">
        <v>16751</v>
      </c>
      <c r="J29" s="968" t="s">
        <v>1424</v>
      </c>
      <c r="K29" s="968" t="s">
        <v>1424</v>
      </c>
      <c r="L29" s="512">
        <v>479</v>
      </c>
      <c r="M29" s="968">
        <v>4367</v>
      </c>
      <c r="N29" s="273" t="s">
        <v>362</v>
      </c>
      <c r="O29" s="273" t="s">
        <v>362</v>
      </c>
      <c r="P29" s="7" t="s">
        <v>362</v>
      </c>
      <c r="Q29" s="165" t="s">
        <v>362</v>
      </c>
      <c r="R29" s="7" t="s">
        <v>1424</v>
      </c>
      <c r="S29" s="7" t="s">
        <v>362</v>
      </c>
      <c r="T29" s="7" t="s">
        <v>362</v>
      </c>
      <c r="U29" s="7" t="s">
        <v>362</v>
      </c>
      <c r="V29" s="7" t="s">
        <v>1424</v>
      </c>
      <c r="W29" s="7" t="s">
        <v>1424</v>
      </c>
      <c r="X29" s="273" t="s">
        <v>362</v>
      </c>
      <c r="Y29" s="7" t="s">
        <v>362</v>
      </c>
      <c r="Z29" s="7" t="s">
        <v>362</v>
      </c>
    </row>
    <row r="30" spans="1:26" x14ac:dyDescent="0.2">
      <c r="A30" s="1190">
        <v>7</v>
      </c>
      <c r="B30" s="1191" t="s">
        <v>293</v>
      </c>
      <c r="C30" s="157" t="s">
        <v>759</v>
      </c>
      <c r="D30" s="273">
        <v>12</v>
      </c>
      <c r="E30" s="968" t="s">
        <v>1424</v>
      </c>
      <c r="F30" s="968">
        <v>103</v>
      </c>
      <c r="G30" s="273" t="s">
        <v>362</v>
      </c>
      <c r="H30" s="968" t="s">
        <v>1424</v>
      </c>
      <c r="I30" s="273">
        <v>2944</v>
      </c>
      <c r="J30" s="968" t="s">
        <v>1424</v>
      </c>
      <c r="K30" s="968" t="s">
        <v>1424</v>
      </c>
      <c r="L30" s="512">
        <v>600</v>
      </c>
      <c r="M30" s="968">
        <v>1978</v>
      </c>
      <c r="N30" s="273" t="s">
        <v>362</v>
      </c>
      <c r="O30" s="273" t="s">
        <v>362</v>
      </c>
      <c r="P30" s="7" t="s">
        <v>362</v>
      </c>
      <c r="Q30" s="165" t="s">
        <v>362</v>
      </c>
      <c r="R30" s="7" t="s">
        <v>1424</v>
      </c>
      <c r="S30" s="7" t="s">
        <v>362</v>
      </c>
      <c r="T30" s="7" t="s">
        <v>362</v>
      </c>
      <c r="U30" s="7" t="s">
        <v>362</v>
      </c>
      <c r="V30" s="7" t="s">
        <v>1424</v>
      </c>
      <c r="W30" s="7" t="s">
        <v>1424</v>
      </c>
      <c r="X30" s="273" t="s">
        <v>362</v>
      </c>
      <c r="Y30" s="7" t="s">
        <v>362</v>
      </c>
      <c r="Z30" s="7" t="s">
        <v>362</v>
      </c>
    </row>
    <row r="31" spans="1:26" x14ac:dyDescent="0.2">
      <c r="A31" s="1190"/>
      <c r="B31" s="1192"/>
      <c r="C31" s="157" t="s">
        <v>816</v>
      </c>
      <c r="D31" s="273">
        <v>39</v>
      </c>
      <c r="E31" s="968" t="s">
        <v>1424</v>
      </c>
      <c r="F31" s="968">
        <v>155</v>
      </c>
      <c r="G31" s="273" t="s">
        <v>362</v>
      </c>
      <c r="H31" s="968" t="s">
        <v>1424</v>
      </c>
      <c r="I31" s="273">
        <v>2102</v>
      </c>
      <c r="J31" s="968" t="s">
        <v>1424</v>
      </c>
      <c r="K31" s="968" t="s">
        <v>1424</v>
      </c>
      <c r="L31" s="512">
        <v>0</v>
      </c>
      <c r="M31" s="968">
        <v>966</v>
      </c>
      <c r="N31" s="273" t="s">
        <v>362</v>
      </c>
      <c r="O31" s="273" t="s">
        <v>362</v>
      </c>
      <c r="P31" s="7" t="s">
        <v>362</v>
      </c>
      <c r="Q31" s="165" t="s">
        <v>362</v>
      </c>
      <c r="R31" s="7" t="s">
        <v>1424</v>
      </c>
      <c r="S31" s="7" t="s">
        <v>362</v>
      </c>
      <c r="T31" s="7" t="s">
        <v>362</v>
      </c>
      <c r="U31" s="7" t="s">
        <v>362</v>
      </c>
      <c r="V31" s="7" t="s">
        <v>1424</v>
      </c>
      <c r="W31" s="7" t="s">
        <v>1424</v>
      </c>
      <c r="X31" s="273" t="s">
        <v>362</v>
      </c>
      <c r="Y31" s="7" t="s">
        <v>362</v>
      </c>
      <c r="Z31" s="7" t="s">
        <v>362</v>
      </c>
    </row>
    <row r="32" spans="1:26" x14ac:dyDescent="0.2">
      <c r="A32" s="1190"/>
      <c r="B32" s="1192"/>
      <c r="C32" s="157" t="s">
        <v>599</v>
      </c>
      <c r="D32" s="273">
        <v>80</v>
      </c>
      <c r="E32" s="968" t="s">
        <v>1424</v>
      </c>
      <c r="F32" s="968">
        <v>121</v>
      </c>
      <c r="G32" s="273" t="s">
        <v>362</v>
      </c>
      <c r="H32" s="968" t="s">
        <v>1424</v>
      </c>
      <c r="I32" s="273">
        <v>1878</v>
      </c>
      <c r="J32" s="968" t="s">
        <v>1424</v>
      </c>
      <c r="K32" s="968" t="s">
        <v>1424</v>
      </c>
      <c r="L32" s="512">
        <v>290</v>
      </c>
      <c r="M32" s="968">
        <v>415</v>
      </c>
      <c r="N32" s="273" t="s">
        <v>362</v>
      </c>
      <c r="O32" s="273" t="s">
        <v>362</v>
      </c>
      <c r="P32" s="7" t="s">
        <v>362</v>
      </c>
      <c r="Q32" s="165" t="s">
        <v>362</v>
      </c>
      <c r="R32" s="7" t="s">
        <v>1424</v>
      </c>
      <c r="S32" s="7" t="s">
        <v>362</v>
      </c>
      <c r="T32" s="7" t="s">
        <v>362</v>
      </c>
      <c r="U32" s="7" t="s">
        <v>362</v>
      </c>
      <c r="V32" s="7" t="s">
        <v>1424</v>
      </c>
      <c r="W32" s="7" t="s">
        <v>1424</v>
      </c>
      <c r="X32" s="273" t="s">
        <v>362</v>
      </c>
      <c r="Y32" s="7" t="s">
        <v>362</v>
      </c>
      <c r="Z32" s="7" t="s">
        <v>362</v>
      </c>
    </row>
    <row r="33" spans="1:26" x14ac:dyDescent="0.2">
      <c r="A33" s="1190"/>
      <c r="B33" s="1192"/>
      <c r="C33" s="157" t="s">
        <v>700</v>
      </c>
      <c r="D33" s="273">
        <v>24</v>
      </c>
      <c r="E33" s="968" t="s">
        <v>1424</v>
      </c>
      <c r="F33" s="968">
        <v>0</v>
      </c>
      <c r="G33" s="273" t="s">
        <v>362</v>
      </c>
      <c r="H33" s="968" t="s">
        <v>1424</v>
      </c>
      <c r="I33" s="273">
        <v>208</v>
      </c>
      <c r="J33" s="968" t="s">
        <v>1424</v>
      </c>
      <c r="K33" s="968" t="s">
        <v>1424</v>
      </c>
      <c r="L33" s="512">
        <v>65</v>
      </c>
      <c r="M33" s="968">
        <v>286</v>
      </c>
      <c r="N33" s="273" t="s">
        <v>362</v>
      </c>
      <c r="O33" s="273" t="s">
        <v>362</v>
      </c>
      <c r="P33" s="7" t="s">
        <v>362</v>
      </c>
      <c r="Q33" s="165" t="s">
        <v>362</v>
      </c>
      <c r="R33" s="7" t="s">
        <v>1424</v>
      </c>
      <c r="S33" s="7" t="s">
        <v>362</v>
      </c>
      <c r="T33" s="7" t="s">
        <v>362</v>
      </c>
      <c r="U33" s="7" t="s">
        <v>362</v>
      </c>
      <c r="V33" s="7" t="s">
        <v>1424</v>
      </c>
      <c r="W33" s="7" t="s">
        <v>1424</v>
      </c>
      <c r="X33" s="273" t="s">
        <v>362</v>
      </c>
      <c r="Y33" s="7" t="s">
        <v>362</v>
      </c>
      <c r="Z33" s="7" t="s">
        <v>362</v>
      </c>
    </row>
    <row r="34" spans="1:26" x14ac:dyDescent="0.2">
      <c r="A34" s="1190"/>
      <c r="B34" s="1193"/>
      <c r="C34" s="157" t="s">
        <v>598</v>
      </c>
      <c r="D34" s="273">
        <v>17</v>
      </c>
      <c r="E34" s="968" t="s">
        <v>1424</v>
      </c>
      <c r="F34" s="968">
        <v>0</v>
      </c>
      <c r="G34" s="273" t="s">
        <v>362</v>
      </c>
      <c r="H34" s="968" t="s">
        <v>1424</v>
      </c>
      <c r="I34" s="273">
        <v>1635</v>
      </c>
      <c r="J34" s="968" t="s">
        <v>1424</v>
      </c>
      <c r="K34" s="968" t="s">
        <v>1424</v>
      </c>
      <c r="L34" s="512">
        <v>0</v>
      </c>
      <c r="M34" s="968">
        <v>663</v>
      </c>
      <c r="N34" s="273" t="s">
        <v>362</v>
      </c>
      <c r="O34" s="273" t="s">
        <v>362</v>
      </c>
      <c r="P34" s="7" t="s">
        <v>362</v>
      </c>
      <c r="Q34" s="165" t="s">
        <v>362</v>
      </c>
      <c r="R34" s="7" t="s">
        <v>1424</v>
      </c>
      <c r="S34" s="7" t="s">
        <v>362</v>
      </c>
      <c r="T34" s="7" t="s">
        <v>362</v>
      </c>
      <c r="U34" s="7" t="s">
        <v>362</v>
      </c>
      <c r="V34" s="7" t="s">
        <v>1424</v>
      </c>
      <c r="W34" s="7" t="s">
        <v>1424</v>
      </c>
      <c r="X34" s="273" t="s">
        <v>362</v>
      </c>
      <c r="Y34" s="7" t="s">
        <v>362</v>
      </c>
      <c r="Z34" s="7" t="s">
        <v>362</v>
      </c>
    </row>
    <row r="35" spans="1:26" x14ac:dyDescent="0.2">
      <c r="A35" s="945">
        <v>8</v>
      </c>
      <c r="B35" s="959" t="s">
        <v>294</v>
      </c>
      <c r="C35" s="157" t="s">
        <v>760</v>
      </c>
      <c r="D35" s="273">
        <v>73</v>
      </c>
      <c r="E35" s="968" t="s">
        <v>1424</v>
      </c>
      <c r="F35" s="968">
        <v>0</v>
      </c>
      <c r="G35" s="273" t="s">
        <v>362</v>
      </c>
      <c r="H35" s="968" t="s">
        <v>1424</v>
      </c>
      <c r="I35" s="273">
        <v>4229</v>
      </c>
      <c r="J35" s="968" t="s">
        <v>1424</v>
      </c>
      <c r="K35" s="968" t="s">
        <v>1424</v>
      </c>
      <c r="L35" s="512">
        <v>0</v>
      </c>
      <c r="M35" s="968">
        <v>0</v>
      </c>
      <c r="N35" s="273" t="s">
        <v>362</v>
      </c>
      <c r="O35" s="273" t="s">
        <v>362</v>
      </c>
      <c r="P35" s="7" t="s">
        <v>362</v>
      </c>
      <c r="Q35" s="165" t="s">
        <v>362</v>
      </c>
      <c r="R35" s="7" t="s">
        <v>1424</v>
      </c>
      <c r="S35" s="7" t="s">
        <v>362</v>
      </c>
      <c r="T35" s="7" t="s">
        <v>362</v>
      </c>
      <c r="U35" s="7" t="s">
        <v>362</v>
      </c>
      <c r="V35" s="7" t="s">
        <v>1424</v>
      </c>
      <c r="W35" s="7" t="s">
        <v>1424</v>
      </c>
      <c r="X35" s="273" t="s">
        <v>362</v>
      </c>
      <c r="Y35" s="7" t="s">
        <v>362</v>
      </c>
      <c r="Z35" s="7" t="s">
        <v>362</v>
      </c>
    </row>
    <row r="36" spans="1:26" x14ac:dyDescent="0.2">
      <c r="A36" s="1190">
        <v>9</v>
      </c>
      <c r="B36" s="1191" t="s">
        <v>295</v>
      </c>
      <c r="C36" s="157" t="s">
        <v>761</v>
      </c>
      <c r="D36" s="273">
        <v>0</v>
      </c>
      <c r="E36" s="968" t="s">
        <v>1424</v>
      </c>
      <c r="F36" s="968">
        <v>0</v>
      </c>
      <c r="G36" s="273" t="s">
        <v>362</v>
      </c>
      <c r="H36" s="968" t="s">
        <v>1424</v>
      </c>
      <c r="I36" s="273">
        <v>601</v>
      </c>
      <c r="J36" s="968" t="s">
        <v>1424</v>
      </c>
      <c r="K36" s="968" t="s">
        <v>1424</v>
      </c>
      <c r="L36" s="512">
        <v>0</v>
      </c>
      <c r="M36" s="968">
        <v>39</v>
      </c>
      <c r="N36" s="273" t="s">
        <v>362</v>
      </c>
      <c r="O36" s="273" t="s">
        <v>362</v>
      </c>
      <c r="P36" s="7" t="s">
        <v>362</v>
      </c>
      <c r="Q36" s="165" t="s">
        <v>362</v>
      </c>
      <c r="R36" s="7" t="s">
        <v>1424</v>
      </c>
      <c r="S36" s="7" t="s">
        <v>362</v>
      </c>
      <c r="T36" s="7" t="s">
        <v>362</v>
      </c>
      <c r="U36" s="7" t="s">
        <v>362</v>
      </c>
      <c r="V36" s="7" t="s">
        <v>1424</v>
      </c>
      <c r="W36" s="7" t="s">
        <v>1424</v>
      </c>
      <c r="X36" s="273" t="s">
        <v>362</v>
      </c>
      <c r="Y36" s="7" t="s">
        <v>362</v>
      </c>
      <c r="Z36" s="7" t="s">
        <v>362</v>
      </c>
    </row>
    <row r="37" spans="1:26" x14ac:dyDescent="0.2">
      <c r="A37" s="1190"/>
      <c r="B37" s="1192"/>
      <c r="C37" s="157" t="s">
        <v>701</v>
      </c>
      <c r="D37" s="273">
        <v>28</v>
      </c>
      <c r="E37" s="968" t="s">
        <v>1424</v>
      </c>
      <c r="F37" s="968">
        <v>0</v>
      </c>
      <c r="G37" s="273" t="s">
        <v>362</v>
      </c>
      <c r="H37" s="968" t="s">
        <v>1424</v>
      </c>
      <c r="I37" s="273">
        <v>1112</v>
      </c>
      <c r="J37" s="968" t="s">
        <v>1424</v>
      </c>
      <c r="K37" s="968" t="s">
        <v>1424</v>
      </c>
      <c r="L37" s="512">
        <v>0</v>
      </c>
      <c r="M37" s="968">
        <v>21</v>
      </c>
      <c r="N37" s="273" t="s">
        <v>362</v>
      </c>
      <c r="O37" s="273" t="s">
        <v>362</v>
      </c>
      <c r="P37" s="7" t="s">
        <v>362</v>
      </c>
      <c r="Q37" s="165" t="s">
        <v>362</v>
      </c>
      <c r="R37" s="7" t="s">
        <v>1424</v>
      </c>
      <c r="S37" s="7" t="s">
        <v>362</v>
      </c>
      <c r="T37" s="7" t="s">
        <v>362</v>
      </c>
      <c r="U37" s="7" t="s">
        <v>362</v>
      </c>
      <c r="V37" s="7" t="s">
        <v>1424</v>
      </c>
      <c r="W37" s="7" t="s">
        <v>1424</v>
      </c>
      <c r="X37" s="273" t="s">
        <v>362</v>
      </c>
      <c r="Y37" s="7" t="s">
        <v>362</v>
      </c>
      <c r="Z37" s="7" t="s">
        <v>362</v>
      </c>
    </row>
    <row r="38" spans="1:26" x14ac:dyDescent="0.2">
      <c r="A38" s="1190"/>
      <c r="B38" s="1192"/>
      <c r="C38" s="157" t="s">
        <v>1083</v>
      </c>
      <c r="D38" s="273">
        <v>12</v>
      </c>
      <c r="E38" s="968" t="s">
        <v>1424</v>
      </c>
      <c r="F38" s="968">
        <v>0</v>
      </c>
      <c r="G38" s="273" t="s">
        <v>362</v>
      </c>
      <c r="H38" s="968" t="s">
        <v>1424</v>
      </c>
      <c r="I38" s="273">
        <v>1705</v>
      </c>
      <c r="J38" s="968" t="s">
        <v>1424</v>
      </c>
      <c r="K38" s="968" t="s">
        <v>1424</v>
      </c>
      <c r="L38" s="512">
        <v>0</v>
      </c>
      <c r="M38" s="968">
        <v>689</v>
      </c>
      <c r="N38" s="273" t="s">
        <v>362</v>
      </c>
      <c r="O38" s="273" t="s">
        <v>362</v>
      </c>
      <c r="P38" s="7" t="s">
        <v>362</v>
      </c>
      <c r="Q38" s="165" t="s">
        <v>362</v>
      </c>
      <c r="R38" s="7" t="s">
        <v>1424</v>
      </c>
      <c r="S38" s="7" t="s">
        <v>362</v>
      </c>
      <c r="T38" s="7" t="s">
        <v>362</v>
      </c>
      <c r="U38" s="7" t="s">
        <v>362</v>
      </c>
      <c r="V38" s="7" t="s">
        <v>1424</v>
      </c>
      <c r="W38" s="7" t="s">
        <v>1424</v>
      </c>
      <c r="X38" s="273" t="s">
        <v>362</v>
      </c>
      <c r="Y38" s="7" t="s">
        <v>362</v>
      </c>
      <c r="Z38" s="7" t="s">
        <v>362</v>
      </c>
    </row>
    <row r="39" spans="1:26" ht="25.5" x14ac:dyDescent="0.2">
      <c r="A39" s="1190"/>
      <c r="B39" s="1192"/>
      <c r="C39" s="157" t="s">
        <v>817</v>
      </c>
      <c r="D39" s="273">
        <v>0</v>
      </c>
      <c r="E39" s="273" t="s">
        <v>1424</v>
      </c>
      <c r="F39" s="273">
        <v>0</v>
      </c>
      <c r="G39" s="273" t="s">
        <v>362</v>
      </c>
      <c r="H39" s="273" t="s">
        <v>1424</v>
      </c>
      <c r="I39" s="273">
        <v>0</v>
      </c>
      <c r="J39" s="273" t="s">
        <v>1424</v>
      </c>
      <c r="K39" s="273" t="s">
        <v>1424</v>
      </c>
      <c r="L39" s="7">
        <v>0</v>
      </c>
      <c r="M39" s="273">
        <v>0</v>
      </c>
      <c r="N39" s="273" t="s">
        <v>362</v>
      </c>
      <c r="O39" s="273" t="s">
        <v>362</v>
      </c>
      <c r="P39" s="7" t="s">
        <v>362</v>
      </c>
      <c r="Q39" s="165" t="s">
        <v>362</v>
      </c>
      <c r="R39" s="7" t="s">
        <v>1424</v>
      </c>
      <c r="S39" s="7" t="s">
        <v>362</v>
      </c>
      <c r="T39" s="7" t="s">
        <v>362</v>
      </c>
      <c r="U39" s="7" t="s">
        <v>362</v>
      </c>
      <c r="V39" s="7" t="s">
        <v>1424</v>
      </c>
      <c r="W39" s="7" t="s">
        <v>1424</v>
      </c>
      <c r="X39" s="273" t="s">
        <v>362</v>
      </c>
      <c r="Y39" s="7" t="s">
        <v>362</v>
      </c>
      <c r="Z39" s="7" t="s">
        <v>362</v>
      </c>
    </row>
    <row r="40" spans="1:26" x14ac:dyDescent="0.2">
      <c r="A40" s="1190"/>
      <c r="B40" s="1192"/>
      <c r="C40" s="157" t="s">
        <v>598</v>
      </c>
      <c r="D40" s="273">
        <v>12</v>
      </c>
      <c r="E40" s="968" t="s">
        <v>1424</v>
      </c>
      <c r="F40" s="968">
        <v>0</v>
      </c>
      <c r="G40" s="273" t="s">
        <v>362</v>
      </c>
      <c r="H40" s="968" t="s">
        <v>1424</v>
      </c>
      <c r="I40" s="273">
        <v>696</v>
      </c>
      <c r="J40" s="968" t="s">
        <v>1424</v>
      </c>
      <c r="K40" s="968" t="s">
        <v>1424</v>
      </c>
      <c r="L40" s="512">
        <v>0</v>
      </c>
      <c r="M40" s="968">
        <v>98</v>
      </c>
      <c r="N40" s="273" t="s">
        <v>362</v>
      </c>
      <c r="O40" s="273" t="s">
        <v>362</v>
      </c>
      <c r="P40" s="7" t="s">
        <v>362</v>
      </c>
      <c r="Q40" s="165" t="s">
        <v>362</v>
      </c>
      <c r="R40" s="7" t="s">
        <v>1424</v>
      </c>
      <c r="S40" s="7" t="s">
        <v>362</v>
      </c>
      <c r="T40" s="7" t="s">
        <v>362</v>
      </c>
      <c r="U40" s="7" t="s">
        <v>362</v>
      </c>
      <c r="V40" s="7" t="s">
        <v>1424</v>
      </c>
      <c r="W40" s="7" t="s">
        <v>1424</v>
      </c>
      <c r="X40" s="273" t="s">
        <v>362</v>
      </c>
      <c r="Y40" s="7" t="s">
        <v>362</v>
      </c>
      <c r="Z40" s="7" t="s">
        <v>362</v>
      </c>
    </row>
    <row r="41" spans="1:26" x14ac:dyDescent="0.2">
      <c r="A41" s="1190"/>
      <c r="B41" s="1193"/>
      <c r="C41" s="157" t="s">
        <v>600</v>
      </c>
      <c r="D41" s="273">
        <v>0</v>
      </c>
      <c r="E41" s="968" t="s">
        <v>1424</v>
      </c>
      <c r="F41" s="968">
        <v>0</v>
      </c>
      <c r="G41" s="273" t="s">
        <v>362</v>
      </c>
      <c r="H41" s="968" t="s">
        <v>1424</v>
      </c>
      <c r="I41" s="273">
        <v>0</v>
      </c>
      <c r="J41" s="968" t="s">
        <v>1424</v>
      </c>
      <c r="K41" s="968" t="s">
        <v>1424</v>
      </c>
      <c r="L41" s="512">
        <v>49</v>
      </c>
      <c r="M41" s="968">
        <v>0</v>
      </c>
      <c r="N41" s="273" t="s">
        <v>362</v>
      </c>
      <c r="O41" s="273" t="s">
        <v>362</v>
      </c>
      <c r="P41" s="7" t="s">
        <v>362</v>
      </c>
      <c r="Q41" s="165" t="s">
        <v>362</v>
      </c>
      <c r="R41" s="7" t="s">
        <v>1424</v>
      </c>
      <c r="S41" s="7" t="s">
        <v>362</v>
      </c>
      <c r="T41" s="7" t="s">
        <v>362</v>
      </c>
      <c r="U41" s="7" t="s">
        <v>362</v>
      </c>
      <c r="V41" s="7" t="s">
        <v>1424</v>
      </c>
      <c r="W41" s="7" t="s">
        <v>1424</v>
      </c>
      <c r="X41" s="273" t="s">
        <v>362</v>
      </c>
      <c r="Y41" s="7" t="s">
        <v>362</v>
      </c>
      <c r="Z41" s="7" t="s">
        <v>362</v>
      </c>
    </row>
    <row r="42" spans="1:26" x14ac:dyDescent="0.2">
      <c r="A42" s="945">
        <v>10</v>
      </c>
      <c r="B42" s="945" t="s">
        <v>296</v>
      </c>
      <c r="C42" s="157" t="s">
        <v>762</v>
      </c>
      <c r="D42" s="273">
        <v>18</v>
      </c>
      <c r="E42" s="968" t="s">
        <v>1424</v>
      </c>
      <c r="F42" s="968">
        <v>0</v>
      </c>
      <c r="G42" s="273" t="s">
        <v>362</v>
      </c>
      <c r="H42" s="968" t="s">
        <v>1424</v>
      </c>
      <c r="I42" s="273">
        <v>853</v>
      </c>
      <c r="J42" s="968" t="s">
        <v>1424</v>
      </c>
      <c r="K42" s="968" t="s">
        <v>1424</v>
      </c>
      <c r="L42" s="512">
        <v>0</v>
      </c>
      <c r="M42" s="968">
        <v>0</v>
      </c>
      <c r="N42" s="273" t="s">
        <v>362</v>
      </c>
      <c r="O42" s="273" t="s">
        <v>362</v>
      </c>
      <c r="P42" s="7" t="s">
        <v>362</v>
      </c>
      <c r="Q42" s="165" t="s">
        <v>362</v>
      </c>
      <c r="R42" s="7" t="s">
        <v>1424</v>
      </c>
      <c r="S42" s="7" t="s">
        <v>362</v>
      </c>
      <c r="T42" s="7" t="s">
        <v>362</v>
      </c>
      <c r="U42" s="7" t="s">
        <v>362</v>
      </c>
      <c r="V42" s="7" t="s">
        <v>1424</v>
      </c>
      <c r="W42" s="7" t="s">
        <v>1424</v>
      </c>
      <c r="X42" s="273" t="s">
        <v>362</v>
      </c>
      <c r="Y42" s="7" t="s">
        <v>362</v>
      </c>
      <c r="Z42" s="7" t="s">
        <v>362</v>
      </c>
    </row>
    <row r="43" spans="1:26" x14ac:dyDescent="0.2">
      <c r="A43" s="1190">
        <v>11</v>
      </c>
      <c r="B43" s="1216" t="s">
        <v>297</v>
      </c>
      <c r="C43" s="157" t="s">
        <v>763</v>
      </c>
      <c r="D43" s="273">
        <v>20</v>
      </c>
      <c r="E43" s="968" t="s">
        <v>1424</v>
      </c>
      <c r="F43" s="968">
        <v>0</v>
      </c>
      <c r="G43" s="273" t="s">
        <v>362</v>
      </c>
      <c r="H43" s="968" t="s">
        <v>1424</v>
      </c>
      <c r="I43" s="273">
        <v>439</v>
      </c>
      <c r="J43" s="968" t="s">
        <v>1424</v>
      </c>
      <c r="K43" s="968" t="s">
        <v>1424</v>
      </c>
      <c r="L43" s="512">
        <v>0</v>
      </c>
      <c r="M43" s="968">
        <v>96</v>
      </c>
      <c r="N43" s="273" t="s">
        <v>362</v>
      </c>
      <c r="O43" s="273" t="s">
        <v>362</v>
      </c>
      <c r="P43" s="7" t="s">
        <v>362</v>
      </c>
      <c r="Q43" s="165" t="s">
        <v>362</v>
      </c>
      <c r="R43" s="7" t="s">
        <v>1424</v>
      </c>
      <c r="S43" s="7" t="s">
        <v>362</v>
      </c>
      <c r="T43" s="7" t="s">
        <v>362</v>
      </c>
      <c r="U43" s="7" t="s">
        <v>362</v>
      </c>
      <c r="V43" s="7" t="s">
        <v>1424</v>
      </c>
      <c r="W43" s="7" t="s">
        <v>1424</v>
      </c>
      <c r="X43" s="273" t="s">
        <v>362</v>
      </c>
      <c r="Y43" s="7" t="s">
        <v>362</v>
      </c>
      <c r="Z43" s="7" t="s">
        <v>362</v>
      </c>
    </row>
    <row r="44" spans="1:26" x14ac:dyDescent="0.2">
      <c r="A44" s="1190"/>
      <c r="B44" s="1218"/>
      <c r="C44" s="157" t="s">
        <v>598</v>
      </c>
      <c r="D44" s="273">
        <v>47</v>
      </c>
      <c r="E44" s="968" t="s">
        <v>1424</v>
      </c>
      <c r="F44" s="968">
        <v>96</v>
      </c>
      <c r="G44" s="273" t="s">
        <v>362</v>
      </c>
      <c r="H44" s="968" t="s">
        <v>1424</v>
      </c>
      <c r="I44" s="273">
        <v>4020</v>
      </c>
      <c r="J44" s="968" t="s">
        <v>1424</v>
      </c>
      <c r="K44" s="968" t="s">
        <v>1424</v>
      </c>
      <c r="L44" s="512">
        <v>0</v>
      </c>
      <c r="M44" s="968">
        <v>1395</v>
      </c>
      <c r="N44" s="273" t="s">
        <v>362</v>
      </c>
      <c r="O44" s="273" t="s">
        <v>362</v>
      </c>
      <c r="P44" s="7" t="s">
        <v>362</v>
      </c>
      <c r="Q44" s="165" t="s">
        <v>362</v>
      </c>
      <c r="R44" s="7" t="s">
        <v>1424</v>
      </c>
      <c r="S44" s="7" t="s">
        <v>362</v>
      </c>
      <c r="T44" s="7" t="s">
        <v>362</v>
      </c>
      <c r="U44" s="7" t="s">
        <v>362</v>
      </c>
      <c r="V44" s="7" t="s">
        <v>1424</v>
      </c>
      <c r="W44" s="7" t="s">
        <v>1424</v>
      </c>
      <c r="X44" s="273" t="s">
        <v>362</v>
      </c>
      <c r="Y44" s="7" t="s">
        <v>362</v>
      </c>
      <c r="Z44" s="7" t="s">
        <v>362</v>
      </c>
    </row>
    <row r="45" spans="1:26" x14ac:dyDescent="0.2">
      <c r="A45" s="1190">
        <v>12</v>
      </c>
      <c r="B45" s="1191" t="s">
        <v>298</v>
      </c>
      <c r="C45" s="157" t="s">
        <v>598</v>
      </c>
      <c r="D45" s="273">
        <v>6</v>
      </c>
      <c r="E45" s="968" t="s">
        <v>1424</v>
      </c>
      <c r="F45" s="968">
        <v>0</v>
      </c>
      <c r="G45" s="273" t="s">
        <v>362</v>
      </c>
      <c r="H45" s="968" t="s">
        <v>1424</v>
      </c>
      <c r="I45" s="273">
        <v>6766</v>
      </c>
      <c r="J45" s="968" t="s">
        <v>1424</v>
      </c>
      <c r="K45" s="968" t="s">
        <v>1424</v>
      </c>
      <c r="L45" s="512">
        <v>0</v>
      </c>
      <c r="M45" s="968">
        <v>0</v>
      </c>
      <c r="N45" s="273" t="s">
        <v>362</v>
      </c>
      <c r="O45" s="273" t="s">
        <v>362</v>
      </c>
      <c r="P45" s="7" t="s">
        <v>362</v>
      </c>
      <c r="Q45" s="165" t="s">
        <v>362</v>
      </c>
      <c r="R45" s="7" t="s">
        <v>1424</v>
      </c>
      <c r="S45" s="7" t="s">
        <v>362</v>
      </c>
      <c r="T45" s="7" t="s">
        <v>362</v>
      </c>
      <c r="U45" s="7" t="s">
        <v>362</v>
      </c>
      <c r="V45" s="7" t="s">
        <v>1424</v>
      </c>
      <c r="W45" s="7" t="s">
        <v>1424</v>
      </c>
      <c r="X45" s="273" t="s">
        <v>362</v>
      </c>
      <c r="Y45" s="7" t="s">
        <v>362</v>
      </c>
      <c r="Z45" s="7" t="s">
        <v>362</v>
      </c>
    </row>
    <row r="46" spans="1:26" x14ac:dyDescent="0.2">
      <c r="A46" s="1190"/>
      <c r="B46" s="1192"/>
      <c r="C46" s="157" t="s">
        <v>600</v>
      </c>
      <c r="D46" s="273">
        <v>24</v>
      </c>
      <c r="E46" s="968" t="s">
        <v>1424</v>
      </c>
      <c r="F46" s="968">
        <v>0</v>
      </c>
      <c r="G46" s="273" t="s">
        <v>362</v>
      </c>
      <c r="H46" s="968" t="s">
        <v>1424</v>
      </c>
      <c r="I46" s="273">
        <v>0</v>
      </c>
      <c r="J46" s="968" t="s">
        <v>1424</v>
      </c>
      <c r="K46" s="968" t="s">
        <v>1424</v>
      </c>
      <c r="L46" s="512">
        <v>0</v>
      </c>
      <c r="M46" s="968">
        <v>0</v>
      </c>
      <c r="N46" s="273" t="s">
        <v>362</v>
      </c>
      <c r="O46" s="273" t="s">
        <v>362</v>
      </c>
      <c r="P46" s="7" t="s">
        <v>362</v>
      </c>
      <c r="Q46" s="165" t="s">
        <v>362</v>
      </c>
      <c r="R46" s="7" t="s">
        <v>1424</v>
      </c>
      <c r="S46" s="7" t="s">
        <v>362</v>
      </c>
      <c r="T46" s="7" t="s">
        <v>362</v>
      </c>
      <c r="U46" s="7" t="s">
        <v>362</v>
      </c>
      <c r="V46" s="7" t="s">
        <v>1424</v>
      </c>
      <c r="W46" s="7" t="s">
        <v>1424</v>
      </c>
      <c r="X46" s="273" t="s">
        <v>362</v>
      </c>
      <c r="Y46" s="7" t="s">
        <v>362</v>
      </c>
      <c r="Z46" s="7" t="s">
        <v>362</v>
      </c>
    </row>
    <row r="47" spans="1:26" x14ac:dyDescent="0.2">
      <c r="A47" s="1190"/>
      <c r="B47" s="1192"/>
      <c r="C47" s="157" t="s">
        <v>601</v>
      </c>
      <c r="D47" s="273">
        <v>4</v>
      </c>
      <c r="E47" s="968" t="s">
        <v>1424</v>
      </c>
      <c r="F47" s="968">
        <v>0</v>
      </c>
      <c r="G47" s="273" t="s">
        <v>362</v>
      </c>
      <c r="H47" s="968" t="s">
        <v>1424</v>
      </c>
      <c r="I47" s="273">
        <v>0</v>
      </c>
      <c r="J47" s="968" t="s">
        <v>1424</v>
      </c>
      <c r="K47" s="968" t="s">
        <v>1424</v>
      </c>
      <c r="L47" s="512">
        <v>0</v>
      </c>
      <c r="M47" s="968">
        <v>0</v>
      </c>
      <c r="N47" s="273" t="s">
        <v>362</v>
      </c>
      <c r="O47" s="273" t="s">
        <v>362</v>
      </c>
      <c r="P47" s="7" t="s">
        <v>362</v>
      </c>
      <c r="Q47" s="165" t="s">
        <v>362</v>
      </c>
      <c r="R47" s="7" t="s">
        <v>1424</v>
      </c>
      <c r="S47" s="7" t="s">
        <v>362</v>
      </c>
      <c r="T47" s="7" t="s">
        <v>362</v>
      </c>
      <c r="U47" s="7" t="s">
        <v>362</v>
      </c>
      <c r="V47" s="7" t="s">
        <v>1424</v>
      </c>
      <c r="W47" s="7" t="s">
        <v>1424</v>
      </c>
      <c r="X47" s="273" t="s">
        <v>362</v>
      </c>
      <c r="Y47" s="7" t="s">
        <v>362</v>
      </c>
      <c r="Z47" s="7" t="s">
        <v>362</v>
      </c>
    </row>
    <row r="48" spans="1:26" ht="25.5" x14ac:dyDescent="0.2">
      <c r="A48" s="1190"/>
      <c r="B48" s="1193"/>
      <c r="C48" s="157" t="s">
        <v>817</v>
      </c>
      <c r="D48" s="273">
        <v>0</v>
      </c>
      <c r="E48" s="273" t="s">
        <v>1424</v>
      </c>
      <c r="F48" s="273">
        <v>0</v>
      </c>
      <c r="G48" s="273" t="s">
        <v>362</v>
      </c>
      <c r="H48" s="273" t="s">
        <v>1424</v>
      </c>
      <c r="I48" s="273">
        <v>0</v>
      </c>
      <c r="J48" s="273" t="s">
        <v>1424</v>
      </c>
      <c r="K48" s="273" t="s">
        <v>1424</v>
      </c>
      <c r="L48" s="7">
        <v>0</v>
      </c>
      <c r="M48" s="273">
        <v>0</v>
      </c>
      <c r="N48" s="273" t="s">
        <v>362</v>
      </c>
      <c r="O48" s="273" t="s">
        <v>362</v>
      </c>
      <c r="P48" s="7" t="s">
        <v>362</v>
      </c>
      <c r="Q48" s="165" t="s">
        <v>362</v>
      </c>
      <c r="R48" s="7" t="s">
        <v>1424</v>
      </c>
      <c r="S48" s="7" t="s">
        <v>362</v>
      </c>
      <c r="T48" s="7" t="s">
        <v>362</v>
      </c>
      <c r="U48" s="7" t="s">
        <v>362</v>
      </c>
      <c r="V48" s="7" t="s">
        <v>1424</v>
      </c>
      <c r="W48" s="7" t="s">
        <v>1424</v>
      </c>
      <c r="X48" s="273" t="s">
        <v>362</v>
      </c>
      <c r="Y48" s="7" t="s">
        <v>362</v>
      </c>
      <c r="Z48" s="7" t="s">
        <v>362</v>
      </c>
    </row>
    <row r="49" spans="1:26" x14ac:dyDescent="0.2">
      <c r="A49" s="1190">
        <v>13</v>
      </c>
      <c r="B49" s="1191" t="s">
        <v>299</v>
      </c>
      <c r="C49" s="157" t="s">
        <v>765</v>
      </c>
      <c r="D49" s="273">
        <v>68</v>
      </c>
      <c r="E49" s="968" t="s">
        <v>1424</v>
      </c>
      <c r="F49" s="968">
        <v>0</v>
      </c>
      <c r="G49" s="273" t="s">
        <v>362</v>
      </c>
      <c r="H49" s="968" t="s">
        <v>1424</v>
      </c>
      <c r="I49" s="273">
        <v>1470</v>
      </c>
      <c r="J49" s="968" t="s">
        <v>1424</v>
      </c>
      <c r="K49" s="968" t="s">
        <v>1424</v>
      </c>
      <c r="L49" s="512">
        <v>0</v>
      </c>
      <c r="M49" s="968">
        <v>0</v>
      </c>
      <c r="N49" s="273" t="s">
        <v>362</v>
      </c>
      <c r="O49" s="273" t="s">
        <v>362</v>
      </c>
      <c r="P49" s="7" t="s">
        <v>362</v>
      </c>
      <c r="Q49" s="165" t="s">
        <v>362</v>
      </c>
      <c r="R49" s="7" t="s">
        <v>1424</v>
      </c>
      <c r="S49" s="7" t="s">
        <v>362</v>
      </c>
      <c r="T49" s="7" t="s">
        <v>362</v>
      </c>
      <c r="U49" s="7" t="s">
        <v>362</v>
      </c>
      <c r="V49" s="7" t="s">
        <v>1424</v>
      </c>
      <c r="W49" s="7" t="s">
        <v>1424</v>
      </c>
      <c r="X49" s="273" t="s">
        <v>362</v>
      </c>
      <c r="Y49" s="7" t="s">
        <v>362</v>
      </c>
      <c r="Z49" s="7" t="s">
        <v>362</v>
      </c>
    </row>
    <row r="50" spans="1:26" x14ac:dyDescent="0.2">
      <c r="A50" s="1190"/>
      <c r="B50" s="1192"/>
      <c r="C50" s="157" t="s">
        <v>418</v>
      </c>
      <c r="D50" s="273">
        <v>59</v>
      </c>
      <c r="E50" s="968" t="s">
        <v>1424</v>
      </c>
      <c r="F50" s="968">
        <v>123</v>
      </c>
      <c r="G50" s="273" t="s">
        <v>362</v>
      </c>
      <c r="H50" s="968" t="s">
        <v>1424</v>
      </c>
      <c r="I50" s="273">
        <v>533</v>
      </c>
      <c r="J50" s="968" t="s">
        <v>1424</v>
      </c>
      <c r="K50" s="968" t="s">
        <v>1424</v>
      </c>
      <c r="L50" s="512">
        <v>0</v>
      </c>
      <c r="M50" s="968">
        <v>375</v>
      </c>
      <c r="N50" s="273" t="s">
        <v>362</v>
      </c>
      <c r="O50" s="273" t="s">
        <v>362</v>
      </c>
      <c r="P50" s="7" t="s">
        <v>362</v>
      </c>
      <c r="Q50" s="165" t="s">
        <v>362</v>
      </c>
      <c r="R50" s="7" t="s">
        <v>1424</v>
      </c>
      <c r="S50" s="7" t="s">
        <v>362</v>
      </c>
      <c r="T50" s="7" t="s">
        <v>362</v>
      </c>
      <c r="U50" s="7" t="s">
        <v>362</v>
      </c>
      <c r="V50" s="7" t="s">
        <v>1424</v>
      </c>
      <c r="W50" s="7" t="s">
        <v>1424</v>
      </c>
      <c r="X50" s="273" t="s">
        <v>362</v>
      </c>
      <c r="Y50" s="7" t="s">
        <v>362</v>
      </c>
      <c r="Z50" s="7" t="s">
        <v>362</v>
      </c>
    </row>
    <row r="51" spans="1:26" x14ac:dyDescent="0.2">
      <c r="A51" s="1190"/>
      <c r="B51" s="1193"/>
      <c r="C51" s="157" t="s">
        <v>598</v>
      </c>
      <c r="D51" s="273">
        <v>22</v>
      </c>
      <c r="E51" s="968" t="s">
        <v>1424</v>
      </c>
      <c r="F51" s="968">
        <v>0</v>
      </c>
      <c r="G51" s="273" t="s">
        <v>362</v>
      </c>
      <c r="H51" s="968" t="s">
        <v>1424</v>
      </c>
      <c r="I51" s="273">
        <v>1137</v>
      </c>
      <c r="J51" s="968" t="s">
        <v>1424</v>
      </c>
      <c r="K51" s="968" t="s">
        <v>1424</v>
      </c>
      <c r="L51" s="512">
        <v>0</v>
      </c>
      <c r="M51" s="968">
        <v>322</v>
      </c>
      <c r="N51" s="273" t="s">
        <v>362</v>
      </c>
      <c r="O51" s="273" t="s">
        <v>362</v>
      </c>
      <c r="P51" s="7" t="s">
        <v>362</v>
      </c>
      <c r="Q51" s="165" t="s">
        <v>362</v>
      </c>
      <c r="R51" s="7" t="s">
        <v>1424</v>
      </c>
      <c r="S51" s="7" t="s">
        <v>362</v>
      </c>
      <c r="T51" s="7" t="s">
        <v>362</v>
      </c>
      <c r="U51" s="7" t="s">
        <v>362</v>
      </c>
      <c r="V51" s="7" t="s">
        <v>1424</v>
      </c>
      <c r="W51" s="7" t="s">
        <v>1424</v>
      </c>
      <c r="X51" s="273" t="s">
        <v>362</v>
      </c>
      <c r="Y51" s="7" t="s">
        <v>362</v>
      </c>
      <c r="Z51" s="7" t="s">
        <v>362</v>
      </c>
    </row>
    <row r="52" spans="1:26" x14ac:dyDescent="0.2">
      <c r="A52" s="1190">
        <v>14</v>
      </c>
      <c r="B52" s="1191" t="s">
        <v>300</v>
      </c>
      <c r="C52" s="157" t="s">
        <v>766</v>
      </c>
      <c r="D52" s="273">
        <v>6</v>
      </c>
      <c r="E52" s="968" t="s">
        <v>1424</v>
      </c>
      <c r="F52" s="968">
        <v>0</v>
      </c>
      <c r="G52" s="273" t="s">
        <v>362</v>
      </c>
      <c r="H52" s="968" t="s">
        <v>1424</v>
      </c>
      <c r="I52" s="273">
        <v>8664</v>
      </c>
      <c r="J52" s="968" t="s">
        <v>1424</v>
      </c>
      <c r="K52" s="968" t="s">
        <v>1424</v>
      </c>
      <c r="L52" s="512">
        <v>0</v>
      </c>
      <c r="M52" s="968">
        <v>0</v>
      </c>
      <c r="N52" s="273" t="s">
        <v>362</v>
      </c>
      <c r="O52" s="273" t="s">
        <v>362</v>
      </c>
      <c r="P52" s="7" t="s">
        <v>362</v>
      </c>
      <c r="Q52" s="165" t="s">
        <v>362</v>
      </c>
      <c r="R52" s="7" t="s">
        <v>1424</v>
      </c>
      <c r="S52" s="7" t="s">
        <v>362</v>
      </c>
      <c r="T52" s="7" t="s">
        <v>362</v>
      </c>
      <c r="U52" s="7" t="s">
        <v>362</v>
      </c>
      <c r="V52" s="7" t="s">
        <v>1424</v>
      </c>
      <c r="W52" s="7" t="s">
        <v>1424</v>
      </c>
      <c r="X52" s="273" t="s">
        <v>362</v>
      </c>
      <c r="Y52" s="7" t="s">
        <v>362</v>
      </c>
      <c r="Z52" s="7" t="s">
        <v>362</v>
      </c>
    </row>
    <row r="53" spans="1:26" x14ac:dyDescent="0.2">
      <c r="A53" s="1190"/>
      <c r="B53" s="1193"/>
      <c r="C53" s="157" t="s">
        <v>409</v>
      </c>
      <c r="D53" s="273">
        <v>0</v>
      </c>
      <c r="E53" s="968" t="s">
        <v>1424</v>
      </c>
      <c r="F53" s="968" t="s">
        <v>362</v>
      </c>
      <c r="G53" s="273" t="s">
        <v>362</v>
      </c>
      <c r="H53" s="968" t="s">
        <v>1424</v>
      </c>
      <c r="I53" s="273" t="s">
        <v>362</v>
      </c>
      <c r="J53" s="968" t="s">
        <v>1424</v>
      </c>
      <c r="K53" s="968" t="s">
        <v>1424</v>
      </c>
      <c r="L53" s="512" t="s">
        <v>362</v>
      </c>
      <c r="M53" s="968" t="s">
        <v>362</v>
      </c>
      <c r="N53" s="273" t="s">
        <v>362</v>
      </c>
      <c r="O53" s="273" t="s">
        <v>362</v>
      </c>
      <c r="P53" s="7" t="s">
        <v>362</v>
      </c>
      <c r="Q53" s="165" t="s">
        <v>362</v>
      </c>
      <c r="R53" s="7" t="s">
        <v>1424</v>
      </c>
      <c r="S53" s="7" t="s">
        <v>362</v>
      </c>
      <c r="T53" s="7" t="s">
        <v>362</v>
      </c>
      <c r="U53" s="7" t="s">
        <v>362</v>
      </c>
      <c r="V53" s="7" t="s">
        <v>1424</v>
      </c>
      <c r="W53" s="7" t="s">
        <v>1424</v>
      </c>
      <c r="X53" s="273" t="s">
        <v>362</v>
      </c>
      <c r="Y53" s="7" t="s">
        <v>362</v>
      </c>
      <c r="Z53" s="7" t="s">
        <v>362</v>
      </c>
    </row>
    <row r="54" spans="1:26" x14ac:dyDescent="0.2">
      <c r="A54" s="1190">
        <v>15</v>
      </c>
      <c r="B54" s="1191" t="s">
        <v>367</v>
      </c>
      <c r="C54" s="157" t="s">
        <v>703</v>
      </c>
      <c r="D54" s="273">
        <v>0</v>
      </c>
      <c r="E54" s="968" t="s">
        <v>1424</v>
      </c>
      <c r="F54" s="968">
        <v>0</v>
      </c>
      <c r="G54" s="273" t="s">
        <v>362</v>
      </c>
      <c r="H54" s="968" t="s">
        <v>1424</v>
      </c>
      <c r="I54" s="273">
        <v>1784</v>
      </c>
      <c r="J54" s="968" t="s">
        <v>1424</v>
      </c>
      <c r="K54" s="968" t="s">
        <v>1424</v>
      </c>
      <c r="L54" s="512">
        <v>0</v>
      </c>
      <c r="M54" s="968">
        <v>852</v>
      </c>
      <c r="N54" s="273" t="s">
        <v>362</v>
      </c>
      <c r="O54" s="273" t="s">
        <v>362</v>
      </c>
      <c r="P54" s="7" t="s">
        <v>362</v>
      </c>
      <c r="Q54" s="165" t="s">
        <v>362</v>
      </c>
      <c r="R54" s="7" t="s">
        <v>1424</v>
      </c>
      <c r="S54" s="7" t="s">
        <v>362</v>
      </c>
      <c r="T54" s="7" t="s">
        <v>362</v>
      </c>
      <c r="U54" s="7" t="s">
        <v>362</v>
      </c>
      <c r="V54" s="7" t="s">
        <v>1424</v>
      </c>
      <c r="W54" s="7" t="s">
        <v>1424</v>
      </c>
      <c r="X54" s="273" t="s">
        <v>362</v>
      </c>
      <c r="Y54" s="7" t="s">
        <v>362</v>
      </c>
      <c r="Z54" s="7" t="s">
        <v>362</v>
      </c>
    </row>
    <row r="55" spans="1:26" x14ac:dyDescent="0.2">
      <c r="A55" s="1190"/>
      <c r="B55" s="1192"/>
      <c r="C55" s="157" t="s">
        <v>767</v>
      </c>
      <c r="D55" s="273">
        <v>53</v>
      </c>
      <c r="E55" s="968" t="s">
        <v>1424</v>
      </c>
      <c r="F55" s="968">
        <v>0</v>
      </c>
      <c r="G55" s="273" t="s">
        <v>362</v>
      </c>
      <c r="H55" s="968" t="s">
        <v>1424</v>
      </c>
      <c r="I55" s="273">
        <v>1996</v>
      </c>
      <c r="J55" s="968" t="s">
        <v>1424</v>
      </c>
      <c r="K55" s="968" t="s">
        <v>1424</v>
      </c>
      <c r="L55" s="512">
        <v>0</v>
      </c>
      <c r="M55" s="968">
        <v>857</v>
      </c>
      <c r="N55" s="273" t="s">
        <v>362</v>
      </c>
      <c r="O55" s="273" t="s">
        <v>362</v>
      </c>
      <c r="P55" s="7" t="s">
        <v>362</v>
      </c>
      <c r="Q55" s="165" t="s">
        <v>362</v>
      </c>
      <c r="R55" s="7" t="s">
        <v>1424</v>
      </c>
      <c r="S55" s="7" t="s">
        <v>362</v>
      </c>
      <c r="T55" s="7" t="s">
        <v>362</v>
      </c>
      <c r="U55" s="7" t="s">
        <v>362</v>
      </c>
      <c r="V55" s="7" t="s">
        <v>1424</v>
      </c>
      <c r="W55" s="7" t="s">
        <v>1424</v>
      </c>
      <c r="X55" s="273" t="s">
        <v>362</v>
      </c>
      <c r="Y55" s="7" t="s">
        <v>362</v>
      </c>
      <c r="Z55" s="7" t="s">
        <v>362</v>
      </c>
    </row>
    <row r="56" spans="1:26" x14ac:dyDescent="0.2">
      <c r="A56" s="1190"/>
      <c r="B56" s="1193"/>
      <c r="C56" s="157" t="s">
        <v>602</v>
      </c>
      <c r="D56" s="273">
        <v>17</v>
      </c>
      <c r="E56" s="968" t="s">
        <v>1424</v>
      </c>
      <c r="F56" s="968">
        <v>0</v>
      </c>
      <c r="G56" s="273" t="s">
        <v>362</v>
      </c>
      <c r="H56" s="968" t="s">
        <v>1424</v>
      </c>
      <c r="I56" s="273">
        <v>1342</v>
      </c>
      <c r="J56" s="968" t="s">
        <v>1424</v>
      </c>
      <c r="K56" s="968" t="s">
        <v>1424</v>
      </c>
      <c r="L56" s="512">
        <v>0</v>
      </c>
      <c r="M56" s="968">
        <v>1457</v>
      </c>
      <c r="N56" s="273" t="s">
        <v>362</v>
      </c>
      <c r="O56" s="273" t="s">
        <v>362</v>
      </c>
      <c r="P56" s="7" t="s">
        <v>362</v>
      </c>
      <c r="Q56" s="165" t="s">
        <v>362</v>
      </c>
      <c r="R56" s="7" t="s">
        <v>1424</v>
      </c>
      <c r="S56" s="7" t="s">
        <v>362</v>
      </c>
      <c r="T56" s="7" t="s">
        <v>362</v>
      </c>
      <c r="U56" s="7" t="s">
        <v>362</v>
      </c>
      <c r="V56" s="7" t="s">
        <v>1424</v>
      </c>
      <c r="W56" s="7" t="s">
        <v>1424</v>
      </c>
      <c r="X56" s="273" t="s">
        <v>362</v>
      </c>
      <c r="Y56" s="7" t="s">
        <v>362</v>
      </c>
      <c r="Z56" s="7" t="s">
        <v>362</v>
      </c>
    </row>
    <row r="57" spans="1:26" x14ac:dyDescent="0.2">
      <c r="A57" s="1190">
        <v>16</v>
      </c>
      <c r="B57" s="1191" t="s">
        <v>302</v>
      </c>
      <c r="C57" s="157" t="s">
        <v>416</v>
      </c>
      <c r="D57" s="273">
        <v>11</v>
      </c>
      <c r="E57" s="968" t="s">
        <v>1424</v>
      </c>
      <c r="F57" s="968">
        <v>0</v>
      </c>
      <c r="G57" s="273" t="s">
        <v>362</v>
      </c>
      <c r="H57" s="968" t="s">
        <v>1424</v>
      </c>
      <c r="I57" s="273">
        <v>0</v>
      </c>
      <c r="J57" s="968" t="s">
        <v>1424</v>
      </c>
      <c r="K57" s="968" t="s">
        <v>1424</v>
      </c>
      <c r="L57" s="512">
        <v>0</v>
      </c>
      <c r="M57" s="968">
        <v>1673</v>
      </c>
      <c r="N57" s="273" t="s">
        <v>362</v>
      </c>
      <c r="O57" s="273" t="s">
        <v>362</v>
      </c>
      <c r="P57" s="7" t="s">
        <v>362</v>
      </c>
      <c r="Q57" s="165" t="s">
        <v>362</v>
      </c>
      <c r="R57" s="7" t="s">
        <v>1424</v>
      </c>
      <c r="S57" s="7" t="s">
        <v>362</v>
      </c>
      <c r="T57" s="7" t="s">
        <v>362</v>
      </c>
      <c r="U57" s="7" t="s">
        <v>362</v>
      </c>
      <c r="V57" s="7" t="s">
        <v>1424</v>
      </c>
      <c r="W57" s="7" t="s">
        <v>1424</v>
      </c>
      <c r="X57" s="273" t="s">
        <v>362</v>
      </c>
      <c r="Y57" s="7" t="s">
        <v>362</v>
      </c>
      <c r="Z57" s="7" t="s">
        <v>362</v>
      </c>
    </row>
    <row r="58" spans="1:26" x14ac:dyDescent="0.2">
      <c r="A58" s="1190"/>
      <c r="B58" s="1192"/>
      <c r="C58" s="157" t="s">
        <v>417</v>
      </c>
      <c r="D58" s="273">
        <v>11</v>
      </c>
      <c r="E58" s="968" t="s">
        <v>1424</v>
      </c>
      <c r="F58" s="968">
        <v>0</v>
      </c>
      <c r="G58" s="273" t="s">
        <v>362</v>
      </c>
      <c r="H58" s="968" t="s">
        <v>1424</v>
      </c>
      <c r="I58" s="273">
        <v>794</v>
      </c>
      <c r="J58" s="968" t="s">
        <v>1424</v>
      </c>
      <c r="K58" s="968" t="s">
        <v>1424</v>
      </c>
      <c r="L58" s="512">
        <v>0</v>
      </c>
      <c r="M58" s="968">
        <v>1363</v>
      </c>
      <c r="N58" s="273" t="s">
        <v>362</v>
      </c>
      <c r="O58" s="273" t="s">
        <v>362</v>
      </c>
      <c r="P58" s="7" t="s">
        <v>362</v>
      </c>
      <c r="Q58" s="165" t="s">
        <v>362</v>
      </c>
      <c r="R58" s="7" t="s">
        <v>1424</v>
      </c>
      <c r="S58" s="7" t="s">
        <v>362</v>
      </c>
      <c r="T58" s="7" t="s">
        <v>362</v>
      </c>
      <c r="U58" s="7" t="s">
        <v>362</v>
      </c>
      <c r="V58" s="7" t="s">
        <v>1424</v>
      </c>
      <c r="W58" s="7" t="s">
        <v>1424</v>
      </c>
      <c r="X58" s="273" t="s">
        <v>362</v>
      </c>
      <c r="Y58" s="7" t="s">
        <v>362</v>
      </c>
      <c r="Z58" s="7" t="s">
        <v>362</v>
      </c>
    </row>
    <row r="59" spans="1:26" x14ac:dyDescent="0.2">
      <c r="A59" s="1190"/>
      <c r="B59" s="1192"/>
      <c r="C59" s="157" t="s">
        <v>971</v>
      </c>
      <c r="D59" s="273">
        <v>8</v>
      </c>
      <c r="E59" s="968" t="s">
        <v>1424</v>
      </c>
      <c r="F59" s="968">
        <v>0</v>
      </c>
      <c r="G59" s="273" t="s">
        <v>362</v>
      </c>
      <c r="H59" s="968" t="s">
        <v>1424</v>
      </c>
      <c r="I59" s="273">
        <v>363</v>
      </c>
      <c r="J59" s="968" t="s">
        <v>1424</v>
      </c>
      <c r="K59" s="968" t="s">
        <v>1424</v>
      </c>
      <c r="L59" s="512">
        <v>0</v>
      </c>
      <c r="M59" s="968">
        <v>518</v>
      </c>
      <c r="N59" s="273" t="s">
        <v>362</v>
      </c>
      <c r="O59" s="273" t="s">
        <v>362</v>
      </c>
      <c r="P59" s="7" t="s">
        <v>362</v>
      </c>
      <c r="Q59" s="165" t="s">
        <v>362</v>
      </c>
      <c r="R59" s="7" t="s">
        <v>1424</v>
      </c>
      <c r="S59" s="7" t="s">
        <v>362</v>
      </c>
      <c r="T59" s="7" t="s">
        <v>362</v>
      </c>
      <c r="U59" s="7" t="s">
        <v>362</v>
      </c>
      <c r="V59" s="7" t="s">
        <v>1424</v>
      </c>
      <c r="W59" s="7" t="s">
        <v>1424</v>
      </c>
      <c r="X59" s="273" t="s">
        <v>362</v>
      </c>
      <c r="Y59" s="7" t="s">
        <v>362</v>
      </c>
      <c r="Z59" s="7" t="s">
        <v>362</v>
      </c>
    </row>
    <row r="60" spans="1:26" x14ac:dyDescent="0.2">
      <c r="A60" s="1190"/>
      <c r="B60" s="1192"/>
      <c r="C60" s="157" t="s">
        <v>972</v>
      </c>
      <c r="D60" s="273">
        <v>12</v>
      </c>
      <c r="E60" s="968" t="s">
        <v>1424</v>
      </c>
      <c r="F60" s="968">
        <v>0</v>
      </c>
      <c r="G60" s="273" t="s">
        <v>362</v>
      </c>
      <c r="H60" s="968" t="s">
        <v>1424</v>
      </c>
      <c r="I60" s="273">
        <v>0</v>
      </c>
      <c r="J60" s="968" t="s">
        <v>1424</v>
      </c>
      <c r="K60" s="968" t="s">
        <v>1424</v>
      </c>
      <c r="L60" s="512">
        <v>0</v>
      </c>
      <c r="M60" s="968">
        <v>1083</v>
      </c>
      <c r="N60" s="273" t="s">
        <v>362</v>
      </c>
      <c r="O60" s="273" t="s">
        <v>362</v>
      </c>
      <c r="P60" s="7" t="s">
        <v>362</v>
      </c>
      <c r="Q60" s="165" t="s">
        <v>362</v>
      </c>
      <c r="R60" s="7" t="s">
        <v>1424</v>
      </c>
      <c r="S60" s="7" t="s">
        <v>362</v>
      </c>
      <c r="T60" s="7" t="s">
        <v>362</v>
      </c>
      <c r="U60" s="7" t="s">
        <v>362</v>
      </c>
      <c r="V60" s="7" t="s">
        <v>1424</v>
      </c>
      <c r="W60" s="7" t="s">
        <v>1424</v>
      </c>
      <c r="X60" s="273" t="s">
        <v>362</v>
      </c>
      <c r="Y60" s="7" t="s">
        <v>362</v>
      </c>
      <c r="Z60" s="7" t="s">
        <v>362</v>
      </c>
    </row>
    <row r="61" spans="1:26" ht="25.5" x14ac:dyDescent="0.2">
      <c r="A61" s="1190"/>
      <c r="B61" s="1192"/>
      <c r="C61" s="157" t="s">
        <v>817</v>
      </c>
      <c r="D61" s="273">
        <v>0</v>
      </c>
      <c r="E61" s="273" t="s">
        <v>1424</v>
      </c>
      <c r="F61" s="273">
        <v>0</v>
      </c>
      <c r="G61" s="273" t="s">
        <v>362</v>
      </c>
      <c r="H61" s="273" t="s">
        <v>1424</v>
      </c>
      <c r="I61" s="273">
        <v>0</v>
      </c>
      <c r="J61" s="273" t="s">
        <v>1424</v>
      </c>
      <c r="K61" s="273" t="s">
        <v>1424</v>
      </c>
      <c r="L61" s="7">
        <v>0</v>
      </c>
      <c r="M61" s="273">
        <v>0</v>
      </c>
      <c r="N61" s="273" t="s">
        <v>362</v>
      </c>
      <c r="O61" s="273" t="s">
        <v>362</v>
      </c>
      <c r="P61" s="7" t="s">
        <v>362</v>
      </c>
      <c r="Q61" s="165" t="s">
        <v>362</v>
      </c>
      <c r="R61" s="7" t="s">
        <v>1424</v>
      </c>
      <c r="S61" s="7" t="s">
        <v>362</v>
      </c>
      <c r="T61" s="7" t="s">
        <v>362</v>
      </c>
      <c r="U61" s="7" t="s">
        <v>362</v>
      </c>
      <c r="V61" s="7" t="s">
        <v>1424</v>
      </c>
      <c r="W61" s="7" t="s">
        <v>1424</v>
      </c>
      <c r="X61" s="273" t="s">
        <v>362</v>
      </c>
      <c r="Y61" s="7" t="s">
        <v>362</v>
      </c>
      <c r="Z61" s="7" t="s">
        <v>362</v>
      </c>
    </row>
    <row r="62" spans="1:26" x14ac:dyDescent="0.2">
      <c r="A62" s="1190"/>
      <c r="B62" s="1192"/>
      <c r="C62" s="157" t="s">
        <v>704</v>
      </c>
      <c r="D62" s="273">
        <v>10</v>
      </c>
      <c r="E62" s="968" t="s">
        <v>1424</v>
      </c>
      <c r="F62" s="968">
        <v>0</v>
      </c>
      <c r="G62" s="273" t="s">
        <v>362</v>
      </c>
      <c r="H62" s="968" t="s">
        <v>1424</v>
      </c>
      <c r="I62" s="273">
        <v>528</v>
      </c>
      <c r="J62" s="968" t="s">
        <v>1424</v>
      </c>
      <c r="K62" s="968" t="s">
        <v>1424</v>
      </c>
      <c r="L62" s="512">
        <v>0</v>
      </c>
      <c r="M62" s="968">
        <v>376</v>
      </c>
      <c r="N62" s="273" t="s">
        <v>362</v>
      </c>
      <c r="O62" s="273" t="s">
        <v>362</v>
      </c>
      <c r="P62" s="7" t="s">
        <v>362</v>
      </c>
      <c r="Q62" s="165" t="s">
        <v>362</v>
      </c>
      <c r="R62" s="7" t="s">
        <v>1424</v>
      </c>
      <c r="S62" s="7" t="s">
        <v>362</v>
      </c>
      <c r="T62" s="7" t="s">
        <v>362</v>
      </c>
      <c r="U62" s="7" t="s">
        <v>362</v>
      </c>
      <c r="V62" s="7" t="s">
        <v>1424</v>
      </c>
      <c r="W62" s="7" t="s">
        <v>1424</v>
      </c>
      <c r="X62" s="273" t="s">
        <v>362</v>
      </c>
      <c r="Y62" s="7" t="s">
        <v>362</v>
      </c>
      <c r="Z62" s="7" t="s">
        <v>362</v>
      </c>
    </row>
    <row r="63" spans="1:26" x14ac:dyDescent="0.2">
      <c r="A63" s="1190"/>
      <c r="B63" s="1193"/>
      <c r="C63" s="157" t="s">
        <v>598</v>
      </c>
      <c r="D63" s="273">
        <v>8</v>
      </c>
      <c r="E63" s="968" t="s">
        <v>1424</v>
      </c>
      <c r="F63" s="968">
        <v>0</v>
      </c>
      <c r="G63" s="273" t="s">
        <v>362</v>
      </c>
      <c r="H63" s="968" t="s">
        <v>1424</v>
      </c>
      <c r="I63" s="273">
        <v>0</v>
      </c>
      <c r="J63" s="968" t="s">
        <v>1424</v>
      </c>
      <c r="K63" s="968" t="s">
        <v>1424</v>
      </c>
      <c r="L63" s="512">
        <v>0</v>
      </c>
      <c r="M63" s="968">
        <v>0</v>
      </c>
      <c r="N63" s="273" t="s">
        <v>362</v>
      </c>
      <c r="O63" s="273" t="s">
        <v>362</v>
      </c>
      <c r="P63" s="7" t="s">
        <v>362</v>
      </c>
      <c r="Q63" s="165" t="s">
        <v>362</v>
      </c>
      <c r="R63" s="7" t="s">
        <v>1424</v>
      </c>
      <c r="S63" s="7" t="s">
        <v>362</v>
      </c>
      <c r="T63" s="7" t="s">
        <v>362</v>
      </c>
      <c r="U63" s="7" t="s">
        <v>362</v>
      </c>
      <c r="V63" s="7" t="s">
        <v>1424</v>
      </c>
      <c r="W63" s="7" t="s">
        <v>1424</v>
      </c>
      <c r="X63" s="273" t="s">
        <v>362</v>
      </c>
      <c r="Y63" s="7" t="s">
        <v>362</v>
      </c>
      <c r="Z63" s="7" t="s">
        <v>362</v>
      </c>
    </row>
    <row r="64" spans="1:26" x14ac:dyDescent="0.2">
      <c r="A64" s="1190">
        <v>17</v>
      </c>
      <c r="B64" s="1191" t="s">
        <v>303</v>
      </c>
      <c r="C64" s="157" t="s">
        <v>420</v>
      </c>
      <c r="D64" s="273">
        <v>0</v>
      </c>
      <c r="E64" s="968" t="s">
        <v>1424</v>
      </c>
      <c r="F64" s="273">
        <v>0</v>
      </c>
      <c r="G64" s="273" t="s">
        <v>362</v>
      </c>
      <c r="H64" s="968" t="s">
        <v>1424</v>
      </c>
      <c r="I64" s="273">
        <v>298</v>
      </c>
      <c r="J64" s="968" t="s">
        <v>1424</v>
      </c>
      <c r="K64" s="968" t="s">
        <v>1424</v>
      </c>
      <c r="L64" s="512">
        <v>0</v>
      </c>
      <c r="M64" s="968">
        <v>0</v>
      </c>
      <c r="N64" s="273" t="s">
        <v>362</v>
      </c>
      <c r="O64" s="273" t="s">
        <v>362</v>
      </c>
      <c r="P64" s="7" t="s">
        <v>362</v>
      </c>
      <c r="Q64" s="165" t="s">
        <v>362</v>
      </c>
      <c r="R64" s="7" t="s">
        <v>1424</v>
      </c>
      <c r="S64" s="7" t="s">
        <v>362</v>
      </c>
      <c r="T64" s="7" t="s">
        <v>362</v>
      </c>
      <c r="U64" s="7" t="s">
        <v>362</v>
      </c>
      <c r="V64" s="7" t="s">
        <v>1424</v>
      </c>
      <c r="W64" s="7" t="s">
        <v>1424</v>
      </c>
      <c r="X64" s="273" t="s">
        <v>362</v>
      </c>
      <c r="Y64" s="7" t="s">
        <v>362</v>
      </c>
      <c r="Z64" s="7" t="s">
        <v>362</v>
      </c>
    </row>
    <row r="65" spans="1:26" x14ac:dyDescent="0.2">
      <c r="A65" s="1190"/>
      <c r="B65" s="1193"/>
      <c r="C65" s="157" t="s">
        <v>598</v>
      </c>
      <c r="D65" s="273">
        <v>0</v>
      </c>
      <c r="E65" s="968" t="s">
        <v>1424</v>
      </c>
      <c r="F65" s="273">
        <v>0</v>
      </c>
      <c r="G65" s="273" t="s">
        <v>362</v>
      </c>
      <c r="H65" s="968" t="s">
        <v>1424</v>
      </c>
      <c r="I65" s="273">
        <v>1250</v>
      </c>
      <c r="J65" s="968" t="s">
        <v>1424</v>
      </c>
      <c r="K65" s="968" t="s">
        <v>1424</v>
      </c>
      <c r="L65" s="512">
        <v>0</v>
      </c>
      <c r="M65" s="968">
        <v>233</v>
      </c>
      <c r="N65" s="273" t="s">
        <v>362</v>
      </c>
      <c r="O65" s="273" t="s">
        <v>362</v>
      </c>
      <c r="P65" s="7" t="s">
        <v>362</v>
      </c>
      <c r="Q65" s="165" t="s">
        <v>362</v>
      </c>
      <c r="R65" s="7" t="s">
        <v>1424</v>
      </c>
      <c r="S65" s="7" t="s">
        <v>362</v>
      </c>
      <c r="T65" s="7" t="s">
        <v>362</v>
      </c>
      <c r="U65" s="7" t="s">
        <v>362</v>
      </c>
      <c r="V65" s="7" t="s">
        <v>1424</v>
      </c>
      <c r="W65" s="7" t="s">
        <v>1424</v>
      </c>
      <c r="X65" s="273" t="s">
        <v>362</v>
      </c>
      <c r="Y65" s="7" t="s">
        <v>362</v>
      </c>
      <c r="Z65" s="7" t="s">
        <v>362</v>
      </c>
    </row>
    <row r="66" spans="1:26" x14ac:dyDescent="0.2">
      <c r="A66" s="1190">
        <v>18</v>
      </c>
      <c r="B66" s="1191" t="s">
        <v>304</v>
      </c>
      <c r="C66" s="157" t="s">
        <v>768</v>
      </c>
      <c r="D66" s="273">
        <v>21</v>
      </c>
      <c r="E66" s="968" t="s">
        <v>1424</v>
      </c>
      <c r="F66" s="273">
        <v>0</v>
      </c>
      <c r="G66" s="273" t="s">
        <v>362</v>
      </c>
      <c r="H66" s="968" t="s">
        <v>1424</v>
      </c>
      <c r="I66" s="273">
        <v>4581</v>
      </c>
      <c r="J66" s="968" t="s">
        <v>1424</v>
      </c>
      <c r="K66" s="968" t="s">
        <v>1424</v>
      </c>
      <c r="L66" s="512">
        <v>0</v>
      </c>
      <c r="M66" s="968">
        <v>2038</v>
      </c>
      <c r="N66" s="273" t="s">
        <v>362</v>
      </c>
      <c r="O66" s="273" t="s">
        <v>362</v>
      </c>
      <c r="P66" s="7" t="s">
        <v>362</v>
      </c>
      <c r="Q66" s="165" t="s">
        <v>362</v>
      </c>
      <c r="R66" s="7" t="s">
        <v>1424</v>
      </c>
      <c r="S66" s="7" t="s">
        <v>362</v>
      </c>
      <c r="T66" s="7" t="s">
        <v>362</v>
      </c>
      <c r="U66" s="7" t="s">
        <v>362</v>
      </c>
      <c r="V66" s="7" t="s">
        <v>1424</v>
      </c>
      <c r="W66" s="7" t="s">
        <v>1424</v>
      </c>
      <c r="X66" s="273" t="s">
        <v>362</v>
      </c>
      <c r="Y66" s="7" t="s">
        <v>362</v>
      </c>
      <c r="Z66" s="7" t="s">
        <v>362</v>
      </c>
    </row>
    <row r="67" spans="1:26" x14ac:dyDescent="0.2">
      <c r="A67" s="1190"/>
      <c r="B67" s="1192"/>
      <c r="C67" s="157" t="s">
        <v>604</v>
      </c>
      <c r="D67" s="273">
        <v>20</v>
      </c>
      <c r="E67" s="968" t="s">
        <v>1424</v>
      </c>
      <c r="F67" s="273">
        <v>0</v>
      </c>
      <c r="G67" s="273" t="s">
        <v>362</v>
      </c>
      <c r="H67" s="968" t="s">
        <v>1424</v>
      </c>
      <c r="I67" s="273">
        <v>0</v>
      </c>
      <c r="J67" s="968" t="s">
        <v>1424</v>
      </c>
      <c r="K67" s="968" t="s">
        <v>1424</v>
      </c>
      <c r="L67" s="512">
        <v>0</v>
      </c>
      <c r="M67" s="968">
        <v>524</v>
      </c>
      <c r="N67" s="273" t="s">
        <v>362</v>
      </c>
      <c r="O67" s="273" t="s">
        <v>362</v>
      </c>
      <c r="P67" s="7" t="s">
        <v>362</v>
      </c>
      <c r="Q67" s="165" t="s">
        <v>362</v>
      </c>
      <c r="R67" s="7" t="s">
        <v>1424</v>
      </c>
      <c r="S67" s="7" t="s">
        <v>362</v>
      </c>
      <c r="T67" s="7" t="s">
        <v>362</v>
      </c>
      <c r="U67" s="7" t="s">
        <v>362</v>
      </c>
      <c r="V67" s="7" t="s">
        <v>1424</v>
      </c>
      <c r="W67" s="7" t="s">
        <v>1424</v>
      </c>
      <c r="X67" s="273" t="s">
        <v>362</v>
      </c>
      <c r="Y67" s="7" t="s">
        <v>362</v>
      </c>
      <c r="Z67" s="7" t="s">
        <v>362</v>
      </c>
    </row>
    <row r="68" spans="1:26" x14ac:dyDescent="0.2">
      <c r="A68" s="1190"/>
      <c r="B68" s="1193"/>
      <c r="C68" s="157" t="s">
        <v>598</v>
      </c>
      <c r="D68" s="273">
        <v>6</v>
      </c>
      <c r="E68" s="968" t="s">
        <v>1424</v>
      </c>
      <c r="F68" s="273">
        <v>0</v>
      </c>
      <c r="G68" s="273" t="s">
        <v>362</v>
      </c>
      <c r="H68" s="968" t="s">
        <v>1424</v>
      </c>
      <c r="I68" s="273">
        <v>778</v>
      </c>
      <c r="J68" s="968" t="s">
        <v>1424</v>
      </c>
      <c r="K68" s="968" t="s">
        <v>1424</v>
      </c>
      <c r="L68" s="512">
        <v>0</v>
      </c>
      <c r="M68" s="968">
        <v>559</v>
      </c>
      <c r="N68" s="273" t="s">
        <v>362</v>
      </c>
      <c r="O68" s="273" t="s">
        <v>362</v>
      </c>
      <c r="P68" s="7" t="s">
        <v>362</v>
      </c>
      <c r="Q68" s="165" t="s">
        <v>362</v>
      </c>
      <c r="R68" s="7" t="s">
        <v>1424</v>
      </c>
      <c r="S68" s="7" t="s">
        <v>362</v>
      </c>
      <c r="T68" s="7" t="s">
        <v>362</v>
      </c>
      <c r="U68" s="7" t="s">
        <v>362</v>
      </c>
      <c r="V68" s="7" t="s">
        <v>1424</v>
      </c>
      <c r="W68" s="7" t="s">
        <v>1424</v>
      </c>
      <c r="X68" s="273" t="s">
        <v>362</v>
      </c>
      <c r="Y68" s="7" t="s">
        <v>362</v>
      </c>
      <c r="Z68" s="7" t="s">
        <v>362</v>
      </c>
    </row>
    <row r="69" spans="1:26" x14ac:dyDescent="0.2">
      <c r="A69" s="1190">
        <v>19</v>
      </c>
      <c r="B69" s="1191" t="s">
        <v>305</v>
      </c>
      <c r="C69" s="157" t="s">
        <v>706</v>
      </c>
      <c r="D69" s="273">
        <v>66</v>
      </c>
      <c r="E69" s="968" t="s">
        <v>1424</v>
      </c>
      <c r="F69" s="273">
        <v>0</v>
      </c>
      <c r="G69" s="273" t="s">
        <v>362</v>
      </c>
      <c r="H69" s="968" t="s">
        <v>1424</v>
      </c>
      <c r="I69" s="273">
        <v>0</v>
      </c>
      <c r="J69" s="968" t="s">
        <v>1424</v>
      </c>
      <c r="K69" s="968" t="s">
        <v>1424</v>
      </c>
      <c r="L69" s="512">
        <v>28</v>
      </c>
      <c r="M69" s="968">
        <v>14</v>
      </c>
      <c r="N69" s="273" t="s">
        <v>362</v>
      </c>
      <c r="O69" s="273" t="s">
        <v>362</v>
      </c>
      <c r="P69" s="7" t="s">
        <v>362</v>
      </c>
      <c r="Q69" s="165" t="s">
        <v>362</v>
      </c>
      <c r="R69" s="7" t="s">
        <v>1424</v>
      </c>
      <c r="S69" s="7" t="s">
        <v>362</v>
      </c>
      <c r="T69" s="7" t="s">
        <v>362</v>
      </c>
      <c r="U69" s="7" t="s">
        <v>362</v>
      </c>
      <c r="V69" s="7" t="s">
        <v>1424</v>
      </c>
      <c r="W69" s="7" t="s">
        <v>1424</v>
      </c>
      <c r="X69" s="273" t="s">
        <v>362</v>
      </c>
      <c r="Y69" s="7" t="s">
        <v>362</v>
      </c>
      <c r="Z69" s="7" t="s">
        <v>362</v>
      </c>
    </row>
    <row r="70" spans="1:26" x14ac:dyDescent="0.2">
      <c r="A70" s="1190"/>
      <c r="B70" s="1192"/>
      <c r="C70" s="157" t="s">
        <v>707</v>
      </c>
      <c r="D70" s="273">
        <v>83</v>
      </c>
      <c r="E70" s="968" t="s">
        <v>1424</v>
      </c>
      <c r="F70" s="273">
        <v>0</v>
      </c>
      <c r="G70" s="273" t="s">
        <v>362</v>
      </c>
      <c r="H70" s="968" t="s">
        <v>1424</v>
      </c>
      <c r="I70" s="273">
        <v>455</v>
      </c>
      <c r="J70" s="968" t="s">
        <v>1424</v>
      </c>
      <c r="K70" s="968" t="s">
        <v>1424</v>
      </c>
      <c r="L70" s="512">
        <v>0</v>
      </c>
      <c r="M70" s="968">
        <v>0</v>
      </c>
      <c r="N70" s="273" t="s">
        <v>362</v>
      </c>
      <c r="O70" s="273" t="s">
        <v>362</v>
      </c>
      <c r="P70" s="7" t="s">
        <v>362</v>
      </c>
      <c r="Q70" s="165" t="s">
        <v>362</v>
      </c>
      <c r="R70" s="7" t="s">
        <v>1424</v>
      </c>
      <c r="S70" s="7" t="s">
        <v>362</v>
      </c>
      <c r="T70" s="7" t="s">
        <v>362</v>
      </c>
      <c r="U70" s="7" t="s">
        <v>362</v>
      </c>
      <c r="V70" s="7" t="s">
        <v>1424</v>
      </c>
      <c r="W70" s="7" t="s">
        <v>1424</v>
      </c>
      <c r="X70" s="273" t="s">
        <v>362</v>
      </c>
      <c r="Y70" s="7" t="s">
        <v>362</v>
      </c>
      <c r="Z70" s="7" t="s">
        <v>362</v>
      </c>
    </row>
    <row r="71" spans="1:26" x14ac:dyDescent="0.2">
      <c r="A71" s="1190"/>
      <c r="B71" s="1192"/>
      <c r="C71" s="157" t="s">
        <v>723</v>
      </c>
      <c r="D71" s="273">
        <v>23</v>
      </c>
      <c r="E71" s="968" t="s">
        <v>1424</v>
      </c>
      <c r="F71" s="273">
        <v>0</v>
      </c>
      <c r="G71" s="273" t="s">
        <v>362</v>
      </c>
      <c r="H71" s="968" t="s">
        <v>1424</v>
      </c>
      <c r="I71" s="273">
        <v>472</v>
      </c>
      <c r="J71" s="968" t="s">
        <v>1424</v>
      </c>
      <c r="K71" s="968" t="s">
        <v>1424</v>
      </c>
      <c r="L71" s="512">
        <v>0</v>
      </c>
      <c r="M71" s="968">
        <v>0</v>
      </c>
      <c r="N71" s="273" t="s">
        <v>362</v>
      </c>
      <c r="O71" s="273" t="s">
        <v>362</v>
      </c>
      <c r="P71" s="7" t="s">
        <v>362</v>
      </c>
      <c r="Q71" s="165" t="s">
        <v>362</v>
      </c>
      <c r="R71" s="7" t="s">
        <v>1424</v>
      </c>
      <c r="S71" s="7" t="s">
        <v>362</v>
      </c>
      <c r="T71" s="7" t="s">
        <v>362</v>
      </c>
      <c r="U71" s="7" t="s">
        <v>362</v>
      </c>
      <c r="V71" s="7" t="s">
        <v>1424</v>
      </c>
      <c r="W71" s="7" t="s">
        <v>1424</v>
      </c>
      <c r="X71" s="273" t="s">
        <v>362</v>
      </c>
      <c r="Y71" s="7" t="s">
        <v>362</v>
      </c>
      <c r="Z71" s="7" t="s">
        <v>362</v>
      </c>
    </row>
    <row r="72" spans="1:26" x14ac:dyDescent="0.2">
      <c r="A72" s="1190"/>
      <c r="B72" s="1192"/>
      <c r="C72" s="157" t="s">
        <v>408</v>
      </c>
      <c r="D72" s="273">
        <v>14</v>
      </c>
      <c r="E72" s="968" t="s">
        <v>1424</v>
      </c>
      <c r="F72" s="273">
        <v>0</v>
      </c>
      <c r="G72" s="273" t="s">
        <v>362</v>
      </c>
      <c r="H72" s="968" t="s">
        <v>1424</v>
      </c>
      <c r="I72" s="273">
        <v>236</v>
      </c>
      <c r="J72" s="968" t="s">
        <v>1424</v>
      </c>
      <c r="K72" s="968" t="s">
        <v>1424</v>
      </c>
      <c r="L72" s="512">
        <v>0</v>
      </c>
      <c r="M72" s="968">
        <v>94</v>
      </c>
      <c r="N72" s="273" t="s">
        <v>362</v>
      </c>
      <c r="O72" s="273" t="s">
        <v>362</v>
      </c>
      <c r="P72" s="7" t="s">
        <v>362</v>
      </c>
      <c r="Q72" s="165" t="s">
        <v>362</v>
      </c>
      <c r="R72" s="7" t="s">
        <v>1424</v>
      </c>
      <c r="S72" s="7" t="s">
        <v>362</v>
      </c>
      <c r="T72" s="7" t="s">
        <v>362</v>
      </c>
      <c r="U72" s="7" t="s">
        <v>362</v>
      </c>
      <c r="V72" s="7" t="s">
        <v>1424</v>
      </c>
      <c r="W72" s="7" t="s">
        <v>1424</v>
      </c>
      <c r="X72" s="273" t="s">
        <v>362</v>
      </c>
      <c r="Y72" s="7" t="s">
        <v>362</v>
      </c>
      <c r="Z72" s="7" t="s">
        <v>362</v>
      </c>
    </row>
    <row r="73" spans="1:26" x14ac:dyDescent="0.2">
      <c r="A73" s="1190"/>
      <c r="B73" s="1192"/>
      <c r="C73" s="157" t="s">
        <v>705</v>
      </c>
      <c r="D73" s="273">
        <v>86</v>
      </c>
      <c r="E73" s="968" t="s">
        <v>1424</v>
      </c>
      <c r="F73" s="273">
        <v>16</v>
      </c>
      <c r="G73" s="273" t="s">
        <v>362</v>
      </c>
      <c r="H73" s="968" t="s">
        <v>1424</v>
      </c>
      <c r="I73" s="273">
        <v>1008</v>
      </c>
      <c r="J73" s="968" t="s">
        <v>1424</v>
      </c>
      <c r="K73" s="968" t="s">
        <v>1424</v>
      </c>
      <c r="L73" s="512">
        <v>0</v>
      </c>
      <c r="M73" s="968">
        <v>91</v>
      </c>
      <c r="N73" s="273" t="s">
        <v>362</v>
      </c>
      <c r="O73" s="273" t="s">
        <v>362</v>
      </c>
      <c r="P73" s="7" t="s">
        <v>362</v>
      </c>
      <c r="Q73" s="165" t="s">
        <v>362</v>
      </c>
      <c r="R73" s="7" t="s">
        <v>1424</v>
      </c>
      <c r="S73" s="7" t="s">
        <v>362</v>
      </c>
      <c r="T73" s="7" t="s">
        <v>362</v>
      </c>
      <c r="U73" s="7" t="s">
        <v>362</v>
      </c>
      <c r="V73" s="7" t="s">
        <v>1424</v>
      </c>
      <c r="W73" s="7" t="s">
        <v>1424</v>
      </c>
      <c r="X73" s="273" t="s">
        <v>362</v>
      </c>
      <c r="Y73" s="7" t="s">
        <v>362</v>
      </c>
      <c r="Z73" s="7" t="s">
        <v>362</v>
      </c>
    </row>
    <row r="74" spans="1:26" x14ac:dyDescent="0.2">
      <c r="A74" s="1190"/>
      <c r="B74" s="1192"/>
      <c r="C74" s="157" t="s">
        <v>1051</v>
      </c>
      <c r="D74" s="273">
        <v>94</v>
      </c>
      <c r="E74" s="968" t="s">
        <v>1424</v>
      </c>
      <c r="F74" s="273">
        <v>0</v>
      </c>
      <c r="G74" s="273" t="s">
        <v>362</v>
      </c>
      <c r="H74" s="968" t="s">
        <v>1424</v>
      </c>
      <c r="I74" s="273">
        <v>449</v>
      </c>
      <c r="J74" s="968" t="s">
        <v>1424</v>
      </c>
      <c r="K74" s="968" t="s">
        <v>1424</v>
      </c>
      <c r="L74" s="512">
        <v>0</v>
      </c>
      <c r="M74" s="968">
        <v>278</v>
      </c>
      <c r="N74" s="273" t="s">
        <v>362</v>
      </c>
      <c r="O74" s="273" t="s">
        <v>362</v>
      </c>
      <c r="P74" s="7" t="s">
        <v>362</v>
      </c>
      <c r="Q74" s="165" t="s">
        <v>362</v>
      </c>
      <c r="R74" s="7" t="s">
        <v>1424</v>
      </c>
      <c r="S74" s="7" t="s">
        <v>362</v>
      </c>
      <c r="T74" s="7" t="s">
        <v>362</v>
      </c>
      <c r="U74" s="7" t="s">
        <v>362</v>
      </c>
      <c r="V74" s="7" t="s">
        <v>1424</v>
      </c>
      <c r="W74" s="7" t="s">
        <v>1424</v>
      </c>
      <c r="X74" s="273" t="s">
        <v>362</v>
      </c>
      <c r="Y74" s="7" t="s">
        <v>362</v>
      </c>
      <c r="Z74" s="7" t="s">
        <v>362</v>
      </c>
    </row>
    <row r="75" spans="1:26" x14ac:dyDescent="0.2">
      <c r="A75" s="1190">
        <v>20</v>
      </c>
      <c r="B75" s="1191" t="s">
        <v>306</v>
      </c>
      <c r="C75" s="157" t="s">
        <v>818</v>
      </c>
      <c r="D75" s="273">
        <v>22</v>
      </c>
      <c r="E75" s="968" t="s">
        <v>1424</v>
      </c>
      <c r="F75" s="273">
        <v>0</v>
      </c>
      <c r="G75" s="273" t="s">
        <v>362</v>
      </c>
      <c r="H75" s="968" t="s">
        <v>1424</v>
      </c>
      <c r="I75" s="273">
        <v>556</v>
      </c>
      <c r="J75" s="968" t="s">
        <v>1424</v>
      </c>
      <c r="K75" s="968" t="s">
        <v>1424</v>
      </c>
      <c r="L75" s="512">
        <v>0</v>
      </c>
      <c r="M75" s="968">
        <v>211</v>
      </c>
      <c r="N75" s="273" t="s">
        <v>362</v>
      </c>
      <c r="O75" s="273" t="s">
        <v>362</v>
      </c>
      <c r="P75" s="7" t="s">
        <v>362</v>
      </c>
      <c r="Q75" s="165" t="s">
        <v>362</v>
      </c>
      <c r="R75" s="7" t="s">
        <v>1424</v>
      </c>
      <c r="S75" s="7" t="s">
        <v>362</v>
      </c>
      <c r="T75" s="7" t="s">
        <v>362</v>
      </c>
      <c r="U75" s="7" t="s">
        <v>362</v>
      </c>
      <c r="V75" s="7" t="s">
        <v>1424</v>
      </c>
      <c r="W75" s="7" t="s">
        <v>1424</v>
      </c>
      <c r="X75" s="273" t="s">
        <v>362</v>
      </c>
      <c r="Y75" s="7" t="s">
        <v>362</v>
      </c>
      <c r="Z75" s="7" t="s">
        <v>362</v>
      </c>
    </row>
    <row r="76" spans="1:26" x14ac:dyDescent="0.2">
      <c r="A76" s="1190"/>
      <c r="B76" s="1192"/>
      <c r="C76" s="157" t="s">
        <v>769</v>
      </c>
      <c r="D76" s="273">
        <v>120</v>
      </c>
      <c r="E76" s="968" t="s">
        <v>1424</v>
      </c>
      <c r="F76" s="273">
        <v>105</v>
      </c>
      <c r="G76" s="273" t="s">
        <v>362</v>
      </c>
      <c r="H76" s="968" t="s">
        <v>1424</v>
      </c>
      <c r="I76" s="273">
        <v>801</v>
      </c>
      <c r="J76" s="968" t="s">
        <v>1424</v>
      </c>
      <c r="K76" s="968" t="s">
        <v>1424</v>
      </c>
      <c r="L76" s="512">
        <v>174</v>
      </c>
      <c r="M76" s="968">
        <v>1401</v>
      </c>
      <c r="N76" s="273" t="s">
        <v>362</v>
      </c>
      <c r="O76" s="273" t="s">
        <v>362</v>
      </c>
      <c r="P76" s="7" t="s">
        <v>362</v>
      </c>
      <c r="Q76" s="165" t="s">
        <v>362</v>
      </c>
      <c r="R76" s="7" t="s">
        <v>1424</v>
      </c>
      <c r="S76" s="7" t="s">
        <v>362</v>
      </c>
      <c r="T76" s="7" t="s">
        <v>362</v>
      </c>
      <c r="U76" s="7" t="s">
        <v>362</v>
      </c>
      <c r="V76" s="7" t="s">
        <v>1424</v>
      </c>
      <c r="W76" s="7" t="s">
        <v>1424</v>
      </c>
      <c r="X76" s="273" t="s">
        <v>362</v>
      </c>
      <c r="Y76" s="7" t="s">
        <v>362</v>
      </c>
      <c r="Z76" s="7" t="s">
        <v>362</v>
      </c>
    </row>
    <row r="77" spans="1:26" x14ac:dyDescent="0.2">
      <c r="A77" s="1190"/>
      <c r="B77" s="1192"/>
      <c r="C77" s="157" t="s">
        <v>819</v>
      </c>
      <c r="D77" s="273">
        <v>97</v>
      </c>
      <c r="E77" s="968" t="s">
        <v>1424</v>
      </c>
      <c r="F77" s="273">
        <v>0</v>
      </c>
      <c r="G77" s="273" t="s">
        <v>362</v>
      </c>
      <c r="H77" s="968" t="s">
        <v>1424</v>
      </c>
      <c r="I77" s="273">
        <v>0</v>
      </c>
      <c r="J77" s="968" t="s">
        <v>1424</v>
      </c>
      <c r="K77" s="968" t="s">
        <v>1424</v>
      </c>
      <c r="L77" s="512">
        <v>0</v>
      </c>
      <c r="M77" s="968">
        <v>0</v>
      </c>
      <c r="N77" s="273" t="s">
        <v>362</v>
      </c>
      <c r="O77" s="273" t="s">
        <v>362</v>
      </c>
      <c r="P77" s="7" t="s">
        <v>362</v>
      </c>
      <c r="Q77" s="165" t="s">
        <v>362</v>
      </c>
      <c r="R77" s="7" t="s">
        <v>1424</v>
      </c>
      <c r="S77" s="7" t="s">
        <v>362</v>
      </c>
      <c r="T77" s="7" t="s">
        <v>362</v>
      </c>
      <c r="U77" s="7" t="s">
        <v>362</v>
      </c>
      <c r="V77" s="7" t="s">
        <v>1424</v>
      </c>
      <c r="W77" s="7" t="s">
        <v>1424</v>
      </c>
      <c r="X77" s="273" t="s">
        <v>362</v>
      </c>
      <c r="Y77" s="7" t="s">
        <v>362</v>
      </c>
      <c r="Z77" s="7" t="s">
        <v>362</v>
      </c>
    </row>
    <row r="78" spans="1:26" x14ac:dyDescent="0.2">
      <c r="A78" s="1190"/>
      <c r="B78" s="1192"/>
      <c r="C78" s="157" t="s">
        <v>770</v>
      </c>
      <c r="D78" s="273" t="s">
        <v>362</v>
      </c>
      <c r="E78" s="968" t="s">
        <v>1424</v>
      </c>
      <c r="F78" s="273">
        <v>0</v>
      </c>
      <c r="G78" s="273" t="s">
        <v>362</v>
      </c>
      <c r="H78" s="968" t="s">
        <v>1424</v>
      </c>
      <c r="I78" s="273">
        <v>1114</v>
      </c>
      <c r="J78" s="968" t="s">
        <v>1424</v>
      </c>
      <c r="K78" s="968" t="s">
        <v>1424</v>
      </c>
      <c r="L78" s="512">
        <v>0</v>
      </c>
      <c r="M78" s="968">
        <v>0</v>
      </c>
      <c r="N78" s="273" t="s">
        <v>362</v>
      </c>
      <c r="O78" s="273" t="s">
        <v>362</v>
      </c>
      <c r="P78" s="7" t="s">
        <v>362</v>
      </c>
      <c r="Q78" s="165" t="s">
        <v>362</v>
      </c>
      <c r="R78" s="7" t="s">
        <v>1424</v>
      </c>
      <c r="S78" s="7" t="s">
        <v>362</v>
      </c>
      <c r="T78" s="7" t="s">
        <v>362</v>
      </c>
      <c r="U78" s="7" t="s">
        <v>362</v>
      </c>
      <c r="V78" s="7" t="s">
        <v>1424</v>
      </c>
      <c r="W78" s="7" t="s">
        <v>1424</v>
      </c>
      <c r="X78" s="273" t="s">
        <v>362</v>
      </c>
      <c r="Y78" s="7" t="s">
        <v>362</v>
      </c>
      <c r="Z78" s="7" t="s">
        <v>362</v>
      </c>
    </row>
    <row r="79" spans="1:26" x14ac:dyDescent="0.2">
      <c r="A79" s="1190"/>
      <c r="B79" s="1192"/>
      <c r="C79" s="157" t="s">
        <v>771</v>
      </c>
      <c r="D79" s="273">
        <v>14</v>
      </c>
      <c r="E79" s="968" t="s">
        <v>1424</v>
      </c>
      <c r="F79" s="273">
        <v>0</v>
      </c>
      <c r="G79" s="273" t="s">
        <v>362</v>
      </c>
      <c r="H79" s="968" t="s">
        <v>1424</v>
      </c>
      <c r="I79" s="273">
        <v>0</v>
      </c>
      <c r="J79" s="968" t="s">
        <v>1424</v>
      </c>
      <c r="K79" s="968" t="s">
        <v>1424</v>
      </c>
      <c r="L79" s="512">
        <v>0</v>
      </c>
      <c r="M79" s="968">
        <v>0</v>
      </c>
      <c r="N79" s="273" t="s">
        <v>362</v>
      </c>
      <c r="O79" s="273" t="s">
        <v>362</v>
      </c>
      <c r="P79" s="7" t="s">
        <v>362</v>
      </c>
      <c r="Q79" s="165" t="s">
        <v>362</v>
      </c>
      <c r="R79" s="7" t="s">
        <v>1424</v>
      </c>
      <c r="S79" s="7" t="s">
        <v>362</v>
      </c>
      <c r="T79" s="7" t="s">
        <v>362</v>
      </c>
      <c r="U79" s="7" t="s">
        <v>362</v>
      </c>
      <c r="V79" s="7" t="s">
        <v>1424</v>
      </c>
      <c r="W79" s="7" t="s">
        <v>1424</v>
      </c>
      <c r="X79" s="273" t="s">
        <v>362</v>
      </c>
      <c r="Y79" s="7" t="s">
        <v>362</v>
      </c>
      <c r="Z79" s="7" t="s">
        <v>362</v>
      </c>
    </row>
    <row r="80" spans="1:26" x14ac:dyDescent="0.2">
      <c r="A80" s="1190"/>
      <c r="B80" s="1193"/>
      <c r="C80" s="157" t="s">
        <v>598</v>
      </c>
      <c r="D80" s="273">
        <v>0</v>
      </c>
      <c r="E80" s="968" t="s">
        <v>1424</v>
      </c>
      <c r="F80" s="273" t="s">
        <v>362</v>
      </c>
      <c r="G80" s="273" t="s">
        <v>362</v>
      </c>
      <c r="H80" s="968" t="s">
        <v>1424</v>
      </c>
      <c r="I80" s="273" t="s">
        <v>362</v>
      </c>
      <c r="J80" s="968" t="s">
        <v>1424</v>
      </c>
      <c r="K80" s="968" t="s">
        <v>1424</v>
      </c>
      <c r="L80" s="512" t="s">
        <v>362</v>
      </c>
      <c r="M80" s="968" t="s">
        <v>362</v>
      </c>
      <c r="N80" s="273" t="s">
        <v>362</v>
      </c>
      <c r="O80" s="273" t="s">
        <v>362</v>
      </c>
      <c r="P80" s="7" t="s">
        <v>362</v>
      </c>
      <c r="Q80" s="165" t="s">
        <v>362</v>
      </c>
      <c r="R80" s="7" t="s">
        <v>1424</v>
      </c>
      <c r="S80" s="7" t="s">
        <v>362</v>
      </c>
      <c r="T80" s="7" t="s">
        <v>362</v>
      </c>
      <c r="U80" s="7" t="s">
        <v>362</v>
      </c>
      <c r="V80" s="7" t="s">
        <v>1424</v>
      </c>
      <c r="W80" s="7" t="s">
        <v>1424</v>
      </c>
      <c r="X80" s="273" t="s">
        <v>362</v>
      </c>
      <c r="Y80" s="7" t="s">
        <v>362</v>
      </c>
      <c r="Z80" s="7" t="s">
        <v>362</v>
      </c>
    </row>
    <row r="81" spans="1:26" x14ac:dyDescent="0.2">
      <c r="A81" s="1190">
        <v>21</v>
      </c>
      <c r="B81" s="1191" t="s">
        <v>307</v>
      </c>
      <c r="C81" s="157" t="s">
        <v>708</v>
      </c>
      <c r="D81" s="273">
        <v>7</v>
      </c>
      <c r="E81" s="968" t="s">
        <v>1424</v>
      </c>
      <c r="F81" s="273">
        <v>0</v>
      </c>
      <c r="G81" s="273" t="s">
        <v>362</v>
      </c>
      <c r="H81" s="968" t="s">
        <v>1424</v>
      </c>
      <c r="I81" s="273">
        <v>5260</v>
      </c>
      <c r="J81" s="968" t="s">
        <v>1424</v>
      </c>
      <c r="K81" s="968" t="s">
        <v>1424</v>
      </c>
      <c r="L81" s="512">
        <v>0</v>
      </c>
      <c r="M81" s="968">
        <v>0</v>
      </c>
      <c r="N81" s="273" t="s">
        <v>362</v>
      </c>
      <c r="O81" s="273" t="s">
        <v>362</v>
      </c>
      <c r="P81" s="7" t="s">
        <v>362</v>
      </c>
      <c r="Q81" s="165" t="s">
        <v>362</v>
      </c>
      <c r="R81" s="7" t="s">
        <v>1424</v>
      </c>
      <c r="S81" s="7" t="s">
        <v>362</v>
      </c>
      <c r="T81" s="7" t="s">
        <v>362</v>
      </c>
      <c r="U81" s="7" t="s">
        <v>362</v>
      </c>
      <c r="V81" s="7" t="s">
        <v>1424</v>
      </c>
      <c r="W81" s="7" t="s">
        <v>1424</v>
      </c>
      <c r="X81" s="273" t="s">
        <v>362</v>
      </c>
      <c r="Y81" s="7" t="s">
        <v>362</v>
      </c>
      <c r="Z81" s="7" t="s">
        <v>362</v>
      </c>
    </row>
    <row r="82" spans="1:26" x14ac:dyDescent="0.2">
      <c r="A82" s="1190"/>
      <c r="B82" s="1192"/>
      <c r="C82" s="157" t="s">
        <v>772</v>
      </c>
      <c r="D82" s="273">
        <v>0</v>
      </c>
      <c r="E82" s="968" t="s">
        <v>1424</v>
      </c>
      <c r="F82" s="273">
        <v>0</v>
      </c>
      <c r="G82" s="273" t="s">
        <v>362</v>
      </c>
      <c r="H82" s="968" t="s">
        <v>1424</v>
      </c>
      <c r="I82" s="273">
        <v>1917</v>
      </c>
      <c r="J82" s="968" t="s">
        <v>1424</v>
      </c>
      <c r="K82" s="968" t="s">
        <v>1424</v>
      </c>
      <c r="L82" s="512">
        <v>0</v>
      </c>
      <c r="M82" s="968">
        <v>0</v>
      </c>
      <c r="N82" s="273" t="s">
        <v>362</v>
      </c>
      <c r="O82" s="273" t="s">
        <v>362</v>
      </c>
      <c r="P82" s="7" t="s">
        <v>362</v>
      </c>
      <c r="Q82" s="165" t="s">
        <v>362</v>
      </c>
      <c r="R82" s="7" t="s">
        <v>1424</v>
      </c>
      <c r="S82" s="7" t="s">
        <v>362</v>
      </c>
      <c r="T82" s="7" t="s">
        <v>362</v>
      </c>
      <c r="U82" s="7" t="s">
        <v>362</v>
      </c>
      <c r="V82" s="7" t="s">
        <v>1424</v>
      </c>
      <c r="W82" s="7" t="s">
        <v>1424</v>
      </c>
      <c r="X82" s="273" t="s">
        <v>362</v>
      </c>
      <c r="Y82" s="7" t="s">
        <v>362</v>
      </c>
      <c r="Z82" s="7" t="s">
        <v>362</v>
      </c>
    </row>
    <row r="83" spans="1:26" x14ac:dyDescent="0.2">
      <c r="A83" s="1190"/>
      <c r="B83" s="1193"/>
      <c r="C83" s="157" t="s">
        <v>598</v>
      </c>
      <c r="D83" s="273">
        <v>6</v>
      </c>
      <c r="E83" s="968" t="s">
        <v>1424</v>
      </c>
      <c r="F83" s="273">
        <v>0</v>
      </c>
      <c r="G83" s="273" t="s">
        <v>362</v>
      </c>
      <c r="H83" s="968" t="s">
        <v>1424</v>
      </c>
      <c r="I83" s="273">
        <v>709</v>
      </c>
      <c r="J83" s="968" t="s">
        <v>1424</v>
      </c>
      <c r="K83" s="968" t="s">
        <v>1424</v>
      </c>
      <c r="L83" s="512">
        <v>0</v>
      </c>
      <c r="M83" s="968">
        <v>0</v>
      </c>
      <c r="N83" s="273" t="s">
        <v>362</v>
      </c>
      <c r="O83" s="273" t="s">
        <v>362</v>
      </c>
      <c r="P83" s="7" t="s">
        <v>362</v>
      </c>
      <c r="Q83" s="165" t="s">
        <v>362</v>
      </c>
      <c r="R83" s="7" t="s">
        <v>1424</v>
      </c>
      <c r="S83" s="7" t="s">
        <v>362</v>
      </c>
      <c r="T83" s="7" t="s">
        <v>362</v>
      </c>
      <c r="U83" s="7" t="s">
        <v>362</v>
      </c>
      <c r="V83" s="7" t="s">
        <v>1424</v>
      </c>
      <c r="W83" s="7" t="s">
        <v>1424</v>
      </c>
      <c r="X83" s="273" t="s">
        <v>362</v>
      </c>
      <c r="Y83" s="7" t="s">
        <v>362</v>
      </c>
      <c r="Z83" s="7" t="s">
        <v>362</v>
      </c>
    </row>
    <row r="84" spans="1:26" ht="25.5" x14ac:dyDescent="0.2">
      <c r="A84" s="1190">
        <v>22</v>
      </c>
      <c r="B84" s="1191" t="s">
        <v>308</v>
      </c>
      <c r="C84" s="157" t="s">
        <v>773</v>
      </c>
      <c r="D84" s="273">
        <v>23</v>
      </c>
      <c r="E84" s="273" t="s">
        <v>1424</v>
      </c>
      <c r="F84" s="273">
        <v>0</v>
      </c>
      <c r="G84" s="273" t="s">
        <v>362</v>
      </c>
      <c r="H84" s="273" t="s">
        <v>1424</v>
      </c>
      <c r="I84" s="273">
        <v>1017</v>
      </c>
      <c r="J84" s="273" t="s">
        <v>1424</v>
      </c>
      <c r="K84" s="273" t="s">
        <v>1424</v>
      </c>
      <c r="L84" s="7">
        <v>0</v>
      </c>
      <c r="M84" s="273">
        <v>161</v>
      </c>
      <c r="N84" s="273" t="s">
        <v>362</v>
      </c>
      <c r="O84" s="273" t="s">
        <v>362</v>
      </c>
      <c r="P84" s="7" t="s">
        <v>362</v>
      </c>
      <c r="Q84" s="165" t="s">
        <v>362</v>
      </c>
      <c r="R84" s="7" t="s">
        <v>1424</v>
      </c>
      <c r="S84" s="7" t="s">
        <v>362</v>
      </c>
      <c r="T84" s="7" t="s">
        <v>362</v>
      </c>
      <c r="U84" s="7" t="s">
        <v>362</v>
      </c>
      <c r="V84" s="7" t="s">
        <v>1424</v>
      </c>
      <c r="W84" s="7" t="s">
        <v>1424</v>
      </c>
      <c r="X84" s="273" t="s">
        <v>362</v>
      </c>
      <c r="Y84" s="7" t="s">
        <v>362</v>
      </c>
      <c r="Z84" s="7" t="s">
        <v>362</v>
      </c>
    </row>
    <row r="85" spans="1:26" x14ac:dyDescent="0.2">
      <c r="A85" s="1190"/>
      <c r="B85" s="1192"/>
      <c r="C85" s="157" t="s">
        <v>703</v>
      </c>
      <c r="D85" s="273">
        <v>42</v>
      </c>
      <c r="E85" s="273" t="s">
        <v>1424</v>
      </c>
      <c r="F85" s="273">
        <v>0</v>
      </c>
      <c r="G85" s="273" t="s">
        <v>362</v>
      </c>
      <c r="H85" s="273" t="s">
        <v>1424</v>
      </c>
      <c r="I85" s="273">
        <v>9403</v>
      </c>
      <c r="J85" s="273" t="s">
        <v>1424</v>
      </c>
      <c r="K85" s="273" t="s">
        <v>1424</v>
      </c>
      <c r="L85" s="7">
        <v>0</v>
      </c>
      <c r="M85" s="273">
        <v>0</v>
      </c>
      <c r="N85" s="273" t="s">
        <v>362</v>
      </c>
      <c r="O85" s="273" t="s">
        <v>362</v>
      </c>
      <c r="P85" s="7" t="s">
        <v>362</v>
      </c>
      <c r="Q85" s="165" t="s">
        <v>362</v>
      </c>
      <c r="R85" s="7" t="s">
        <v>1424</v>
      </c>
      <c r="S85" s="7" t="s">
        <v>362</v>
      </c>
      <c r="T85" s="7" t="s">
        <v>362</v>
      </c>
      <c r="U85" s="7" t="s">
        <v>362</v>
      </c>
      <c r="V85" s="7" t="s">
        <v>1424</v>
      </c>
      <c r="W85" s="7" t="s">
        <v>1424</v>
      </c>
      <c r="X85" s="273" t="s">
        <v>362</v>
      </c>
      <c r="Y85" s="7" t="s">
        <v>362</v>
      </c>
      <c r="Z85" s="7" t="s">
        <v>362</v>
      </c>
    </row>
    <row r="86" spans="1:26" ht="25.5" x14ac:dyDescent="0.2">
      <c r="A86" s="1190"/>
      <c r="B86" s="1193"/>
      <c r="C86" s="157" t="s">
        <v>1750</v>
      </c>
      <c r="D86" s="273">
        <v>9</v>
      </c>
      <c r="E86" s="273" t="s">
        <v>1424</v>
      </c>
      <c r="F86" s="273">
        <v>0</v>
      </c>
      <c r="G86" s="273" t="s">
        <v>362</v>
      </c>
      <c r="H86" s="273" t="s">
        <v>1424</v>
      </c>
      <c r="I86" s="273">
        <v>1212</v>
      </c>
      <c r="J86" s="273" t="s">
        <v>1424</v>
      </c>
      <c r="K86" s="273" t="s">
        <v>1424</v>
      </c>
      <c r="L86" s="7">
        <v>0</v>
      </c>
      <c r="M86" s="273">
        <v>409</v>
      </c>
      <c r="N86" s="273" t="s">
        <v>362</v>
      </c>
      <c r="O86" s="273" t="s">
        <v>362</v>
      </c>
      <c r="P86" s="7" t="s">
        <v>362</v>
      </c>
      <c r="Q86" s="165" t="s">
        <v>362</v>
      </c>
      <c r="R86" s="7" t="s">
        <v>1424</v>
      </c>
      <c r="S86" s="7" t="s">
        <v>362</v>
      </c>
      <c r="T86" s="7" t="s">
        <v>362</v>
      </c>
      <c r="U86" s="7" t="s">
        <v>362</v>
      </c>
      <c r="V86" s="7" t="s">
        <v>1424</v>
      </c>
      <c r="W86" s="7" t="s">
        <v>1424</v>
      </c>
      <c r="X86" s="273" t="s">
        <v>362</v>
      </c>
      <c r="Y86" s="7" t="s">
        <v>362</v>
      </c>
      <c r="Z86" s="7" t="s">
        <v>362</v>
      </c>
    </row>
    <row r="87" spans="1:26" x14ac:dyDescent="0.2">
      <c r="A87" s="1190">
        <v>23</v>
      </c>
      <c r="B87" s="1191" t="s">
        <v>309</v>
      </c>
      <c r="C87" s="157" t="s">
        <v>709</v>
      </c>
      <c r="D87" s="273">
        <v>6</v>
      </c>
      <c r="E87" s="968" t="s">
        <v>1424</v>
      </c>
      <c r="F87" s="273">
        <v>312</v>
      </c>
      <c r="G87" s="273" t="s">
        <v>362</v>
      </c>
      <c r="H87" s="968" t="s">
        <v>1424</v>
      </c>
      <c r="I87" s="273">
        <v>0</v>
      </c>
      <c r="J87" s="968" t="s">
        <v>1424</v>
      </c>
      <c r="K87" s="968" t="s">
        <v>1424</v>
      </c>
      <c r="L87" s="512">
        <v>1343</v>
      </c>
      <c r="M87" s="968">
        <v>0</v>
      </c>
      <c r="N87" s="273" t="s">
        <v>362</v>
      </c>
      <c r="O87" s="273" t="s">
        <v>362</v>
      </c>
      <c r="P87" s="7" t="s">
        <v>362</v>
      </c>
      <c r="Q87" s="165" t="s">
        <v>362</v>
      </c>
      <c r="R87" s="7" t="s">
        <v>1424</v>
      </c>
      <c r="S87" s="7" t="s">
        <v>362</v>
      </c>
      <c r="T87" s="7" t="s">
        <v>362</v>
      </c>
      <c r="U87" s="7" t="s">
        <v>362</v>
      </c>
      <c r="V87" s="7" t="s">
        <v>1424</v>
      </c>
      <c r="W87" s="7" t="s">
        <v>1424</v>
      </c>
      <c r="X87" s="273" t="s">
        <v>362</v>
      </c>
      <c r="Y87" s="7" t="s">
        <v>362</v>
      </c>
      <c r="Z87" s="7" t="s">
        <v>362</v>
      </c>
    </row>
    <row r="88" spans="1:26" x14ac:dyDescent="0.2">
      <c r="A88" s="1190"/>
      <c r="B88" s="1192"/>
      <c r="C88" s="157" t="s">
        <v>775</v>
      </c>
      <c r="D88" s="273">
        <v>7</v>
      </c>
      <c r="E88" s="968" t="s">
        <v>1424</v>
      </c>
      <c r="F88" s="968">
        <v>0</v>
      </c>
      <c r="G88" s="273" t="s">
        <v>362</v>
      </c>
      <c r="H88" s="968" t="s">
        <v>1424</v>
      </c>
      <c r="I88" s="273">
        <v>708</v>
      </c>
      <c r="J88" s="968" t="s">
        <v>1424</v>
      </c>
      <c r="K88" s="968" t="s">
        <v>1424</v>
      </c>
      <c r="L88" s="512">
        <v>0</v>
      </c>
      <c r="M88" s="968">
        <v>517</v>
      </c>
      <c r="N88" s="273" t="s">
        <v>362</v>
      </c>
      <c r="O88" s="273" t="s">
        <v>362</v>
      </c>
      <c r="P88" s="7" t="s">
        <v>362</v>
      </c>
      <c r="Q88" s="165" t="s">
        <v>362</v>
      </c>
      <c r="R88" s="7" t="s">
        <v>1424</v>
      </c>
      <c r="S88" s="7" t="s">
        <v>362</v>
      </c>
      <c r="T88" s="7" t="s">
        <v>362</v>
      </c>
      <c r="U88" s="7" t="s">
        <v>362</v>
      </c>
      <c r="V88" s="7" t="s">
        <v>1424</v>
      </c>
      <c r="W88" s="7" t="s">
        <v>1424</v>
      </c>
      <c r="X88" s="273" t="s">
        <v>362</v>
      </c>
      <c r="Y88" s="7" t="s">
        <v>362</v>
      </c>
      <c r="Z88" s="7" t="s">
        <v>362</v>
      </c>
    </row>
    <row r="89" spans="1:26" ht="25.5" x14ac:dyDescent="0.2">
      <c r="A89" s="1190"/>
      <c r="B89" s="1193"/>
      <c r="C89" s="157" t="s">
        <v>817</v>
      </c>
      <c r="D89" s="273">
        <v>0</v>
      </c>
      <c r="E89" s="273" t="s">
        <v>1424</v>
      </c>
      <c r="F89" s="273">
        <v>0</v>
      </c>
      <c r="G89" s="273" t="s">
        <v>362</v>
      </c>
      <c r="H89" s="273" t="s">
        <v>1424</v>
      </c>
      <c r="I89" s="273">
        <v>0</v>
      </c>
      <c r="J89" s="273" t="s">
        <v>1424</v>
      </c>
      <c r="K89" s="273" t="s">
        <v>1424</v>
      </c>
      <c r="L89" s="7">
        <v>0</v>
      </c>
      <c r="M89" s="273">
        <v>0</v>
      </c>
      <c r="N89" s="273" t="s">
        <v>362</v>
      </c>
      <c r="O89" s="273" t="s">
        <v>362</v>
      </c>
      <c r="P89" s="7" t="s">
        <v>362</v>
      </c>
      <c r="Q89" s="165" t="s">
        <v>362</v>
      </c>
      <c r="R89" s="7" t="s">
        <v>1424</v>
      </c>
      <c r="S89" s="7" t="s">
        <v>362</v>
      </c>
      <c r="T89" s="7" t="s">
        <v>362</v>
      </c>
      <c r="U89" s="7" t="s">
        <v>362</v>
      </c>
      <c r="V89" s="7" t="s">
        <v>1424</v>
      </c>
      <c r="W89" s="7" t="s">
        <v>1424</v>
      </c>
      <c r="X89" s="273" t="s">
        <v>362</v>
      </c>
      <c r="Y89" s="7" t="s">
        <v>362</v>
      </c>
      <c r="Z89" s="7" t="s">
        <v>362</v>
      </c>
    </row>
    <row r="90" spans="1:26" x14ac:dyDescent="0.2">
      <c r="A90" s="1190">
        <v>24</v>
      </c>
      <c r="B90" s="1191" t="s">
        <v>310</v>
      </c>
      <c r="C90" s="157" t="s">
        <v>712</v>
      </c>
      <c r="D90" s="273">
        <v>0</v>
      </c>
      <c r="E90" s="968" t="s">
        <v>1424</v>
      </c>
      <c r="F90" s="968">
        <v>0</v>
      </c>
      <c r="G90" s="273" t="s">
        <v>362</v>
      </c>
      <c r="H90" s="968" t="s">
        <v>1424</v>
      </c>
      <c r="I90" s="273">
        <v>0</v>
      </c>
      <c r="J90" s="968" t="s">
        <v>1424</v>
      </c>
      <c r="K90" s="968" t="s">
        <v>1424</v>
      </c>
      <c r="L90" s="512">
        <v>0</v>
      </c>
      <c r="M90" s="968">
        <v>0</v>
      </c>
      <c r="N90" s="273" t="s">
        <v>362</v>
      </c>
      <c r="O90" s="273" t="s">
        <v>362</v>
      </c>
      <c r="P90" s="7" t="s">
        <v>362</v>
      </c>
      <c r="Q90" s="165" t="s">
        <v>362</v>
      </c>
      <c r="R90" s="7" t="s">
        <v>1424</v>
      </c>
      <c r="S90" s="7" t="s">
        <v>362</v>
      </c>
      <c r="T90" s="7" t="s">
        <v>362</v>
      </c>
      <c r="U90" s="7" t="s">
        <v>362</v>
      </c>
      <c r="V90" s="7" t="s">
        <v>1424</v>
      </c>
      <c r="W90" s="7" t="s">
        <v>1424</v>
      </c>
      <c r="X90" s="273" t="s">
        <v>362</v>
      </c>
      <c r="Y90" s="7" t="s">
        <v>362</v>
      </c>
      <c r="Z90" s="7" t="s">
        <v>362</v>
      </c>
    </row>
    <row r="91" spans="1:26" x14ac:dyDescent="0.2">
      <c r="A91" s="1190"/>
      <c r="B91" s="1192"/>
      <c r="C91" s="157" t="s">
        <v>710</v>
      </c>
      <c r="D91" s="273">
        <v>37</v>
      </c>
      <c r="E91" s="968" t="s">
        <v>1424</v>
      </c>
      <c r="F91" s="968">
        <v>0</v>
      </c>
      <c r="G91" s="273" t="s">
        <v>362</v>
      </c>
      <c r="H91" s="968" t="s">
        <v>1424</v>
      </c>
      <c r="I91" s="273">
        <v>779</v>
      </c>
      <c r="J91" s="968" t="s">
        <v>1424</v>
      </c>
      <c r="K91" s="968" t="s">
        <v>1424</v>
      </c>
      <c r="L91" s="512">
        <v>0</v>
      </c>
      <c r="M91" s="968">
        <v>0</v>
      </c>
      <c r="N91" s="273" t="s">
        <v>362</v>
      </c>
      <c r="O91" s="273" t="s">
        <v>362</v>
      </c>
      <c r="P91" s="7" t="s">
        <v>362</v>
      </c>
      <c r="Q91" s="165" t="s">
        <v>362</v>
      </c>
      <c r="R91" s="7" t="s">
        <v>1424</v>
      </c>
      <c r="S91" s="7" t="s">
        <v>362</v>
      </c>
      <c r="T91" s="7" t="s">
        <v>362</v>
      </c>
      <c r="U91" s="7" t="s">
        <v>362</v>
      </c>
      <c r="V91" s="7" t="s">
        <v>1424</v>
      </c>
      <c r="W91" s="7" t="s">
        <v>1424</v>
      </c>
      <c r="X91" s="273" t="s">
        <v>362</v>
      </c>
      <c r="Y91" s="7" t="s">
        <v>362</v>
      </c>
      <c r="Z91" s="7" t="s">
        <v>362</v>
      </c>
    </row>
    <row r="92" spans="1:26" x14ac:dyDescent="0.2">
      <c r="A92" s="1190"/>
      <c r="B92" s="1192"/>
      <c r="C92" s="157" t="s">
        <v>776</v>
      </c>
      <c r="D92" s="273">
        <v>49</v>
      </c>
      <c r="E92" s="968" t="s">
        <v>1424</v>
      </c>
      <c r="F92" s="968">
        <v>0</v>
      </c>
      <c r="G92" s="273" t="s">
        <v>362</v>
      </c>
      <c r="H92" s="968" t="s">
        <v>1424</v>
      </c>
      <c r="I92" s="273">
        <v>1195</v>
      </c>
      <c r="J92" s="968" t="s">
        <v>1424</v>
      </c>
      <c r="K92" s="968" t="s">
        <v>1424</v>
      </c>
      <c r="L92" s="512">
        <v>0</v>
      </c>
      <c r="M92" s="968">
        <v>1190</v>
      </c>
      <c r="N92" s="273" t="s">
        <v>362</v>
      </c>
      <c r="O92" s="273" t="s">
        <v>362</v>
      </c>
      <c r="P92" s="7" t="s">
        <v>362</v>
      </c>
      <c r="Q92" s="165" t="s">
        <v>362</v>
      </c>
      <c r="R92" s="7" t="s">
        <v>1424</v>
      </c>
      <c r="S92" s="7" t="s">
        <v>362</v>
      </c>
      <c r="T92" s="7" t="s">
        <v>362</v>
      </c>
      <c r="U92" s="7" t="s">
        <v>362</v>
      </c>
      <c r="V92" s="7" t="s">
        <v>1424</v>
      </c>
      <c r="W92" s="7" t="s">
        <v>1424</v>
      </c>
      <c r="X92" s="273" t="s">
        <v>362</v>
      </c>
      <c r="Y92" s="7" t="s">
        <v>362</v>
      </c>
      <c r="Z92" s="7" t="s">
        <v>362</v>
      </c>
    </row>
    <row r="93" spans="1:26" x14ac:dyDescent="0.2">
      <c r="A93" s="1190"/>
      <c r="B93" s="1192"/>
      <c r="C93" s="157" t="s">
        <v>414</v>
      </c>
      <c r="D93" s="273">
        <v>0</v>
      </c>
      <c r="E93" s="968" t="s">
        <v>1424</v>
      </c>
      <c r="F93" s="968">
        <v>0</v>
      </c>
      <c r="G93" s="273" t="s">
        <v>362</v>
      </c>
      <c r="H93" s="968" t="s">
        <v>1424</v>
      </c>
      <c r="I93" s="273">
        <v>258</v>
      </c>
      <c r="J93" s="968" t="s">
        <v>1424</v>
      </c>
      <c r="K93" s="968" t="s">
        <v>1424</v>
      </c>
      <c r="L93" s="512">
        <v>0</v>
      </c>
      <c r="M93" s="968">
        <v>184</v>
      </c>
      <c r="N93" s="273" t="s">
        <v>362</v>
      </c>
      <c r="O93" s="273" t="s">
        <v>362</v>
      </c>
      <c r="P93" s="7" t="s">
        <v>362</v>
      </c>
      <c r="Q93" s="165" t="s">
        <v>362</v>
      </c>
      <c r="R93" s="7" t="s">
        <v>1424</v>
      </c>
      <c r="S93" s="7" t="s">
        <v>362</v>
      </c>
      <c r="T93" s="7" t="s">
        <v>362</v>
      </c>
      <c r="U93" s="7" t="s">
        <v>362</v>
      </c>
      <c r="V93" s="7" t="s">
        <v>1424</v>
      </c>
      <c r="W93" s="7" t="s">
        <v>1424</v>
      </c>
      <c r="X93" s="273" t="s">
        <v>362</v>
      </c>
      <c r="Y93" s="7" t="s">
        <v>362</v>
      </c>
      <c r="Z93" s="7" t="s">
        <v>362</v>
      </c>
    </row>
    <row r="94" spans="1:26" x14ac:dyDescent="0.2">
      <c r="A94" s="1190"/>
      <c r="B94" s="1192"/>
      <c r="C94" s="157" t="s">
        <v>332</v>
      </c>
      <c r="D94" s="273">
        <v>0</v>
      </c>
      <c r="E94" s="968" t="s">
        <v>1424</v>
      </c>
      <c r="F94" s="968">
        <v>0</v>
      </c>
      <c r="G94" s="273" t="s">
        <v>362</v>
      </c>
      <c r="H94" s="968" t="s">
        <v>1424</v>
      </c>
      <c r="I94" s="273">
        <v>0</v>
      </c>
      <c r="J94" s="968" t="s">
        <v>1424</v>
      </c>
      <c r="K94" s="968" t="s">
        <v>1424</v>
      </c>
      <c r="L94" s="512">
        <v>0</v>
      </c>
      <c r="M94" s="968">
        <v>0</v>
      </c>
      <c r="N94" s="273" t="s">
        <v>362</v>
      </c>
      <c r="O94" s="273" t="s">
        <v>362</v>
      </c>
      <c r="P94" s="7" t="s">
        <v>362</v>
      </c>
      <c r="Q94" s="165" t="s">
        <v>362</v>
      </c>
      <c r="R94" s="7" t="s">
        <v>1424</v>
      </c>
      <c r="S94" s="7" t="s">
        <v>362</v>
      </c>
      <c r="T94" s="7" t="s">
        <v>362</v>
      </c>
      <c r="U94" s="7" t="s">
        <v>362</v>
      </c>
      <c r="V94" s="7" t="s">
        <v>1424</v>
      </c>
      <c r="W94" s="7" t="s">
        <v>1424</v>
      </c>
      <c r="X94" s="273" t="s">
        <v>362</v>
      </c>
      <c r="Y94" s="7" t="s">
        <v>362</v>
      </c>
      <c r="Z94" s="7" t="s">
        <v>362</v>
      </c>
    </row>
    <row r="95" spans="1:26" x14ac:dyDescent="0.2">
      <c r="A95" s="1190"/>
      <c r="B95" s="1192"/>
      <c r="C95" s="157" t="s">
        <v>711</v>
      </c>
      <c r="D95" s="273">
        <v>8</v>
      </c>
      <c r="E95" s="968" t="s">
        <v>1424</v>
      </c>
      <c r="F95" s="968">
        <v>0</v>
      </c>
      <c r="G95" s="273" t="s">
        <v>362</v>
      </c>
      <c r="H95" s="968" t="s">
        <v>1424</v>
      </c>
      <c r="I95" s="273">
        <v>10061</v>
      </c>
      <c r="J95" s="968" t="s">
        <v>1424</v>
      </c>
      <c r="K95" s="968" t="s">
        <v>1424</v>
      </c>
      <c r="L95" s="512">
        <v>0</v>
      </c>
      <c r="M95" s="968">
        <v>2330</v>
      </c>
      <c r="N95" s="273" t="s">
        <v>362</v>
      </c>
      <c r="O95" s="273" t="s">
        <v>362</v>
      </c>
      <c r="P95" s="7" t="s">
        <v>362</v>
      </c>
      <c r="Q95" s="165" t="s">
        <v>362</v>
      </c>
      <c r="R95" s="7" t="s">
        <v>1424</v>
      </c>
      <c r="S95" s="7" t="s">
        <v>362</v>
      </c>
      <c r="T95" s="7" t="s">
        <v>362</v>
      </c>
      <c r="U95" s="7" t="s">
        <v>362</v>
      </c>
      <c r="V95" s="7" t="s">
        <v>1424</v>
      </c>
      <c r="W95" s="7" t="s">
        <v>1424</v>
      </c>
      <c r="X95" s="273" t="s">
        <v>362</v>
      </c>
      <c r="Y95" s="7" t="s">
        <v>362</v>
      </c>
      <c r="Z95" s="7" t="s">
        <v>362</v>
      </c>
    </row>
    <row r="96" spans="1:26" x14ac:dyDescent="0.2">
      <c r="A96" s="1190"/>
      <c r="B96" s="1193"/>
      <c r="C96" s="157" t="s">
        <v>598</v>
      </c>
      <c r="D96" s="273">
        <v>0</v>
      </c>
      <c r="E96" s="968" t="s">
        <v>1424</v>
      </c>
      <c r="F96" s="968" t="s">
        <v>362</v>
      </c>
      <c r="G96" s="273" t="s">
        <v>362</v>
      </c>
      <c r="H96" s="968" t="s">
        <v>1424</v>
      </c>
      <c r="I96" s="273" t="s">
        <v>362</v>
      </c>
      <c r="J96" s="968" t="s">
        <v>1424</v>
      </c>
      <c r="K96" s="968" t="s">
        <v>1424</v>
      </c>
      <c r="L96" s="512" t="s">
        <v>362</v>
      </c>
      <c r="M96" s="968" t="s">
        <v>362</v>
      </c>
      <c r="N96" s="273" t="s">
        <v>362</v>
      </c>
      <c r="O96" s="273" t="s">
        <v>362</v>
      </c>
      <c r="P96" s="7" t="s">
        <v>362</v>
      </c>
      <c r="Q96" s="165" t="s">
        <v>362</v>
      </c>
      <c r="R96" s="7" t="s">
        <v>1424</v>
      </c>
      <c r="S96" s="7" t="s">
        <v>362</v>
      </c>
      <c r="T96" s="7" t="s">
        <v>362</v>
      </c>
      <c r="U96" s="7" t="s">
        <v>362</v>
      </c>
      <c r="V96" s="7" t="s">
        <v>1424</v>
      </c>
      <c r="W96" s="7" t="s">
        <v>1424</v>
      </c>
      <c r="X96" s="273" t="s">
        <v>362</v>
      </c>
      <c r="Y96" s="7" t="s">
        <v>362</v>
      </c>
      <c r="Z96" s="7" t="s">
        <v>362</v>
      </c>
    </row>
    <row r="97" spans="1:26" x14ac:dyDescent="0.2">
      <c r="A97" s="1190">
        <v>25</v>
      </c>
      <c r="B97" s="1191" t="s">
        <v>311</v>
      </c>
      <c r="C97" s="157" t="s">
        <v>410</v>
      </c>
      <c r="D97" s="273">
        <v>41</v>
      </c>
      <c r="E97" s="968" t="s">
        <v>1424</v>
      </c>
      <c r="F97" s="968">
        <v>0</v>
      </c>
      <c r="G97" s="273" t="s">
        <v>362</v>
      </c>
      <c r="H97" s="968" t="s">
        <v>1424</v>
      </c>
      <c r="I97" s="273">
        <v>1160</v>
      </c>
      <c r="J97" s="968" t="s">
        <v>1424</v>
      </c>
      <c r="K97" s="968" t="s">
        <v>1424</v>
      </c>
      <c r="L97" s="512">
        <v>0</v>
      </c>
      <c r="M97" s="968">
        <v>408</v>
      </c>
      <c r="N97" s="273" t="s">
        <v>362</v>
      </c>
      <c r="O97" s="273" t="s">
        <v>362</v>
      </c>
      <c r="P97" s="7" t="s">
        <v>362</v>
      </c>
      <c r="Q97" s="165" t="s">
        <v>362</v>
      </c>
      <c r="R97" s="7" t="s">
        <v>1424</v>
      </c>
      <c r="S97" s="7" t="s">
        <v>362</v>
      </c>
      <c r="T97" s="7" t="s">
        <v>362</v>
      </c>
      <c r="U97" s="7" t="s">
        <v>362</v>
      </c>
      <c r="V97" s="7" t="s">
        <v>1424</v>
      </c>
      <c r="W97" s="7" t="s">
        <v>1424</v>
      </c>
      <c r="X97" s="273" t="s">
        <v>362</v>
      </c>
      <c r="Y97" s="7" t="s">
        <v>362</v>
      </c>
      <c r="Z97" s="7" t="s">
        <v>362</v>
      </c>
    </row>
    <row r="98" spans="1:26" x14ac:dyDescent="0.2">
      <c r="A98" s="1190"/>
      <c r="B98" s="1193"/>
      <c r="C98" s="157" t="s">
        <v>598</v>
      </c>
      <c r="D98" s="273">
        <v>51</v>
      </c>
      <c r="E98" s="968" t="s">
        <v>1424</v>
      </c>
      <c r="F98" s="968">
        <v>0</v>
      </c>
      <c r="G98" s="273" t="s">
        <v>362</v>
      </c>
      <c r="H98" s="968" t="s">
        <v>1424</v>
      </c>
      <c r="I98" s="273">
        <v>2114</v>
      </c>
      <c r="J98" s="968" t="s">
        <v>1424</v>
      </c>
      <c r="K98" s="968" t="s">
        <v>1424</v>
      </c>
      <c r="L98" s="512">
        <v>0</v>
      </c>
      <c r="M98" s="968">
        <v>812</v>
      </c>
      <c r="N98" s="273" t="s">
        <v>362</v>
      </c>
      <c r="O98" s="273" t="s">
        <v>362</v>
      </c>
      <c r="P98" s="7" t="s">
        <v>362</v>
      </c>
      <c r="Q98" s="165" t="s">
        <v>362</v>
      </c>
      <c r="R98" s="7" t="s">
        <v>1424</v>
      </c>
      <c r="S98" s="7" t="s">
        <v>362</v>
      </c>
      <c r="T98" s="7" t="s">
        <v>362</v>
      </c>
      <c r="U98" s="7" t="s">
        <v>362</v>
      </c>
      <c r="V98" s="7" t="s">
        <v>1424</v>
      </c>
      <c r="W98" s="7" t="s">
        <v>1424</v>
      </c>
      <c r="X98" s="273" t="s">
        <v>362</v>
      </c>
      <c r="Y98" s="7" t="s">
        <v>362</v>
      </c>
      <c r="Z98" s="7" t="s">
        <v>362</v>
      </c>
    </row>
    <row r="99" spans="1:26" x14ac:dyDescent="0.2">
      <c r="A99" s="1190">
        <v>26</v>
      </c>
      <c r="B99" s="1191" t="s">
        <v>312</v>
      </c>
      <c r="C99" s="157" t="s">
        <v>821</v>
      </c>
      <c r="D99" s="273">
        <v>7</v>
      </c>
      <c r="E99" s="968" t="s">
        <v>1424</v>
      </c>
      <c r="F99" s="968">
        <v>0</v>
      </c>
      <c r="G99" s="273" t="s">
        <v>362</v>
      </c>
      <c r="H99" s="968" t="s">
        <v>1424</v>
      </c>
      <c r="I99" s="273">
        <v>0</v>
      </c>
      <c r="J99" s="968" t="s">
        <v>1424</v>
      </c>
      <c r="K99" s="968" t="s">
        <v>1424</v>
      </c>
      <c r="L99" s="512">
        <v>0</v>
      </c>
      <c r="M99" s="968">
        <v>860</v>
      </c>
      <c r="N99" s="273" t="s">
        <v>362</v>
      </c>
      <c r="O99" s="273" t="s">
        <v>362</v>
      </c>
      <c r="P99" s="7" t="s">
        <v>362</v>
      </c>
      <c r="Q99" s="165" t="s">
        <v>362</v>
      </c>
      <c r="R99" s="7" t="s">
        <v>1424</v>
      </c>
      <c r="S99" s="7" t="s">
        <v>362</v>
      </c>
      <c r="T99" s="7" t="s">
        <v>362</v>
      </c>
      <c r="U99" s="7" t="s">
        <v>362</v>
      </c>
      <c r="V99" s="7" t="s">
        <v>1424</v>
      </c>
      <c r="W99" s="7" t="s">
        <v>1424</v>
      </c>
      <c r="X99" s="273" t="s">
        <v>362</v>
      </c>
      <c r="Y99" s="7" t="s">
        <v>362</v>
      </c>
      <c r="Z99" s="7" t="s">
        <v>362</v>
      </c>
    </row>
    <row r="100" spans="1:26" x14ac:dyDescent="0.2">
      <c r="A100" s="1190"/>
      <c r="B100" s="1192"/>
      <c r="C100" s="157" t="s">
        <v>605</v>
      </c>
      <c r="D100" s="273">
        <v>43</v>
      </c>
      <c r="E100" s="968" t="s">
        <v>1424</v>
      </c>
      <c r="F100" s="968">
        <v>0</v>
      </c>
      <c r="G100" s="273" t="s">
        <v>362</v>
      </c>
      <c r="H100" s="968" t="s">
        <v>1424</v>
      </c>
      <c r="I100" s="273">
        <v>678</v>
      </c>
      <c r="J100" s="968" t="s">
        <v>1424</v>
      </c>
      <c r="K100" s="968" t="s">
        <v>1424</v>
      </c>
      <c r="L100" s="512">
        <v>0</v>
      </c>
      <c r="M100" s="968">
        <v>5874</v>
      </c>
      <c r="N100" s="273" t="s">
        <v>362</v>
      </c>
      <c r="O100" s="273" t="s">
        <v>362</v>
      </c>
      <c r="P100" s="7" t="s">
        <v>362</v>
      </c>
      <c r="Q100" s="165" t="s">
        <v>362</v>
      </c>
      <c r="R100" s="7" t="s">
        <v>1424</v>
      </c>
      <c r="S100" s="7" t="s">
        <v>362</v>
      </c>
      <c r="T100" s="7" t="s">
        <v>362</v>
      </c>
      <c r="U100" s="7" t="s">
        <v>362</v>
      </c>
      <c r="V100" s="7" t="s">
        <v>1424</v>
      </c>
      <c r="W100" s="7" t="s">
        <v>1424</v>
      </c>
      <c r="X100" s="273" t="s">
        <v>362</v>
      </c>
      <c r="Y100" s="7" t="s">
        <v>362</v>
      </c>
      <c r="Z100" s="7" t="s">
        <v>362</v>
      </c>
    </row>
    <row r="101" spans="1:26" x14ac:dyDescent="0.2">
      <c r="A101" s="1190"/>
      <c r="B101" s="1192"/>
      <c r="C101" s="157" t="s">
        <v>413</v>
      </c>
      <c r="D101" s="273">
        <v>7</v>
      </c>
      <c r="E101" s="968" t="s">
        <v>1424</v>
      </c>
      <c r="F101" s="968">
        <v>0</v>
      </c>
      <c r="G101" s="273" t="s">
        <v>362</v>
      </c>
      <c r="H101" s="968" t="s">
        <v>1424</v>
      </c>
      <c r="I101" s="273">
        <v>0</v>
      </c>
      <c r="J101" s="968" t="s">
        <v>1424</v>
      </c>
      <c r="K101" s="968" t="s">
        <v>1424</v>
      </c>
      <c r="L101" s="512">
        <v>0</v>
      </c>
      <c r="M101" s="968">
        <v>601</v>
      </c>
      <c r="N101" s="273" t="s">
        <v>362</v>
      </c>
      <c r="O101" s="273" t="s">
        <v>362</v>
      </c>
      <c r="P101" s="7" t="s">
        <v>362</v>
      </c>
      <c r="Q101" s="165" t="s">
        <v>362</v>
      </c>
      <c r="R101" s="7" t="s">
        <v>1424</v>
      </c>
      <c r="S101" s="7" t="s">
        <v>362</v>
      </c>
      <c r="T101" s="7" t="s">
        <v>362</v>
      </c>
      <c r="U101" s="7" t="s">
        <v>362</v>
      </c>
      <c r="V101" s="7" t="s">
        <v>1424</v>
      </c>
      <c r="W101" s="7" t="s">
        <v>1424</v>
      </c>
      <c r="X101" s="273" t="s">
        <v>362</v>
      </c>
      <c r="Y101" s="7" t="s">
        <v>362</v>
      </c>
      <c r="Z101" s="7" t="s">
        <v>362</v>
      </c>
    </row>
    <row r="102" spans="1:26" x14ac:dyDescent="0.2">
      <c r="A102" s="1190"/>
      <c r="B102" s="1192"/>
      <c r="C102" s="157" t="s">
        <v>606</v>
      </c>
      <c r="D102" s="273">
        <v>42</v>
      </c>
      <c r="E102" s="968" t="s">
        <v>1424</v>
      </c>
      <c r="F102" s="968">
        <v>0</v>
      </c>
      <c r="G102" s="273" t="s">
        <v>362</v>
      </c>
      <c r="H102" s="968" t="s">
        <v>1424</v>
      </c>
      <c r="I102" s="273">
        <v>0</v>
      </c>
      <c r="J102" s="968" t="s">
        <v>1424</v>
      </c>
      <c r="K102" s="968" t="s">
        <v>1424</v>
      </c>
      <c r="L102" s="512">
        <v>0</v>
      </c>
      <c r="M102" s="968">
        <v>0</v>
      </c>
      <c r="N102" s="273" t="s">
        <v>362</v>
      </c>
      <c r="O102" s="273" t="s">
        <v>362</v>
      </c>
      <c r="P102" s="7" t="s">
        <v>362</v>
      </c>
      <c r="Q102" s="165" t="s">
        <v>362</v>
      </c>
      <c r="R102" s="7" t="s">
        <v>1424</v>
      </c>
      <c r="S102" s="7" t="s">
        <v>362</v>
      </c>
      <c r="T102" s="7" t="s">
        <v>362</v>
      </c>
      <c r="U102" s="7" t="s">
        <v>362</v>
      </c>
      <c r="V102" s="7" t="s">
        <v>1424</v>
      </c>
      <c r="W102" s="7" t="s">
        <v>1424</v>
      </c>
      <c r="X102" s="273" t="s">
        <v>362</v>
      </c>
      <c r="Y102" s="7" t="s">
        <v>362</v>
      </c>
      <c r="Z102" s="7" t="s">
        <v>362</v>
      </c>
    </row>
    <row r="103" spans="1:26" s="20" customFormat="1" ht="25.5" x14ac:dyDescent="0.2">
      <c r="A103" s="1190"/>
      <c r="B103" s="1192"/>
      <c r="C103" s="616" t="s">
        <v>817</v>
      </c>
      <c r="D103" s="8">
        <v>0</v>
      </c>
      <c r="E103" s="8" t="s">
        <v>1424</v>
      </c>
      <c r="F103" s="8">
        <v>0</v>
      </c>
      <c r="G103" s="8" t="s">
        <v>362</v>
      </c>
      <c r="H103" s="8" t="s">
        <v>1424</v>
      </c>
      <c r="I103" s="8">
        <v>0</v>
      </c>
      <c r="J103" s="8" t="s">
        <v>1424</v>
      </c>
      <c r="K103" s="8" t="s">
        <v>1424</v>
      </c>
      <c r="L103" s="620">
        <v>0</v>
      </c>
      <c r="M103" s="8">
        <v>0</v>
      </c>
      <c r="N103" s="8" t="s">
        <v>362</v>
      </c>
      <c r="O103" s="8" t="s">
        <v>362</v>
      </c>
      <c r="P103" s="620" t="s">
        <v>362</v>
      </c>
      <c r="Q103" s="621" t="s">
        <v>362</v>
      </c>
      <c r="R103" s="620" t="s">
        <v>1424</v>
      </c>
      <c r="S103" s="620" t="s">
        <v>362</v>
      </c>
      <c r="T103" s="620" t="s">
        <v>362</v>
      </c>
      <c r="U103" s="620" t="s">
        <v>362</v>
      </c>
      <c r="V103" s="620" t="s">
        <v>1424</v>
      </c>
      <c r="W103" s="620" t="s">
        <v>1424</v>
      </c>
      <c r="X103" s="8" t="s">
        <v>362</v>
      </c>
      <c r="Y103" s="620" t="s">
        <v>362</v>
      </c>
      <c r="Z103" s="620" t="s">
        <v>362</v>
      </c>
    </row>
    <row r="104" spans="1:26" x14ac:dyDescent="0.2">
      <c r="A104" s="1190"/>
      <c r="B104" s="1192"/>
      <c r="C104" s="157" t="s">
        <v>713</v>
      </c>
      <c r="D104" s="273">
        <v>14</v>
      </c>
      <c r="E104" s="968" t="s">
        <v>1424</v>
      </c>
      <c r="F104" s="968">
        <v>0</v>
      </c>
      <c r="G104" s="273" t="s">
        <v>362</v>
      </c>
      <c r="H104" s="968" t="s">
        <v>1424</v>
      </c>
      <c r="I104" s="273">
        <v>15908</v>
      </c>
      <c r="J104" s="968" t="s">
        <v>1424</v>
      </c>
      <c r="K104" s="968" t="s">
        <v>1424</v>
      </c>
      <c r="L104" s="512">
        <v>0</v>
      </c>
      <c r="M104" s="968">
        <v>28045</v>
      </c>
      <c r="N104" s="273" t="s">
        <v>362</v>
      </c>
      <c r="O104" s="273" t="s">
        <v>362</v>
      </c>
      <c r="P104" s="7" t="s">
        <v>362</v>
      </c>
      <c r="Q104" s="165" t="s">
        <v>362</v>
      </c>
      <c r="R104" s="7" t="s">
        <v>1424</v>
      </c>
      <c r="S104" s="7" t="s">
        <v>362</v>
      </c>
      <c r="T104" s="7" t="s">
        <v>362</v>
      </c>
      <c r="U104" s="7" t="s">
        <v>362</v>
      </c>
      <c r="V104" s="7" t="s">
        <v>1424</v>
      </c>
      <c r="W104" s="7" t="s">
        <v>1424</v>
      </c>
      <c r="X104" s="273" t="s">
        <v>362</v>
      </c>
      <c r="Y104" s="7" t="s">
        <v>362</v>
      </c>
      <c r="Z104" s="7" t="s">
        <v>362</v>
      </c>
    </row>
    <row r="105" spans="1:26" x14ac:dyDescent="0.2">
      <c r="A105" s="1190"/>
      <c r="B105" s="1192"/>
      <c r="C105" s="157" t="s">
        <v>777</v>
      </c>
      <c r="D105" s="273" t="s">
        <v>362</v>
      </c>
      <c r="E105" s="968" t="s">
        <v>1424</v>
      </c>
      <c r="F105" s="968" t="s">
        <v>362</v>
      </c>
      <c r="G105" s="273" t="s">
        <v>362</v>
      </c>
      <c r="H105" s="968" t="s">
        <v>1424</v>
      </c>
      <c r="I105" s="273" t="s">
        <v>362</v>
      </c>
      <c r="J105" s="968" t="s">
        <v>1424</v>
      </c>
      <c r="K105" s="968" t="s">
        <v>1424</v>
      </c>
      <c r="L105" s="512" t="s">
        <v>362</v>
      </c>
      <c r="M105" s="968" t="s">
        <v>362</v>
      </c>
      <c r="N105" s="273" t="s">
        <v>362</v>
      </c>
      <c r="O105" s="273" t="s">
        <v>362</v>
      </c>
      <c r="P105" s="7" t="s">
        <v>362</v>
      </c>
      <c r="Q105" s="165" t="s">
        <v>362</v>
      </c>
      <c r="R105" s="7" t="s">
        <v>1424</v>
      </c>
      <c r="S105" s="7" t="s">
        <v>362</v>
      </c>
      <c r="T105" s="7" t="s">
        <v>362</v>
      </c>
      <c r="U105" s="7" t="s">
        <v>362</v>
      </c>
      <c r="V105" s="7" t="s">
        <v>1424</v>
      </c>
      <c r="W105" s="7" t="s">
        <v>1424</v>
      </c>
      <c r="X105" s="273" t="s">
        <v>362</v>
      </c>
      <c r="Y105" s="7" t="s">
        <v>362</v>
      </c>
      <c r="Z105" s="7" t="s">
        <v>362</v>
      </c>
    </row>
    <row r="106" spans="1:26" x14ac:dyDescent="0.2">
      <c r="A106" s="1190"/>
      <c r="B106" s="1192"/>
      <c r="C106" s="157" t="s">
        <v>973</v>
      </c>
      <c r="D106" s="273">
        <v>10</v>
      </c>
      <c r="E106" s="968" t="s">
        <v>1424</v>
      </c>
      <c r="F106" s="968">
        <v>0</v>
      </c>
      <c r="G106" s="273" t="s">
        <v>362</v>
      </c>
      <c r="H106" s="968" t="s">
        <v>1424</v>
      </c>
      <c r="I106" s="273">
        <v>138</v>
      </c>
      <c r="J106" s="968" t="s">
        <v>1424</v>
      </c>
      <c r="K106" s="968" t="s">
        <v>1424</v>
      </c>
      <c r="L106" s="512">
        <v>0</v>
      </c>
      <c r="M106" s="968">
        <v>1957</v>
      </c>
      <c r="N106" s="273" t="s">
        <v>362</v>
      </c>
      <c r="O106" s="273" t="s">
        <v>362</v>
      </c>
      <c r="P106" s="7" t="s">
        <v>362</v>
      </c>
      <c r="Q106" s="165" t="s">
        <v>362</v>
      </c>
      <c r="R106" s="7" t="s">
        <v>1424</v>
      </c>
      <c r="S106" s="7" t="s">
        <v>362</v>
      </c>
      <c r="T106" s="7" t="s">
        <v>362</v>
      </c>
      <c r="U106" s="7" t="s">
        <v>362</v>
      </c>
      <c r="V106" s="7" t="s">
        <v>1424</v>
      </c>
      <c r="W106" s="7" t="s">
        <v>1424</v>
      </c>
      <c r="X106" s="273" t="s">
        <v>362</v>
      </c>
      <c r="Y106" s="7" t="s">
        <v>362</v>
      </c>
      <c r="Z106" s="7" t="s">
        <v>362</v>
      </c>
    </row>
    <row r="107" spans="1:26" x14ac:dyDescent="0.2">
      <c r="A107" s="1190"/>
      <c r="B107" s="1192"/>
      <c r="C107" s="157" t="s">
        <v>784</v>
      </c>
      <c r="D107" s="273">
        <v>5</v>
      </c>
      <c r="E107" s="968" t="s">
        <v>1424</v>
      </c>
      <c r="F107" s="968">
        <v>0</v>
      </c>
      <c r="G107" s="273" t="s">
        <v>362</v>
      </c>
      <c r="H107" s="968" t="s">
        <v>1424</v>
      </c>
      <c r="I107" s="273">
        <v>0</v>
      </c>
      <c r="J107" s="968" t="s">
        <v>1424</v>
      </c>
      <c r="K107" s="968" t="s">
        <v>1424</v>
      </c>
      <c r="L107" s="512">
        <v>0</v>
      </c>
      <c r="M107" s="968">
        <v>0</v>
      </c>
      <c r="N107" s="273" t="s">
        <v>362</v>
      </c>
      <c r="O107" s="273" t="s">
        <v>362</v>
      </c>
      <c r="P107" s="7" t="s">
        <v>362</v>
      </c>
      <c r="Q107" s="165" t="s">
        <v>362</v>
      </c>
      <c r="R107" s="7" t="s">
        <v>1424</v>
      </c>
      <c r="S107" s="7" t="s">
        <v>362</v>
      </c>
      <c r="T107" s="7" t="s">
        <v>362</v>
      </c>
      <c r="U107" s="7" t="s">
        <v>362</v>
      </c>
      <c r="V107" s="7" t="s">
        <v>1424</v>
      </c>
      <c r="W107" s="7" t="s">
        <v>1424</v>
      </c>
      <c r="X107" s="273" t="s">
        <v>362</v>
      </c>
      <c r="Y107" s="7" t="s">
        <v>362</v>
      </c>
      <c r="Z107" s="7" t="s">
        <v>362</v>
      </c>
    </row>
    <row r="108" spans="1:26" x14ac:dyDescent="0.2">
      <c r="A108" s="1190"/>
      <c r="B108" s="1193"/>
      <c r="C108" s="157" t="s">
        <v>598</v>
      </c>
      <c r="D108" s="273">
        <v>6</v>
      </c>
      <c r="E108" s="968" t="s">
        <v>1424</v>
      </c>
      <c r="F108" s="968">
        <v>0</v>
      </c>
      <c r="G108" s="273" t="s">
        <v>362</v>
      </c>
      <c r="H108" s="968" t="s">
        <v>1424</v>
      </c>
      <c r="I108" s="273">
        <v>210</v>
      </c>
      <c r="J108" s="968" t="s">
        <v>1424</v>
      </c>
      <c r="K108" s="968" t="s">
        <v>1424</v>
      </c>
      <c r="L108" s="512">
        <v>0</v>
      </c>
      <c r="M108" s="968">
        <v>480</v>
      </c>
      <c r="N108" s="273" t="s">
        <v>362</v>
      </c>
      <c r="O108" s="273" t="s">
        <v>362</v>
      </c>
      <c r="P108" s="7" t="s">
        <v>362</v>
      </c>
      <c r="Q108" s="165" t="s">
        <v>362</v>
      </c>
      <c r="R108" s="7" t="s">
        <v>1424</v>
      </c>
      <c r="S108" s="7" t="s">
        <v>362</v>
      </c>
      <c r="T108" s="7" t="s">
        <v>362</v>
      </c>
      <c r="U108" s="7" t="s">
        <v>362</v>
      </c>
      <c r="V108" s="7" t="s">
        <v>1424</v>
      </c>
      <c r="W108" s="7" t="s">
        <v>1424</v>
      </c>
      <c r="X108" s="273" t="s">
        <v>362</v>
      </c>
      <c r="Y108" s="7" t="s">
        <v>362</v>
      </c>
      <c r="Z108" s="7" t="s">
        <v>362</v>
      </c>
    </row>
    <row r="109" spans="1:26" x14ac:dyDescent="0.2">
      <c r="A109" s="945">
        <v>27</v>
      </c>
      <c r="B109" s="945" t="s">
        <v>313</v>
      </c>
      <c r="C109" s="157" t="s">
        <v>598</v>
      </c>
      <c r="D109" s="273">
        <v>25</v>
      </c>
      <c r="E109" s="968" t="s">
        <v>1424</v>
      </c>
      <c r="F109" s="968">
        <v>0</v>
      </c>
      <c r="G109" s="273" t="s">
        <v>362</v>
      </c>
      <c r="H109" s="968" t="s">
        <v>1424</v>
      </c>
      <c r="I109" s="273">
        <v>192</v>
      </c>
      <c r="J109" s="968" t="s">
        <v>1424</v>
      </c>
      <c r="K109" s="968" t="s">
        <v>1424</v>
      </c>
      <c r="L109" s="512">
        <v>0</v>
      </c>
      <c r="M109" s="968">
        <v>395</v>
      </c>
      <c r="N109" s="273" t="s">
        <v>362</v>
      </c>
      <c r="O109" s="273" t="s">
        <v>362</v>
      </c>
      <c r="P109" s="7" t="s">
        <v>362</v>
      </c>
      <c r="Q109" s="165" t="s">
        <v>362</v>
      </c>
      <c r="R109" s="7" t="s">
        <v>1424</v>
      </c>
      <c r="S109" s="7" t="s">
        <v>362</v>
      </c>
      <c r="T109" s="7" t="s">
        <v>362</v>
      </c>
      <c r="U109" s="7" t="s">
        <v>362</v>
      </c>
      <c r="V109" s="7" t="s">
        <v>1424</v>
      </c>
      <c r="W109" s="7" t="s">
        <v>1424</v>
      </c>
      <c r="X109" s="273" t="s">
        <v>362</v>
      </c>
      <c r="Y109" s="7" t="s">
        <v>362</v>
      </c>
      <c r="Z109" s="7" t="s">
        <v>362</v>
      </c>
    </row>
    <row r="110" spans="1:26" x14ac:dyDescent="0.2">
      <c r="A110" s="1190">
        <v>28</v>
      </c>
      <c r="B110" s="1191" t="s">
        <v>314</v>
      </c>
      <c r="C110" s="157" t="s">
        <v>714</v>
      </c>
      <c r="D110" s="273">
        <v>139</v>
      </c>
      <c r="E110" s="968" t="s">
        <v>1424</v>
      </c>
      <c r="F110" s="968">
        <v>0</v>
      </c>
      <c r="G110" s="273" t="s">
        <v>362</v>
      </c>
      <c r="H110" s="968" t="s">
        <v>1424</v>
      </c>
      <c r="I110" s="273">
        <v>0</v>
      </c>
      <c r="J110" s="968" t="s">
        <v>1424</v>
      </c>
      <c r="K110" s="968" t="s">
        <v>1424</v>
      </c>
      <c r="L110" s="512">
        <v>0</v>
      </c>
      <c r="M110" s="968">
        <v>2328</v>
      </c>
      <c r="N110" s="273" t="s">
        <v>362</v>
      </c>
      <c r="O110" s="273" t="s">
        <v>362</v>
      </c>
      <c r="P110" s="7" t="s">
        <v>362</v>
      </c>
      <c r="Q110" s="165" t="s">
        <v>362</v>
      </c>
      <c r="R110" s="7" t="s">
        <v>1424</v>
      </c>
      <c r="S110" s="7" t="s">
        <v>362</v>
      </c>
      <c r="T110" s="7" t="s">
        <v>362</v>
      </c>
      <c r="U110" s="7" t="s">
        <v>362</v>
      </c>
      <c r="V110" s="7" t="s">
        <v>1424</v>
      </c>
      <c r="W110" s="7" t="s">
        <v>1424</v>
      </c>
      <c r="X110" s="273" t="s">
        <v>362</v>
      </c>
      <c r="Y110" s="7" t="s">
        <v>362</v>
      </c>
      <c r="Z110" s="7" t="s">
        <v>362</v>
      </c>
    </row>
    <row r="111" spans="1:26" x14ac:dyDescent="0.2">
      <c r="A111" s="1190"/>
      <c r="B111" s="1192"/>
      <c r="C111" s="157" t="s">
        <v>607</v>
      </c>
      <c r="D111" s="273">
        <v>12</v>
      </c>
      <c r="E111" s="968" t="s">
        <v>1424</v>
      </c>
      <c r="F111" s="968">
        <v>0</v>
      </c>
      <c r="G111" s="273" t="s">
        <v>362</v>
      </c>
      <c r="H111" s="968" t="s">
        <v>1424</v>
      </c>
      <c r="I111" s="273">
        <v>0</v>
      </c>
      <c r="J111" s="968" t="s">
        <v>1424</v>
      </c>
      <c r="K111" s="968" t="s">
        <v>1424</v>
      </c>
      <c r="L111" s="512">
        <v>0</v>
      </c>
      <c r="M111" s="968">
        <v>0</v>
      </c>
      <c r="N111" s="273" t="s">
        <v>362</v>
      </c>
      <c r="O111" s="273" t="s">
        <v>362</v>
      </c>
      <c r="P111" s="7" t="s">
        <v>362</v>
      </c>
      <c r="Q111" s="165" t="s">
        <v>362</v>
      </c>
      <c r="R111" s="7" t="s">
        <v>1424</v>
      </c>
      <c r="S111" s="7" t="s">
        <v>362</v>
      </c>
      <c r="T111" s="7" t="s">
        <v>362</v>
      </c>
      <c r="U111" s="7" t="s">
        <v>362</v>
      </c>
      <c r="V111" s="7" t="s">
        <v>1424</v>
      </c>
      <c r="W111" s="7" t="s">
        <v>1424</v>
      </c>
      <c r="X111" s="273" t="s">
        <v>362</v>
      </c>
      <c r="Y111" s="7" t="s">
        <v>362</v>
      </c>
      <c r="Z111" s="7" t="s">
        <v>362</v>
      </c>
    </row>
    <row r="112" spans="1:26" x14ac:dyDescent="0.2">
      <c r="A112" s="1190"/>
      <c r="B112" s="1192"/>
      <c r="C112" s="157" t="s">
        <v>778</v>
      </c>
      <c r="D112" s="273">
        <v>23</v>
      </c>
      <c r="E112" s="968" t="s">
        <v>1424</v>
      </c>
      <c r="F112" s="968">
        <v>0</v>
      </c>
      <c r="G112" s="273" t="s">
        <v>362</v>
      </c>
      <c r="H112" s="968" t="s">
        <v>1424</v>
      </c>
      <c r="I112" s="273">
        <v>0</v>
      </c>
      <c r="J112" s="968" t="s">
        <v>1424</v>
      </c>
      <c r="K112" s="968" t="s">
        <v>1424</v>
      </c>
      <c r="L112" s="512">
        <v>0</v>
      </c>
      <c r="M112" s="968">
        <v>0</v>
      </c>
      <c r="N112" s="273" t="s">
        <v>362</v>
      </c>
      <c r="O112" s="273" t="s">
        <v>362</v>
      </c>
      <c r="P112" s="7" t="s">
        <v>362</v>
      </c>
      <c r="Q112" s="165" t="s">
        <v>362</v>
      </c>
      <c r="R112" s="7" t="s">
        <v>1424</v>
      </c>
      <c r="S112" s="7" t="s">
        <v>362</v>
      </c>
      <c r="T112" s="7" t="s">
        <v>362</v>
      </c>
      <c r="U112" s="7" t="s">
        <v>362</v>
      </c>
      <c r="V112" s="7" t="s">
        <v>1424</v>
      </c>
      <c r="W112" s="7" t="s">
        <v>1424</v>
      </c>
      <c r="X112" s="273" t="s">
        <v>362</v>
      </c>
      <c r="Y112" s="7" t="s">
        <v>362</v>
      </c>
      <c r="Z112" s="7" t="s">
        <v>362</v>
      </c>
    </row>
    <row r="113" spans="1:26" x14ac:dyDescent="0.2">
      <c r="A113" s="1190"/>
      <c r="B113" s="1193"/>
      <c r="C113" s="157" t="s">
        <v>820</v>
      </c>
      <c r="D113" s="273">
        <v>14</v>
      </c>
      <c r="E113" s="968" t="s">
        <v>1424</v>
      </c>
      <c r="F113" s="968">
        <v>0</v>
      </c>
      <c r="G113" s="273" t="s">
        <v>362</v>
      </c>
      <c r="H113" s="968" t="s">
        <v>1424</v>
      </c>
      <c r="I113" s="273">
        <v>0</v>
      </c>
      <c r="J113" s="968" t="s">
        <v>1424</v>
      </c>
      <c r="K113" s="968" t="s">
        <v>1424</v>
      </c>
      <c r="L113" s="512">
        <v>0</v>
      </c>
      <c r="M113" s="968">
        <v>0</v>
      </c>
      <c r="N113" s="273" t="s">
        <v>362</v>
      </c>
      <c r="O113" s="273" t="s">
        <v>362</v>
      </c>
      <c r="P113" s="7" t="s">
        <v>362</v>
      </c>
      <c r="Q113" s="165" t="s">
        <v>362</v>
      </c>
      <c r="R113" s="7" t="s">
        <v>1424</v>
      </c>
      <c r="S113" s="7" t="s">
        <v>362</v>
      </c>
      <c r="T113" s="7" t="s">
        <v>362</v>
      </c>
      <c r="U113" s="7" t="s">
        <v>362</v>
      </c>
      <c r="V113" s="7" t="s">
        <v>1424</v>
      </c>
      <c r="W113" s="7" t="s">
        <v>1424</v>
      </c>
      <c r="X113" s="273" t="s">
        <v>362</v>
      </c>
      <c r="Y113" s="7" t="s">
        <v>362</v>
      </c>
      <c r="Z113" s="7" t="s">
        <v>362</v>
      </c>
    </row>
    <row r="114" spans="1:26" x14ac:dyDescent="0.2">
      <c r="A114" s="1190">
        <v>29</v>
      </c>
      <c r="B114" s="1191" t="s">
        <v>315</v>
      </c>
      <c r="C114" s="157" t="s">
        <v>779</v>
      </c>
      <c r="D114" s="273">
        <v>48</v>
      </c>
      <c r="E114" s="968" t="s">
        <v>1424</v>
      </c>
      <c r="F114" s="968">
        <v>0</v>
      </c>
      <c r="G114" s="273" t="s">
        <v>362</v>
      </c>
      <c r="H114" s="968" t="s">
        <v>1424</v>
      </c>
      <c r="I114" s="273">
        <v>0</v>
      </c>
      <c r="J114" s="968" t="s">
        <v>1424</v>
      </c>
      <c r="K114" s="968" t="s">
        <v>1424</v>
      </c>
      <c r="L114" s="512">
        <v>0</v>
      </c>
      <c r="M114" s="189">
        <v>0</v>
      </c>
      <c r="N114" s="273" t="s">
        <v>362</v>
      </c>
      <c r="O114" s="273" t="s">
        <v>362</v>
      </c>
      <c r="P114" s="7" t="s">
        <v>362</v>
      </c>
      <c r="Q114" s="165" t="s">
        <v>362</v>
      </c>
      <c r="R114" s="7" t="s">
        <v>1424</v>
      </c>
      <c r="S114" s="7" t="s">
        <v>362</v>
      </c>
      <c r="T114" s="7" t="s">
        <v>362</v>
      </c>
      <c r="U114" s="7" t="s">
        <v>362</v>
      </c>
      <c r="V114" s="7" t="s">
        <v>1424</v>
      </c>
      <c r="W114" s="7" t="s">
        <v>1424</v>
      </c>
      <c r="X114" s="273" t="s">
        <v>362</v>
      </c>
      <c r="Y114" s="7" t="s">
        <v>362</v>
      </c>
      <c r="Z114" s="7" t="s">
        <v>362</v>
      </c>
    </row>
    <row r="115" spans="1:26" x14ac:dyDescent="0.2">
      <c r="A115" s="1190"/>
      <c r="B115" s="1192"/>
      <c r="C115" s="157" t="s">
        <v>780</v>
      </c>
      <c r="D115" s="273">
        <v>61</v>
      </c>
      <c r="E115" s="968" t="s">
        <v>1424</v>
      </c>
      <c r="F115" s="968">
        <v>0</v>
      </c>
      <c r="G115" s="273" t="s">
        <v>362</v>
      </c>
      <c r="H115" s="968" t="s">
        <v>1424</v>
      </c>
      <c r="I115" s="273">
        <v>0</v>
      </c>
      <c r="J115" s="968" t="s">
        <v>1424</v>
      </c>
      <c r="K115" s="968" t="s">
        <v>1424</v>
      </c>
      <c r="L115" s="512">
        <v>0</v>
      </c>
      <c r="M115" s="968">
        <v>104</v>
      </c>
      <c r="N115" s="273" t="s">
        <v>362</v>
      </c>
      <c r="O115" s="273" t="s">
        <v>362</v>
      </c>
      <c r="P115" s="7" t="s">
        <v>362</v>
      </c>
      <c r="Q115" s="165" t="s">
        <v>362</v>
      </c>
      <c r="R115" s="7" t="s">
        <v>1424</v>
      </c>
      <c r="S115" s="7" t="s">
        <v>362</v>
      </c>
      <c r="T115" s="7" t="s">
        <v>362</v>
      </c>
      <c r="U115" s="7" t="s">
        <v>362</v>
      </c>
      <c r="V115" s="7" t="s">
        <v>1424</v>
      </c>
      <c r="W115" s="7" t="s">
        <v>1424</v>
      </c>
      <c r="X115" s="273" t="s">
        <v>362</v>
      </c>
      <c r="Y115" s="7" t="s">
        <v>362</v>
      </c>
      <c r="Z115" s="7" t="s">
        <v>362</v>
      </c>
    </row>
    <row r="116" spans="1:26" x14ac:dyDescent="0.2">
      <c r="A116" s="1190"/>
      <c r="B116" s="1192"/>
      <c r="C116" s="157" t="s">
        <v>715</v>
      </c>
      <c r="D116" s="273">
        <v>19</v>
      </c>
      <c r="E116" s="968" t="s">
        <v>1424</v>
      </c>
      <c r="F116" s="968">
        <v>0</v>
      </c>
      <c r="G116" s="273" t="s">
        <v>362</v>
      </c>
      <c r="H116" s="968" t="s">
        <v>1424</v>
      </c>
      <c r="I116" s="273">
        <v>0</v>
      </c>
      <c r="J116" s="968" t="s">
        <v>1424</v>
      </c>
      <c r="K116" s="968" t="s">
        <v>1424</v>
      </c>
      <c r="L116" s="512">
        <v>0</v>
      </c>
      <c r="M116" s="968">
        <v>0</v>
      </c>
      <c r="N116" s="273" t="s">
        <v>362</v>
      </c>
      <c r="O116" s="273" t="s">
        <v>362</v>
      </c>
      <c r="P116" s="7" t="s">
        <v>362</v>
      </c>
      <c r="Q116" s="165" t="s">
        <v>362</v>
      </c>
      <c r="R116" s="7" t="s">
        <v>1424</v>
      </c>
      <c r="S116" s="7" t="s">
        <v>362</v>
      </c>
      <c r="T116" s="7" t="s">
        <v>362</v>
      </c>
      <c r="U116" s="7" t="s">
        <v>362</v>
      </c>
      <c r="V116" s="7" t="s">
        <v>1424</v>
      </c>
      <c r="W116" s="7" t="s">
        <v>1424</v>
      </c>
      <c r="X116" s="273" t="s">
        <v>362</v>
      </c>
      <c r="Y116" s="7" t="s">
        <v>362</v>
      </c>
      <c r="Z116" s="7" t="s">
        <v>362</v>
      </c>
    </row>
    <row r="117" spans="1:26" x14ac:dyDescent="0.2">
      <c r="A117" s="1190"/>
      <c r="B117" s="1193"/>
      <c r="C117" s="157" t="s">
        <v>598</v>
      </c>
      <c r="D117" s="273">
        <v>24</v>
      </c>
      <c r="E117" s="968" t="s">
        <v>1424</v>
      </c>
      <c r="F117" s="968">
        <v>0</v>
      </c>
      <c r="G117" s="273" t="s">
        <v>362</v>
      </c>
      <c r="H117" s="968" t="s">
        <v>1424</v>
      </c>
      <c r="I117" s="166">
        <v>0</v>
      </c>
      <c r="J117" s="968" t="s">
        <v>1424</v>
      </c>
      <c r="K117" s="968" t="s">
        <v>1424</v>
      </c>
      <c r="L117" s="512">
        <v>0</v>
      </c>
      <c r="M117" s="968">
        <v>0</v>
      </c>
      <c r="N117" s="273" t="s">
        <v>362</v>
      </c>
      <c r="O117" s="273" t="s">
        <v>362</v>
      </c>
      <c r="P117" s="7" t="s">
        <v>362</v>
      </c>
      <c r="Q117" s="165" t="s">
        <v>362</v>
      </c>
      <c r="R117" s="7" t="s">
        <v>1424</v>
      </c>
      <c r="S117" s="7" t="s">
        <v>362</v>
      </c>
      <c r="T117" s="7" t="s">
        <v>362</v>
      </c>
      <c r="U117" s="7" t="s">
        <v>362</v>
      </c>
      <c r="V117" s="7" t="s">
        <v>1424</v>
      </c>
      <c r="W117" s="7" t="s">
        <v>1424</v>
      </c>
      <c r="X117" s="273" t="s">
        <v>362</v>
      </c>
      <c r="Y117" s="7" t="s">
        <v>362</v>
      </c>
      <c r="Z117" s="7" t="s">
        <v>362</v>
      </c>
    </row>
    <row r="118" spans="1:26" x14ac:dyDescent="0.2">
      <c r="A118" s="1190">
        <v>30</v>
      </c>
      <c r="B118" s="1191" t="s">
        <v>316</v>
      </c>
      <c r="C118" s="157" t="s">
        <v>781</v>
      </c>
      <c r="D118" s="273">
        <v>32</v>
      </c>
      <c r="E118" s="968" t="s">
        <v>1424</v>
      </c>
      <c r="F118" s="968">
        <v>0</v>
      </c>
      <c r="G118" s="273" t="s">
        <v>362</v>
      </c>
      <c r="H118" s="968" t="s">
        <v>1424</v>
      </c>
      <c r="I118" s="273">
        <v>1429</v>
      </c>
      <c r="J118" s="968" t="s">
        <v>1424</v>
      </c>
      <c r="K118" s="968" t="s">
        <v>1424</v>
      </c>
      <c r="L118" s="512">
        <v>0</v>
      </c>
      <c r="M118" s="968">
        <v>0</v>
      </c>
      <c r="N118" s="273" t="s">
        <v>362</v>
      </c>
      <c r="O118" s="273" t="s">
        <v>362</v>
      </c>
      <c r="P118" s="7" t="s">
        <v>362</v>
      </c>
      <c r="Q118" s="165" t="s">
        <v>362</v>
      </c>
      <c r="R118" s="7" t="s">
        <v>1424</v>
      </c>
      <c r="S118" s="7" t="s">
        <v>362</v>
      </c>
      <c r="T118" s="7" t="s">
        <v>362</v>
      </c>
      <c r="U118" s="7" t="s">
        <v>362</v>
      </c>
      <c r="V118" s="7" t="s">
        <v>1424</v>
      </c>
      <c r="W118" s="7" t="s">
        <v>1424</v>
      </c>
      <c r="X118" s="273" t="s">
        <v>362</v>
      </c>
      <c r="Y118" s="7" t="s">
        <v>362</v>
      </c>
      <c r="Z118" s="7" t="s">
        <v>362</v>
      </c>
    </row>
    <row r="119" spans="1:26" x14ac:dyDescent="0.2">
      <c r="A119" s="1190"/>
      <c r="B119" s="1192"/>
      <c r="C119" s="157" t="s">
        <v>717</v>
      </c>
      <c r="D119" s="273">
        <v>5</v>
      </c>
      <c r="E119" s="968" t="s">
        <v>1424</v>
      </c>
      <c r="F119" s="968">
        <v>0</v>
      </c>
      <c r="G119" s="273" t="s">
        <v>362</v>
      </c>
      <c r="H119" s="968" t="s">
        <v>1424</v>
      </c>
      <c r="I119" s="273">
        <v>540</v>
      </c>
      <c r="J119" s="968" t="s">
        <v>1424</v>
      </c>
      <c r="K119" s="968" t="s">
        <v>1424</v>
      </c>
      <c r="L119" s="512">
        <v>0</v>
      </c>
      <c r="M119" s="968">
        <v>0</v>
      </c>
      <c r="N119" s="273" t="s">
        <v>362</v>
      </c>
      <c r="O119" s="273" t="s">
        <v>362</v>
      </c>
      <c r="P119" s="7" t="s">
        <v>362</v>
      </c>
      <c r="Q119" s="165" t="s">
        <v>362</v>
      </c>
      <c r="R119" s="7" t="s">
        <v>1424</v>
      </c>
      <c r="S119" s="7" t="s">
        <v>362</v>
      </c>
      <c r="T119" s="7" t="s">
        <v>362</v>
      </c>
      <c r="U119" s="7" t="s">
        <v>362</v>
      </c>
      <c r="V119" s="7" t="s">
        <v>1424</v>
      </c>
      <c r="W119" s="7" t="s">
        <v>1424</v>
      </c>
      <c r="X119" s="273" t="s">
        <v>362</v>
      </c>
      <c r="Y119" s="7" t="s">
        <v>362</v>
      </c>
      <c r="Z119" s="7" t="s">
        <v>362</v>
      </c>
    </row>
    <row r="120" spans="1:26" x14ac:dyDescent="0.2">
      <c r="A120" s="1190"/>
      <c r="B120" s="1192"/>
      <c r="C120" s="157" t="s">
        <v>716</v>
      </c>
      <c r="D120" s="273">
        <v>21</v>
      </c>
      <c r="E120" s="968" t="s">
        <v>1424</v>
      </c>
      <c r="F120" s="968">
        <v>0</v>
      </c>
      <c r="G120" s="273" t="s">
        <v>362</v>
      </c>
      <c r="H120" s="968" t="s">
        <v>1424</v>
      </c>
      <c r="I120" s="273">
        <v>1025</v>
      </c>
      <c r="J120" s="968" t="s">
        <v>1424</v>
      </c>
      <c r="K120" s="968" t="s">
        <v>1424</v>
      </c>
      <c r="L120" s="512">
        <v>0</v>
      </c>
      <c r="M120" s="968">
        <v>88</v>
      </c>
      <c r="N120" s="273" t="s">
        <v>362</v>
      </c>
      <c r="O120" s="273" t="s">
        <v>362</v>
      </c>
      <c r="P120" s="7" t="s">
        <v>362</v>
      </c>
      <c r="Q120" s="165" t="s">
        <v>362</v>
      </c>
      <c r="R120" s="7" t="s">
        <v>1424</v>
      </c>
      <c r="S120" s="7" t="s">
        <v>362</v>
      </c>
      <c r="T120" s="7" t="s">
        <v>362</v>
      </c>
      <c r="U120" s="7" t="s">
        <v>362</v>
      </c>
      <c r="V120" s="7" t="s">
        <v>1424</v>
      </c>
      <c r="W120" s="7" t="s">
        <v>1424</v>
      </c>
      <c r="X120" s="273" t="s">
        <v>362</v>
      </c>
      <c r="Y120" s="7" t="s">
        <v>362</v>
      </c>
      <c r="Z120" s="7" t="s">
        <v>362</v>
      </c>
    </row>
    <row r="121" spans="1:26" x14ac:dyDescent="0.2">
      <c r="A121" s="1190"/>
      <c r="B121" s="1192"/>
      <c r="C121" s="157" t="s">
        <v>667</v>
      </c>
      <c r="D121" s="273">
        <v>7</v>
      </c>
      <c r="E121" s="968" t="s">
        <v>1424</v>
      </c>
      <c r="F121" s="968" t="s">
        <v>362</v>
      </c>
      <c r="G121" s="273" t="s">
        <v>362</v>
      </c>
      <c r="H121" s="968" t="s">
        <v>1424</v>
      </c>
      <c r="I121" s="273" t="s">
        <v>362</v>
      </c>
      <c r="J121" s="968" t="s">
        <v>1424</v>
      </c>
      <c r="K121" s="968" t="s">
        <v>1424</v>
      </c>
      <c r="L121" s="512" t="s">
        <v>362</v>
      </c>
      <c r="M121" s="968" t="s">
        <v>362</v>
      </c>
      <c r="N121" s="273" t="s">
        <v>362</v>
      </c>
      <c r="O121" s="273" t="s">
        <v>362</v>
      </c>
      <c r="P121" s="7" t="s">
        <v>362</v>
      </c>
      <c r="Q121" s="165" t="s">
        <v>362</v>
      </c>
      <c r="R121" s="7" t="s">
        <v>1424</v>
      </c>
      <c r="S121" s="7" t="s">
        <v>362</v>
      </c>
      <c r="T121" s="7" t="s">
        <v>362</v>
      </c>
      <c r="U121" s="7" t="s">
        <v>362</v>
      </c>
      <c r="V121" s="7" t="s">
        <v>1424</v>
      </c>
      <c r="W121" s="7" t="s">
        <v>1424</v>
      </c>
      <c r="X121" s="273" t="s">
        <v>362</v>
      </c>
      <c r="Y121" s="7" t="s">
        <v>362</v>
      </c>
      <c r="Z121" s="7" t="s">
        <v>362</v>
      </c>
    </row>
    <row r="122" spans="1:26" x14ac:dyDescent="0.2">
      <c r="A122" s="1190"/>
      <c r="B122" s="1193"/>
      <c r="C122" s="157" t="s">
        <v>598</v>
      </c>
      <c r="D122" s="273">
        <v>8</v>
      </c>
      <c r="E122" s="968" t="s">
        <v>1424</v>
      </c>
      <c r="F122" s="968">
        <v>0</v>
      </c>
      <c r="G122" s="273" t="s">
        <v>362</v>
      </c>
      <c r="H122" s="968" t="s">
        <v>1424</v>
      </c>
      <c r="I122" s="273">
        <v>1608</v>
      </c>
      <c r="J122" s="968" t="s">
        <v>1424</v>
      </c>
      <c r="K122" s="968" t="s">
        <v>1424</v>
      </c>
      <c r="L122" s="512">
        <v>0</v>
      </c>
      <c r="M122" s="968">
        <v>0</v>
      </c>
      <c r="N122" s="273" t="s">
        <v>362</v>
      </c>
      <c r="O122" s="273" t="s">
        <v>362</v>
      </c>
      <c r="P122" s="7" t="s">
        <v>362</v>
      </c>
      <c r="Q122" s="165" t="s">
        <v>362</v>
      </c>
      <c r="R122" s="7" t="s">
        <v>1424</v>
      </c>
      <c r="S122" s="7" t="s">
        <v>362</v>
      </c>
      <c r="T122" s="7" t="s">
        <v>362</v>
      </c>
      <c r="U122" s="7" t="s">
        <v>362</v>
      </c>
      <c r="V122" s="7" t="s">
        <v>1424</v>
      </c>
      <c r="W122" s="7" t="s">
        <v>1424</v>
      </c>
      <c r="X122" s="273" t="s">
        <v>362</v>
      </c>
      <c r="Y122" s="7" t="s">
        <v>362</v>
      </c>
      <c r="Z122" s="7" t="s">
        <v>362</v>
      </c>
    </row>
    <row r="123" spans="1:26" x14ac:dyDescent="0.2">
      <c r="A123" s="1190">
        <v>31</v>
      </c>
      <c r="B123" s="1191" t="s">
        <v>317</v>
      </c>
      <c r="C123" s="157" t="s">
        <v>976</v>
      </c>
      <c r="D123" s="273">
        <v>0</v>
      </c>
      <c r="E123" s="968" t="s">
        <v>1424</v>
      </c>
      <c r="F123" s="968">
        <v>0</v>
      </c>
      <c r="G123" s="273" t="s">
        <v>362</v>
      </c>
      <c r="H123" s="968" t="s">
        <v>1424</v>
      </c>
      <c r="I123" s="273">
        <v>0</v>
      </c>
      <c r="J123" s="968" t="s">
        <v>1424</v>
      </c>
      <c r="K123" s="968" t="s">
        <v>1424</v>
      </c>
      <c r="L123" s="512">
        <v>0</v>
      </c>
      <c r="M123" s="968">
        <v>0</v>
      </c>
      <c r="N123" s="273" t="s">
        <v>362</v>
      </c>
      <c r="O123" s="273" t="s">
        <v>362</v>
      </c>
      <c r="P123" s="7" t="s">
        <v>362</v>
      </c>
      <c r="Q123" s="165" t="s">
        <v>362</v>
      </c>
      <c r="R123" s="7" t="s">
        <v>1424</v>
      </c>
      <c r="S123" s="7" t="s">
        <v>362</v>
      </c>
      <c r="T123" s="7" t="s">
        <v>362</v>
      </c>
      <c r="U123" s="7" t="s">
        <v>362</v>
      </c>
      <c r="V123" s="7" t="s">
        <v>1424</v>
      </c>
      <c r="W123" s="7" t="s">
        <v>1424</v>
      </c>
      <c r="X123" s="273" t="s">
        <v>362</v>
      </c>
      <c r="Y123" s="7" t="s">
        <v>362</v>
      </c>
      <c r="Z123" s="7" t="s">
        <v>362</v>
      </c>
    </row>
    <row r="124" spans="1:26" x14ac:dyDescent="0.2">
      <c r="A124" s="1190"/>
      <c r="B124" s="1192"/>
      <c r="C124" s="157" t="s">
        <v>415</v>
      </c>
      <c r="D124" s="273">
        <v>0</v>
      </c>
      <c r="E124" s="968" t="s">
        <v>1424</v>
      </c>
      <c r="F124" s="968">
        <v>0</v>
      </c>
      <c r="G124" s="273" t="s">
        <v>362</v>
      </c>
      <c r="H124" s="968" t="s">
        <v>1424</v>
      </c>
      <c r="I124" s="273">
        <v>3541</v>
      </c>
      <c r="J124" s="968" t="s">
        <v>1424</v>
      </c>
      <c r="K124" s="968" t="s">
        <v>1424</v>
      </c>
      <c r="L124" s="512">
        <v>0</v>
      </c>
      <c r="M124" s="968">
        <v>380</v>
      </c>
      <c r="N124" s="273" t="s">
        <v>362</v>
      </c>
      <c r="O124" s="273" t="s">
        <v>362</v>
      </c>
      <c r="P124" s="7" t="s">
        <v>362</v>
      </c>
      <c r="Q124" s="165" t="s">
        <v>362</v>
      </c>
      <c r="R124" s="7" t="s">
        <v>1424</v>
      </c>
      <c r="S124" s="7" t="s">
        <v>362</v>
      </c>
      <c r="T124" s="7" t="s">
        <v>362</v>
      </c>
      <c r="U124" s="7" t="s">
        <v>362</v>
      </c>
      <c r="V124" s="7" t="s">
        <v>1424</v>
      </c>
      <c r="W124" s="7" t="s">
        <v>1424</v>
      </c>
      <c r="X124" s="273" t="s">
        <v>362</v>
      </c>
      <c r="Y124" s="7" t="s">
        <v>362</v>
      </c>
      <c r="Z124" s="7" t="s">
        <v>362</v>
      </c>
    </row>
    <row r="125" spans="1:26" x14ac:dyDescent="0.2">
      <c r="A125" s="1190"/>
      <c r="B125" s="1192"/>
      <c r="C125" s="616" t="s">
        <v>716</v>
      </c>
      <c r="D125" s="8">
        <v>0</v>
      </c>
      <c r="E125" s="92" t="s">
        <v>1424</v>
      </c>
      <c r="F125" s="92">
        <v>0</v>
      </c>
      <c r="G125" s="8" t="s">
        <v>362</v>
      </c>
      <c r="H125" s="92" t="s">
        <v>1424</v>
      </c>
      <c r="I125" s="8">
        <v>0</v>
      </c>
      <c r="J125" s="92" t="s">
        <v>1424</v>
      </c>
      <c r="K125" s="92" t="s">
        <v>1424</v>
      </c>
      <c r="L125" s="619">
        <v>0</v>
      </c>
      <c r="M125" s="92">
        <v>0</v>
      </c>
      <c r="N125" s="8" t="s">
        <v>362</v>
      </c>
      <c r="O125" s="8" t="s">
        <v>362</v>
      </c>
      <c r="P125" s="620" t="s">
        <v>362</v>
      </c>
      <c r="Q125" s="621" t="s">
        <v>362</v>
      </c>
      <c r="R125" s="620" t="s">
        <v>1424</v>
      </c>
      <c r="S125" s="620" t="s">
        <v>362</v>
      </c>
      <c r="T125" s="620" t="s">
        <v>362</v>
      </c>
      <c r="U125" s="620" t="s">
        <v>362</v>
      </c>
      <c r="V125" s="620" t="s">
        <v>1424</v>
      </c>
      <c r="W125" s="620" t="s">
        <v>1424</v>
      </c>
      <c r="X125" s="8" t="s">
        <v>362</v>
      </c>
      <c r="Y125" s="620" t="s">
        <v>362</v>
      </c>
      <c r="Z125" s="620" t="s">
        <v>362</v>
      </c>
    </row>
    <row r="126" spans="1:26" x14ac:dyDescent="0.2">
      <c r="A126" s="1190"/>
      <c r="B126" s="1193"/>
      <c r="C126" s="157" t="s">
        <v>598</v>
      </c>
      <c r="D126" s="273">
        <v>13</v>
      </c>
      <c r="E126" s="968" t="s">
        <v>1424</v>
      </c>
      <c r="F126" s="968">
        <v>0</v>
      </c>
      <c r="G126" s="273" t="s">
        <v>362</v>
      </c>
      <c r="H126" s="968" t="s">
        <v>1424</v>
      </c>
      <c r="I126" s="166">
        <v>5706</v>
      </c>
      <c r="J126" s="968" t="s">
        <v>1424</v>
      </c>
      <c r="K126" s="968" t="s">
        <v>1424</v>
      </c>
      <c r="L126" s="512">
        <v>0</v>
      </c>
      <c r="M126" s="968">
        <v>815</v>
      </c>
      <c r="N126" s="273" t="s">
        <v>362</v>
      </c>
      <c r="O126" s="273" t="s">
        <v>362</v>
      </c>
      <c r="P126" s="7" t="s">
        <v>362</v>
      </c>
      <c r="Q126" s="165" t="s">
        <v>362</v>
      </c>
      <c r="R126" s="7" t="s">
        <v>1424</v>
      </c>
      <c r="S126" s="7" t="s">
        <v>362</v>
      </c>
      <c r="T126" s="7" t="s">
        <v>362</v>
      </c>
      <c r="U126" s="7" t="s">
        <v>362</v>
      </c>
      <c r="V126" s="7" t="s">
        <v>1424</v>
      </c>
      <c r="W126" s="7" t="s">
        <v>1424</v>
      </c>
      <c r="X126" s="273" t="s">
        <v>362</v>
      </c>
      <c r="Y126" s="7" t="s">
        <v>362</v>
      </c>
      <c r="Z126" s="7" t="s">
        <v>362</v>
      </c>
    </row>
    <row r="127" spans="1:26" x14ac:dyDescent="0.2">
      <c r="A127" s="1190">
        <v>32</v>
      </c>
      <c r="B127" s="1191" t="s">
        <v>318</v>
      </c>
      <c r="C127" s="157" t="s">
        <v>782</v>
      </c>
      <c r="D127" s="273">
        <v>40</v>
      </c>
      <c r="E127" s="968" t="s">
        <v>1424</v>
      </c>
      <c r="F127" s="968">
        <v>17</v>
      </c>
      <c r="G127" s="273" t="s">
        <v>362</v>
      </c>
      <c r="H127" s="968" t="s">
        <v>1424</v>
      </c>
      <c r="I127" s="166">
        <v>164</v>
      </c>
      <c r="J127" s="968" t="s">
        <v>1424</v>
      </c>
      <c r="K127" s="968" t="s">
        <v>1424</v>
      </c>
      <c r="L127" s="512">
        <v>72</v>
      </c>
      <c r="M127" s="968">
        <v>0</v>
      </c>
      <c r="N127" s="273" t="s">
        <v>362</v>
      </c>
      <c r="O127" s="273" t="s">
        <v>362</v>
      </c>
      <c r="P127" s="7" t="s">
        <v>362</v>
      </c>
      <c r="Q127" s="165" t="s">
        <v>362</v>
      </c>
      <c r="R127" s="7" t="s">
        <v>1424</v>
      </c>
      <c r="S127" s="7" t="s">
        <v>362</v>
      </c>
      <c r="T127" s="7" t="s">
        <v>362</v>
      </c>
      <c r="U127" s="7" t="s">
        <v>362</v>
      </c>
      <c r="V127" s="7" t="s">
        <v>1424</v>
      </c>
      <c r="W127" s="7" t="s">
        <v>1424</v>
      </c>
      <c r="X127" s="273" t="s">
        <v>362</v>
      </c>
      <c r="Y127" s="7" t="s">
        <v>362</v>
      </c>
      <c r="Z127" s="7" t="s">
        <v>362</v>
      </c>
    </row>
    <row r="128" spans="1:26" x14ac:dyDescent="0.2">
      <c r="A128" s="1190"/>
      <c r="B128" s="1192"/>
      <c r="C128" s="157" t="s">
        <v>718</v>
      </c>
      <c r="D128" s="273">
        <v>29</v>
      </c>
      <c r="E128" s="968" t="s">
        <v>1424</v>
      </c>
      <c r="F128" s="968">
        <v>69</v>
      </c>
      <c r="G128" s="273" t="s">
        <v>362</v>
      </c>
      <c r="H128" s="968" t="s">
        <v>1424</v>
      </c>
      <c r="I128" s="273">
        <v>0</v>
      </c>
      <c r="J128" s="968" t="s">
        <v>1424</v>
      </c>
      <c r="K128" s="968" t="s">
        <v>1424</v>
      </c>
      <c r="L128" s="512">
        <v>0</v>
      </c>
      <c r="M128" s="968">
        <v>0</v>
      </c>
      <c r="N128" s="273" t="s">
        <v>362</v>
      </c>
      <c r="O128" s="273" t="s">
        <v>362</v>
      </c>
      <c r="P128" s="7" t="s">
        <v>362</v>
      </c>
      <c r="Q128" s="165" t="s">
        <v>362</v>
      </c>
      <c r="R128" s="7" t="s">
        <v>1424</v>
      </c>
      <c r="S128" s="7" t="s">
        <v>362</v>
      </c>
      <c r="T128" s="7" t="s">
        <v>362</v>
      </c>
      <c r="U128" s="7" t="s">
        <v>362</v>
      </c>
      <c r="V128" s="7" t="s">
        <v>1424</v>
      </c>
      <c r="W128" s="7" t="s">
        <v>1424</v>
      </c>
      <c r="X128" s="273" t="s">
        <v>362</v>
      </c>
      <c r="Y128" s="7" t="s">
        <v>362</v>
      </c>
      <c r="Z128" s="7" t="s">
        <v>362</v>
      </c>
    </row>
    <row r="129" spans="1:26" x14ac:dyDescent="0.2">
      <c r="A129" s="1190"/>
      <c r="B129" s="1192"/>
      <c r="C129" s="157" t="s">
        <v>764</v>
      </c>
      <c r="D129" s="273">
        <v>0</v>
      </c>
      <c r="E129" s="968" t="s">
        <v>1424</v>
      </c>
      <c r="F129" s="968">
        <v>0</v>
      </c>
      <c r="G129" s="273" t="s">
        <v>362</v>
      </c>
      <c r="H129" s="968" t="s">
        <v>1424</v>
      </c>
      <c r="I129" s="273">
        <v>0</v>
      </c>
      <c r="J129" s="968" t="s">
        <v>1424</v>
      </c>
      <c r="K129" s="968" t="s">
        <v>1424</v>
      </c>
      <c r="L129" s="512">
        <v>0</v>
      </c>
      <c r="M129" s="968">
        <v>0</v>
      </c>
      <c r="N129" s="273" t="s">
        <v>362</v>
      </c>
      <c r="O129" s="273" t="s">
        <v>362</v>
      </c>
      <c r="P129" s="7" t="s">
        <v>362</v>
      </c>
      <c r="Q129" s="165" t="s">
        <v>362</v>
      </c>
      <c r="R129" s="7" t="s">
        <v>1424</v>
      </c>
      <c r="S129" s="7" t="s">
        <v>362</v>
      </c>
      <c r="T129" s="7" t="s">
        <v>362</v>
      </c>
      <c r="U129" s="7" t="s">
        <v>362</v>
      </c>
      <c r="V129" s="7" t="s">
        <v>1424</v>
      </c>
      <c r="W129" s="7" t="s">
        <v>1424</v>
      </c>
      <c r="X129" s="273" t="s">
        <v>362</v>
      </c>
      <c r="Y129" s="7" t="s">
        <v>362</v>
      </c>
      <c r="Z129" s="7" t="s">
        <v>362</v>
      </c>
    </row>
    <row r="130" spans="1:26" x14ac:dyDescent="0.2">
      <c r="A130" s="1190"/>
      <c r="B130" s="1193"/>
      <c r="C130" s="157" t="s">
        <v>598</v>
      </c>
      <c r="D130" s="273">
        <v>21</v>
      </c>
      <c r="E130" s="968" t="s">
        <v>1424</v>
      </c>
      <c r="F130" s="968">
        <v>59</v>
      </c>
      <c r="G130" s="273" t="s">
        <v>362</v>
      </c>
      <c r="H130" s="968" t="s">
        <v>1424</v>
      </c>
      <c r="I130" s="273">
        <v>18530</v>
      </c>
      <c r="J130" s="968" t="s">
        <v>1424</v>
      </c>
      <c r="K130" s="968" t="s">
        <v>1424</v>
      </c>
      <c r="L130" s="512">
        <v>0</v>
      </c>
      <c r="M130" s="968">
        <v>718</v>
      </c>
      <c r="N130" s="273" t="s">
        <v>362</v>
      </c>
      <c r="O130" s="273" t="s">
        <v>362</v>
      </c>
      <c r="P130" s="7" t="s">
        <v>362</v>
      </c>
      <c r="Q130" s="165" t="s">
        <v>362</v>
      </c>
      <c r="R130" s="7" t="s">
        <v>1424</v>
      </c>
      <c r="S130" s="7" t="s">
        <v>362</v>
      </c>
      <c r="T130" s="7" t="s">
        <v>362</v>
      </c>
      <c r="U130" s="7" t="s">
        <v>362</v>
      </c>
      <c r="V130" s="7" t="s">
        <v>1424</v>
      </c>
      <c r="W130" s="7" t="s">
        <v>1424</v>
      </c>
      <c r="X130" s="273" t="s">
        <v>362</v>
      </c>
      <c r="Y130" s="7" t="s">
        <v>362</v>
      </c>
      <c r="Z130" s="7" t="s">
        <v>362</v>
      </c>
    </row>
    <row r="131" spans="1:26" x14ac:dyDescent="0.2">
      <c r="A131" s="1190">
        <v>33</v>
      </c>
      <c r="B131" s="1191" t="s">
        <v>319</v>
      </c>
      <c r="C131" s="157" t="s">
        <v>813</v>
      </c>
      <c r="D131" s="273">
        <v>86</v>
      </c>
      <c r="E131" s="968" t="s">
        <v>1424</v>
      </c>
      <c r="F131" s="968">
        <v>0</v>
      </c>
      <c r="G131" s="273" t="s">
        <v>362</v>
      </c>
      <c r="H131" s="968" t="s">
        <v>1424</v>
      </c>
      <c r="I131" s="273">
        <v>669</v>
      </c>
      <c r="J131" s="968" t="s">
        <v>1424</v>
      </c>
      <c r="K131" s="968" t="s">
        <v>1424</v>
      </c>
      <c r="L131" s="512">
        <v>0</v>
      </c>
      <c r="M131" s="968">
        <v>790</v>
      </c>
      <c r="N131" s="273" t="s">
        <v>362</v>
      </c>
      <c r="O131" s="273" t="s">
        <v>362</v>
      </c>
      <c r="P131" s="7" t="s">
        <v>362</v>
      </c>
      <c r="Q131" s="165" t="s">
        <v>362</v>
      </c>
      <c r="R131" s="7" t="s">
        <v>1424</v>
      </c>
      <c r="S131" s="7" t="s">
        <v>362</v>
      </c>
      <c r="T131" s="7" t="s">
        <v>362</v>
      </c>
      <c r="U131" s="7" t="s">
        <v>362</v>
      </c>
      <c r="V131" s="7" t="s">
        <v>1424</v>
      </c>
      <c r="W131" s="7" t="s">
        <v>1424</v>
      </c>
      <c r="X131" s="273" t="s">
        <v>362</v>
      </c>
      <c r="Y131" s="7" t="s">
        <v>362</v>
      </c>
      <c r="Z131" s="7" t="s">
        <v>362</v>
      </c>
    </row>
    <row r="132" spans="1:26" x14ac:dyDescent="0.2">
      <c r="A132" s="1190"/>
      <c r="B132" s="1192"/>
      <c r="C132" s="157" t="s">
        <v>332</v>
      </c>
      <c r="D132" s="273">
        <v>9</v>
      </c>
      <c r="E132" s="968" t="s">
        <v>1424</v>
      </c>
      <c r="F132" s="968">
        <v>0</v>
      </c>
      <c r="G132" s="273" t="s">
        <v>362</v>
      </c>
      <c r="H132" s="968" t="s">
        <v>1424</v>
      </c>
      <c r="I132" s="273">
        <v>543</v>
      </c>
      <c r="J132" s="968" t="s">
        <v>1424</v>
      </c>
      <c r="K132" s="968" t="s">
        <v>1424</v>
      </c>
      <c r="L132" s="512">
        <v>0</v>
      </c>
      <c r="M132" s="968">
        <v>500</v>
      </c>
      <c r="N132" s="273" t="s">
        <v>362</v>
      </c>
      <c r="O132" s="273" t="s">
        <v>362</v>
      </c>
      <c r="P132" s="7" t="s">
        <v>362</v>
      </c>
      <c r="Q132" s="165" t="s">
        <v>362</v>
      </c>
      <c r="R132" s="7" t="s">
        <v>1424</v>
      </c>
      <c r="S132" s="7" t="s">
        <v>362</v>
      </c>
      <c r="T132" s="7" t="s">
        <v>362</v>
      </c>
      <c r="U132" s="7" t="s">
        <v>362</v>
      </c>
      <c r="V132" s="7" t="s">
        <v>1424</v>
      </c>
      <c r="W132" s="7" t="s">
        <v>1424</v>
      </c>
      <c r="X132" s="273" t="s">
        <v>362</v>
      </c>
      <c r="Y132" s="7" t="s">
        <v>362</v>
      </c>
      <c r="Z132" s="7" t="s">
        <v>362</v>
      </c>
    </row>
    <row r="133" spans="1:26" x14ac:dyDescent="0.2">
      <c r="A133" s="1190"/>
      <c r="B133" s="1192"/>
      <c r="C133" s="157" t="s">
        <v>412</v>
      </c>
      <c r="D133" s="273">
        <v>20</v>
      </c>
      <c r="E133" s="968" t="s">
        <v>1424</v>
      </c>
      <c r="F133" s="968" t="s">
        <v>362</v>
      </c>
      <c r="G133" s="273" t="s">
        <v>362</v>
      </c>
      <c r="H133" s="968" t="s">
        <v>1424</v>
      </c>
      <c r="I133" s="273" t="s">
        <v>362</v>
      </c>
      <c r="J133" s="968" t="s">
        <v>1424</v>
      </c>
      <c r="K133" s="968" t="s">
        <v>1424</v>
      </c>
      <c r="L133" s="512" t="s">
        <v>362</v>
      </c>
      <c r="M133" s="189" t="s">
        <v>362</v>
      </c>
      <c r="N133" s="273" t="s">
        <v>362</v>
      </c>
      <c r="O133" s="273" t="s">
        <v>362</v>
      </c>
      <c r="P133" s="7" t="s">
        <v>362</v>
      </c>
      <c r="Q133" s="165" t="s">
        <v>362</v>
      </c>
      <c r="R133" s="7" t="s">
        <v>1424</v>
      </c>
      <c r="S133" s="7" t="s">
        <v>362</v>
      </c>
      <c r="T133" s="7" t="s">
        <v>362</v>
      </c>
      <c r="U133" s="7" t="s">
        <v>362</v>
      </c>
      <c r="V133" s="7" t="s">
        <v>1424</v>
      </c>
      <c r="W133" s="7" t="s">
        <v>1424</v>
      </c>
      <c r="X133" s="273" t="s">
        <v>362</v>
      </c>
      <c r="Y133" s="7" t="s">
        <v>362</v>
      </c>
      <c r="Z133" s="7" t="s">
        <v>362</v>
      </c>
    </row>
    <row r="134" spans="1:26" ht="25.5" x14ac:dyDescent="0.2">
      <c r="A134" s="1190"/>
      <c r="B134" s="1192"/>
      <c r="C134" s="157" t="s">
        <v>817</v>
      </c>
      <c r="D134" s="273">
        <v>0</v>
      </c>
      <c r="E134" s="273" t="s">
        <v>1424</v>
      </c>
      <c r="F134" s="273">
        <v>0</v>
      </c>
      <c r="G134" s="273" t="s">
        <v>362</v>
      </c>
      <c r="H134" s="273" t="s">
        <v>1424</v>
      </c>
      <c r="I134" s="273">
        <v>0</v>
      </c>
      <c r="J134" s="273" t="s">
        <v>1424</v>
      </c>
      <c r="K134" s="273" t="s">
        <v>1424</v>
      </c>
      <c r="L134" s="7">
        <v>0</v>
      </c>
      <c r="M134" s="273">
        <v>0</v>
      </c>
      <c r="N134" s="273" t="s">
        <v>362</v>
      </c>
      <c r="O134" s="273" t="s">
        <v>362</v>
      </c>
      <c r="P134" s="7" t="s">
        <v>362</v>
      </c>
      <c r="Q134" s="165" t="s">
        <v>362</v>
      </c>
      <c r="R134" s="7" t="s">
        <v>1424</v>
      </c>
      <c r="S134" s="7" t="s">
        <v>362</v>
      </c>
      <c r="T134" s="7" t="s">
        <v>362</v>
      </c>
      <c r="U134" s="7" t="s">
        <v>362</v>
      </c>
      <c r="V134" s="7" t="s">
        <v>1424</v>
      </c>
      <c r="W134" s="7" t="s">
        <v>1424</v>
      </c>
      <c r="X134" s="273" t="s">
        <v>362</v>
      </c>
      <c r="Y134" s="7" t="s">
        <v>362</v>
      </c>
      <c r="Z134" s="7" t="s">
        <v>362</v>
      </c>
    </row>
    <row r="135" spans="1:26" x14ac:dyDescent="0.2">
      <c r="A135" s="1190"/>
      <c r="B135" s="1193"/>
      <c r="C135" s="157" t="s">
        <v>784</v>
      </c>
      <c r="D135" s="273">
        <v>30</v>
      </c>
      <c r="E135" s="968" t="s">
        <v>1424</v>
      </c>
      <c r="F135" s="968">
        <v>0</v>
      </c>
      <c r="G135" s="273" t="s">
        <v>362</v>
      </c>
      <c r="H135" s="968" t="s">
        <v>1424</v>
      </c>
      <c r="I135" s="273">
        <v>0</v>
      </c>
      <c r="J135" s="968" t="s">
        <v>1424</v>
      </c>
      <c r="K135" s="968" t="s">
        <v>1424</v>
      </c>
      <c r="L135" s="512">
        <v>0</v>
      </c>
      <c r="M135" s="968">
        <v>0</v>
      </c>
      <c r="N135" s="273" t="s">
        <v>362</v>
      </c>
      <c r="O135" s="273" t="s">
        <v>362</v>
      </c>
      <c r="P135" s="7" t="s">
        <v>362</v>
      </c>
      <c r="Q135" s="165" t="s">
        <v>362</v>
      </c>
      <c r="R135" s="7" t="s">
        <v>1424</v>
      </c>
      <c r="S135" s="7" t="s">
        <v>362</v>
      </c>
      <c r="T135" s="7" t="s">
        <v>362</v>
      </c>
      <c r="U135" s="7" t="s">
        <v>362</v>
      </c>
      <c r="V135" s="7" t="s">
        <v>1424</v>
      </c>
      <c r="W135" s="7" t="s">
        <v>1424</v>
      </c>
      <c r="X135" s="273" t="s">
        <v>362</v>
      </c>
      <c r="Y135" s="7" t="s">
        <v>362</v>
      </c>
      <c r="Z135" s="7" t="s">
        <v>362</v>
      </c>
    </row>
    <row r="136" spans="1:26" x14ac:dyDescent="0.2">
      <c r="A136" s="1190">
        <v>34</v>
      </c>
      <c r="B136" s="1192" t="s">
        <v>320</v>
      </c>
      <c r="C136" s="157" t="s">
        <v>609</v>
      </c>
      <c r="D136" s="273">
        <v>7</v>
      </c>
      <c r="E136" s="968" t="s">
        <v>1424</v>
      </c>
      <c r="F136" s="968">
        <v>0</v>
      </c>
      <c r="G136" s="273" t="s">
        <v>362</v>
      </c>
      <c r="H136" s="968" t="s">
        <v>1424</v>
      </c>
      <c r="I136" s="273">
        <v>0</v>
      </c>
      <c r="J136" s="968" t="s">
        <v>1424</v>
      </c>
      <c r="K136" s="968" t="s">
        <v>1424</v>
      </c>
      <c r="L136" s="512">
        <v>0</v>
      </c>
      <c r="M136" s="968">
        <v>0</v>
      </c>
      <c r="N136" s="273" t="s">
        <v>362</v>
      </c>
      <c r="O136" s="273" t="s">
        <v>362</v>
      </c>
      <c r="P136" s="7" t="s">
        <v>362</v>
      </c>
      <c r="Q136" s="165" t="s">
        <v>362</v>
      </c>
      <c r="R136" s="7" t="s">
        <v>1424</v>
      </c>
      <c r="S136" s="7" t="s">
        <v>362</v>
      </c>
      <c r="T136" s="7" t="s">
        <v>362</v>
      </c>
      <c r="U136" s="7" t="s">
        <v>362</v>
      </c>
      <c r="V136" s="7" t="s">
        <v>1424</v>
      </c>
      <c r="W136" s="7" t="s">
        <v>1424</v>
      </c>
      <c r="X136" s="273" t="s">
        <v>362</v>
      </c>
      <c r="Y136" s="7" t="s">
        <v>362</v>
      </c>
      <c r="Z136" s="7" t="s">
        <v>362</v>
      </c>
    </row>
    <row r="137" spans="1:26" x14ac:dyDescent="0.2">
      <c r="A137" s="1190"/>
      <c r="B137" s="1192"/>
      <c r="C137" s="157" t="s">
        <v>419</v>
      </c>
      <c r="D137" s="273">
        <v>8</v>
      </c>
      <c r="E137" s="968" t="s">
        <v>1424</v>
      </c>
      <c r="F137" s="968">
        <v>0</v>
      </c>
      <c r="G137" s="273" t="s">
        <v>362</v>
      </c>
      <c r="H137" s="968" t="s">
        <v>1424</v>
      </c>
      <c r="I137" s="166">
        <v>361</v>
      </c>
      <c r="J137" s="968" t="s">
        <v>1424</v>
      </c>
      <c r="K137" s="968" t="s">
        <v>1424</v>
      </c>
      <c r="L137" s="512">
        <v>0</v>
      </c>
      <c r="M137" s="968">
        <v>2057</v>
      </c>
      <c r="N137" s="273" t="s">
        <v>362</v>
      </c>
      <c r="O137" s="273" t="s">
        <v>362</v>
      </c>
      <c r="P137" s="7" t="s">
        <v>362</v>
      </c>
      <c r="Q137" s="165" t="s">
        <v>362</v>
      </c>
      <c r="R137" s="7" t="s">
        <v>1424</v>
      </c>
      <c r="S137" s="7" t="s">
        <v>362</v>
      </c>
      <c r="T137" s="7" t="s">
        <v>362</v>
      </c>
      <c r="U137" s="7" t="s">
        <v>362</v>
      </c>
      <c r="V137" s="7" t="s">
        <v>1424</v>
      </c>
      <c r="W137" s="7" t="s">
        <v>1424</v>
      </c>
      <c r="X137" s="273" t="s">
        <v>362</v>
      </c>
      <c r="Y137" s="7" t="s">
        <v>362</v>
      </c>
      <c r="Z137" s="7" t="s">
        <v>362</v>
      </c>
    </row>
    <row r="138" spans="1:26" x14ac:dyDescent="0.2">
      <c r="A138" s="1190"/>
      <c r="B138" s="1192"/>
      <c r="C138" s="156" t="s">
        <v>712</v>
      </c>
      <c r="D138" s="273">
        <v>0</v>
      </c>
      <c r="E138" s="968" t="s">
        <v>1424</v>
      </c>
      <c r="F138" s="968">
        <v>0</v>
      </c>
      <c r="G138" s="273" t="s">
        <v>362</v>
      </c>
      <c r="H138" s="968" t="s">
        <v>1424</v>
      </c>
      <c r="I138" s="166">
        <v>0</v>
      </c>
      <c r="J138" s="968" t="s">
        <v>1424</v>
      </c>
      <c r="K138" s="968" t="s">
        <v>1424</v>
      </c>
      <c r="L138" s="512">
        <v>0</v>
      </c>
      <c r="M138" s="968">
        <v>0</v>
      </c>
      <c r="N138" s="273" t="s">
        <v>362</v>
      </c>
      <c r="O138" s="273" t="s">
        <v>362</v>
      </c>
      <c r="P138" s="7" t="s">
        <v>362</v>
      </c>
      <c r="Q138" s="165" t="s">
        <v>362</v>
      </c>
      <c r="R138" s="7" t="s">
        <v>1424</v>
      </c>
      <c r="S138" s="7" t="s">
        <v>362</v>
      </c>
      <c r="T138" s="7" t="s">
        <v>362</v>
      </c>
      <c r="U138" s="7" t="s">
        <v>362</v>
      </c>
      <c r="V138" s="7" t="s">
        <v>1424</v>
      </c>
      <c r="W138" s="7" t="s">
        <v>1424</v>
      </c>
      <c r="X138" s="273" t="s">
        <v>362</v>
      </c>
      <c r="Y138" s="7" t="s">
        <v>362</v>
      </c>
      <c r="Z138" s="7" t="s">
        <v>362</v>
      </c>
    </row>
    <row r="139" spans="1:26" x14ac:dyDescent="0.2">
      <c r="A139" s="1190"/>
      <c r="B139" s="1192"/>
      <c r="C139" s="156" t="s">
        <v>1751</v>
      </c>
      <c r="D139" s="273" t="s">
        <v>362</v>
      </c>
      <c r="E139" s="968" t="s">
        <v>1424</v>
      </c>
      <c r="F139" s="968" t="s">
        <v>362</v>
      </c>
      <c r="G139" s="273" t="s">
        <v>362</v>
      </c>
      <c r="H139" s="968" t="s">
        <v>1424</v>
      </c>
      <c r="I139" s="166" t="s">
        <v>362</v>
      </c>
      <c r="J139" s="968" t="s">
        <v>1424</v>
      </c>
      <c r="K139" s="968" t="s">
        <v>1424</v>
      </c>
      <c r="L139" s="512" t="s">
        <v>362</v>
      </c>
      <c r="M139" s="968" t="s">
        <v>362</v>
      </c>
      <c r="N139" s="273" t="s">
        <v>362</v>
      </c>
      <c r="O139" s="273" t="s">
        <v>362</v>
      </c>
      <c r="P139" s="7" t="s">
        <v>362</v>
      </c>
      <c r="Q139" s="165" t="s">
        <v>362</v>
      </c>
      <c r="R139" s="7" t="s">
        <v>1424</v>
      </c>
      <c r="S139" s="7" t="s">
        <v>362</v>
      </c>
      <c r="T139" s="7" t="s">
        <v>362</v>
      </c>
      <c r="U139" s="7" t="s">
        <v>362</v>
      </c>
      <c r="V139" s="7" t="s">
        <v>1424</v>
      </c>
      <c r="W139" s="7" t="s">
        <v>1424</v>
      </c>
      <c r="X139" s="273" t="s">
        <v>362</v>
      </c>
      <c r="Y139" s="7" t="s">
        <v>362</v>
      </c>
      <c r="Z139" s="7" t="s">
        <v>362</v>
      </c>
    </row>
    <row r="140" spans="1:26" x14ac:dyDescent="0.2">
      <c r="A140" s="1190"/>
      <c r="B140" s="1192"/>
      <c r="C140" s="157" t="s">
        <v>784</v>
      </c>
      <c r="D140" s="273">
        <v>4</v>
      </c>
      <c r="E140" s="968" t="s">
        <v>1424</v>
      </c>
      <c r="F140" s="968">
        <v>0</v>
      </c>
      <c r="G140" s="273" t="s">
        <v>362</v>
      </c>
      <c r="H140" s="968" t="s">
        <v>1424</v>
      </c>
      <c r="I140" s="273">
        <v>227</v>
      </c>
      <c r="J140" s="968" t="s">
        <v>1424</v>
      </c>
      <c r="K140" s="968" t="s">
        <v>1424</v>
      </c>
      <c r="L140" s="512">
        <v>0</v>
      </c>
      <c r="M140" s="189">
        <v>255</v>
      </c>
      <c r="N140" s="273" t="s">
        <v>362</v>
      </c>
      <c r="O140" s="273" t="s">
        <v>362</v>
      </c>
      <c r="P140" s="7" t="s">
        <v>362</v>
      </c>
      <c r="Q140" s="165" t="s">
        <v>362</v>
      </c>
      <c r="R140" s="7" t="s">
        <v>1424</v>
      </c>
      <c r="S140" s="7" t="s">
        <v>362</v>
      </c>
      <c r="T140" s="7" t="s">
        <v>362</v>
      </c>
      <c r="U140" s="7" t="s">
        <v>362</v>
      </c>
      <c r="V140" s="7" t="s">
        <v>1424</v>
      </c>
      <c r="W140" s="7" t="s">
        <v>1424</v>
      </c>
      <c r="X140" s="273" t="s">
        <v>362</v>
      </c>
      <c r="Y140" s="7" t="s">
        <v>362</v>
      </c>
      <c r="Z140" s="7" t="s">
        <v>362</v>
      </c>
    </row>
    <row r="141" spans="1:26" x14ac:dyDescent="0.2">
      <c r="A141" s="1190"/>
      <c r="B141" s="1192"/>
      <c r="C141" s="156" t="s">
        <v>821</v>
      </c>
      <c r="D141" s="273">
        <v>0</v>
      </c>
      <c r="E141" s="968" t="s">
        <v>1424</v>
      </c>
      <c r="F141" s="968">
        <v>0</v>
      </c>
      <c r="G141" s="273" t="s">
        <v>362</v>
      </c>
      <c r="H141" s="968" t="s">
        <v>1424</v>
      </c>
      <c r="I141" s="273">
        <v>0</v>
      </c>
      <c r="J141" s="968" t="s">
        <v>1424</v>
      </c>
      <c r="K141" s="968" t="s">
        <v>1424</v>
      </c>
      <c r="L141" s="512">
        <v>0</v>
      </c>
      <c r="M141" s="189">
        <v>0</v>
      </c>
      <c r="N141" s="273" t="s">
        <v>362</v>
      </c>
      <c r="O141" s="273" t="s">
        <v>362</v>
      </c>
      <c r="P141" s="7" t="s">
        <v>362</v>
      </c>
      <c r="Q141" s="165" t="s">
        <v>362</v>
      </c>
      <c r="R141" s="7" t="s">
        <v>1424</v>
      </c>
      <c r="S141" s="7" t="s">
        <v>362</v>
      </c>
      <c r="T141" s="7" t="s">
        <v>362</v>
      </c>
      <c r="U141" s="7" t="s">
        <v>362</v>
      </c>
      <c r="V141" s="7" t="s">
        <v>1424</v>
      </c>
      <c r="W141" s="7" t="s">
        <v>1424</v>
      </c>
      <c r="X141" s="273" t="s">
        <v>362</v>
      </c>
      <c r="Y141" s="7" t="s">
        <v>362</v>
      </c>
      <c r="Z141" s="7" t="s">
        <v>362</v>
      </c>
    </row>
    <row r="142" spans="1:26" x14ac:dyDescent="0.2">
      <c r="A142" s="1190"/>
      <c r="B142" s="1193"/>
      <c r="C142" s="157" t="s">
        <v>598</v>
      </c>
      <c r="D142" s="273">
        <v>7</v>
      </c>
      <c r="E142" s="968" t="s">
        <v>1424</v>
      </c>
      <c r="F142" s="968">
        <v>0</v>
      </c>
      <c r="G142" s="273" t="s">
        <v>362</v>
      </c>
      <c r="H142" s="968" t="s">
        <v>1424</v>
      </c>
      <c r="I142" s="273">
        <v>603</v>
      </c>
      <c r="J142" s="968" t="s">
        <v>1424</v>
      </c>
      <c r="K142" s="968" t="s">
        <v>1424</v>
      </c>
      <c r="L142" s="512">
        <v>0</v>
      </c>
      <c r="M142" s="968">
        <v>582</v>
      </c>
      <c r="N142" s="273" t="s">
        <v>362</v>
      </c>
      <c r="O142" s="273" t="s">
        <v>362</v>
      </c>
      <c r="P142" s="7" t="s">
        <v>362</v>
      </c>
      <c r="Q142" s="165" t="s">
        <v>362</v>
      </c>
      <c r="R142" s="7" t="s">
        <v>1424</v>
      </c>
      <c r="S142" s="7" t="s">
        <v>362</v>
      </c>
      <c r="T142" s="7" t="s">
        <v>362</v>
      </c>
      <c r="U142" s="7" t="s">
        <v>362</v>
      </c>
      <c r="V142" s="7" t="s">
        <v>1424</v>
      </c>
      <c r="W142" s="7" t="s">
        <v>1424</v>
      </c>
      <c r="X142" s="273" t="s">
        <v>362</v>
      </c>
      <c r="Y142" s="7" t="s">
        <v>362</v>
      </c>
      <c r="Z142" s="7" t="s">
        <v>362</v>
      </c>
    </row>
    <row r="143" spans="1:26" ht="25.5" x14ac:dyDescent="0.2">
      <c r="A143" s="1191">
        <v>35</v>
      </c>
      <c r="B143" s="1191" t="s">
        <v>321</v>
      </c>
      <c r="C143" s="157" t="s">
        <v>817</v>
      </c>
      <c r="D143" s="273">
        <v>19</v>
      </c>
      <c r="E143" s="273" t="s">
        <v>1424</v>
      </c>
      <c r="F143" s="273">
        <v>0</v>
      </c>
      <c r="G143" s="273" t="s">
        <v>362</v>
      </c>
      <c r="H143" s="273" t="s">
        <v>1424</v>
      </c>
      <c r="I143" s="166">
        <v>17306</v>
      </c>
      <c r="J143" s="273" t="s">
        <v>1424</v>
      </c>
      <c r="K143" s="273" t="s">
        <v>1424</v>
      </c>
      <c r="L143" s="7">
        <v>361</v>
      </c>
      <c r="M143" s="273">
        <v>20029</v>
      </c>
      <c r="N143" s="273" t="s">
        <v>362</v>
      </c>
      <c r="O143" s="273" t="s">
        <v>362</v>
      </c>
      <c r="P143" s="7" t="s">
        <v>362</v>
      </c>
      <c r="Q143" s="165" t="s">
        <v>362</v>
      </c>
      <c r="R143" s="7" t="s">
        <v>1424</v>
      </c>
      <c r="S143" s="7" t="s">
        <v>362</v>
      </c>
      <c r="T143" s="7" t="s">
        <v>362</v>
      </c>
      <c r="U143" s="7" t="s">
        <v>362</v>
      </c>
      <c r="V143" s="7" t="s">
        <v>1424</v>
      </c>
      <c r="W143" s="7" t="s">
        <v>1424</v>
      </c>
      <c r="X143" s="273" t="s">
        <v>362</v>
      </c>
      <c r="Y143" s="7" t="s">
        <v>362</v>
      </c>
      <c r="Z143" s="7" t="s">
        <v>362</v>
      </c>
    </row>
    <row r="144" spans="1:26" x14ac:dyDescent="0.2">
      <c r="A144" s="1192"/>
      <c r="B144" s="1192"/>
      <c r="C144" s="157" t="s">
        <v>331</v>
      </c>
      <c r="D144" s="273">
        <v>7</v>
      </c>
      <c r="E144" s="968" t="s">
        <v>1424</v>
      </c>
      <c r="F144" s="968" t="s">
        <v>362</v>
      </c>
      <c r="G144" s="273" t="s">
        <v>362</v>
      </c>
      <c r="H144" s="968" t="s">
        <v>1424</v>
      </c>
      <c r="I144" s="273" t="s">
        <v>362</v>
      </c>
      <c r="J144" s="968" t="s">
        <v>1424</v>
      </c>
      <c r="K144" s="968" t="s">
        <v>1424</v>
      </c>
      <c r="L144" s="512" t="s">
        <v>362</v>
      </c>
      <c r="M144" s="968" t="s">
        <v>362</v>
      </c>
      <c r="N144" s="273" t="s">
        <v>362</v>
      </c>
      <c r="O144" s="273" t="s">
        <v>362</v>
      </c>
      <c r="P144" s="7" t="s">
        <v>362</v>
      </c>
      <c r="Q144" s="165" t="s">
        <v>362</v>
      </c>
      <c r="R144" s="7" t="s">
        <v>1424</v>
      </c>
      <c r="S144" s="7" t="s">
        <v>362</v>
      </c>
      <c r="T144" s="7" t="s">
        <v>362</v>
      </c>
      <c r="U144" s="7" t="s">
        <v>362</v>
      </c>
      <c r="V144" s="7" t="s">
        <v>1424</v>
      </c>
      <c r="W144" s="7" t="s">
        <v>1424</v>
      </c>
      <c r="X144" s="273" t="s">
        <v>362</v>
      </c>
      <c r="Y144" s="7" t="s">
        <v>362</v>
      </c>
      <c r="Z144" s="7" t="s">
        <v>362</v>
      </c>
    </row>
    <row r="145" spans="1:26" x14ac:dyDescent="0.2">
      <c r="A145" s="1193"/>
      <c r="B145" s="1193"/>
      <c r="C145" s="156" t="s">
        <v>1752</v>
      </c>
      <c r="D145" s="273">
        <v>0</v>
      </c>
      <c r="E145" s="968" t="s">
        <v>1424</v>
      </c>
      <c r="F145" s="968">
        <v>0</v>
      </c>
      <c r="G145" s="273" t="s">
        <v>362</v>
      </c>
      <c r="H145" s="968" t="s">
        <v>1424</v>
      </c>
      <c r="I145" s="273">
        <v>0</v>
      </c>
      <c r="J145" s="968" t="s">
        <v>1424</v>
      </c>
      <c r="K145" s="968" t="s">
        <v>1424</v>
      </c>
      <c r="L145" s="512">
        <v>0</v>
      </c>
      <c r="M145" s="968">
        <v>0</v>
      </c>
      <c r="N145" s="273" t="s">
        <v>362</v>
      </c>
      <c r="O145" s="273" t="s">
        <v>362</v>
      </c>
      <c r="P145" s="7" t="s">
        <v>362</v>
      </c>
      <c r="Q145" s="165" t="s">
        <v>362</v>
      </c>
      <c r="R145" s="7" t="s">
        <v>1424</v>
      </c>
      <c r="S145" s="7" t="s">
        <v>362</v>
      </c>
      <c r="T145" s="7" t="s">
        <v>362</v>
      </c>
      <c r="U145" s="7" t="s">
        <v>362</v>
      </c>
      <c r="V145" s="7" t="s">
        <v>1424</v>
      </c>
      <c r="W145" s="7" t="s">
        <v>1424</v>
      </c>
      <c r="X145" s="273" t="s">
        <v>362</v>
      </c>
      <c r="Y145" s="7" t="s">
        <v>362</v>
      </c>
      <c r="Z145" s="7" t="s">
        <v>362</v>
      </c>
    </row>
    <row r="146" spans="1:26" x14ac:dyDescent="0.2">
      <c r="A146" s="1190">
        <v>36</v>
      </c>
      <c r="B146" s="1191" t="s">
        <v>322</v>
      </c>
      <c r="C146" s="157" t="s">
        <v>785</v>
      </c>
      <c r="D146" s="273">
        <v>23</v>
      </c>
      <c r="E146" s="968" t="s">
        <v>1424</v>
      </c>
      <c r="F146" s="968">
        <v>0</v>
      </c>
      <c r="G146" s="273" t="s">
        <v>362</v>
      </c>
      <c r="H146" s="968" t="s">
        <v>1424</v>
      </c>
      <c r="I146" s="273">
        <v>0</v>
      </c>
      <c r="J146" s="968" t="s">
        <v>1424</v>
      </c>
      <c r="K146" s="968" t="s">
        <v>1424</v>
      </c>
      <c r="L146" s="512">
        <v>0</v>
      </c>
      <c r="M146" s="968">
        <v>1170</v>
      </c>
      <c r="N146" s="273" t="s">
        <v>362</v>
      </c>
      <c r="O146" s="273" t="s">
        <v>362</v>
      </c>
      <c r="P146" s="7" t="s">
        <v>362</v>
      </c>
      <c r="Q146" s="165" t="s">
        <v>362</v>
      </c>
      <c r="R146" s="7" t="s">
        <v>1424</v>
      </c>
      <c r="S146" s="7" t="s">
        <v>362</v>
      </c>
      <c r="T146" s="7" t="s">
        <v>362</v>
      </c>
      <c r="U146" s="7" t="s">
        <v>362</v>
      </c>
      <c r="V146" s="7" t="s">
        <v>1424</v>
      </c>
      <c r="W146" s="7" t="s">
        <v>1424</v>
      </c>
      <c r="X146" s="273" t="s">
        <v>362</v>
      </c>
      <c r="Y146" s="7" t="s">
        <v>362</v>
      </c>
      <c r="Z146" s="7" t="s">
        <v>362</v>
      </c>
    </row>
    <row r="147" spans="1:26" x14ac:dyDescent="0.2">
      <c r="A147" s="1190"/>
      <c r="B147" s="1193"/>
      <c r="C147" s="157" t="s">
        <v>598</v>
      </c>
      <c r="D147" s="273">
        <v>32</v>
      </c>
      <c r="E147" s="968" t="s">
        <v>1424</v>
      </c>
      <c r="F147" s="968">
        <v>0</v>
      </c>
      <c r="G147" s="273" t="s">
        <v>362</v>
      </c>
      <c r="H147" s="968" t="s">
        <v>1424</v>
      </c>
      <c r="I147" s="273">
        <v>775</v>
      </c>
      <c r="J147" s="968" t="s">
        <v>1424</v>
      </c>
      <c r="K147" s="968" t="s">
        <v>1424</v>
      </c>
      <c r="L147" s="512">
        <v>0</v>
      </c>
      <c r="M147" s="968">
        <v>387</v>
      </c>
      <c r="N147" s="273" t="s">
        <v>362</v>
      </c>
      <c r="O147" s="273" t="s">
        <v>362</v>
      </c>
      <c r="P147" s="7" t="s">
        <v>362</v>
      </c>
      <c r="Q147" s="165" t="s">
        <v>362</v>
      </c>
      <c r="R147" s="7" t="s">
        <v>1424</v>
      </c>
      <c r="S147" s="7" t="s">
        <v>362</v>
      </c>
      <c r="T147" s="7" t="s">
        <v>362</v>
      </c>
      <c r="U147" s="7" t="s">
        <v>362</v>
      </c>
      <c r="V147" s="7" t="s">
        <v>1424</v>
      </c>
      <c r="W147" s="7" t="s">
        <v>1424</v>
      </c>
      <c r="X147" s="273" t="s">
        <v>362</v>
      </c>
      <c r="Y147" s="7" t="s">
        <v>362</v>
      </c>
      <c r="Z147" s="7" t="s">
        <v>362</v>
      </c>
    </row>
    <row r="148" spans="1:26" x14ac:dyDescent="0.2">
      <c r="A148" s="1190">
        <v>37</v>
      </c>
      <c r="B148" s="1191" t="s">
        <v>323</v>
      </c>
      <c r="C148" s="157" t="s">
        <v>786</v>
      </c>
      <c r="D148" s="273">
        <v>42</v>
      </c>
      <c r="E148" s="968" t="s">
        <v>1424</v>
      </c>
      <c r="F148" s="968">
        <v>0</v>
      </c>
      <c r="G148" s="273" t="s">
        <v>362</v>
      </c>
      <c r="H148" s="968" t="s">
        <v>1424</v>
      </c>
      <c r="I148" s="273">
        <v>1667</v>
      </c>
      <c r="J148" s="968" t="s">
        <v>1424</v>
      </c>
      <c r="K148" s="968" t="s">
        <v>1424</v>
      </c>
      <c r="L148" s="512">
        <v>0</v>
      </c>
      <c r="M148" s="968">
        <v>0</v>
      </c>
      <c r="N148" s="273" t="s">
        <v>362</v>
      </c>
      <c r="O148" s="273" t="s">
        <v>362</v>
      </c>
      <c r="P148" s="7" t="s">
        <v>362</v>
      </c>
      <c r="Q148" s="165" t="s">
        <v>362</v>
      </c>
      <c r="R148" s="7" t="s">
        <v>1424</v>
      </c>
      <c r="S148" s="7" t="s">
        <v>362</v>
      </c>
      <c r="T148" s="7" t="s">
        <v>362</v>
      </c>
      <c r="U148" s="7" t="s">
        <v>362</v>
      </c>
      <c r="V148" s="7" t="s">
        <v>1424</v>
      </c>
      <c r="W148" s="7" t="s">
        <v>1424</v>
      </c>
      <c r="X148" s="273" t="s">
        <v>362</v>
      </c>
      <c r="Y148" s="7" t="s">
        <v>362</v>
      </c>
      <c r="Z148" s="7" t="s">
        <v>362</v>
      </c>
    </row>
    <row r="149" spans="1:26" x14ac:dyDescent="0.2">
      <c r="A149" s="1190"/>
      <c r="B149" s="1193"/>
      <c r="C149" s="157" t="s">
        <v>598</v>
      </c>
      <c r="D149" s="273">
        <v>15</v>
      </c>
      <c r="E149" s="968" t="s">
        <v>1424</v>
      </c>
      <c r="F149" s="968">
        <v>0</v>
      </c>
      <c r="G149" s="273" t="s">
        <v>362</v>
      </c>
      <c r="H149" s="968" t="s">
        <v>1424</v>
      </c>
      <c r="I149" s="273">
        <v>5508</v>
      </c>
      <c r="J149" s="968" t="s">
        <v>1424</v>
      </c>
      <c r="K149" s="968" t="s">
        <v>1424</v>
      </c>
      <c r="L149" s="512">
        <v>0</v>
      </c>
      <c r="M149" s="189">
        <v>2459</v>
      </c>
      <c r="N149" s="273" t="s">
        <v>362</v>
      </c>
      <c r="O149" s="273" t="s">
        <v>362</v>
      </c>
      <c r="P149" s="7" t="s">
        <v>362</v>
      </c>
      <c r="Q149" s="165" t="s">
        <v>362</v>
      </c>
      <c r="R149" s="7" t="s">
        <v>1424</v>
      </c>
      <c r="S149" s="7" t="s">
        <v>362</v>
      </c>
      <c r="T149" s="7" t="s">
        <v>362</v>
      </c>
      <c r="U149" s="7" t="s">
        <v>362</v>
      </c>
      <c r="V149" s="7" t="s">
        <v>1424</v>
      </c>
      <c r="W149" s="7" t="s">
        <v>1424</v>
      </c>
      <c r="X149" s="273" t="s">
        <v>362</v>
      </c>
      <c r="Y149" s="7" t="s">
        <v>362</v>
      </c>
      <c r="Z149" s="7" t="s">
        <v>362</v>
      </c>
    </row>
    <row r="150" spans="1:26" x14ac:dyDescent="0.2">
      <c r="A150" s="1190">
        <v>38</v>
      </c>
      <c r="B150" s="1191" t="s">
        <v>324</v>
      </c>
      <c r="C150" s="157" t="s">
        <v>787</v>
      </c>
      <c r="D150" s="273">
        <v>23</v>
      </c>
      <c r="E150" s="968" t="s">
        <v>1424</v>
      </c>
      <c r="F150" s="968">
        <v>0</v>
      </c>
      <c r="G150" s="273" t="s">
        <v>362</v>
      </c>
      <c r="H150" s="968" t="s">
        <v>1424</v>
      </c>
      <c r="I150" s="273">
        <v>2056</v>
      </c>
      <c r="J150" s="968" t="s">
        <v>1424</v>
      </c>
      <c r="K150" s="968" t="s">
        <v>1424</v>
      </c>
      <c r="L150" s="512">
        <v>0</v>
      </c>
      <c r="M150" s="968">
        <v>344</v>
      </c>
      <c r="N150" s="273" t="s">
        <v>362</v>
      </c>
      <c r="O150" s="273" t="s">
        <v>362</v>
      </c>
      <c r="P150" s="7" t="s">
        <v>362</v>
      </c>
      <c r="Q150" s="165" t="s">
        <v>362</v>
      </c>
      <c r="R150" s="7" t="s">
        <v>1424</v>
      </c>
      <c r="S150" s="7" t="s">
        <v>362</v>
      </c>
      <c r="T150" s="7" t="s">
        <v>362</v>
      </c>
      <c r="U150" s="7" t="s">
        <v>362</v>
      </c>
      <c r="V150" s="7" t="s">
        <v>1424</v>
      </c>
      <c r="W150" s="7" t="s">
        <v>1424</v>
      </c>
      <c r="X150" s="273" t="s">
        <v>362</v>
      </c>
      <c r="Y150" s="7" t="s">
        <v>362</v>
      </c>
      <c r="Z150" s="7" t="s">
        <v>362</v>
      </c>
    </row>
    <row r="151" spans="1:26" x14ac:dyDescent="0.2">
      <c r="A151" s="1190"/>
      <c r="B151" s="1192"/>
      <c r="C151" s="157" t="s">
        <v>719</v>
      </c>
      <c r="D151" s="273">
        <v>7</v>
      </c>
      <c r="E151" s="968" t="s">
        <v>1424</v>
      </c>
      <c r="F151" s="968">
        <v>0</v>
      </c>
      <c r="G151" s="273" t="s">
        <v>362</v>
      </c>
      <c r="H151" s="968" t="s">
        <v>1424</v>
      </c>
      <c r="I151" s="273">
        <v>0</v>
      </c>
      <c r="J151" s="968" t="s">
        <v>1424</v>
      </c>
      <c r="K151" s="968" t="s">
        <v>1424</v>
      </c>
      <c r="L151" s="512">
        <v>0</v>
      </c>
      <c r="M151" s="968">
        <v>0</v>
      </c>
      <c r="N151" s="273" t="s">
        <v>362</v>
      </c>
      <c r="O151" s="273" t="s">
        <v>362</v>
      </c>
      <c r="P151" s="7" t="s">
        <v>362</v>
      </c>
      <c r="Q151" s="165" t="s">
        <v>362</v>
      </c>
      <c r="R151" s="7" t="s">
        <v>1424</v>
      </c>
      <c r="S151" s="7" t="s">
        <v>362</v>
      </c>
      <c r="T151" s="7" t="s">
        <v>362</v>
      </c>
      <c r="U151" s="7" t="s">
        <v>362</v>
      </c>
      <c r="V151" s="7" t="s">
        <v>1424</v>
      </c>
      <c r="W151" s="7" t="s">
        <v>1424</v>
      </c>
      <c r="X151" s="273" t="s">
        <v>362</v>
      </c>
      <c r="Y151" s="7" t="s">
        <v>362</v>
      </c>
      <c r="Z151" s="7" t="s">
        <v>362</v>
      </c>
    </row>
    <row r="152" spans="1:26" x14ac:dyDescent="0.2">
      <c r="A152" s="1190"/>
      <c r="B152" s="1192"/>
      <c r="C152" s="157" t="s">
        <v>681</v>
      </c>
      <c r="D152" s="273">
        <v>0</v>
      </c>
      <c r="E152" s="968" t="s">
        <v>1424</v>
      </c>
      <c r="F152" s="968">
        <v>0</v>
      </c>
      <c r="G152" s="273" t="s">
        <v>362</v>
      </c>
      <c r="H152" s="968" t="s">
        <v>1424</v>
      </c>
      <c r="I152" s="166">
        <v>290</v>
      </c>
      <c r="J152" s="968" t="s">
        <v>1424</v>
      </c>
      <c r="K152" s="968" t="s">
        <v>1424</v>
      </c>
      <c r="L152" s="512">
        <v>0</v>
      </c>
      <c r="M152" s="968">
        <v>0</v>
      </c>
      <c r="N152" s="273" t="s">
        <v>362</v>
      </c>
      <c r="O152" s="273" t="s">
        <v>362</v>
      </c>
      <c r="P152" s="7" t="s">
        <v>362</v>
      </c>
      <c r="Q152" s="165" t="s">
        <v>362</v>
      </c>
      <c r="R152" s="7" t="s">
        <v>1424</v>
      </c>
      <c r="S152" s="7" t="s">
        <v>362</v>
      </c>
      <c r="T152" s="7" t="s">
        <v>362</v>
      </c>
      <c r="U152" s="7" t="s">
        <v>362</v>
      </c>
      <c r="V152" s="7" t="s">
        <v>1424</v>
      </c>
      <c r="W152" s="7" t="s">
        <v>1424</v>
      </c>
      <c r="X152" s="273" t="s">
        <v>362</v>
      </c>
      <c r="Y152" s="7" t="s">
        <v>362</v>
      </c>
      <c r="Z152" s="7" t="s">
        <v>362</v>
      </c>
    </row>
    <row r="153" spans="1:26" x14ac:dyDescent="0.2">
      <c r="A153" s="1190"/>
      <c r="B153" s="1192"/>
      <c r="C153" s="157" t="s">
        <v>1235</v>
      </c>
      <c r="D153" s="273">
        <v>0</v>
      </c>
      <c r="E153" s="968" t="s">
        <v>1424</v>
      </c>
      <c r="F153" s="968" t="s">
        <v>362</v>
      </c>
      <c r="G153" s="273" t="s">
        <v>362</v>
      </c>
      <c r="H153" s="968" t="s">
        <v>1424</v>
      </c>
      <c r="I153" s="273" t="s">
        <v>362</v>
      </c>
      <c r="J153" s="968" t="s">
        <v>1424</v>
      </c>
      <c r="K153" s="968" t="s">
        <v>1424</v>
      </c>
      <c r="L153" s="512" t="s">
        <v>362</v>
      </c>
      <c r="M153" s="968" t="s">
        <v>362</v>
      </c>
      <c r="N153" s="273" t="s">
        <v>362</v>
      </c>
      <c r="O153" s="273" t="s">
        <v>362</v>
      </c>
      <c r="P153" s="7" t="s">
        <v>362</v>
      </c>
      <c r="Q153" s="165" t="s">
        <v>362</v>
      </c>
      <c r="R153" s="7" t="s">
        <v>1424</v>
      </c>
      <c r="S153" s="7" t="s">
        <v>362</v>
      </c>
      <c r="T153" s="7" t="s">
        <v>362</v>
      </c>
      <c r="U153" s="7" t="s">
        <v>362</v>
      </c>
      <c r="V153" s="7" t="s">
        <v>1424</v>
      </c>
      <c r="W153" s="7" t="s">
        <v>1424</v>
      </c>
      <c r="X153" s="273" t="s">
        <v>362</v>
      </c>
      <c r="Y153" s="7" t="s">
        <v>362</v>
      </c>
      <c r="Z153" s="7" t="s">
        <v>362</v>
      </c>
    </row>
    <row r="154" spans="1:26" x14ac:dyDescent="0.2">
      <c r="A154" s="1190"/>
      <c r="B154" s="1193"/>
      <c r="C154" s="157" t="s">
        <v>598</v>
      </c>
      <c r="D154" s="273">
        <v>15</v>
      </c>
      <c r="E154" s="968" t="s">
        <v>1424</v>
      </c>
      <c r="F154" s="968">
        <v>0</v>
      </c>
      <c r="G154" s="273" t="s">
        <v>362</v>
      </c>
      <c r="H154" s="968" t="s">
        <v>1424</v>
      </c>
      <c r="I154" s="273">
        <v>394</v>
      </c>
      <c r="J154" s="968" t="s">
        <v>1424</v>
      </c>
      <c r="K154" s="968" t="s">
        <v>1424</v>
      </c>
      <c r="L154" s="512">
        <v>0</v>
      </c>
      <c r="M154" s="968">
        <v>83</v>
      </c>
      <c r="N154" s="273" t="s">
        <v>362</v>
      </c>
      <c r="O154" s="273" t="s">
        <v>362</v>
      </c>
      <c r="P154" s="7" t="s">
        <v>362</v>
      </c>
      <c r="Q154" s="165" t="s">
        <v>362</v>
      </c>
      <c r="R154" s="7" t="s">
        <v>1424</v>
      </c>
      <c r="S154" s="7" t="s">
        <v>362</v>
      </c>
      <c r="T154" s="7" t="s">
        <v>362</v>
      </c>
      <c r="U154" s="7" t="s">
        <v>362</v>
      </c>
      <c r="V154" s="7" t="s">
        <v>1424</v>
      </c>
      <c r="W154" s="7" t="s">
        <v>1424</v>
      </c>
      <c r="X154" s="273" t="s">
        <v>362</v>
      </c>
      <c r="Y154" s="7" t="s">
        <v>362</v>
      </c>
      <c r="Z154" s="7" t="s">
        <v>362</v>
      </c>
    </row>
    <row r="155" spans="1:26" x14ac:dyDescent="0.2">
      <c r="A155" s="1190">
        <v>39</v>
      </c>
      <c r="B155" s="1191" t="s">
        <v>325</v>
      </c>
      <c r="C155" s="157" t="s">
        <v>406</v>
      </c>
      <c r="D155" s="273">
        <v>13</v>
      </c>
      <c r="E155" s="968" t="s">
        <v>1424</v>
      </c>
      <c r="F155" s="968">
        <v>0</v>
      </c>
      <c r="G155" s="273" t="s">
        <v>362</v>
      </c>
      <c r="H155" s="968" t="s">
        <v>1424</v>
      </c>
      <c r="I155" s="166">
        <v>3215</v>
      </c>
      <c r="J155" s="968" t="s">
        <v>1424</v>
      </c>
      <c r="K155" s="968" t="s">
        <v>1424</v>
      </c>
      <c r="L155" s="512">
        <v>0</v>
      </c>
      <c r="M155" s="968">
        <v>0</v>
      </c>
      <c r="N155" s="273" t="s">
        <v>362</v>
      </c>
      <c r="O155" s="273" t="s">
        <v>362</v>
      </c>
      <c r="P155" s="7" t="s">
        <v>362</v>
      </c>
      <c r="Q155" s="165" t="s">
        <v>362</v>
      </c>
      <c r="R155" s="7" t="s">
        <v>1424</v>
      </c>
      <c r="S155" s="7" t="s">
        <v>362</v>
      </c>
      <c r="T155" s="7" t="s">
        <v>362</v>
      </c>
      <c r="U155" s="7" t="s">
        <v>362</v>
      </c>
      <c r="V155" s="7" t="s">
        <v>1424</v>
      </c>
      <c r="W155" s="7" t="s">
        <v>1424</v>
      </c>
      <c r="X155" s="273" t="s">
        <v>362</v>
      </c>
      <c r="Y155" s="7" t="s">
        <v>362</v>
      </c>
      <c r="Z155" s="7" t="s">
        <v>362</v>
      </c>
    </row>
    <row r="156" spans="1:26" x14ac:dyDescent="0.2">
      <c r="A156" s="1190"/>
      <c r="B156" s="1192"/>
      <c r="C156" s="157" t="s">
        <v>720</v>
      </c>
      <c r="D156" s="273">
        <v>37</v>
      </c>
      <c r="E156" s="968" t="s">
        <v>1424</v>
      </c>
      <c r="F156" s="968">
        <v>0</v>
      </c>
      <c r="G156" s="273" t="s">
        <v>362</v>
      </c>
      <c r="H156" s="968" t="s">
        <v>1424</v>
      </c>
      <c r="I156" s="273">
        <v>0</v>
      </c>
      <c r="J156" s="968" t="s">
        <v>1424</v>
      </c>
      <c r="K156" s="968" t="s">
        <v>1424</v>
      </c>
      <c r="L156" s="512">
        <v>0</v>
      </c>
      <c r="M156" s="968">
        <v>0</v>
      </c>
      <c r="N156" s="273" t="s">
        <v>362</v>
      </c>
      <c r="O156" s="273" t="s">
        <v>362</v>
      </c>
      <c r="P156" s="7" t="s">
        <v>362</v>
      </c>
      <c r="Q156" s="165" t="s">
        <v>362</v>
      </c>
      <c r="R156" s="7" t="s">
        <v>1424</v>
      </c>
      <c r="S156" s="7" t="s">
        <v>362</v>
      </c>
      <c r="T156" s="7" t="s">
        <v>362</v>
      </c>
      <c r="U156" s="7" t="s">
        <v>362</v>
      </c>
      <c r="V156" s="7" t="s">
        <v>1424</v>
      </c>
      <c r="W156" s="7" t="s">
        <v>1424</v>
      </c>
      <c r="X156" s="273" t="s">
        <v>362</v>
      </c>
      <c r="Y156" s="7" t="s">
        <v>362</v>
      </c>
      <c r="Z156" s="7" t="s">
        <v>362</v>
      </c>
    </row>
    <row r="157" spans="1:26" x14ac:dyDescent="0.2">
      <c r="A157" s="1190"/>
      <c r="B157" s="1193"/>
      <c r="C157" s="157" t="s">
        <v>598</v>
      </c>
      <c r="D157" s="273">
        <v>14</v>
      </c>
      <c r="E157" s="968" t="s">
        <v>1424</v>
      </c>
      <c r="F157" s="968">
        <v>0</v>
      </c>
      <c r="G157" s="273" t="s">
        <v>362</v>
      </c>
      <c r="H157" s="968" t="s">
        <v>1424</v>
      </c>
      <c r="I157" s="273">
        <v>1098</v>
      </c>
      <c r="J157" s="968" t="s">
        <v>1424</v>
      </c>
      <c r="K157" s="968" t="s">
        <v>1424</v>
      </c>
      <c r="L157" s="512">
        <v>0</v>
      </c>
      <c r="M157" s="968">
        <v>0</v>
      </c>
      <c r="N157" s="273" t="s">
        <v>362</v>
      </c>
      <c r="O157" s="273" t="s">
        <v>362</v>
      </c>
      <c r="P157" s="7" t="s">
        <v>362</v>
      </c>
      <c r="Q157" s="165" t="s">
        <v>362</v>
      </c>
      <c r="R157" s="7" t="s">
        <v>1424</v>
      </c>
      <c r="S157" s="7" t="s">
        <v>362</v>
      </c>
      <c r="T157" s="7" t="s">
        <v>362</v>
      </c>
      <c r="U157" s="7" t="s">
        <v>362</v>
      </c>
      <c r="V157" s="7" t="s">
        <v>1424</v>
      </c>
      <c r="W157" s="7" t="s">
        <v>1424</v>
      </c>
      <c r="X157" s="273" t="s">
        <v>362</v>
      </c>
      <c r="Y157" s="7" t="s">
        <v>362</v>
      </c>
      <c r="Z157" s="7" t="s">
        <v>362</v>
      </c>
    </row>
    <row r="158" spans="1:26" ht="25.5" x14ac:dyDescent="0.2">
      <c r="A158" s="1190">
        <v>40</v>
      </c>
      <c r="B158" s="1191" t="s">
        <v>326</v>
      </c>
      <c r="C158" s="157" t="s">
        <v>817</v>
      </c>
      <c r="D158" s="273">
        <v>0</v>
      </c>
      <c r="E158" s="273" t="s">
        <v>1424</v>
      </c>
      <c r="F158" s="273">
        <v>0</v>
      </c>
      <c r="G158" s="273" t="s">
        <v>362</v>
      </c>
      <c r="H158" s="273" t="s">
        <v>1424</v>
      </c>
      <c r="I158" s="273">
        <v>0</v>
      </c>
      <c r="J158" s="273" t="s">
        <v>1424</v>
      </c>
      <c r="K158" s="273" t="s">
        <v>1424</v>
      </c>
      <c r="L158" s="7">
        <v>0</v>
      </c>
      <c r="M158" s="273">
        <v>0</v>
      </c>
      <c r="N158" s="273" t="s">
        <v>362</v>
      </c>
      <c r="O158" s="273" t="s">
        <v>362</v>
      </c>
      <c r="P158" s="7" t="s">
        <v>362</v>
      </c>
      <c r="Q158" s="165" t="s">
        <v>362</v>
      </c>
      <c r="R158" s="7" t="s">
        <v>1424</v>
      </c>
      <c r="S158" s="7" t="s">
        <v>362</v>
      </c>
      <c r="T158" s="7" t="s">
        <v>362</v>
      </c>
      <c r="U158" s="7" t="s">
        <v>362</v>
      </c>
      <c r="V158" s="7" t="s">
        <v>1424</v>
      </c>
      <c r="W158" s="7" t="s">
        <v>1424</v>
      </c>
      <c r="X158" s="273" t="s">
        <v>362</v>
      </c>
      <c r="Y158" s="7" t="s">
        <v>362</v>
      </c>
      <c r="Z158" s="7" t="s">
        <v>362</v>
      </c>
    </row>
    <row r="159" spans="1:26" x14ac:dyDescent="0.2">
      <c r="A159" s="1190"/>
      <c r="B159" s="1193"/>
      <c r="C159" s="157" t="s">
        <v>784</v>
      </c>
      <c r="D159" s="273">
        <v>3</v>
      </c>
      <c r="E159" s="968" t="s">
        <v>1424</v>
      </c>
      <c r="F159" s="968">
        <v>0</v>
      </c>
      <c r="G159" s="273" t="s">
        <v>362</v>
      </c>
      <c r="H159" s="968" t="s">
        <v>1424</v>
      </c>
      <c r="I159" s="273">
        <v>0</v>
      </c>
      <c r="J159" s="968" t="s">
        <v>1424</v>
      </c>
      <c r="K159" s="968" t="s">
        <v>1424</v>
      </c>
      <c r="L159" s="512">
        <v>0</v>
      </c>
      <c r="M159" s="968">
        <v>0</v>
      </c>
      <c r="N159" s="273" t="s">
        <v>362</v>
      </c>
      <c r="O159" s="273" t="s">
        <v>362</v>
      </c>
      <c r="P159" s="7" t="s">
        <v>362</v>
      </c>
      <c r="Q159" s="165" t="s">
        <v>362</v>
      </c>
      <c r="R159" s="7" t="s">
        <v>1424</v>
      </c>
      <c r="S159" s="7" t="s">
        <v>362</v>
      </c>
      <c r="T159" s="7" t="s">
        <v>362</v>
      </c>
      <c r="U159" s="7" t="s">
        <v>362</v>
      </c>
      <c r="V159" s="7" t="s">
        <v>1424</v>
      </c>
      <c r="W159" s="7" t="s">
        <v>1424</v>
      </c>
      <c r="X159" s="273" t="s">
        <v>362</v>
      </c>
      <c r="Y159" s="7" t="s">
        <v>362</v>
      </c>
      <c r="Z159" s="7" t="s">
        <v>362</v>
      </c>
    </row>
    <row r="160" spans="1:26" x14ac:dyDescent="0.2">
      <c r="A160" s="1190">
        <v>41</v>
      </c>
      <c r="B160" s="1191" t="s">
        <v>327</v>
      </c>
      <c r="C160" s="157" t="s">
        <v>788</v>
      </c>
      <c r="D160" s="273">
        <v>32</v>
      </c>
      <c r="E160" s="968" t="s">
        <v>1424</v>
      </c>
      <c r="F160" s="968">
        <v>0</v>
      </c>
      <c r="G160" s="273" t="s">
        <v>362</v>
      </c>
      <c r="H160" s="968" t="s">
        <v>1424</v>
      </c>
      <c r="I160" s="166">
        <v>0</v>
      </c>
      <c r="J160" s="968" t="s">
        <v>1424</v>
      </c>
      <c r="K160" s="968" t="s">
        <v>1424</v>
      </c>
      <c r="L160" s="512">
        <v>0</v>
      </c>
      <c r="M160" s="189">
        <v>0</v>
      </c>
      <c r="N160" s="273" t="s">
        <v>362</v>
      </c>
      <c r="O160" s="273" t="s">
        <v>362</v>
      </c>
      <c r="P160" s="7" t="s">
        <v>362</v>
      </c>
      <c r="Q160" s="165" t="s">
        <v>362</v>
      </c>
      <c r="R160" s="7" t="s">
        <v>1424</v>
      </c>
      <c r="S160" s="7" t="s">
        <v>362</v>
      </c>
      <c r="T160" s="7" t="s">
        <v>362</v>
      </c>
      <c r="U160" s="7" t="s">
        <v>362</v>
      </c>
      <c r="V160" s="7" t="s">
        <v>1424</v>
      </c>
      <c r="W160" s="7" t="s">
        <v>1424</v>
      </c>
      <c r="X160" s="273" t="s">
        <v>362</v>
      </c>
      <c r="Y160" s="7" t="s">
        <v>362</v>
      </c>
      <c r="Z160" s="7" t="s">
        <v>362</v>
      </c>
    </row>
    <row r="161" spans="1:29" x14ac:dyDescent="0.2">
      <c r="A161" s="1190"/>
      <c r="B161" s="1192"/>
      <c r="C161" s="157" t="s">
        <v>607</v>
      </c>
      <c r="D161" s="273">
        <v>18</v>
      </c>
      <c r="E161" s="968" t="s">
        <v>1424</v>
      </c>
      <c r="F161" s="968">
        <v>0</v>
      </c>
      <c r="G161" s="273" t="s">
        <v>362</v>
      </c>
      <c r="H161" s="968" t="s">
        <v>1424</v>
      </c>
      <c r="I161" s="273">
        <v>0</v>
      </c>
      <c r="J161" s="968" t="s">
        <v>1424</v>
      </c>
      <c r="K161" s="968" t="s">
        <v>1424</v>
      </c>
      <c r="L161" s="512">
        <v>22</v>
      </c>
      <c r="M161" s="968">
        <v>26</v>
      </c>
      <c r="N161" s="273" t="s">
        <v>362</v>
      </c>
      <c r="O161" s="273" t="s">
        <v>362</v>
      </c>
      <c r="P161" s="7" t="s">
        <v>362</v>
      </c>
      <c r="Q161" s="165" t="s">
        <v>362</v>
      </c>
      <c r="R161" s="7" t="s">
        <v>1424</v>
      </c>
      <c r="S161" s="7" t="s">
        <v>362</v>
      </c>
      <c r="T161" s="7" t="s">
        <v>362</v>
      </c>
      <c r="U161" s="7" t="s">
        <v>362</v>
      </c>
      <c r="V161" s="7" t="s">
        <v>1424</v>
      </c>
      <c r="W161" s="7" t="s">
        <v>1424</v>
      </c>
      <c r="X161" s="273" t="s">
        <v>362</v>
      </c>
      <c r="Y161" s="7" t="s">
        <v>362</v>
      </c>
      <c r="Z161" s="7" t="s">
        <v>362</v>
      </c>
    </row>
    <row r="162" spans="1:29" ht="14.25" customHeight="1" x14ac:dyDescent="0.2">
      <c r="A162" s="1190"/>
      <c r="B162" s="1193"/>
      <c r="C162" s="157" t="s">
        <v>598</v>
      </c>
      <c r="D162" s="273">
        <v>21</v>
      </c>
      <c r="E162" s="968" t="s">
        <v>1424</v>
      </c>
      <c r="F162" s="968">
        <v>0</v>
      </c>
      <c r="G162" s="273" t="s">
        <v>362</v>
      </c>
      <c r="H162" s="968" t="s">
        <v>1424</v>
      </c>
      <c r="I162" s="273">
        <v>870</v>
      </c>
      <c r="J162" s="968" t="s">
        <v>1424</v>
      </c>
      <c r="K162" s="968" t="s">
        <v>1424</v>
      </c>
      <c r="L162" s="512">
        <v>0</v>
      </c>
      <c r="M162" s="968">
        <v>80</v>
      </c>
      <c r="N162" s="273" t="s">
        <v>362</v>
      </c>
      <c r="O162" s="273" t="s">
        <v>362</v>
      </c>
      <c r="P162" s="7" t="s">
        <v>362</v>
      </c>
      <c r="Q162" s="165" t="s">
        <v>362</v>
      </c>
      <c r="R162" s="7" t="s">
        <v>1424</v>
      </c>
      <c r="S162" s="7" t="s">
        <v>362</v>
      </c>
      <c r="T162" s="7" t="s">
        <v>362</v>
      </c>
      <c r="U162" s="7" t="s">
        <v>362</v>
      </c>
      <c r="V162" s="7" t="s">
        <v>1424</v>
      </c>
      <c r="W162" s="7" t="s">
        <v>1424</v>
      </c>
      <c r="X162" s="273" t="s">
        <v>362</v>
      </c>
      <c r="Y162" s="7" t="s">
        <v>362</v>
      </c>
      <c r="Z162" s="7" t="s">
        <v>362</v>
      </c>
    </row>
    <row r="163" spans="1:29" x14ac:dyDescent="0.2">
      <c r="A163" s="1190">
        <v>42</v>
      </c>
      <c r="B163" s="1191" t="s">
        <v>328</v>
      </c>
      <c r="C163" s="157" t="s">
        <v>698</v>
      </c>
      <c r="D163" s="273">
        <v>24</v>
      </c>
      <c r="E163" s="968" t="s">
        <v>1424</v>
      </c>
      <c r="F163" s="968">
        <v>0</v>
      </c>
      <c r="G163" s="273" t="s">
        <v>362</v>
      </c>
      <c r="H163" s="968" t="s">
        <v>1424</v>
      </c>
      <c r="I163" s="166">
        <v>2436</v>
      </c>
      <c r="J163" s="968" t="s">
        <v>1424</v>
      </c>
      <c r="K163" s="968" t="s">
        <v>1424</v>
      </c>
      <c r="L163" s="512">
        <v>0</v>
      </c>
      <c r="M163" s="968">
        <v>2199</v>
      </c>
      <c r="N163" s="273" t="s">
        <v>362</v>
      </c>
      <c r="O163" s="273" t="s">
        <v>362</v>
      </c>
      <c r="P163" s="7" t="s">
        <v>362</v>
      </c>
      <c r="Q163" s="165" t="s">
        <v>362</v>
      </c>
      <c r="R163" s="7" t="s">
        <v>1424</v>
      </c>
      <c r="S163" s="7" t="s">
        <v>362</v>
      </c>
      <c r="T163" s="7" t="s">
        <v>362</v>
      </c>
      <c r="U163" s="7" t="s">
        <v>362</v>
      </c>
      <c r="V163" s="7" t="s">
        <v>1424</v>
      </c>
      <c r="W163" s="7" t="s">
        <v>1424</v>
      </c>
      <c r="X163" s="273" t="s">
        <v>362</v>
      </c>
      <c r="Y163" s="7" t="s">
        <v>362</v>
      </c>
      <c r="Z163" s="7" t="s">
        <v>362</v>
      </c>
    </row>
    <row r="164" spans="1:29" x14ac:dyDescent="0.2">
      <c r="A164" s="1190"/>
      <c r="B164" s="1193"/>
      <c r="C164" s="157" t="s">
        <v>598</v>
      </c>
      <c r="D164" s="273">
        <v>11</v>
      </c>
      <c r="E164" s="968" t="s">
        <v>1424</v>
      </c>
      <c r="F164" s="968">
        <v>0</v>
      </c>
      <c r="G164" s="273" t="s">
        <v>362</v>
      </c>
      <c r="H164" s="968" t="s">
        <v>1424</v>
      </c>
      <c r="I164" s="273">
        <v>0</v>
      </c>
      <c r="J164" s="968" t="s">
        <v>1424</v>
      </c>
      <c r="K164" s="968" t="s">
        <v>1424</v>
      </c>
      <c r="L164" s="512">
        <v>0</v>
      </c>
      <c r="M164" s="189">
        <v>169</v>
      </c>
      <c r="N164" s="273" t="s">
        <v>362</v>
      </c>
      <c r="O164" s="273" t="s">
        <v>362</v>
      </c>
      <c r="P164" s="7" t="s">
        <v>362</v>
      </c>
      <c r="Q164" s="165" t="s">
        <v>362</v>
      </c>
      <c r="R164" s="7" t="s">
        <v>1424</v>
      </c>
      <c r="S164" s="7" t="s">
        <v>362</v>
      </c>
      <c r="T164" s="7" t="s">
        <v>362</v>
      </c>
      <c r="U164" s="7" t="s">
        <v>362</v>
      </c>
      <c r="V164" s="7" t="s">
        <v>1424</v>
      </c>
      <c r="W164" s="7" t="s">
        <v>1424</v>
      </c>
      <c r="X164" s="273" t="s">
        <v>362</v>
      </c>
      <c r="Y164" s="7" t="s">
        <v>362</v>
      </c>
      <c r="Z164" s="7" t="s">
        <v>362</v>
      </c>
    </row>
    <row r="165" spans="1:29" ht="15" customHeight="1" x14ac:dyDescent="0.2">
      <c r="A165" s="945">
        <v>43</v>
      </c>
      <c r="B165" s="945" t="s">
        <v>329</v>
      </c>
      <c r="C165" s="157" t="s">
        <v>598</v>
      </c>
      <c r="D165" s="273">
        <v>38</v>
      </c>
      <c r="E165" s="968" t="s">
        <v>1424</v>
      </c>
      <c r="F165" s="968">
        <v>0</v>
      </c>
      <c r="G165" s="273" t="s">
        <v>362</v>
      </c>
      <c r="H165" s="968" t="s">
        <v>1424</v>
      </c>
      <c r="I165" s="273">
        <v>859</v>
      </c>
      <c r="J165" s="968" t="s">
        <v>1424</v>
      </c>
      <c r="K165" s="968" t="s">
        <v>1424</v>
      </c>
      <c r="L165" s="526">
        <v>0</v>
      </c>
      <c r="M165" s="968">
        <v>471</v>
      </c>
      <c r="N165" s="273" t="s">
        <v>362</v>
      </c>
      <c r="O165" s="273" t="s">
        <v>362</v>
      </c>
      <c r="P165" s="7" t="s">
        <v>362</v>
      </c>
      <c r="Q165" s="165" t="s">
        <v>362</v>
      </c>
      <c r="R165" s="7" t="s">
        <v>1424</v>
      </c>
      <c r="S165" s="7" t="s">
        <v>362</v>
      </c>
      <c r="T165" s="7" t="s">
        <v>362</v>
      </c>
      <c r="U165" s="7" t="s">
        <v>362</v>
      </c>
      <c r="V165" s="7" t="s">
        <v>1424</v>
      </c>
      <c r="W165" s="7" t="s">
        <v>1424</v>
      </c>
      <c r="X165" s="273" t="s">
        <v>362</v>
      </c>
      <c r="Y165" s="7" t="s">
        <v>362</v>
      </c>
      <c r="Z165" s="7" t="s">
        <v>362</v>
      </c>
    </row>
    <row r="166" spans="1:29" s="950" customFormat="1" ht="15.75" customHeight="1" x14ac:dyDescent="0.2">
      <c r="A166" s="1201" t="s">
        <v>21</v>
      </c>
      <c r="B166" s="1201"/>
      <c r="C166" s="1201"/>
      <c r="D166" s="620">
        <f>SUM(D11:D165)</f>
        <v>3380</v>
      </c>
      <c r="E166" s="8" t="s">
        <v>1424</v>
      </c>
      <c r="F166" s="620">
        <f>SUM(F11:F165)</f>
        <v>2946</v>
      </c>
      <c r="G166" s="8" t="s">
        <v>362</v>
      </c>
      <c r="H166" s="8" t="s">
        <v>1424</v>
      </c>
      <c r="I166" s="620">
        <f>SUM(I11:I165)</f>
        <v>225166</v>
      </c>
      <c r="J166" s="8" t="s">
        <v>1424</v>
      </c>
      <c r="K166" s="8" t="s">
        <v>1424</v>
      </c>
      <c r="L166" s="620">
        <f>SUM(L11:L165)</f>
        <v>6630</v>
      </c>
      <c r="M166" s="620">
        <f>SUM(M11:M165)</f>
        <v>140435</v>
      </c>
      <c r="N166" s="273" t="s">
        <v>362</v>
      </c>
      <c r="O166" s="273" t="s">
        <v>362</v>
      </c>
      <c r="P166" s="7" t="s">
        <v>362</v>
      </c>
      <c r="Q166" s="165" t="s">
        <v>362</v>
      </c>
      <c r="R166" s="7" t="s">
        <v>1424</v>
      </c>
      <c r="S166" s="7" t="s">
        <v>362</v>
      </c>
      <c r="T166" s="7" t="s">
        <v>362</v>
      </c>
      <c r="U166" s="7" t="s">
        <v>362</v>
      </c>
      <c r="V166" s="7" t="s">
        <v>1424</v>
      </c>
      <c r="W166" s="7" t="s">
        <v>1424</v>
      </c>
      <c r="X166" s="273" t="s">
        <v>362</v>
      </c>
      <c r="Y166" s="7" t="s">
        <v>362</v>
      </c>
      <c r="Z166" s="7" t="s">
        <v>362</v>
      </c>
    </row>
    <row r="167" spans="1:29" x14ac:dyDescent="0.2">
      <c r="D167" s="511"/>
    </row>
    <row r="168" spans="1:29" x14ac:dyDescent="0.2">
      <c r="W168" s="1219" t="s">
        <v>1759</v>
      </c>
      <c r="X168" s="1219"/>
      <c r="Y168" s="1219"/>
      <c r="Z168" s="1219"/>
    </row>
    <row r="169" spans="1:29" x14ac:dyDescent="0.2">
      <c r="A169" s="1204" t="s">
        <v>361</v>
      </c>
      <c r="B169" s="1195" t="s">
        <v>1102</v>
      </c>
      <c r="C169" s="1208"/>
      <c r="D169" s="1210" t="s">
        <v>1551</v>
      </c>
      <c r="E169" s="1210"/>
      <c r="F169" s="1210"/>
      <c r="G169" s="1210"/>
      <c r="H169" s="1210"/>
      <c r="I169" s="1210"/>
      <c r="J169" s="1210"/>
      <c r="K169" s="1210"/>
      <c r="L169" s="1210"/>
      <c r="M169" s="1210"/>
      <c r="N169" s="1210"/>
      <c r="O169" s="1210"/>
      <c r="P169" s="1210"/>
      <c r="Q169" s="1210"/>
      <c r="R169" s="1210"/>
      <c r="S169" s="1210"/>
      <c r="T169" s="1210"/>
      <c r="U169" s="1210"/>
      <c r="V169" s="1210"/>
      <c r="W169" s="1210"/>
      <c r="X169" s="1210"/>
      <c r="Y169" s="1210"/>
      <c r="Z169" s="1210"/>
    </row>
    <row r="170" spans="1:29" ht="88.5" customHeight="1" x14ac:dyDescent="0.2">
      <c r="A170" s="1205"/>
      <c r="B170" s="1197"/>
      <c r="C170" s="1209"/>
      <c r="D170" s="134" t="s">
        <v>91</v>
      </c>
      <c r="E170" s="134" t="s">
        <v>92</v>
      </c>
      <c r="F170" s="134" t="s">
        <v>117</v>
      </c>
      <c r="G170" s="134" t="s">
        <v>118</v>
      </c>
      <c r="H170" s="134" t="s">
        <v>119</v>
      </c>
      <c r="I170" s="134" t="s">
        <v>121</v>
      </c>
      <c r="J170" s="134" t="s">
        <v>122</v>
      </c>
      <c r="K170" s="134" t="s">
        <v>124</v>
      </c>
      <c r="L170" s="134" t="s">
        <v>125</v>
      </c>
      <c r="M170" s="134" t="s">
        <v>1105</v>
      </c>
      <c r="N170" s="134" t="s">
        <v>1106</v>
      </c>
      <c r="O170" s="134" t="s">
        <v>134</v>
      </c>
      <c r="P170" s="134" t="s">
        <v>1107</v>
      </c>
      <c r="Q170" s="134" t="s">
        <v>1108</v>
      </c>
      <c r="R170" s="134" t="s">
        <v>123</v>
      </c>
      <c r="S170" s="134" t="s">
        <v>126</v>
      </c>
      <c r="T170" s="134" t="s">
        <v>127</v>
      </c>
      <c r="U170" s="134" t="s">
        <v>128</v>
      </c>
      <c r="V170" s="134" t="s">
        <v>129</v>
      </c>
      <c r="W170" s="134" t="s">
        <v>132</v>
      </c>
      <c r="X170" s="134" t="s">
        <v>133</v>
      </c>
      <c r="Y170" s="134" t="s">
        <v>135</v>
      </c>
      <c r="Z170" s="134" t="s">
        <v>93</v>
      </c>
    </row>
    <row r="171" spans="1:29" x14ac:dyDescent="0.2">
      <c r="A171" s="614">
        <v>1</v>
      </c>
      <c r="B171" s="954">
        <v>2</v>
      </c>
      <c r="C171" s="954"/>
      <c r="D171" s="954">
        <v>26</v>
      </c>
      <c r="E171" s="954">
        <v>27</v>
      </c>
      <c r="F171" s="954">
        <v>28</v>
      </c>
      <c r="G171" s="954">
        <v>29</v>
      </c>
      <c r="H171" s="954">
        <v>30</v>
      </c>
      <c r="I171" s="954">
        <v>31</v>
      </c>
      <c r="J171" s="954">
        <v>32</v>
      </c>
      <c r="K171" s="954">
        <v>33</v>
      </c>
      <c r="L171" s="954">
        <v>34</v>
      </c>
      <c r="M171" s="954">
        <v>35</v>
      </c>
      <c r="N171" s="954">
        <v>36</v>
      </c>
      <c r="O171" s="954">
        <v>37</v>
      </c>
      <c r="P171" s="954">
        <v>38</v>
      </c>
      <c r="Q171" s="954">
        <v>39</v>
      </c>
      <c r="R171" s="954">
        <v>40</v>
      </c>
      <c r="S171" s="954">
        <v>41</v>
      </c>
      <c r="T171" s="954">
        <v>42</v>
      </c>
      <c r="U171" s="954">
        <v>43</v>
      </c>
      <c r="V171" s="954">
        <v>44</v>
      </c>
      <c r="W171" s="954">
        <v>45</v>
      </c>
      <c r="X171" s="954">
        <v>46</v>
      </c>
      <c r="Y171" s="954">
        <v>47</v>
      </c>
      <c r="Z171" s="954">
        <v>48</v>
      </c>
    </row>
    <row r="172" spans="1:29" x14ac:dyDescent="0.2">
      <c r="A172" s="1190">
        <v>1</v>
      </c>
      <c r="B172" s="1216" t="s">
        <v>287</v>
      </c>
      <c r="C172" s="226" t="s">
        <v>695</v>
      </c>
      <c r="D172" s="7" t="s">
        <v>362</v>
      </c>
      <c r="E172" s="7" t="s">
        <v>362</v>
      </c>
      <c r="F172" s="7" t="s">
        <v>1424</v>
      </c>
      <c r="G172" s="7" t="s">
        <v>362</v>
      </c>
      <c r="H172" s="7" t="s">
        <v>362</v>
      </c>
      <c r="I172" s="7" t="s">
        <v>362</v>
      </c>
      <c r="J172" s="7" t="s">
        <v>362</v>
      </c>
      <c r="K172" s="7" t="s">
        <v>362</v>
      </c>
      <c r="L172" s="7" t="s">
        <v>362</v>
      </c>
      <c r="M172" s="7" t="s">
        <v>362</v>
      </c>
      <c r="N172" s="7" t="s">
        <v>362</v>
      </c>
      <c r="O172" s="7" t="s">
        <v>362</v>
      </c>
      <c r="P172" s="7" t="s">
        <v>362</v>
      </c>
      <c r="Q172" s="7" t="s">
        <v>362</v>
      </c>
      <c r="R172" s="7" t="s">
        <v>362</v>
      </c>
      <c r="S172" s="7" t="s">
        <v>362</v>
      </c>
      <c r="T172" s="7" t="s">
        <v>362</v>
      </c>
      <c r="U172" s="7" t="s">
        <v>1424</v>
      </c>
      <c r="V172" s="165" t="s">
        <v>1424</v>
      </c>
      <c r="W172" s="7" t="s">
        <v>362</v>
      </c>
      <c r="X172" s="7">
        <v>1004</v>
      </c>
      <c r="Y172" s="7" t="s">
        <v>1424</v>
      </c>
      <c r="Z172" s="7">
        <v>0</v>
      </c>
      <c r="AA172" s="149"/>
      <c r="AB172" s="20"/>
      <c r="AC172" s="20"/>
    </row>
    <row r="173" spans="1:29" x14ac:dyDescent="0.2">
      <c r="A173" s="1190"/>
      <c r="B173" s="1217"/>
      <c r="C173" s="226" t="s">
        <v>974</v>
      </c>
      <c r="D173" s="7" t="s">
        <v>362</v>
      </c>
      <c r="E173" s="7" t="s">
        <v>362</v>
      </c>
      <c r="F173" s="7" t="s">
        <v>1424</v>
      </c>
      <c r="G173" s="7" t="s">
        <v>362</v>
      </c>
      <c r="H173" s="7" t="s">
        <v>362</v>
      </c>
      <c r="I173" s="7" t="s">
        <v>362</v>
      </c>
      <c r="J173" s="7" t="s">
        <v>362</v>
      </c>
      <c r="K173" s="7" t="s">
        <v>362</v>
      </c>
      <c r="L173" s="7" t="s">
        <v>362</v>
      </c>
      <c r="M173" s="7" t="s">
        <v>362</v>
      </c>
      <c r="N173" s="7" t="s">
        <v>362</v>
      </c>
      <c r="O173" s="7" t="s">
        <v>362</v>
      </c>
      <c r="P173" s="7" t="s">
        <v>362</v>
      </c>
      <c r="Q173" s="7" t="s">
        <v>362</v>
      </c>
      <c r="R173" s="7" t="s">
        <v>362</v>
      </c>
      <c r="S173" s="7" t="s">
        <v>362</v>
      </c>
      <c r="T173" s="7" t="s">
        <v>362</v>
      </c>
      <c r="U173" s="7" t="s">
        <v>1424</v>
      </c>
      <c r="V173" s="165" t="s">
        <v>1424</v>
      </c>
      <c r="W173" s="7" t="s">
        <v>362</v>
      </c>
      <c r="X173" s="7">
        <v>0</v>
      </c>
      <c r="Y173" s="7" t="s">
        <v>1424</v>
      </c>
      <c r="Z173" s="7">
        <v>0</v>
      </c>
      <c r="AA173" s="149"/>
      <c r="AB173" s="20"/>
      <c r="AC173" s="20"/>
    </row>
    <row r="174" spans="1:29" x14ac:dyDescent="0.2">
      <c r="A174" s="1190"/>
      <c r="B174" s="1218"/>
      <c r="C174" s="226" t="s">
        <v>598</v>
      </c>
      <c r="D174" s="7" t="s">
        <v>362</v>
      </c>
      <c r="E174" s="7" t="s">
        <v>362</v>
      </c>
      <c r="F174" s="7" t="s">
        <v>1424</v>
      </c>
      <c r="G174" s="7" t="s">
        <v>362</v>
      </c>
      <c r="H174" s="7" t="s">
        <v>362</v>
      </c>
      <c r="I174" s="7" t="s">
        <v>362</v>
      </c>
      <c r="J174" s="7" t="s">
        <v>362</v>
      </c>
      <c r="K174" s="7" t="s">
        <v>362</v>
      </c>
      <c r="L174" s="7" t="s">
        <v>362</v>
      </c>
      <c r="M174" s="7" t="s">
        <v>362</v>
      </c>
      <c r="N174" s="7" t="s">
        <v>362</v>
      </c>
      <c r="O174" s="7" t="s">
        <v>362</v>
      </c>
      <c r="P174" s="7" t="s">
        <v>362</v>
      </c>
      <c r="Q174" s="7" t="s">
        <v>362</v>
      </c>
      <c r="R174" s="7" t="s">
        <v>362</v>
      </c>
      <c r="S174" s="7" t="s">
        <v>362</v>
      </c>
      <c r="T174" s="7" t="s">
        <v>362</v>
      </c>
      <c r="U174" s="7" t="s">
        <v>1424</v>
      </c>
      <c r="V174" s="165" t="s">
        <v>1424</v>
      </c>
      <c r="W174" s="7" t="s">
        <v>362</v>
      </c>
      <c r="X174" s="7">
        <v>0</v>
      </c>
      <c r="Y174" s="7" t="s">
        <v>1424</v>
      </c>
      <c r="Z174" s="7">
        <v>0</v>
      </c>
      <c r="AA174" s="149"/>
      <c r="AB174" s="20"/>
      <c r="AC174" s="20"/>
    </row>
    <row r="175" spans="1:29" x14ac:dyDescent="0.2">
      <c r="A175" s="1190">
        <v>2</v>
      </c>
      <c r="B175" s="1191" t="s">
        <v>288</v>
      </c>
      <c r="C175" s="226" t="s">
        <v>757</v>
      </c>
      <c r="D175" s="7" t="s">
        <v>362</v>
      </c>
      <c r="E175" s="7" t="s">
        <v>362</v>
      </c>
      <c r="F175" s="7" t="s">
        <v>1424</v>
      </c>
      <c r="G175" s="7" t="s">
        <v>362</v>
      </c>
      <c r="H175" s="7" t="s">
        <v>362</v>
      </c>
      <c r="I175" s="7" t="s">
        <v>362</v>
      </c>
      <c r="J175" s="7" t="s">
        <v>362</v>
      </c>
      <c r="K175" s="7" t="s">
        <v>362</v>
      </c>
      <c r="L175" s="7" t="s">
        <v>362</v>
      </c>
      <c r="M175" s="7" t="s">
        <v>362</v>
      </c>
      <c r="N175" s="7" t="s">
        <v>362</v>
      </c>
      <c r="O175" s="7" t="s">
        <v>362</v>
      </c>
      <c r="P175" s="7" t="s">
        <v>362</v>
      </c>
      <c r="Q175" s="7" t="s">
        <v>362</v>
      </c>
      <c r="R175" s="7" t="s">
        <v>362</v>
      </c>
      <c r="S175" s="7" t="s">
        <v>362</v>
      </c>
      <c r="T175" s="7" t="s">
        <v>362</v>
      </c>
      <c r="U175" s="7" t="s">
        <v>1424</v>
      </c>
      <c r="V175" s="165" t="s">
        <v>1424</v>
      </c>
      <c r="W175" s="7" t="s">
        <v>362</v>
      </c>
      <c r="X175" s="7">
        <v>14</v>
      </c>
      <c r="Y175" s="7" t="s">
        <v>1424</v>
      </c>
      <c r="Z175" s="7">
        <v>0</v>
      </c>
      <c r="AA175" s="149"/>
      <c r="AB175" s="20"/>
      <c r="AC175" s="20"/>
    </row>
    <row r="176" spans="1:29" x14ac:dyDescent="0.2">
      <c r="A176" s="1190"/>
      <c r="B176" s="1193"/>
      <c r="C176" s="226" t="s">
        <v>598</v>
      </c>
      <c r="D176" s="7" t="s">
        <v>362</v>
      </c>
      <c r="E176" s="7" t="s">
        <v>362</v>
      </c>
      <c r="F176" s="7" t="s">
        <v>1424</v>
      </c>
      <c r="G176" s="7" t="s">
        <v>362</v>
      </c>
      <c r="H176" s="7" t="s">
        <v>362</v>
      </c>
      <c r="I176" s="7" t="s">
        <v>362</v>
      </c>
      <c r="J176" s="7" t="s">
        <v>362</v>
      </c>
      <c r="K176" s="7" t="s">
        <v>362</v>
      </c>
      <c r="L176" s="7" t="s">
        <v>362</v>
      </c>
      <c r="M176" s="7" t="s">
        <v>362</v>
      </c>
      <c r="N176" s="7" t="s">
        <v>362</v>
      </c>
      <c r="O176" s="7" t="s">
        <v>362</v>
      </c>
      <c r="P176" s="7" t="s">
        <v>362</v>
      </c>
      <c r="Q176" s="7" t="s">
        <v>362</v>
      </c>
      <c r="R176" s="7" t="s">
        <v>362</v>
      </c>
      <c r="S176" s="7" t="s">
        <v>362</v>
      </c>
      <c r="T176" s="7" t="s">
        <v>362</v>
      </c>
      <c r="U176" s="7" t="s">
        <v>1424</v>
      </c>
      <c r="V176" s="165" t="s">
        <v>1424</v>
      </c>
      <c r="W176" s="7" t="s">
        <v>362</v>
      </c>
      <c r="X176" s="7">
        <v>0</v>
      </c>
      <c r="Y176" s="7" t="s">
        <v>1424</v>
      </c>
      <c r="Z176" s="7">
        <v>0</v>
      </c>
      <c r="AA176" s="149"/>
      <c r="AB176" s="20"/>
      <c r="AC176" s="20"/>
    </row>
    <row r="177" spans="1:29" x14ac:dyDescent="0.2">
      <c r="A177" s="1190">
        <v>3</v>
      </c>
      <c r="B177" s="1216" t="s">
        <v>289</v>
      </c>
      <c r="C177" s="226" t="s">
        <v>696</v>
      </c>
      <c r="D177" s="7" t="s">
        <v>362</v>
      </c>
      <c r="E177" s="7" t="s">
        <v>362</v>
      </c>
      <c r="F177" s="7" t="s">
        <v>1424</v>
      </c>
      <c r="G177" s="7" t="s">
        <v>362</v>
      </c>
      <c r="H177" s="7" t="s">
        <v>362</v>
      </c>
      <c r="I177" s="7" t="s">
        <v>362</v>
      </c>
      <c r="J177" s="7" t="s">
        <v>362</v>
      </c>
      <c r="K177" s="7" t="s">
        <v>362</v>
      </c>
      <c r="L177" s="7" t="s">
        <v>362</v>
      </c>
      <c r="M177" s="7" t="s">
        <v>362</v>
      </c>
      <c r="N177" s="7" t="s">
        <v>362</v>
      </c>
      <c r="O177" s="7" t="s">
        <v>362</v>
      </c>
      <c r="P177" s="7" t="s">
        <v>362</v>
      </c>
      <c r="Q177" s="7" t="s">
        <v>362</v>
      </c>
      <c r="R177" s="7" t="s">
        <v>362</v>
      </c>
      <c r="S177" s="7" t="s">
        <v>362</v>
      </c>
      <c r="T177" s="7" t="s">
        <v>362</v>
      </c>
      <c r="U177" s="7" t="s">
        <v>1424</v>
      </c>
      <c r="V177" s="165" t="s">
        <v>1424</v>
      </c>
      <c r="W177" s="7" t="s">
        <v>362</v>
      </c>
      <c r="X177" s="7">
        <v>0</v>
      </c>
      <c r="Y177" s="7" t="s">
        <v>1424</v>
      </c>
      <c r="Z177" s="7">
        <v>0</v>
      </c>
      <c r="AA177" s="149"/>
      <c r="AB177" s="20"/>
      <c r="AC177" s="20"/>
    </row>
    <row r="178" spans="1:29" x14ac:dyDescent="0.2">
      <c r="A178" s="1190"/>
      <c r="B178" s="1217"/>
      <c r="C178" s="226" t="s">
        <v>407</v>
      </c>
      <c r="D178" s="7" t="s">
        <v>362</v>
      </c>
      <c r="E178" s="7" t="s">
        <v>362</v>
      </c>
      <c r="F178" s="7" t="s">
        <v>1424</v>
      </c>
      <c r="G178" s="7" t="s">
        <v>362</v>
      </c>
      <c r="H178" s="7" t="s">
        <v>362</v>
      </c>
      <c r="I178" s="7" t="s">
        <v>362</v>
      </c>
      <c r="J178" s="7" t="s">
        <v>362</v>
      </c>
      <c r="K178" s="7" t="s">
        <v>362</v>
      </c>
      <c r="L178" s="7" t="s">
        <v>362</v>
      </c>
      <c r="M178" s="7" t="s">
        <v>362</v>
      </c>
      <c r="N178" s="7" t="s">
        <v>362</v>
      </c>
      <c r="O178" s="7" t="s">
        <v>362</v>
      </c>
      <c r="P178" s="7" t="s">
        <v>362</v>
      </c>
      <c r="Q178" s="7" t="s">
        <v>362</v>
      </c>
      <c r="R178" s="7" t="s">
        <v>362</v>
      </c>
      <c r="S178" s="7" t="s">
        <v>362</v>
      </c>
      <c r="T178" s="7" t="s">
        <v>362</v>
      </c>
      <c r="U178" s="7" t="s">
        <v>1424</v>
      </c>
      <c r="V178" s="165" t="s">
        <v>1424</v>
      </c>
      <c r="W178" s="7" t="s">
        <v>362</v>
      </c>
      <c r="X178" s="7">
        <v>0</v>
      </c>
      <c r="Y178" s="7" t="s">
        <v>1424</v>
      </c>
      <c r="Z178" s="7">
        <v>0</v>
      </c>
      <c r="AA178" s="149"/>
      <c r="AB178" s="20"/>
      <c r="AC178" s="20"/>
    </row>
    <row r="179" spans="1:29" x14ac:dyDescent="0.2">
      <c r="A179" s="1190"/>
      <c r="B179" s="1217"/>
      <c r="C179" s="226" t="s">
        <v>764</v>
      </c>
      <c r="D179" s="7" t="s">
        <v>362</v>
      </c>
      <c r="E179" s="7" t="s">
        <v>362</v>
      </c>
      <c r="F179" s="7" t="s">
        <v>1424</v>
      </c>
      <c r="G179" s="7" t="s">
        <v>362</v>
      </c>
      <c r="H179" s="7" t="s">
        <v>362</v>
      </c>
      <c r="I179" s="7" t="s">
        <v>362</v>
      </c>
      <c r="J179" s="7" t="s">
        <v>362</v>
      </c>
      <c r="K179" s="7" t="s">
        <v>362</v>
      </c>
      <c r="L179" s="7" t="s">
        <v>362</v>
      </c>
      <c r="M179" s="7" t="s">
        <v>362</v>
      </c>
      <c r="N179" s="7" t="s">
        <v>362</v>
      </c>
      <c r="O179" s="7" t="s">
        <v>362</v>
      </c>
      <c r="P179" s="7" t="s">
        <v>362</v>
      </c>
      <c r="Q179" s="7" t="s">
        <v>362</v>
      </c>
      <c r="R179" s="7" t="s">
        <v>362</v>
      </c>
      <c r="S179" s="7" t="s">
        <v>362</v>
      </c>
      <c r="T179" s="7" t="s">
        <v>362</v>
      </c>
      <c r="U179" s="7" t="s">
        <v>1424</v>
      </c>
      <c r="V179" s="165" t="s">
        <v>1424</v>
      </c>
      <c r="W179" s="7" t="s">
        <v>362</v>
      </c>
      <c r="X179" s="7">
        <v>0</v>
      </c>
      <c r="Y179" s="7" t="s">
        <v>1424</v>
      </c>
      <c r="Z179" s="7">
        <v>0</v>
      </c>
      <c r="AA179" s="149"/>
      <c r="AB179" s="20"/>
      <c r="AC179" s="20"/>
    </row>
    <row r="180" spans="1:29" x14ac:dyDescent="0.2">
      <c r="A180" s="1190"/>
      <c r="B180" s="1218"/>
      <c r="C180" s="226" t="s">
        <v>598</v>
      </c>
      <c r="D180" s="7" t="s">
        <v>362</v>
      </c>
      <c r="E180" s="7" t="s">
        <v>362</v>
      </c>
      <c r="F180" s="7" t="s">
        <v>1424</v>
      </c>
      <c r="G180" s="7" t="s">
        <v>362</v>
      </c>
      <c r="H180" s="7" t="s">
        <v>362</v>
      </c>
      <c r="I180" s="7" t="s">
        <v>362</v>
      </c>
      <c r="J180" s="7" t="s">
        <v>362</v>
      </c>
      <c r="K180" s="7" t="s">
        <v>362</v>
      </c>
      <c r="L180" s="7" t="s">
        <v>362</v>
      </c>
      <c r="M180" s="7" t="s">
        <v>362</v>
      </c>
      <c r="N180" s="7" t="s">
        <v>362</v>
      </c>
      <c r="O180" s="7" t="s">
        <v>362</v>
      </c>
      <c r="P180" s="7" t="s">
        <v>362</v>
      </c>
      <c r="Q180" s="7" t="s">
        <v>362</v>
      </c>
      <c r="R180" s="7" t="s">
        <v>362</v>
      </c>
      <c r="S180" s="7" t="s">
        <v>362</v>
      </c>
      <c r="T180" s="7" t="s">
        <v>362</v>
      </c>
      <c r="U180" s="7" t="s">
        <v>1424</v>
      </c>
      <c r="V180" s="165" t="s">
        <v>1424</v>
      </c>
      <c r="W180" s="7" t="s">
        <v>362</v>
      </c>
      <c r="X180" s="7">
        <v>0</v>
      </c>
      <c r="Y180" s="7" t="s">
        <v>1424</v>
      </c>
      <c r="Z180" s="7">
        <v>0</v>
      </c>
      <c r="AA180" s="149"/>
      <c r="AB180" s="20"/>
      <c r="AC180" s="20"/>
    </row>
    <row r="181" spans="1:29" x14ac:dyDescent="0.2">
      <c r="A181" s="1191">
        <v>4</v>
      </c>
      <c r="B181" s="1191" t="s">
        <v>290</v>
      </c>
      <c r="C181" s="157" t="s">
        <v>697</v>
      </c>
      <c r="D181" s="7" t="s">
        <v>362</v>
      </c>
      <c r="E181" s="7" t="s">
        <v>362</v>
      </c>
      <c r="F181" s="7" t="s">
        <v>1424</v>
      </c>
      <c r="G181" s="7" t="s">
        <v>362</v>
      </c>
      <c r="H181" s="7" t="s">
        <v>362</v>
      </c>
      <c r="I181" s="7" t="s">
        <v>362</v>
      </c>
      <c r="J181" s="7" t="s">
        <v>362</v>
      </c>
      <c r="K181" s="7" t="s">
        <v>362</v>
      </c>
      <c r="L181" s="7" t="s">
        <v>362</v>
      </c>
      <c r="M181" s="7" t="s">
        <v>362</v>
      </c>
      <c r="N181" s="7" t="s">
        <v>362</v>
      </c>
      <c r="O181" s="7" t="s">
        <v>362</v>
      </c>
      <c r="P181" s="7" t="s">
        <v>362</v>
      </c>
      <c r="Q181" s="7" t="s">
        <v>362</v>
      </c>
      <c r="R181" s="7" t="s">
        <v>362</v>
      </c>
      <c r="S181" s="7" t="s">
        <v>362</v>
      </c>
      <c r="T181" s="7" t="s">
        <v>362</v>
      </c>
      <c r="U181" s="7" t="s">
        <v>1424</v>
      </c>
      <c r="V181" s="165" t="s">
        <v>1424</v>
      </c>
      <c r="W181" s="7" t="s">
        <v>362</v>
      </c>
      <c r="X181" s="7">
        <v>2783</v>
      </c>
      <c r="Y181" s="7" t="s">
        <v>1424</v>
      </c>
      <c r="Z181" s="7">
        <v>0</v>
      </c>
      <c r="AA181" s="149"/>
      <c r="AB181" s="20"/>
      <c r="AC181" s="20"/>
    </row>
    <row r="182" spans="1:29" x14ac:dyDescent="0.2">
      <c r="A182" s="1193"/>
      <c r="B182" s="1193"/>
      <c r="C182" s="157" t="s">
        <v>820</v>
      </c>
      <c r="D182" s="7" t="s">
        <v>362</v>
      </c>
      <c r="E182" s="7" t="s">
        <v>362</v>
      </c>
      <c r="F182" s="7" t="s">
        <v>1424</v>
      </c>
      <c r="G182" s="7" t="s">
        <v>362</v>
      </c>
      <c r="H182" s="7" t="s">
        <v>362</v>
      </c>
      <c r="I182" s="7" t="s">
        <v>362</v>
      </c>
      <c r="J182" s="7" t="s">
        <v>362</v>
      </c>
      <c r="K182" s="7" t="s">
        <v>362</v>
      </c>
      <c r="L182" s="7" t="s">
        <v>362</v>
      </c>
      <c r="M182" s="7" t="s">
        <v>362</v>
      </c>
      <c r="N182" s="7" t="s">
        <v>362</v>
      </c>
      <c r="O182" s="7" t="s">
        <v>362</v>
      </c>
      <c r="P182" s="7" t="s">
        <v>362</v>
      </c>
      <c r="Q182" s="7" t="s">
        <v>362</v>
      </c>
      <c r="R182" s="7" t="s">
        <v>362</v>
      </c>
      <c r="S182" s="7" t="s">
        <v>362</v>
      </c>
      <c r="T182" s="7" t="s">
        <v>362</v>
      </c>
      <c r="U182" s="7" t="s">
        <v>1424</v>
      </c>
      <c r="V182" s="165" t="s">
        <v>1424</v>
      </c>
      <c r="W182" s="7" t="s">
        <v>362</v>
      </c>
      <c r="X182" s="7">
        <v>0</v>
      </c>
      <c r="Y182" s="7" t="s">
        <v>1424</v>
      </c>
      <c r="Z182" s="7">
        <v>0</v>
      </c>
      <c r="AA182" s="149"/>
      <c r="AB182" s="20"/>
      <c r="AC182" s="20"/>
    </row>
    <row r="183" spans="1:29" x14ac:dyDescent="0.2">
      <c r="A183" s="1190">
        <v>5</v>
      </c>
      <c r="B183" s="1216" t="s">
        <v>291</v>
      </c>
      <c r="C183" s="157" t="s">
        <v>756</v>
      </c>
      <c r="D183" s="7" t="s">
        <v>362</v>
      </c>
      <c r="E183" s="7" t="s">
        <v>362</v>
      </c>
      <c r="F183" s="7" t="s">
        <v>1424</v>
      </c>
      <c r="G183" s="7" t="s">
        <v>362</v>
      </c>
      <c r="H183" s="7" t="s">
        <v>362</v>
      </c>
      <c r="I183" s="7" t="s">
        <v>362</v>
      </c>
      <c r="J183" s="7" t="s">
        <v>362</v>
      </c>
      <c r="K183" s="7" t="s">
        <v>362</v>
      </c>
      <c r="L183" s="7" t="s">
        <v>362</v>
      </c>
      <c r="M183" s="7" t="s">
        <v>362</v>
      </c>
      <c r="N183" s="7" t="s">
        <v>362</v>
      </c>
      <c r="O183" s="7" t="s">
        <v>362</v>
      </c>
      <c r="P183" s="7" t="s">
        <v>362</v>
      </c>
      <c r="Q183" s="7" t="s">
        <v>362</v>
      </c>
      <c r="R183" s="7" t="s">
        <v>362</v>
      </c>
      <c r="S183" s="7" t="s">
        <v>362</v>
      </c>
      <c r="T183" s="7" t="s">
        <v>362</v>
      </c>
      <c r="U183" s="7" t="s">
        <v>1424</v>
      </c>
      <c r="V183" s="165" t="s">
        <v>1424</v>
      </c>
      <c r="W183" s="7" t="s">
        <v>362</v>
      </c>
      <c r="X183" s="7">
        <v>171</v>
      </c>
      <c r="Y183" s="7" t="s">
        <v>1424</v>
      </c>
      <c r="Z183" s="7">
        <v>0</v>
      </c>
      <c r="AA183" s="149"/>
      <c r="AB183" s="20"/>
      <c r="AC183" s="20"/>
    </row>
    <row r="184" spans="1:29" ht="25.5" x14ac:dyDescent="0.2">
      <c r="A184" s="1190"/>
      <c r="B184" s="1217"/>
      <c r="C184" s="157" t="s">
        <v>815</v>
      </c>
      <c r="D184" s="7" t="s">
        <v>362</v>
      </c>
      <c r="E184" s="7" t="s">
        <v>362</v>
      </c>
      <c r="F184" s="7" t="s">
        <v>1424</v>
      </c>
      <c r="G184" s="7" t="s">
        <v>362</v>
      </c>
      <c r="H184" s="7" t="s">
        <v>362</v>
      </c>
      <c r="I184" s="7" t="s">
        <v>362</v>
      </c>
      <c r="J184" s="7" t="s">
        <v>362</v>
      </c>
      <c r="K184" s="7" t="s">
        <v>362</v>
      </c>
      <c r="L184" s="7" t="s">
        <v>362</v>
      </c>
      <c r="M184" s="7" t="s">
        <v>362</v>
      </c>
      <c r="N184" s="7" t="s">
        <v>362</v>
      </c>
      <c r="O184" s="7" t="s">
        <v>362</v>
      </c>
      <c r="P184" s="7" t="s">
        <v>362</v>
      </c>
      <c r="Q184" s="7" t="s">
        <v>362</v>
      </c>
      <c r="R184" s="7" t="s">
        <v>362</v>
      </c>
      <c r="S184" s="7" t="s">
        <v>362</v>
      </c>
      <c r="T184" s="7" t="s">
        <v>362</v>
      </c>
      <c r="U184" s="7" t="s">
        <v>1424</v>
      </c>
      <c r="V184" s="165" t="s">
        <v>1424</v>
      </c>
      <c r="W184" s="7" t="s">
        <v>362</v>
      </c>
      <c r="X184" s="7">
        <v>65</v>
      </c>
      <c r="Y184" s="7" t="s">
        <v>1424</v>
      </c>
      <c r="Z184" s="7">
        <v>0</v>
      </c>
      <c r="AA184" s="149"/>
      <c r="AB184" s="20"/>
      <c r="AC184" s="20"/>
    </row>
    <row r="185" spans="1:29" x14ac:dyDescent="0.2">
      <c r="A185" s="1190"/>
      <c r="B185" s="1217"/>
      <c r="C185" s="157" t="s">
        <v>1089</v>
      </c>
      <c r="D185" s="7" t="s">
        <v>362</v>
      </c>
      <c r="E185" s="7" t="s">
        <v>362</v>
      </c>
      <c r="F185" s="7" t="s">
        <v>1424</v>
      </c>
      <c r="G185" s="7" t="s">
        <v>362</v>
      </c>
      <c r="H185" s="7" t="s">
        <v>362</v>
      </c>
      <c r="I185" s="7" t="s">
        <v>362</v>
      </c>
      <c r="J185" s="7" t="s">
        <v>362</v>
      </c>
      <c r="K185" s="7" t="s">
        <v>362</v>
      </c>
      <c r="L185" s="7" t="s">
        <v>362</v>
      </c>
      <c r="M185" s="7" t="s">
        <v>362</v>
      </c>
      <c r="N185" s="7" t="s">
        <v>362</v>
      </c>
      <c r="O185" s="7" t="s">
        <v>362</v>
      </c>
      <c r="P185" s="7" t="s">
        <v>362</v>
      </c>
      <c r="Q185" s="7" t="s">
        <v>362</v>
      </c>
      <c r="R185" s="7" t="s">
        <v>362</v>
      </c>
      <c r="S185" s="7" t="s">
        <v>362</v>
      </c>
      <c r="T185" s="7" t="s">
        <v>362</v>
      </c>
      <c r="U185" s="7" t="s">
        <v>1424</v>
      </c>
      <c r="V185" s="165" t="s">
        <v>1424</v>
      </c>
      <c r="W185" s="7" t="s">
        <v>362</v>
      </c>
      <c r="X185" s="7">
        <v>29</v>
      </c>
      <c r="Y185" s="7" t="s">
        <v>1424</v>
      </c>
      <c r="Z185" s="7">
        <v>0</v>
      </c>
      <c r="AA185" s="149"/>
      <c r="AB185" s="20"/>
      <c r="AC185" s="20"/>
    </row>
    <row r="186" spans="1:29" x14ac:dyDescent="0.2">
      <c r="A186" s="1190"/>
      <c r="B186" s="1217"/>
      <c r="C186" s="157" t="s">
        <v>698</v>
      </c>
      <c r="D186" s="7" t="s">
        <v>362</v>
      </c>
      <c r="E186" s="7" t="s">
        <v>362</v>
      </c>
      <c r="F186" s="7" t="s">
        <v>1424</v>
      </c>
      <c r="G186" s="7" t="s">
        <v>362</v>
      </c>
      <c r="H186" s="7" t="s">
        <v>362</v>
      </c>
      <c r="I186" s="7" t="s">
        <v>362</v>
      </c>
      <c r="J186" s="7" t="s">
        <v>362</v>
      </c>
      <c r="K186" s="7" t="s">
        <v>362</v>
      </c>
      <c r="L186" s="7" t="s">
        <v>362</v>
      </c>
      <c r="M186" s="7" t="s">
        <v>362</v>
      </c>
      <c r="N186" s="7" t="s">
        <v>362</v>
      </c>
      <c r="O186" s="7" t="s">
        <v>362</v>
      </c>
      <c r="P186" s="7" t="s">
        <v>362</v>
      </c>
      <c r="Q186" s="7" t="s">
        <v>362</v>
      </c>
      <c r="R186" s="7" t="s">
        <v>362</v>
      </c>
      <c r="S186" s="7" t="s">
        <v>362</v>
      </c>
      <c r="T186" s="7" t="s">
        <v>362</v>
      </c>
      <c r="U186" s="7" t="s">
        <v>1424</v>
      </c>
      <c r="V186" s="165" t="s">
        <v>1424</v>
      </c>
      <c r="W186" s="7" t="s">
        <v>362</v>
      </c>
      <c r="X186" s="7">
        <v>0</v>
      </c>
      <c r="Y186" s="7" t="s">
        <v>1424</v>
      </c>
      <c r="Z186" s="7">
        <v>0</v>
      </c>
      <c r="AA186" s="149"/>
      <c r="AB186" s="20"/>
      <c r="AC186" s="20"/>
    </row>
    <row r="187" spans="1:29" x14ac:dyDescent="0.2">
      <c r="A187" s="1190"/>
      <c r="B187" s="1217"/>
      <c r="C187" s="157" t="s">
        <v>764</v>
      </c>
      <c r="D187" s="7" t="s">
        <v>362</v>
      </c>
      <c r="E187" s="7" t="s">
        <v>362</v>
      </c>
      <c r="F187" s="7" t="s">
        <v>1424</v>
      </c>
      <c r="G187" s="7" t="s">
        <v>362</v>
      </c>
      <c r="H187" s="7" t="s">
        <v>362</v>
      </c>
      <c r="I187" s="7" t="s">
        <v>362</v>
      </c>
      <c r="J187" s="7" t="s">
        <v>362</v>
      </c>
      <c r="K187" s="7" t="s">
        <v>362</v>
      </c>
      <c r="L187" s="7" t="s">
        <v>362</v>
      </c>
      <c r="M187" s="7" t="s">
        <v>362</v>
      </c>
      <c r="N187" s="7" t="s">
        <v>362</v>
      </c>
      <c r="O187" s="7" t="s">
        <v>362</v>
      </c>
      <c r="P187" s="7" t="s">
        <v>362</v>
      </c>
      <c r="Q187" s="7" t="s">
        <v>362</v>
      </c>
      <c r="R187" s="7" t="s">
        <v>362</v>
      </c>
      <c r="S187" s="7" t="s">
        <v>362</v>
      </c>
      <c r="T187" s="7" t="s">
        <v>362</v>
      </c>
      <c r="U187" s="7" t="s">
        <v>1424</v>
      </c>
      <c r="V187" s="165" t="s">
        <v>1424</v>
      </c>
      <c r="W187" s="7" t="s">
        <v>362</v>
      </c>
      <c r="X187" s="7">
        <v>0</v>
      </c>
      <c r="Y187" s="7" t="s">
        <v>1424</v>
      </c>
      <c r="Z187" s="7">
        <v>0</v>
      </c>
      <c r="AA187" s="149"/>
      <c r="AB187" s="20"/>
      <c r="AC187" s="20"/>
    </row>
    <row r="188" spans="1:29" x14ac:dyDescent="0.2">
      <c r="A188" s="1190"/>
      <c r="B188" s="1218"/>
      <c r="C188" s="157" t="s">
        <v>598</v>
      </c>
      <c r="D188" s="7" t="s">
        <v>362</v>
      </c>
      <c r="E188" s="7" t="s">
        <v>362</v>
      </c>
      <c r="F188" s="7" t="s">
        <v>1424</v>
      </c>
      <c r="G188" s="7" t="s">
        <v>362</v>
      </c>
      <c r="H188" s="7" t="s">
        <v>362</v>
      </c>
      <c r="I188" s="7" t="s">
        <v>362</v>
      </c>
      <c r="J188" s="7" t="s">
        <v>362</v>
      </c>
      <c r="K188" s="7" t="s">
        <v>362</v>
      </c>
      <c r="L188" s="7" t="s">
        <v>362</v>
      </c>
      <c r="M188" s="7" t="s">
        <v>362</v>
      </c>
      <c r="N188" s="7" t="s">
        <v>362</v>
      </c>
      <c r="O188" s="7" t="s">
        <v>362</v>
      </c>
      <c r="P188" s="7" t="s">
        <v>362</v>
      </c>
      <c r="Q188" s="7" t="s">
        <v>362</v>
      </c>
      <c r="R188" s="7" t="s">
        <v>362</v>
      </c>
      <c r="S188" s="7" t="s">
        <v>362</v>
      </c>
      <c r="T188" s="7" t="s">
        <v>362</v>
      </c>
      <c r="U188" s="7" t="s">
        <v>1424</v>
      </c>
      <c r="V188" s="165" t="s">
        <v>1424</v>
      </c>
      <c r="W188" s="7" t="s">
        <v>362</v>
      </c>
      <c r="X188" s="7">
        <v>96</v>
      </c>
      <c r="Y188" s="7" t="s">
        <v>1424</v>
      </c>
      <c r="Z188" s="7">
        <v>0</v>
      </c>
      <c r="AA188" s="149"/>
      <c r="AB188" s="20"/>
      <c r="AC188" s="20"/>
    </row>
    <row r="189" spans="1:29" x14ac:dyDescent="0.2">
      <c r="A189" s="1190">
        <v>6</v>
      </c>
      <c r="B189" s="1216" t="s">
        <v>292</v>
      </c>
      <c r="C189" s="157" t="s">
        <v>699</v>
      </c>
      <c r="D189" s="7" t="s">
        <v>362</v>
      </c>
      <c r="E189" s="7" t="s">
        <v>362</v>
      </c>
      <c r="F189" s="7" t="s">
        <v>1424</v>
      </c>
      <c r="G189" s="7" t="s">
        <v>362</v>
      </c>
      <c r="H189" s="7" t="s">
        <v>362</v>
      </c>
      <c r="I189" s="7" t="s">
        <v>362</v>
      </c>
      <c r="J189" s="7" t="s">
        <v>362</v>
      </c>
      <c r="K189" s="7" t="s">
        <v>362</v>
      </c>
      <c r="L189" s="7" t="s">
        <v>362</v>
      </c>
      <c r="M189" s="7" t="s">
        <v>362</v>
      </c>
      <c r="N189" s="7" t="s">
        <v>362</v>
      </c>
      <c r="O189" s="7" t="s">
        <v>362</v>
      </c>
      <c r="P189" s="7" t="s">
        <v>362</v>
      </c>
      <c r="Q189" s="7" t="s">
        <v>362</v>
      </c>
      <c r="R189" s="7" t="s">
        <v>362</v>
      </c>
      <c r="S189" s="7" t="s">
        <v>362</v>
      </c>
      <c r="T189" s="7" t="s">
        <v>362</v>
      </c>
      <c r="U189" s="7" t="s">
        <v>1424</v>
      </c>
      <c r="V189" s="165" t="s">
        <v>1424</v>
      </c>
      <c r="W189" s="7" t="s">
        <v>362</v>
      </c>
      <c r="X189" s="7">
        <v>0</v>
      </c>
      <c r="Y189" s="7" t="s">
        <v>1424</v>
      </c>
      <c r="Z189" s="7">
        <v>0</v>
      </c>
      <c r="AA189" s="149"/>
      <c r="AB189" s="20"/>
      <c r="AC189" s="20"/>
    </row>
    <row r="190" spans="1:29" x14ac:dyDescent="0.2">
      <c r="A190" s="1190"/>
      <c r="B190" s="1218"/>
      <c r="C190" s="157" t="s">
        <v>598</v>
      </c>
      <c r="D190" s="7" t="s">
        <v>362</v>
      </c>
      <c r="E190" s="7" t="s">
        <v>362</v>
      </c>
      <c r="F190" s="7" t="s">
        <v>1424</v>
      </c>
      <c r="G190" s="7" t="s">
        <v>362</v>
      </c>
      <c r="H190" s="7" t="s">
        <v>362</v>
      </c>
      <c r="I190" s="7" t="s">
        <v>362</v>
      </c>
      <c r="J190" s="7" t="s">
        <v>362</v>
      </c>
      <c r="K190" s="7" t="s">
        <v>362</v>
      </c>
      <c r="L190" s="7" t="s">
        <v>362</v>
      </c>
      <c r="M190" s="7" t="s">
        <v>362</v>
      </c>
      <c r="N190" s="7" t="s">
        <v>362</v>
      </c>
      <c r="O190" s="7" t="s">
        <v>362</v>
      </c>
      <c r="P190" s="7" t="s">
        <v>362</v>
      </c>
      <c r="Q190" s="7" t="s">
        <v>362</v>
      </c>
      <c r="R190" s="7" t="s">
        <v>362</v>
      </c>
      <c r="S190" s="7" t="s">
        <v>362</v>
      </c>
      <c r="T190" s="7" t="s">
        <v>362</v>
      </c>
      <c r="U190" s="7" t="s">
        <v>1424</v>
      </c>
      <c r="V190" s="165" t="s">
        <v>1424</v>
      </c>
      <c r="W190" s="7" t="s">
        <v>362</v>
      </c>
      <c r="X190" s="7">
        <v>0</v>
      </c>
      <c r="Y190" s="7" t="s">
        <v>1424</v>
      </c>
      <c r="Z190" s="7">
        <v>0</v>
      </c>
      <c r="AA190" s="149"/>
      <c r="AB190" s="20"/>
      <c r="AC190" s="20"/>
    </row>
    <row r="191" spans="1:29" x14ac:dyDescent="0.2">
      <c r="A191" s="1190">
        <v>7</v>
      </c>
      <c r="B191" s="1191" t="s">
        <v>293</v>
      </c>
      <c r="C191" s="157" t="s">
        <v>759</v>
      </c>
      <c r="D191" s="7" t="s">
        <v>362</v>
      </c>
      <c r="E191" s="7" t="s">
        <v>362</v>
      </c>
      <c r="F191" s="7" t="s">
        <v>1424</v>
      </c>
      <c r="G191" s="7" t="s">
        <v>362</v>
      </c>
      <c r="H191" s="7" t="s">
        <v>362</v>
      </c>
      <c r="I191" s="7" t="s">
        <v>362</v>
      </c>
      <c r="J191" s="7" t="s">
        <v>362</v>
      </c>
      <c r="K191" s="7" t="s">
        <v>362</v>
      </c>
      <c r="L191" s="7" t="s">
        <v>362</v>
      </c>
      <c r="M191" s="7" t="s">
        <v>362</v>
      </c>
      <c r="N191" s="7" t="s">
        <v>362</v>
      </c>
      <c r="O191" s="7" t="s">
        <v>362</v>
      </c>
      <c r="P191" s="7" t="s">
        <v>362</v>
      </c>
      <c r="Q191" s="7" t="s">
        <v>362</v>
      </c>
      <c r="R191" s="7" t="s">
        <v>362</v>
      </c>
      <c r="S191" s="7" t="s">
        <v>362</v>
      </c>
      <c r="T191" s="7" t="s">
        <v>362</v>
      </c>
      <c r="U191" s="7" t="s">
        <v>1424</v>
      </c>
      <c r="V191" s="165" t="s">
        <v>1424</v>
      </c>
      <c r="W191" s="7" t="s">
        <v>362</v>
      </c>
      <c r="X191" s="7">
        <v>0</v>
      </c>
      <c r="Y191" s="7" t="s">
        <v>1424</v>
      </c>
      <c r="Z191" s="7">
        <v>0</v>
      </c>
      <c r="AA191" s="149"/>
      <c r="AB191" s="20"/>
      <c r="AC191" s="20"/>
    </row>
    <row r="192" spans="1:29" x14ac:dyDescent="0.2">
      <c r="A192" s="1190"/>
      <c r="B192" s="1192"/>
      <c r="C192" s="157" t="s">
        <v>816</v>
      </c>
      <c r="D192" s="7" t="s">
        <v>362</v>
      </c>
      <c r="E192" s="7" t="s">
        <v>362</v>
      </c>
      <c r="F192" s="7" t="s">
        <v>1424</v>
      </c>
      <c r="G192" s="7" t="s">
        <v>362</v>
      </c>
      <c r="H192" s="7" t="s">
        <v>362</v>
      </c>
      <c r="I192" s="7" t="s">
        <v>362</v>
      </c>
      <c r="J192" s="7" t="s">
        <v>362</v>
      </c>
      <c r="K192" s="7" t="s">
        <v>362</v>
      </c>
      <c r="L192" s="7" t="s">
        <v>362</v>
      </c>
      <c r="M192" s="7" t="s">
        <v>362</v>
      </c>
      <c r="N192" s="7" t="s">
        <v>362</v>
      </c>
      <c r="O192" s="7" t="s">
        <v>362</v>
      </c>
      <c r="P192" s="7" t="s">
        <v>362</v>
      </c>
      <c r="Q192" s="7" t="s">
        <v>362</v>
      </c>
      <c r="R192" s="7" t="s">
        <v>362</v>
      </c>
      <c r="S192" s="7" t="s">
        <v>362</v>
      </c>
      <c r="T192" s="7" t="s">
        <v>362</v>
      </c>
      <c r="U192" s="7" t="s">
        <v>1424</v>
      </c>
      <c r="V192" s="165" t="s">
        <v>1424</v>
      </c>
      <c r="W192" s="7" t="s">
        <v>362</v>
      </c>
      <c r="X192" s="7">
        <v>0</v>
      </c>
      <c r="Y192" s="7" t="s">
        <v>1424</v>
      </c>
      <c r="Z192" s="7">
        <v>0</v>
      </c>
      <c r="AA192" s="149"/>
      <c r="AB192" s="20"/>
      <c r="AC192" s="20"/>
    </row>
    <row r="193" spans="1:29" x14ac:dyDescent="0.2">
      <c r="A193" s="1190"/>
      <c r="B193" s="1192"/>
      <c r="C193" s="157" t="s">
        <v>599</v>
      </c>
      <c r="D193" s="7" t="s">
        <v>362</v>
      </c>
      <c r="E193" s="7" t="s">
        <v>362</v>
      </c>
      <c r="F193" s="7" t="s">
        <v>1424</v>
      </c>
      <c r="G193" s="7" t="s">
        <v>362</v>
      </c>
      <c r="H193" s="7" t="s">
        <v>362</v>
      </c>
      <c r="I193" s="7" t="s">
        <v>362</v>
      </c>
      <c r="J193" s="7" t="s">
        <v>362</v>
      </c>
      <c r="K193" s="7" t="s">
        <v>362</v>
      </c>
      <c r="L193" s="7" t="s">
        <v>362</v>
      </c>
      <c r="M193" s="7" t="s">
        <v>362</v>
      </c>
      <c r="N193" s="7" t="s">
        <v>362</v>
      </c>
      <c r="O193" s="7" t="s">
        <v>362</v>
      </c>
      <c r="P193" s="7" t="s">
        <v>362</v>
      </c>
      <c r="Q193" s="7" t="s">
        <v>362</v>
      </c>
      <c r="R193" s="7" t="s">
        <v>362</v>
      </c>
      <c r="S193" s="7" t="s">
        <v>362</v>
      </c>
      <c r="T193" s="7" t="s">
        <v>362</v>
      </c>
      <c r="U193" s="7" t="s">
        <v>1424</v>
      </c>
      <c r="V193" s="165" t="s">
        <v>1424</v>
      </c>
      <c r="W193" s="7" t="s">
        <v>362</v>
      </c>
      <c r="X193" s="7">
        <v>6</v>
      </c>
      <c r="Y193" s="7" t="s">
        <v>1424</v>
      </c>
      <c r="Z193" s="7">
        <v>0</v>
      </c>
      <c r="AA193" s="149"/>
      <c r="AB193" s="20"/>
      <c r="AC193" s="20"/>
    </row>
    <row r="194" spans="1:29" x14ac:dyDescent="0.2">
      <c r="A194" s="1190"/>
      <c r="B194" s="1192"/>
      <c r="C194" s="157" t="s">
        <v>700</v>
      </c>
      <c r="D194" s="7" t="s">
        <v>362</v>
      </c>
      <c r="E194" s="7" t="s">
        <v>362</v>
      </c>
      <c r="F194" s="7" t="s">
        <v>1424</v>
      </c>
      <c r="G194" s="7" t="s">
        <v>362</v>
      </c>
      <c r="H194" s="7" t="s">
        <v>362</v>
      </c>
      <c r="I194" s="7" t="s">
        <v>362</v>
      </c>
      <c r="J194" s="7" t="s">
        <v>362</v>
      </c>
      <c r="K194" s="7" t="s">
        <v>362</v>
      </c>
      <c r="L194" s="7" t="s">
        <v>362</v>
      </c>
      <c r="M194" s="7" t="s">
        <v>362</v>
      </c>
      <c r="N194" s="7" t="s">
        <v>362</v>
      </c>
      <c r="O194" s="7" t="s">
        <v>362</v>
      </c>
      <c r="P194" s="7" t="s">
        <v>362</v>
      </c>
      <c r="Q194" s="7" t="s">
        <v>362</v>
      </c>
      <c r="R194" s="7" t="s">
        <v>362</v>
      </c>
      <c r="S194" s="7" t="s">
        <v>362</v>
      </c>
      <c r="T194" s="7" t="s">
        <v>362</v>
      </c>
      <c r="U194" s="7" t="s">
        <v>1424</v>
      </c>
      <c r="V194" s="165" t="s">
        <v>1424</v>
      </c>
      <c r="W194" s="7" t="s">
        <v>362</v>
      </c>
      <c r="X194" s="7">
        <v>0</v>
      </c>
      <c r="Y194" s="7" t="s">
        <v>1424</v>
      </c>
      <c r="Z194" s="7">
        <v>0</v>
      </c>
      <c r="AA194" s="149"/>
      <c r="AB194" s="20"/>
      <c r="AC194" s="20"/>
    </row>
    <row r="195" spans="1:29" x14ac:dyDescent="0.2">
      <c r="A195" s="1190"/>
      <c r="B195" s="1193"/>
      <c r="C195" s="157" t="s">
        <v>598</v>
      </c>
      <c r="D195" s="7" t="s">
        <v>362</v>
      </c>
      <c r="E195" s="7" t="s">
        <v>362</v>
      </c>
      <c r="F195" s="7" t="s">
        <v>1424</v>
      </c>
      <c r="G195" s="7" t="s">
        <v>362</v>
      </c>
      <c r="H195" s="7" t="s">
        <v>362</v>
      </c>
      <c r="I195" s="7" t="s">
        <v>362</v>
      </c>
      <c r="J195" s="7" t="s">
        <v>362</v>
      </c>
      <c r="K195" s="7" t="s">
        <v>362</v>
      </c>
      <c r="L195" s="7" t="s">
        <v>362</v>
      </c>
      <c r="M195" s="7" t="s">
        <v>362</v>
      </c>
      <c r="N195" s="7" t="s">
        <v>362</v>
      </c>
      <c r="O195" s="7" t="s">
        <v>362</v>
      </c>
      <c r="P195" s="7" t="s">
        <v>362</v>
      </c>
      <c r="Q195" s="7" t="s">
        <v>362</v>
      </c>
      <c r="R195" s="7" t="s">
        <v>362</v>
      </c>
      <c r="S195" s="7" t="s">
        <v>362</v>
      </c>
      <c r="T195" s="7" t="s">
        <v>362</v>
      </c>
      <c r="U195" s="7" t="s">
        <v>1424</v>
      </c>
      <c r="V195" s="165" t="s">
        <v>1424</v>
      </c>
      <c r="W195" s="7" t="s">
        <v>362</v>
      </c>
      <c r="X195" s="7">
        <v>0</v>
      </c>
      <c r="Y195" s="7" t="s">
        <v>1424</v>
      </c>
      <c r="Z195" s="7">
        <v>0</v>
      </c>
      <c r="AA195" s="149"/>
      <c r="AB195" s="20"/>
      <c r="AC195" s="20"/>
    </row>
    <row r="196" spans="1:29" x14ac:dyDescent="0.2">
      <c r="A196" s="945">
        <v>8</v>
      </c>
      <c r="B196" s="959" t="s">
        <v>294</v>
      </c>
      <c r="C196" s="157" t="s">
        <v>760</v>
      </c>
      <c r="D196" s="7" t="s">
        <v>362</v>
      </c>
      <c r="E196" s="7" t="s">
        <v>362</v>
      </c>
      <c r="F196" s="7" t="s">
        <v>1424</v>
      </c>
      <c r="G196" s="7" t="s">
        <v>362</v>
      </c>
      <c r="H196" s="7" t="s">
        <v>362</v>
      </c>
      <c r="I196" s="7" t="s">
        <v>362</v>
      </c>
      <c r="J196" s="7" t="s">
        <v>362</v>
      </c>
      <c r="K196" s="7" t="s">
        <v>362</v>
      </c>
      <c r="L196" s="7" t="s">
        <v>362</v>
      </c>
      <c r="M196" s="7" t="s">
        <v>362</v>
      </c>
      <c r="N196" s="7" t="s">
        <v>362</v>
      </c>
      <c r="O196" s="7" t="s">
        <v>362</v>
      </c>
      <c r="P196" s="7" t="s">
        <v>362</v>
      </c>
      <c r="Q196" s="7" t="s">
        <v>362</v>
      </c>
      <c r="R196" s="7" t="s">
        <v>362</v>
      </c>
      <c r="S196" s="7" t="s">
        <v>362</v>
      </c>
      <c r="T196" s="7" t="s">
        <v>362</v>
      </c>
      <c r="U196" s="7" t="s">
        <v>1424</v>
      </c>
      <c r="V196" s="165" t="s">
        <v>1424</v>
      </c>
      <c r="W196" s="7" t="s">
        <v>362</v>
      </c>
      <c r="X196" s="7">
        <v>88</v>
      </c>
      <c r="Y196" s="7" t="s">
        <v>1424</v>
      </c>
      <c r="Z196" s="7">
        <v>0</v>
      </c>
      <c r="AA196" s="149"/>
      <c r="AB196" s="20"/>
      <c r="AC196" s="20"/>
    </row>
    <row r="197" spans="1:29" x14ac:dyDescent="0.2">
      <c r="A197" s="1190">
        <v>9</v>
      </c>
      <c r="B197" s="1191" t="s">
        <v>295</v>
      </c>
      <c r="C197" s="157" t="s">
        <v>761</v>
      </c>
      <c r="D197" s="7" t="s">
        <v>362</v>
      </c>
      <c r="E197" s="7" t="s">
        <v>362</v>
      </c>
      <c r="F197" s="7" t="s">
        <v>1424</v>
      </c>
      <c r="G197" s="7" t="s">
        <v>362</v>
      </c>
      <c r="H197" s="7" t="s">
        <v>362</v>
      </c>
      <c r="I197" s="7" t="s">
        <v>362</v>
      </c>
      <c r="J197" s="7" t="s">
        <v>362</v>
      </c>
      <c r="K197" s="7" t="s">
        <v>362</v>
      </c>
      <c r="L197" s="7" t="s">
        <v>362</v>
      </c>
      <c r="M197" s="7" t="s">
        <v>362</v>
      </c>
      <c r="N197" s="7" t="s">
        <v>362</v>
      </c>
      <c r="O197" s="7" t="s">
        <v>362</v>
      </c>
      <c r="P197" s="7" t="s">
        <v>362</v>
      </c>
      <c r="Q197" s="7" t="s">
        <v>362</v>
      </c>
      <c r="R197" s="7" t="s">
        <v>362</v>
      </c>
      <c r="S197" s="7" t="s">
        <v>362</v>
      </c>
      <c r="T197" s="7" t="s">
        <v>362</v>
      </c>
      <c r="U197" s="7" t="s">
        <v>1424</v>
      </c>
      <c r="V197" s="165" t="s">
        <v>1424</v>
      </c>
      <c r="W197" s="7" t="s">
        <v>362</v>
      </c>
      <c r="X197" s="7">
        <v>0</v>
      </c>
      <c r="Y197" s="7" t="s">
        <v>1424</v>
      </c>
      <c r="Z197" s="7">
        <v>0</v>
      </c>
      <c r="AA197" s="149"/>
      <c r="AB197" s="20"/>
      <c r="AC197" s="20"/>
    </row>
    <row r="198" spans="1:29" x14ac:dyDescent="0.2">
      <c r="A198" s="1190"/>
      <c r="B198" s="1192"/>
      <c r="C198" s="157" t="s">
        <v>701</v>
      </c>
      <c r="D198" s="7" t="s">
        <v>362</v>
      </c>
      <c r="E198" s="7" t="s">
        <v>362</v>
      </c>
      <c r="F198" s="7" t="s">
        <v>1424</v>
      </c>
      <c r="G198" s="7" t="s">
        <v>362</v>
      </c>
      <c r="H198" s="7" t="s">
        <v>362</v>
      </c>
      <c r="I198" s="7" t="s">
        <v>362</v>
      </c>
      <c r="J198" s="7" t="s">
        <v>362</v>
      </c>
      <c r="K198" s="7" t="s">
        <v>362</v>
      </c>
      <c r="L198" s="7" t="s">
        <v>362</v>
      </c>
      <c r="M198" s="7" t="s">
        <v>362</v>
      </c>
      <c r="N198" s="7" t="s">
        <v>362</v>
      </c>
      <c r="O198" s="7" t="s">
        <v>362</v>
      </c>
      <c r="P198" s="7" t="s">
        <v>362</v>
      </c>
      <c r="Q198" s="7" t="s">
        <v>362</v>
      </c>
      <c r="R198" s="7" t="s">
        <v>362</v>
      </c>
      <c r="S198" s="7" t="s">
        <v>362</v>
      </c>
      <c r="T198" s="7" t="s">
        <v>362</v>
      </c>
      <c r="U198" s="7" t="s">
        <v>1424</v>
      </c>
      <c r="V198" s="165" t="s">
        <v>1424</v>
      </c>
      <c r="W198" s="7" t="s">
        <v>362</v>
      </c>
      <c r="X198" s="7">
        <v>0</v>
      </c>
      <c r="Y198" s="7" t="s">
        <v>1424</v>
      </c>
      <c r="Z198" s="7">
        <v>0</v>
      </c>
      <c r="AA198" s="149"/>
      <c r="AB198" s="20"/>
      <c r="AC198" s="20"/>
    </row>
    <row r="199" spans="1:29" x14ac:dyDescent="0.2">
      <c r="A199" s="1190"/>
      <c r="B199" s="1192"/>
      <c r="C199" s="157" t="s">
        <v>1083</v>
      </c>
      <c r="D199" s="7" t="s">
        <v>362</v>
      </c>
      <c r="E199" s="7" t="s">
        <v>362</v>
      </c>
      <c r="F199" s="7" t="s">
        <v>1424</v>
      </c>
      <c r="G199" s="7" t="s">
        <v>362</v>
      </c>
      <c r="H199" s="7" t="s">
        <v>362</v>
      </c>
      <c r="I199" s="7" t="s">
        <v>362</v>
      </c>
      <c r="J199" s="7" t="s">
        <v>362</v>
      </c>
      <c r="K199" s="7" t="s">
        <v>362</v>
      </c>
      <c r="L199" s="7" t="s">
        <v>362</v>
      </c>
      <c r="M199" s="7" t="s">
        <v>362</v>
      </c>
      <c r="N199" s="7" t="s">
        <v>362</v>
      </c>
      <c r="O199" s="7" t="s">
        <v>362</v>
      </c>
      <c r="P199" s="7" t="s">
        <v>362</v>
      </c>
      <c r="Q199" s="7" t="s">
        <v>362</v>
      </c>
      <c r="R199" s="7" t="s">
        <v>362</v>
      </c>
      <c r="S199" s="7" t="s">
        <v>362</v>
      </c>
      <c r="T199" s="7" t="s">
        <v>362</v>
      </c>
      <c r="U199" s="7" t="s">
        <v>1424</v>
      </c>
      <c r="V199" s="165" t="s">
        <v>1424</v>
      </c>
      <c r="W199" s="7" t="s">
        <v>362</v>
      </c>
      <c r="X199" s="7">
        <v>0</v>
      </c>
      <c r="Y199" s="7" t="s">
        <v>1424</v>
      </c>
      <c r="Z199" s="7">
        <v>0</v>
      </c>
      <c r="AA199" s="149"/>
      <c r="AB199" s="20"/>
      <c r="AC199" s="20"/>
    </row>
    <row r="200" spans="1:29" ht="25.5" x14ac:dyDescent="0.2">
      <c r="A200" s="1190"/>
      <c r="B200" s="1192"/>
      <c r="C200" s="157" t="s">
        <v>817</v>
      </c>
      <c r="D200" s="7" t="s">
        <v>362</v>
      </c>
      <c r="E200" s="7" t="s">
        <v>362</v>
      </c>
      <c r="F200" s="7" t="s">
        <v>1424</v>
      </c>
      <c r="G200" s="7" t="s">
        <v>362</v>
      </c>
      <c r="H200" s="7" t="s">
        <v>362</v>
      </c>
      <c r="I200" s="7" t="s">
        <v>362</v>
      </c>
      <c r="J200" s="7" t="s">
        <v>362</v>
      </c>
      <c r="K200" s="7" t="s">
        <v>362</v>
      </c>
      <c r="L200" s="7" t="s">
        <v>362</v>
      </c>
      <c r="M200" s="7" t="s">
        <v>362</v>
      </c>
      <c r="N200" s="7" t="s">
        <v>362</v>
      </c>
      <c r="O200" s="7" t="s">
        <v>362</v>
      </c>
      <c r="P200" s="7" t="s">
        <v>362</v>
      </c>
      <c r="Q200" s="7" t="s">
        <v>362</v>
      </c>
      <c r="R200" s="7" t="s">
        <v>362</v>
      </c>
      <c r="S200" s="7" t="s">
        <v>362</v>
      </c>
      <c r="T200" s="7" t="s">
        <v>362</v>
      </c>
      <c r="U200" s="7" t="s">
        <v>1424</v>
      </c>
      <c r="V200" s="165" t="s">
        <v>1424</v>
      </c>
      <c r="W200" s="7" t="s">
        <v>362</v>
      </c>
      <c r="X200" s="7">
        <v>0</v>
      </c>
      <c r="Y200" s="7" t="s">
        <v>1424</v>
      </c>
      <c r="Z200" s="7">
        <v>0</v>
      </c>
      <c r="AA200" s="149"/>
      <c r="AB200" s="20"/>
      <c r="AC200" s="20"/>
    </row>
    <row r="201" spans="1:29" x14ac:dyDescent="0.2">
      <c r="A201" s="1190"/>
      <c r="B201" s="1192"/>
      <c r="C201" s="157" t="s">
        <v>598</v>
      </c>
      <c r="D201" s="7" t="s">
        <v>362</v>
      </c>
      <c r="E201" s="7" t="s">
        <v>362</v>
      </c>
      <c r="F201" s="7" t="s">
        <v>1424</v>
      </c>
      <c r="G201" s="7" t="s">
        <v>362</v>
      </c>
      <c r="H201" s="7" t="s">
        <v>362</v>
      </c>
      <c r="I201" s="7" t="s">
        <v>362</v>
      </c>
      <c r="J201" s="7" t="s">
        <v>362</v>
      </c>
      <c r="K201" s="7" t="s">
        <v>362</v>
      </c>
      <c r="L201" s="7" t="s">
        <v>362</v>
      </c>
      <c r="M201" s="7" t="s">
        <v>362</v>
      </c>
      <c r="N201" s="7" t="s">
        <v>362</v>
      </c>
      <c r="O201" s="7" t="s">
        <v>362</v>
      </c>
      <c r="P201" s="7" t="s">
        <v>362</v>
      </c>
      <c r="Q201" s="7" t="s">
        <v>362</v>
      </c>
      <c r="R201" s="7" t="s">
        <v>362</v>
      </c>
      <c r="S201" s="7" t="s">
        <v>362</v>
      </c>
      <c r="T201" s="7" t="s">
        <v>362</v>
      </c>
      <c r="U201" s="7" t="s">
        <v>1424</v>
      </c>
      <c r="V201" s="165" t="s">
        <v>1424</v>
      </c>
      <c r="W201" s="7" t="s">
        <v>362</v>
      </c>
      <c r="X201" s="7">
        <v>0</v>
      </c>
      <c r="Y201" s="7" t="s">
        <v>1424</v>
      </c>
      <c r="Z201" s="7">
        <v>0</v>
      </c>
      <c r="AA201" s="149"/>
      <c r="AB201" s="20"/>
      <c r="AC201" s="20"/>
    </row>
    <row r="202" spans="1:29" x14ac:dyDescent="0.2">
      <c r="A202" s="1190"/>
      <c r="B202" s="1192"/>
      <c r="C202" s="157" t="s">
        <v>600</v>
      </c>
      <c r="D202" s="7" t="s">
        <v>362</v>
      </c>
      <c r="E202" s="7" t="s">
        <v>362</v>
      </c>
      <c r="F202" s="7" t="s">
        <v>1424</v>
      </c>
      <c r="G202" s="7" t="s">
        <v>362</v>
      </c>
      <c r="H202" s="7" t="s">
        <v>362</v>
      </c>
      <c r="I202" s="7" t="s">
        <v>362</v>
      </c>
      <c r="J202" s="7" t="s">
        <v>362</v>
      </c>
      <c r="K202" s="7" t="s">
        <v>362</v>
      </c>
      <c r="L202" s="7" t="s">
        <v>362</v>
      </c>
      <c r="M202" s="7" t="s">
        <v>362</v>
      </c>
      <c r="N202" s="7" t="s">
        <v>362</v>
      </c>
      <c r="O202" s="7" t="s">
        <v>362</v>
      </c>
      <c r="P202" s="7" t="s">
        <v>362</v>
      </c>
      <c r="Q202" s="7" t="s">
        <v>362</v>
      </c>
      <c r="R202" s="7" t="s">
        <v>362</v>
      </c>
      <c r="S202" s="7" t="s">
        <v>362</v>
      </c>
      <c r="T202" s="7" t="s">
        <v>362</v>
      </c>
      <c r="U202" s="7" t="s">
        <v>1424</v>
      </c>
      <c r="V202" s="165" t="s">
        <v>1424</v>
      </c>
      <c r="W202" s="7" t="s">
        <v>362</v>
      </c>
      <c r="X202" s="7">
        <v>0</v>
      </c>
      <c r="Y202" s="7" t="s">
        <v>1424</v>
      </c>
      <c r="Z202" s="7">
        <v>0</v>
      </c>
      <c r="AA202" s="149"/>
      <c r="AB202" s="20"/>
      <c r="AC202" s="20"/>
    </row>
    <row r="203" spans="1:29" x14ac:dyDescent="0.2">
      <c r="A203" s="945">
        <v>10</v>
      </c>
      <c r="B203" s="945" t="s">
        <v>296</v>
      </c>
      <c r="C203" s="157" t="s">
        <v>762</v>
      </c>
      <c r="D203" s="7" t="s">
        <v>362</v>
      </c>
      <c r="E203" s="7" t="s">
        <v>362</v>
      </c>
      <c r="F203" s="7" t="s">
        <v>1424</v>
      </c>
      <c r="G203" s="7" t="s">
        <v>362</v>
      </c>
      <c r="H203" s="7" t="s">
        <v>362</v>
      </c>
      <c r="I203" s="7" t="s">
        <v>362</v>
      </c>
      <c r="J203" s="7" t="s">
        <v>362</v>
      </c>
      <c r="K203" s="7" t="s">
        <v>362</v>
      </c>
      <c r="L203" s="7" t="s">
        <v>362</v>
      </c>
      <c r="M203" s="7" t="s">
        <v>362</v>
      </c>
      <c r="N203" s="7" t="s">
        <v>362</v>
      </c>
      <c r="O203" s="7" t="s">
        <v>362</v>
      </c>
      <c r="P203" s="7" t="s">
        <v>362</v>
      </c>
      <c r="Q203" s="7" t="s">
        <v>362</v>
      </c>
      <c r="R203" s="7" t="s">
        <v>362</v>
      </c>
      <c r="S203" s="7" t="s">
        <v>362</v>
      </c>
      <c r="T203" s="7" t="s">
        <v>362</v>
      </c>
      <c r="U203" s="7" t="s">
        <v>1424</v>
      </c>
      <c r="V203" s="165" t="s">
        <v>1424</v>
      </c>
      <c r="W203" s="7" t="s">
        <v>362</v>
      </c>
      <c r="X203" s="7">
        <v>0</v>
      </c>
      <c r="Y203" s="7" t="s">
        <v>1424</v>
      </c>
      <c r="Z203" s="7">
        <v>0</v>
      </c>
      <c r="AA203" s="149"/>
      <c r="AB203" s="20"/>
      <c r="AC203" s="20"/>
    </row>
    <row r="204" spans="1:29" x14ac:dyDescent="0.2">
      <c r="A204" s="1190">
        <v>11</v>
      </c>
      <c r="B204" s="1216" t="s">
        <v>297</v>
      </c>
      <c r="C204" s="157" t="s">
        <v>763</v>
      </c>
      <c r="D204" s="7" t="s">
        <v>362</v>
      </c>
      <c r="E204" s="7" t="s">
        <v>362</v>
      </c>
      <c r="F204" s="7" t="s">
        <v>1424</v>
      </c>
      <c r="G204" s="7" t="s">
        <v>362</v>
      </c>
      <c r="H204" s="7" t="s">
        <v>362</v>
      </c>
      <c r="I204" s="7" t="s">
        <v>362</v>
      </c>
      <c r="J204" s="7" t="s">
        <v>362</v>
      </c>
      <c r="K204" s="7" t="s">
        <v>362</v>
      </c>
      <c r="L204" s="7" t="s">
        <v>362</v>
      </c>
      <c r="M204" s="7" t="s">
        <v>362</v>
      </c>
      <c r="N204" s="7" t="s">
        <v>362</v>
      </c>
      <c r="O204" s="7" t="s">
        <v>362</v>
      </c>
      <c r="P204" s="7" t="s">
        <v>362</v>
      </c>
      <c r="Q204" s="7" t="s">
        <v>362</v>
      </c>
      <c r="R204" s="7" t="s">
        <v>362</v>
      </c>
      <c r="S204" s="7" t="s">
        <v>362</v>
      </c>
      <c r="T204" s="7" t="s">
        <v>362</v>
      </c>
      <c r="U204" s="7" t="s">
        <v>1424</v>
      </c>
      <c r="V204" s="165" t="s">
        <v>1424</v>
      </c>
      <c r="W204" s="7" t="s">
        <v>362</v>
      </c>
      <c r="X204" s="7">
        <v>0</v>
      </c>
      <c r="Y204" s="7" t="s">
        <v>1424</v>
      </c>
      <c r="Z204" s="7">
        <v>0</v>
      </c>
      <c r="AA204" s="149"/>
      <c r="AB204" s="20"/>
      <c r="AC204" s="20"/>
    </row>
    <row r="205" spans="1:29" x14ac:dyDescent="0.2">
      <c r="A205" s="1190"/>
      <c r="B205" s="1218"/>
      <c r="C205" s="157" t="s">
        <v>598</v>
      </c>
      <c r="D205" s="7" t="s">
        <v>362</v>
      </c>
      <c r="E205" s="7" t="s">
        <v>362</v>
      </c>
      <c r="F205" s="7" t="s">
        <v>1424</v>
      </c>
      <c r="G205" s="7" t="s">
        <v>362</v>
      </c>
      <c r="H205" s="7" t="s">
        <v>362</v>
      </c>
      <c r="I205" s="7" t="s">
        <v>362</v>
      </c>
      <c r="J205" s="7" t="s">
        <v>362</v>
      </c>
      <c r="K205" s="7" t="s">
        <v>362</v>
      </c>
      <c r="L205" s="7" t="s">
        <v>362</v>
      </c>
      <c r="M205" s="7" t="s">
        <v>362</v>
      </c>
      <c r="N205" s="7" t="s">
        <v>362</v>
      </c>
      <c r="O205" s="7" t="s">
        <v>362</v>
      </c>
      <c r="P205" s="7" t="s">
        <v>362</v>
      </c>
      <c r="Q205" s="7" t="s">
        <v>362</v>
      </c>
      <c r="R205" s="7" t="s">
        <v>362</v>
      </c>
      <c r="S205" s="7" t="s">
        <v>362</v>
      </c>
      <c r="T205" s="7" t="s">
        <v>362</v>
      </c>
      <c r="U205" s="7" t="s">
        <v>1424</v>
      </c>
      <c r="V205" s="165" t="s">
        <v>1424</v>
      </c>
      <c r="W205" s="7" t="s">
        <v>362</v>
      </c>
      <c r="X205" s="7">
        <v>0</v>
      </c>
      <c r="Y205" s="7" t="s">
        <v>1424</v>
      </c>
      <c r="Z205" s="7">
        <v>0</v>
      </c>
      <c r="AA205" s="149"/>
      <c r="AB205" s="20"/>
      <c r="AC205" s="20"/>
    </row>
    <row r="206" spans="1:29" x14ac:dyDescent="0.2">
      <c r="A206" s="1190">
        <v>12</v>
      </c>
      <c r="B206" s="1191" t="s">
        <v>298</v>
      </c>
      <c r="C206" s="157" t="s">
        <v>598</v>
      </c>
      <c r="D206" s="7" t="s">
        <v>362</v>
      </c>
      <c r="E206" s="7" t="s">
        <v>362</v>
      </c>
      <c r="F206" s="7" t="s">
        <v>1424</v>
      </c>
      <c r="G206" s="7" t="s">
        <v>362</v>
      </c>
      <c r="H206" s="7" t="s">
        <v>362</v>
      </c>
      <c r="I206" s="7" t="s">
        <v>362</v>
      </c>
      <c r="J206" s="7" t="s">
        <v>362</v>
      </c>
      <c r="K206" s="7" t="s">
        <v>362</v>
      </c>
      <c r="L206" s="7" t="s">
        <v>362</v>
      </c>
      <c r="M206" s="7" t="s">
        <v>362</v>
      </c>
      <c r="N206" s="7" t="s">
        <v>362</v>
      </c>
      <c r="O206" s="7" t="s">
        <v>362</v>
      </c>
      <c r="P206" s="7" t="s">
        <v>362</v>
      </c>
      <c r="Q206" s="7" t="s">
        <v>362</v>
      </c>
      <c r="R206" s="7" t="s">
        <v>362</v>
      </c>
      <c r="S206" s="7" t="s">
        <v>362</v>
      </c>
      <c r="T206" s="7" t="s">
        <v>362</v>
      </c>
      <c r="U206" s="7" t="s">
        <v>1424</v>
      </c>
      <c r="V206" s="165" t="s">
        <v>1424</v>
      </c>
      <c r="W206" s="7" t="s">
        <v>362</v>
      </c>
      <c r="X206" s="7">
        <v>0</v>
      </c>
      <c r="Y206" s="7" t="s">
        <v>1424</v>
      </c>
      <c r="Z206" s="7">
        <v>0</v>
      </c>
      <c r="AA206" s="149"/>
      <c r="AB206" s="20"/>
      <c r="AC206" s="20"/>
    </row>
    <row r="207" spans="1:29" x14ac:dyDescent="0.2">
      <c r="A207" s="1190"/>
      <c r="B207" s="1192"/>
      <c r="C207" s="157" t="s">
        <v>600</v>
      </c>
      <c r="D207" s="7" t="s">
        <v>362</v>
      </c>
      <c r="E207" s="7" t="s">
        <v>362</v>
      </c>
      <c r="F207" s="7" t="s">
        <v>1424</v>
      </c>
      <c r="G207" s="7" t="s">
        <v>362</v>
      </c>
      <c r="H207" s="7" t="s">
        <v>362</v>
      </c>
      <c r="I207" s="7" t="s">
        <v>362</v>
      </c>
      <c r="J207" s="7" t="s">
        <v>362</v>
      </c>
      <c r="K207" s="7" t="s">
        <v>362</v>
      </c>
      <c r="L207" s="7" t="s">
        <v>362</v>
      </c>
      <c r="M207" s="7" t="s">
        <v>362</v>
      </c>
      <c r="N207" s="7" t="s">
        <v>362</v>
      </c>
      <c r="O207" s="7" t="s">
        <v>362</v>
      </c>
      <c r="P207" s="7" t="s">
        <v>362</v>
      </c>
      <c r="Q207" s="7" t="s">
        <v>362</v>
      </c>
      <c r="R207" s="7" t="s">
        <v>362</v>
      </c>
      <c r="S207" s="7" t="s">
        <v>362</v>
      </c>
      <c r="T207" s="7" t="s">
        <v>362</v>
      </c>
      <c r="U207" s="7" t="s">
        <v>1424</v>
      </c>
      <c r="V207" s="165" t="s">
        <v>1424</v>
      </c>
      <c r="W207" s="7" t="s">
        <v>362</v>
      </c>
      <c r="X207" s="7">
        <v>0</v>
      </c>
      <c r="Y207" s="7" t="s">
        <v>1424</v>
      </c>
      <c r="Z207" s="7">
        <v>0</v>
      </c>
      <c r="AA207" s="149"/>
      <c r="AB207" s="20"/>
      <c r="AC207" s="20"/>
    </row>
    <row r="208" spans="1:29" x14ac:dyDescent="0.2">
      <c r="A208" s="1190"/>
      <c r="B208" s="1192"/>
      <c r="C208" s="157" t="s">
        <v>601</v>
      </c>
      <c r="D208" s="7" t="s">
        <v>362</v>
      </c>
      <c r="E208" s="7" t="s">
        <v>362</v>
      </c>
      <c r="F208" s="7" t="s">
        <v>1424</v>
      </c>
      <c r="G208" s="7" t="s">
        <v>362</v>
      </c>
      <c r="H208" s="7" t="s">
        <v>362</v>
      </c>
      <c r="I208" s="7" t="s">
        <v>362</v>
      </c>
      <c r="J208" s="7" t="s">
        <v>362</v>
      </c>
      <c r="K208" s="7" t="s">
        <v>362</v>
      </c>
      <c r="L208" s="7" t="s">
        <v>362</v>
      </c>
      <c r="M208" s="7" t="s">
        <v>362</v>
      </c>
      <c r="N208" s="7" t="s">
        <v>362</v>
      </c>
      <c r="O208" s="7" t="s">
        <v>362</v>
      </c>
      <c r="P208" s="7" t="s">
        <v>362</v>
      </c>
      <c r="Q208" s="7" t="s">
        <v>362</v>
      </c>
      <c r="R208" s="7" t="s">
        <v>362</v>
      </c>
      <c r="S208" s="7" t="s">
        <v>362</v>
      </c>
      <c r="T208" s="7" t="s">
        <v>362</v>
      </c>
      <c r="U208" s="7" t="s">
        <v>1424</v>
      </c>
      <c r="V208" s="165" t="s">
        <v>1424</v>
      </c>
      <c r="W208" s="7" t="s">
        <v>362</v>
      </c>
      <c r="X208" s="7">
        <v>0</v>
      </c>
      <c r="Y208" s="7" t="s">
        <v>1424</v>
      </c>
      <c r="Z208" s="7">
        <v>0</v>
      </c>
      <c r="AA208" s="149"/>
      <c r="AB208" s="20"/>
      <c r="AC208" s="20"/>
    </row>
    <row r="209" spans="1:29" ht="25.5" x14ac:dyDescent="0.2">
      <c r="A209" s="1190"/>
      <c r="B209" s="1193"/>
      <c r="C209" s="157" t="s">
        <v>817</v>
      </c>
      <c r="D209" s="7" t="s">
        <v>362</v>
      </c>
      <c r="E209" s="7" t="s">
        <v>362</v>
      </c>
      <c r="F209" s="7" t="s">
        <v>1424</v>
      </c>
      <c r="G209" s="7" t="s">
        <v>362</v>
      </c>
      <c r="H209" s="7" t="s">
        <v>362</v>
      </c>
      <c r="I209" s="7" t="s">
        <v>362</v>
      </c>
      <c r="J209" s="7" t="s">
        <v>362</v>
      </c>
      <c r="K209" s="7" t="s">
        <v>362</v>
      </c>
      <c r="L209" s="7" t="s">
        <v>362</v>
      </c>
      <c r="M209" s="7" t="s">
        <v>362</v>
      </c>
      <c r="N209" s="7" t="s">
        <v>362</v>
      </c>
      <c r="O209" s="7" t="s">
        <v>362</v>
      </c>
      <c r="P209" s="7" t="s">
        <v>362</v>
      </c>
      <c r="Q209" s="7" t="s">
        <v>362</v>
      </c>
      <c r="R209" s="7" t="s">
        <v>362</v>
      </c>
      <c r="S209" s="7" t="s">
        <v>362</v>
      </c>
      <c r="T209" s="7" t="s">
        <v>362</v>
      </c>
      <c r="U209" s="7" t="s">
        <v>1424</v>
      </c>
      <c r="V209" s="165" t="s">
        <v>1424</v>
      </c>
      <c r="W209" s="7" t="s">
        <v>362</v>
      </c>
      <c r="X209" s="7">
        <v>0</v>
      </c>
      <c r="Y209" s="7" t="s">
        <v>1424</v>
      </c>
      <c r="Z209" s="7">
        <v>0</v>
      </c>
      <c r="AA209" s="149"/>
      <c r="AB209" s="20"/>
      <c r="AC209" s="20"/>
    </row>
    <row r="210" spans="1:29" x14ac:dyDescent="0.2">
      <c r="A210" s="1190">
        <v>13</v>
      </c>
      <c r="B210" s="1191" t="s">
        <v>299</v>
      </c>
      <c r="C210" s="157" t="s">
        <v>765</v>
      </c>
      <c r="D210" s="7" t="s">
        <v>362</v>
      </c>
      <c r="E210" s="7" t="s">
        <v>362</v>
      </c>
      <c r="F210" s="7" t="s">
        <v>1424</v>
      </c>
      <c r="G210" s="7" t="s">
        <v>362</v>
      </c>
      <c r="H210" s="7" t="s">
        <v>362</v>
      </c>
      <c r="I210" s="7" t="s">
        <v>362</v>
      </c>
      <c r="J210" s="7" t="s">
        <v>362</v>
      </c>
      <c r="K210" s="7" t="s">
        <v>362</v>
      </c>
      <c r="L210" s="7" t="s">
        <v>362</v>
      </c>
      <c r="M210" s="7" t="s">
        <v>362</v>
      </c>
      <c r="N210" s="7" t="s">
        <v>362</v>
      </c>
      <c r="O210" s="7" t="s">
        <v>362</v>
      </c>
      <c r="P210" s="7" t="s">
        <v>362</v>
      </c>
      <c r="Q210" s="7" t="s">
        <v>362</v>
      </c>
      <c r="R210" s="7" t="s">
        <v>362</v>
      </c>
      <c r="S210" s="7" t="s">
        <v>362</v>
      </c>
      <c r="T210" s="7" t="s">
        <v>362</v>
      </c>
      <c r="U210" s="7" t="s">
        <v>1424</v>
      </c>
      <c r="V210" s="165" t="s">
        <v>1424</v>
      </c>
      <c r="W210" s="7" t="s">
        <v>362</v>
      </c>
      <c r="X210" s="7">
        <v>0</v>
      </c>
      <c r="Y210" s="7" t="s">
        <v>1424</v>
      </c>
      <c r="Z210" s="7">
        <v>0</v>
      </c>
      <c r="AA210" s="149"/>
      <c r="AB210" s="20"/>
      <c r="AC210" s="20"/>
    </row>
    <row r="211" spans="1:29" x14ac:dyDescent="0.2">
      <c r="A211" s="1190"/>
      <c r="B211" s="1192"/>
      <c r="C211" s="157" t="s">
        <v>418</v>
      </c>
      <c r="D211" s="7" t="s">
        <v>362</v>
      </c>
      <c r="E211" s="7" t="s">
        <v>362</v>
      </c>
      <c r="F211" s="7" t="s">
        <v>1424</v>
      </c>
      <c r="G211" s="7" t="s">
        <v>362</v>
      </c>
      <c r="H211" s="7" t="s">
        <v>362</v>
      </c>
      <c r="I211" s="7" t="s">
        <v>362</v>
      </c>
      <c r="J211" s="7" t="s">
        <v>362</v>
      </c>
      <c r="K211" s="7" t="s">
        <v>362</v>
      </c>
      <c r="L211" s="7" t="s">
        <v>362</v>
      </c>
      <c r="M211" s="7" t="s">
        <v>362</v>
      </c>
      <c r="N211" s="7" t="s">
        <v>362</v>
      </c>
      <c r="O211" s="7" t="s">
        <v>362</v>
      </c>
      <c r="P211" s="7" t="s">
        <v>362</v>
      </c>
      <c r="Q211" s="7" t="s">
        <v>362</v>
      </c>
      <c r="R211" s="7" t="s">
        <v>362</v>
      </c>
      <c r="S211" s="7" t="s">
        <v>362</v>
      </c>
      <c r="T211" s="7" t="s">
        <v>362</v>
      </c>
      <c r="U211" s="7" t="s">
        <v>1424</v>
      </c>
      <c r="V211" s="165" t="s">
        <v>1424</v>
      </c>
      <c r="W211" s="7" t="s">
        <v>362</v>
      </c>
      <c r="X211" s="7">
        <v>0</v>
      </c>
      <c r="Y211" s="7" t="s">
        <v>1424</v>
      </c>
      <c r="Z211" s="7">
        <v>0</v>
      </c>
      <c r="AA211" s="149"/>
      <c r="AB211" s="20"/>
      <c r="AC211" s="20"/>
    </row>
    <row r="212" spans="1:29" x14ac:dyDescent="0.2">
      <c r="A212" s="1190"/>
      <c r="B212" s="1193"/>
      <c r="C212" s="157" t="s">
        <v>598</v>
      </c>
      <c r="D212" s="7" t="s">
        <v>362</v>
      </c>
      <c r="E212" s="7" t="s">
        <v>362</v>
      </c>
      <c r="F212" s="7" t="s">
        <v>1424</v>
      </c>
      <c r="G212" s="7" t="s">
        <v>362</v>
      </c>
      <c r="H212" s="7" t="s">
        <v>362</v>
      </c>
      <c r="I212" s="7" t="s">
        <v>362</v>
      </c>
      <c r="J212" s="7" t="s">
        <v>362</v>
      </c>
      <c r="K212" s="7" t="s">
        <v>362</v>
      </c>
      <c r="L212" s="7" t="s">
        <v>362</v>
      </c>
      <c r="M212" s="7" t="s">
        <v>362</v>
      </c>
      <c r="N212" s="7" t="s">
        <v>362</v>
      </c>
      <c r="O212" s="7" t="s">
        <v>362</v>
      </c>
      <c r="P212" s="7" t="s">
        <v>362</v>
      </c>
      <c r="Q212" s="7" t="s">
        <v>362</v>
      </c>
      <c r="R212" s="7" t="s">
        <v>362</v>
      </c>
      <c r="S212" s="7" t="s">
        <v>362</v>
      </c>
      <c r="T212" s="7" t="s">
        <v>362</v>
      </c>
      <c r="U212" s="7" t="s">
        <v>1424</v>
      </c>
      <c r="V212" s="165" t="s">
        <v>1424</v>
      </c>
      <c r="W212" s="7" t="s">
        <v>362</v>
      </c>
      <c r="X212" s="7">
        <v>0</v>
      </c>
      <c r="Y212" s="7" t="s">
        <v>1424</v>
      </c>
      <c r="Z212" s="7">
        <v>0</v>
      </c>
      <c r="AA212" s="149"/>
      <c r="AB212" s="20"/>
      <c r="AC212" s="20"/>
    </row>
    <row r="213" spans="1:29" x14ac:dyDescent="0.2">
      <c r="A213" s="1190">
        <v>14</v>
      </c>
      <c r="B213" s="1191" t="s">
        <v>300</v>
      </c>
      <c r="C213" s="157" t="s">
        <v>766</v>
      </c>
      <c r="D213" s="7" t="s">
        <v>362</v>
      </c>
      <c r="E213" s="7" t="s">
        <v>362</v>
      </c>
      <c r="F213" s="7" t="s">
        <v>1424</v>
      </c>
      <c r="G213" s="7" t="s">
        <v>362</v>
      </c>
      <c r="H213" s="7" t="s">
        <v>362</v>
      </c>
      <c r="I213" s="7" t="s">
        <v>362</v>
      </c>
      <c r="J213" s="7" t="s">
        <v>362</v>
      </c>
      <c r="K213" s="7" t="s">
        <v>362</v>
      </c>
      <c r="L213" s="7" t="s">
        <v>362</v>
      </c>
      <c r="M213" s="7" t="s">
        <v>362</v>
      </c>
      <c r="N213" s="7" t="s">
        <v>362</v>
      </c>
      <c r="O213" s="7" t="s">
        <v>362</v>
      </c>
      <c r="P213" s="7" t="s">
        <v>362</v>
      </c>
      <c r="Q213" s="7" t="s">
        <v>362</v>
      </c>
      <c r="R213" s="7" t="s">
        <v>362</v>
      </c>
      <c r="S213" s="7" t="s">
        <v>362</v>
      </c>
      <c r="T213" s="7" t="s">
        <v>362</v>
      </c>
      <c r="U213" s="7" t="s">
        <v>1424</v>
      </c>
      <c r="V213" s="165" t="s">
        <v>1424</v>
      </c>
      <c r="W213" s="7" t="s">
        <v>362</v>
      </c>
      <c r="X213" s="7">
        <v>0</v>
      </c>
      <c r="Y213" s="7" t="s">
        <v>1424</v>
      </c>
      <c r="Z213" s="7">
        <v>0</v>
      </c>
      <c r="AA213" s="149"/>
      <c r="AB213" s="20"/>
      <c r="AC213" s="20"/>
    </row>
    <row r="214" spans="1:29" x14ac:dyDescent="0.2">
      <c r="A214" s="1190"/>
      <c r="B214" s="1193"/>
      <c r="C214" s="157" t="s">
        <v>409</v>
      </c>
      <c r="D214" s="7" t="s">
        <v>362</v>
      </c>
      <c r="E214" s="7" t="s">
        <v>362</v>
      </c>
      <c r="F214" s="7" t="s">
        <v>1424</v>
      </c>
      <c r="G214" s="7" t="s">
        <v>362</v>
      </c>
      <c r="H214" s="7" t="s">
        <v>362</v>
      </c>
      <c r="I214" s="7" t="s">
        <v>362</v>
      </c>
      <c r="J214" s="7" t="s">
        <v>362</v>
      </c>
      <c r="K214" s="7" t="s">
        <v>362</v>
      </c>
      <c r="L214" s="7" t="s">
        <v>362</v>
      </c>
      <c r="M214" s="7" t="s">
        <v>362</v>
      </c>
      <c r="N214" s="7" t="s">
        <v>362</v>
      </c>
      <c r="O214" s="7" t="s">
        <v>362</v>
      </c>
      <c r="P214" s="7" t="s">
        <v>362</v>
      </c>
      <c r="Q214" s="7" t="s">
        <v>362</v>
      </c>
      <c r="R214" s="7" t="s">
        <v>362</v>
      </c>
      <c r="S214" s="7" t="s">
        <v>362</v>
      </c>
      <c r="T214" s="7" t="s">
        <v>362</v>
      </c>
      <c r="U214" s="7" t="s">
        <v>1424</v>
      </c>
      <c r="V214" s="165" t="s">
        <v>1424</v>
      </c>
      <c r="W214" s="7" t="s">
        <v>362</v>
      </c>
      <c r="X214" s="7">
        <v>0</v>
      </c>
      <c r="Y214" s="7" t="s">
        <v>1424</v>
      </c>
      <c r="Z214" s="7">
        <v>0</v>
      </c>
      <c r="AA214" s="149"/>
      <c r="AB214" s="20"/>
      <c r="AC214" s="20"/>
    </row>
    <row r="215" spans="1:29" x14ac:dyDescent="0.2">
      <c r="A215" s="1190">
        <v>15</v>
      </c>
      <c r="B215" s="1191" t="s">
        <v>367</v>
      </c>
      <c r="C215" s="157" t="s">
        <v>703</v>
      </c>
      <c r="D215" s="7" t="s">
        <v>362</v>
      </c>
      <c r="E215" s="7" t="s">
        <v>362</v>
      </c>
      <c r="F215" s="7" t="s">
        <v>1424</v>
      </c>
      <c r="G215" s="7" t="s">
        <v>362</v>
      </c>
      <c r="H215" s="7" t="s">
        <v>362</v>
      </c>
      <c r="I215" s="7" t="s">
        <v>362</v>
      </c>
      <c r="J215" s="7" t="s">
        <v>362</v>
      </c>
      <c r="K215" s="7" t="s">
        <v>362</v>
      </c>
      <c r="L215" s="7" t="s">
        <v>362</v>
      </c>
      <c r="M215" s="7" t="s">
        <v>362</v>
      </c>
      <c r="N215" s="7" t="s">
        <v>362</v>
      </c>
      <c r="O215" s="7" t="s">
        <v>362</v>
      </c>
      <c r="P215" s="7" t="s">
        <v>362</v>
      </c>
      <c r="Q215" s="7" t="s">
        <v>362</v>
      </c>
      <c r="R215" s="7" t="s">
        <v>362</v>
      </c>
      <c r="S215" s="7" t="s">
        <v>362</v>
      </c>
      <c r="T215" s="7" t="s">
        <v>362</v>
      </c>
      <c r="U215" s="7" t="s">
        <v>1424</v>
      </c>
      <c r="V215" s="165" t="s">
        <v>1424</v>
      </c>
      <c r="W215" s="7" t="s">
        <v>362</v>
      </c>
      <c r="X215" s="7">
        <v>0</v>
      </c>
      <c r="Y215" s="7" t="s">
        <v>1424</v>
      </c>
      <c r="Z215" s="7">
        <v>0</v>
      </c>
      <c r="AA215" s="149"/>
      <c r="AB215" s="20"/>
      <c r="AC215" s="20"/>
    </row>
    <row r="216" spans="1:29" x14ac:dyDescent="0.2">
      <c r="A216" s="1190"/>
      <c r="B216" s="1192"/>
      <c r="C216" s="157" t="s">
        <v>767</v>
      </c>
      <c r="D216" s="7" t="s">
        <v>362</v>
      </c>
      <c r="E216" s="7" t="s">
        <v>362</v>
      </c>
      <c r="F216" s="7" t="s">
        <v>1424</v>
      </c>
      <c r="G216" s="7" t="s">
        <v>362</v>
      </c>
      <c r="H216" s="7" t="s">
        <v>362</v>
      </c>
      <c r="I216" s="7" t="s">
        <v>362</v>
      </c>
      <c r="J216" s="7" t="s">
        <v>362</v>
      </c>
      <c r="K216" s="7" t="s">
        <v>362</v>
      </c>
      <c r="L216" s="7" t="s">
        <v>362</v>
      </c>
      <c r="M216" s="7" t="s">
        <v>362</v>
      </c>
      <c r="N216" s="7" t="s">
        <v>362</v>
      </c>
      <c r="O216" s="7" t="s">
        <v>362</v>
      </c>
      <c r="P216" s="7" t="s">
        <v>362</v>
      </c>
      <c r="Q216" s="7" t="s">
        <v>362</v>
      </c>
      <c r="R216" s="7" t="s">
        <v>362</v>
      </c>
      <c r="S216" s="7" t="s">
        <v>362</v>
      </c>
      <c r="T216" s="7" t="s">
        <v>362</v>
      </c>
      <c r="U216" s="7" t="s">
        <v>1424</v>
      </c>
      <c r="V216" s="165" t="s">
        <v>1424</v>
      </c>
      <c r="W216" s="7" t="s">
        <v>362</v>
      </c>
      <c r="X216" s="7">
        <v>705</v>
      </c>
      <c r="Y216" s="7" t="s">
        <v>1424</v>
      </c>
      <c r="Z216" s="7">
        <v>0</v>
      </c>
      <c r="AA216" s="149"/>
      <c r="AB216" s="20"/>
      <c r="AC216" s="20"/>
    </row>
    <row r="217" spans="1:29" x14ac:dyDescent="0.2">
      <c r="A217" s="1190"/>
      <c r="B217" s="1193"/>
      <c r="C217" s="157" t="s">
        <v>602</v>
      </c>
      <c r="D217" s="7" t="s">
        <v>362</v>
      </c>
      <c r="E217" s="7" t="s">
        <v>362</v>
      </c>
      <c r="F217" s="7" t="s">
        <v>1424</v>
      </c>
      <c r="G217" s="7" t="s">
        <v>362</v>
      </c>
      <c r="H217" s="7" t="s">
        <v>362</v>
      </c>
      <c r="I217" s="7" t="s">
        <v>362</v>
      </c>
      <c r="J217" s="7" t="s">
        <v>362</v>
      </c>
      <c r="K217" s="7" t="s">
        <v>362</v>
      </c>
      <c r="L217" s="7" t="s">
        <v>362</v>
      </c>
      <c r="M217" s="7" t="s">
        <v>362</v>
      </c>
      <c r="N217" s="7" t="s">
        <v>362</v>
      </c>
      <c r="O217" s="7" t="s">
        <v>362</v>
      </c>
      <c r="P217" s="7" t="s">
        <v>362</v>
      </c>
      <c r="Q217" s="7" t="s">
        <v>362</v>
      </c>
      <c r="R217" s="7" t="s">
        <v>362</v>
      </c>
      <c r="S217" s="7" t="s">
        <v>362</v>
      </c>
      <c r="T217" s="7" t="s">
        <v>362</v>
      </c>
      <c r="U217" s="7" t="s">
        <v>1424</v>
      </c>
      <c r="V217" s="165" t="s">
        <v>1424</v>
      </c>
      <c r="W217" s="7" t="s">
        <v>362</v>
      </c>
      <c r="X217" s="7">
        <v>0</v>
      </c>
      <c r="Y217" s="7" t="s">
        <v>1424</v>
      </c>
      <c r="Z217" s="7">
        <v>0</v>
      </c>
      <c r="AA217" s="149"/>
      <c r="AB217" s="20"/>
      <c r="AC217" s="20"/>
    </row>
    <row r="218" spans="1:29" x14ac:dyDescent="0.2">
      <c r="A218" s="1190">
        <v>16</v>
      </c>
      <c r="B218" s="1191" t="s">
        <v>302</v>
      </c>
      <c r="C218" s="157" t="s">
        <v>416</v>
      </c>
      <c r="D218" s="7" t="s">
        <v>362</v>
      </c>
      <c r="E218" s="7" t="s">
        <v>362</v>
      </c>
      <c r="F218" s="7" t="s">
        <v>1424</v>
      </c>
      <c r="G218" s="7" t="s">
        <v>362</v>
      </c>
      <c r="H218" s="7" t="s">
        <v>362</v>
      </c>
      <c r="I218" s="7" t="s">
        <v>362</v>
      </c>
      <c r="J218" s="7" t="s">
        <v>362</v>
      </c>
      <c r="K218" s="7" t="s">
        <v>362</v>
      </c>
      <c r="L218" s="7" t="s">
        <v>362</v>
      </c>
      <c r="M218" s="7" t="s">
        <v>362</v>
      </c>
      <c r="N218" s="7" t="s">
        <v>362</v>
      </c>
      <c r="O218" s="7" t="s">
        <v>362</v>
      </c>
      <c r="P218" s="7" t="s">
        <v>362</v>
      </c>
      <c r="Q218" s="7" t="s">
        <v>362</v>
      </c>
      <c r="R218" s="7" t="s">
        <v>362</v>
      </c>
      <c r="S218" s="7" t="s">
        <v>362</v>
      </c>
      <c r="T218" s="7" t="s">
        <v>362</v>
      </c>
      <c r="U218" s="7" t="s">
        <v>1424</v>
      </c>
      <c r="V218" s="165" t="s">
        <v>1424</v>
      </c>
      <c r="W218" s="7" t="s">
        <v>362</v>
      </c>
      <c r="X218" s="7">
        <v>0</v>
      </c>
      <c r="Y218" s="7" t="s">
        <v>1424</v>
      </c>
      <c r="Z218" s="7">
        <v>0</v>
      </c>
      <c r="AA218" s="149"/>
      <c r="AB218" s="20"/>
      <c r="AC218" s="20"/>
    </row>
    <row r="219" spans="1:29" x14ac:dyDescent="0.2">
      <c r="A219" s="1190"/>
      <c r="B219" s="1192"/>
      <c r="C219" s="157" t="s">
        <v>417</v>
      </c>
      <c r="D219" s="7" t="s">
        <v>362</v>
      </c>
      <c r="E219" s="7" t="s">
        <v>362</v>
      </c>
      <c r="F219" s="7" t="s">
        <v>1424</v>
      </c>
      <c r="G219" s="7" t="s">
        <v>362</v>
      </c>
      <c r="H219" s="7" t="s">
        <v>362</v>
      </c>
      <c r="I219" s="7" t="s">
        <v>362</v>
      </c>
      <c r="J219" s="7" t="s">
        <v>362</v>
      </c>
      <c r="K219" s="7" t="s">
        <v>362</v>
      </c>
      <c r="L219" s="7" t="s">
        <v>362</v>
      </c>
      <c r="M219" s="7" t="s">
        <v>362</v>
      </c>
      <c r="N219" s="7" t="s">
        <v>362</v>
      </c>
      <c r="O219" s="7" t="s">
        <v>362</v>
      </c>
      <c r="P219" s="7" t="s">
        <v>362</v>
      </c>
      <c r="Q219" s="7" t="s">
        <v>362</v>
      </c>
      <c r="R219" s="7" t="s">
        <v>362</v>
      </c>
      <c r="S219" s="7" t="s">
        <v>362</v>
      </c>
      <c r="T219" s="7" t="s">
        <v>362</v>
      </c>
      <c r="U219" s="7" t="s">
        <v>1424</v>
      </c>
      <c r="V219" s="165" t="s">
        <v>1424</v>
      </c>
      <c r="W219" s="7" t="s">
        <v>362</v>
      </c>
      <c r="X219" s="7">
        <v>0</v>
      </c>
      <c r="Y219" s="7" t="s">
        <v>1424</v>
      </c>
      <c r="Z219" s="7">
        <v>0</v>
      </c>
      <c r="AA219" s="149"/>
      <c r="AB219" s="20"/>
      <c r="AC219" s="20"/>
    </row>
    <row r="220" spans="1:29" x14ac:dyDescent="0.2">
      <c r="A220" s="1190"/>
      <c r="B220" s="1192"/>
      <c r="C220" s="157" t="s">
        <v>971</v>
      </c>
      <c r="D220" s="7" t="s">
        <v>362</v>
      </c>
      <c r="E220" s="7" t="s">
        <v>362</v>
      </c>
      <c r="F220" s="7" t="s">
        <v>1424</v>
      </c>
      <c r="G220" s="7" t="s">
        <v>362</v>
      </c>
      <c r="H220" s="7" t="s">
        <v>362</v>
      </c>
      <c r="I220" s="7" t="s">
        <v>362</v>
      </c>
      <c r="J220" s="7" t="s">
        <v>362</v>
      </c>
      <c r="K220" s="7" t="s">
        <v>362</v>
      </c>
      <c r="L220" s="7" t="s">
        <v>362</v>
      </c>
      <c r="M220" s="7" t="s">
        <v>362</v>
      </c>
      <c r="N220" s="7" t="s">
        <v>362</v>
      </c>
      <c r="O220" s="7" t="s">
        <v>362</v>
      </c>
      <c r="P220" s="7" t="s">
        <v>362</v>
      </c>
      <c r="Q220" s="7" t="s">
        <v>362</v>
      </c>
      <c r="R220" s="7" t="s">
        <v>362</v>
      </c>
      <c r="S220" s="7" t="s">
        <v>362</v>
      </c>
      <c r="T220" s="7" t="s">
        <v>362</v>
      </c>
      <c r="U220" s="7" t="s">
        <v>1424</v>
      </c>
      <c r="V220" s="165" t="s">
        <v>1424</v>
      </c>
      <c r="W220" s="7" t="s">
        <v>362</v>
      </c>
      <c r="X220" s="7">
        <v>0</v>
      </c>
      <c r="Y220" s="7" t="s">
        <v>1424</v>
      </c>
      <c r="Z220" s="7">
        <v>0</v>
      </c>
      <c r="AA220" s="149"/>
      <c r="AB220" s="20"/>
      <c r="AC220" s="20"/>
    </row>
    <row r="221" spans="1:29" x14ac:dyDescent="0.2">
      <c r="A221" s="1190"/>
      <c r="B221" s="1192"/>
      <c r="C221" s="157" t="s">
        <v>972</v>
      </c>
      <c r="D221" s="7" t="s">
        <v>362</v>
      </c>
      <c r="E221" s="7" t="s">
        <v>362</v>
      </c>
      <c r="F221" s="7" t="s">
        <v>1424</v>
      </c>
      <c r="G221" s="7" t="s">
        <v>362</v>
      </c>
      <c r="H221" s="7" t="s">
        <v>362</v>
      </c>
      <c r="I221" s="7" t="s">
        <v>362</v>
      </c>
      <c r="J221" s="7" t="s">
        <v>362</v>
      </c>
      <c r="K221" s="7" t="s">
        <v>362</v>
      </c>
      <c r="L221" s="7" t="s">
        <v>362</v>
      </c>
      <c r="M221" s="7" t="s">
        <v>362</v>
      </c>
      <c r="N221" s="7" t="s">
        <v>362</v>
      </c>
      <c r="O221" s="7" t="s">
        <v>362</v>
      </c>
      <c r="P221" s="7" t="s">
        <v>362</v>
      </c>
      <c r="Q221" s="7" t="s">
        <v>362</v>
      </c>
      <c r="R221" s="7" t="s">
        <v>362</v>
      </c>
      <c r="S221" s="7" t="s">
        <v>362</v>
      </c>
      <c r="T221" s="7" t="s">
        <v>362</v>
      </c>
      <c r="U221" s="7" t="s">
        <v>1424</v>
      </c>
      <c r="V221" s="165" t="s">
        <v>1424</v>
      </c>
      <c r="W221" s="7" t="s">
        <v>362</v>
      </c>
      <c r="X221" s="7">
        <v>0</v>
      </c>
      <c r="Y221" s="7" t="s">
        <v>1424</v>
      </c>
      <c r="Z221" s="7">
        <v>0</v>
      </c>
      <c r="AA221" s="149"/>
      <c r="AB221" s="20"/>
      <c r="AC221" s="20"/>
    </row>
    <row r="222" spans="1:29" ht="25.5" x14ac:dyDescent="0.2">
      <c r="A222" s="1190"/>
      <c r="B222" s="1192"/>
      <c r="C222" s="157" t="s">
        <v>817</v>
      </c>
      <c r="D222" s="7" t="s">
        <v>362</v>
      </c>
      <c r="E222" s="7" t="s">
        <v>362</v>
      </c>
      <c r="F222" s="7" t="s">
        <v>1424</v>
      </c>
      <c r="G222" s="7" t="s">
        <v>362</v>
      </c>
      <c r="H222" s="7" t="s">
        <v>362</v>
      </c>
      <c r="I222" s="7" t="s">
        <v>362</v>
      </c>
      <c r="J222" s="7" t="s">
        <v>362</v>
      </c>
      <c r="K222" s="7" t="s">
        <v>362</v>
      </c>
      <c r="L222" s="7" t="s">
        <v>362</v>
      </c>
      <c r="M222" s="7" t="s">
        <v>362</v>
      </c>
      <c r="N222" s="7" t="s">
        <v>362</v>
      </c>
      <c r="O222" s="7" t="s">
        <v>362</v>
      </c>
      <c r="P222" s="7" t="s">
        <v>362</v>
      </c>
      <c r="Q222" s="7" t="s">
        <v>362</v>
      </c>
      <c r="R222" s="7" t="s">
        <v>362</v>
      </c>
      <c r="S222" s="7" t="s">
        <v>362</v>
      </c>
      <c r="T222" s="7" t="s">
        <v>362</v>
      </c>
      <c r="U222" s="7" t="s">
        <v>1424</v>
      </c>
      <c r="V222" s="165" t="s">
        <v>1424</v>
      </c>
      <c r="W222" s="7" t="s">
        <v>362</v>
      </c>
      <c r="X222" s="7">
        <v>0</v>
      </c>
      <c r="Y222" s="7" t="s">
        <v>1424</v>
      </c>
      <c r="Z222" s="7">
        <v>0</v>
      </c>
      <c r="AA222" s="149"/>
      <c r="AB222" s="20"/>
      <c r="AC222" s="20"/>
    </row>
    <row r="223" spans="1:29" x14ac:dyDescent="0.2">
      <c r="A223" s="1190"/>
      <c r="B223" s="1192"/>
      <c r="C223" s="157" t="s">
        <v>704</v>
      </c>
      <c r="D223" s="7" t="s">
        <v>362</v>
      </c>
      <c r="E223" s="7" t="s">
        <v>362</v>
      </c>
      <c r="F223" s="7" t="s">
        <v>1424</v>
      </c>
      <c r="G223" s="7" t="s">
        <v>362</v>
      </c>
      <c r="H223" s="7" t="s">
        <v>362</v>
      </c>
      <c r="I223" s="7" t="s">
        <v>362</v>
      </c>
      <c r="J223" s="7" t="s">
        <v>362</v>
      </c>
      <c r="K223" s="7" t="s">
        <v>362</v>
      </c>
      <c r="L223" s="7" t="s">
        <v>362</v>
      </c>
      <c r="M223" s="7" t="s">
        <v>362</v>
      </c>
      <c r="N223" s="7" t="s">
        <v>362</v>
      </c>
      <c r="O223" s="7" t="s">
        <v>362</v>
      </c>
      <c r="P223" s="7" t="s">
        <v>362</v>
      </c>
      <c r="Q223" s="7" t="s">
        <v>362</v>
      </c>
      <c r="R223" s="7" t="s">
        <v>362</v>
      </c>
      <c r="S223" s="7" t="s">
        <v>362</v>
      </c>
      <c r="T223" s="7" t="s">
        <v>362</v>
      </c>
      <c r="U223" s="7" t="s">
        <v>1424</v>
      </c>
      <c r="V223" s="165" t="s">
        <v>1424</v>
      </c>
      <c r="W223" s="7" t="s">
        <v>362</v>
      </c>
      <c r="X223" s="7">
        <v>0</v>
      </c>
      <c r="Y223" s="7" t="s">
        <v>1424</v>
      </c>
      <c r="Z223" s="7">
        <v>0</v>
      </c>
      <c r="AA223" s="149"/>
      <c r="AB223" s="20"/>
      <c r="AC223" s="20"/>
    </row>
    <row r="224" spans="1:29" x14ac:dyDescent="0.2">
      <c r="A224" s="1190"/>
      <c r="B224" s="1193"/>
      <c r="C224" s="157" t="s">
        <v>598</v>
      </c>
      <c r="D224" s="7" t="s">
        <v>362</v>
      </c>
      <c r="E224" s="7" t="s">
        <v>362</v>
      </c>
      <c r="F224" s="7" t="s">
        <v>1424</v>
      </c>
      <c r="G224" s="7" t="s">
        <v>362</v>
      </c>
      <c r="H224" s="7" t="s">
        <v>362</v>
      </c>
      <c r="I224" s="7" t="s">
        <v>362</v>
      </c>
      <c r="J224" s="7" t="s">
        <v>362</v>
      </c>
      <c r="K224" s="7" t="s">
        <v>362</v>
      </c>
      <c r="L224" s="7" t="s">
        <v>362</v>
      </c>
      <c r="M224" s="7" t="s">
        <v>362</v>
      </c>
      <c r="N224" s="7" t="s">
        <v>362</v>
      </c>
      <c r="O224" s="7" t="s">
        <v>362</v>
      </c>
      <c r="P224" s="7" t="s">
        <v>362</v>
      </c>
      <c r="Q224" s="7" t="s">
        <v>362</v>
      </c>
      <c r="R224" s="7" t="s">
        <v>362</v>
      </c>
      <c r="S224" s="7" t="s">
        <v>362</v>
      </c>
      <c r="T224" s="7" t="s">
        <v>362</v>
      </c>
      <c r="U224" s="7" t="s">
        <v>1424</v>
      </c>
      <c r="V224" s="165" t="s">
        <v>1424</v>
      </c>
      <c r="W224" s="7" t="s">
        <v>362</v>
      </c>
      <c r="X224" s="7">
        <v>0</v>
      </c>
      <c r="Y224" s="7" t="s">
        <v>1424</v>
      </c>
      <c r="Z224" s="7">
        <v>0</v>
      </c>
      <c r="AA224" s="149"/>
      <c r="AB224" s="20"/>
      <c r="AC224" s="20"/>
    </row>
    <row r="225" spans="1:29" x14ac:dyDescent="0.2">
      <c r="A225" s="1190">
        <v>17</v>
      </c>
      <c r="B225" s="1191" t="s">
        <v>303</v>
      </c>
      <c r="C225" s="157" t="s">
        <v>420</v>
      </c>
      <c r="D225" s="7" t="s">
        <v>362</v>
      </c>
      <c r="E225" s="7" t="s">
        <v>362</v>
      </c>
      <c r="F225" s="7" t="s">
        <v>1424</v>
      </c>
      <c r="G225" s="7" t="s">
        <v>362</v>
      </c>
      <c r="H225" s="7" t="s">
        <v>362</v>
      </c>
      <c r="I225" s="7" t="s">
        <v>362</v>
      </c>
      <c r="J225" s="7" t="s">
        <v>362</v>
      </c>
      <c r="K225" s="7" t="s">
        <v>362</v>
      </c>
      <c r="L225" s="7" t="s">
        <v>362</v>
      </c>
      <c r="M225" s="7" t="s">
        <v>362</v>
      </c>
      <c r="N225" s="7" t="s">
        <v>362</v>
      </c>
      <c r="O225" s="7" t="s">
        <v>362</v>
      </c>
      <c r="P225" s="7" t="s">
        <v>362</v>
      </c>
      <c r="Q225" s="7" t="s">
        <v>362</v>
      </c>
      <c r="R225" s="7" t="s">
        <v>362</v>
      </c>
      <c r="S225" s="7" t="s">
        <v>362</v>
      </c>
      <c r="T225" s="7" t="s">
        <v>362</v>
      </c>
      <c r="U225" s="7" t="s">
        <v>1424</v>
      </c>
      <c r="V225" s="165" t="s">
        <v>1424</v>
      </c>
      <c r="W225" s="7" t="s">
        <v>362</v>
      </c>
      <c r="X225" s="7">
        <v>0</v>
      </c>
      <c r="Y225" s="7" t="s">
        <v>1424</v>
      </c>
      <c r="Z225" s="7">
        <v>0</v>
      </c>
      <c r="AA225" s="149"/>
      <c r="AB225" s="20"/>
      <c r="AC225" s="20"/>
    </row>
    <row r="226" spans="1:29" x14ac:dyDescent="0.2">
      <c r="A226" s="1190"/>
      <c r="B226" s="1193"/>
      <c r="C226" s="157" t="s">
        <v>598</v>
      </c>
      <c r="D226" s="7" t="s">
        <v>362</v>
      </c>
      <c r="E226" s="7" t="s">
        <v>362</v>
      </c>
      <c r="F226" s="7" t="s">
        <v>1424</v>
      </c>
      <c r="G226" s="7" t="s">
        <v>362</v>
      </c>
      <c r="H226" s="7" t="s">
        <v>362</v>
      </c>
      <c r="I226" s="7" t="s">
        <v>362</v>
      </c>
      <c r="J226" s="7" t="s">
        <v>362</v>
      </c>
      <c r="K226" s="7" t="s">
        <v>362</v>
      </c>
      <c r="L226" s="7" t="s">
        <v>362</v>
      </c>
      <c r="M226" s="7" t="s">
        <v>362</v>
      </c>
      <c r="N226" s="7" t="s">
        <v>362</v>
      </c>
      <c r="O226" s="7" t="s">
        <v>362</v>
      </c>
      <c r="P226" s="7" t="s">
        <v>362</v>
      </c>
      <c r="Q226" s="7" t="s">
        <v>362</v>
      </c>
      <c r="R226" s="7" t="s">
        <v>362</v>
      </c>
      <c r="S226" s="7" t="s">
        <v>362</v>
      </c>
      <c r="T226" s="7" t="s">
        <v>362</v>
      </c>
      <c r="U226" s="7" t="s">
        <v>1424</v>
      </c>
      <c r="V226" s="165" t="s">
        <v>1424</v>
      </c>
      <c r="W226" s="7" t="s">
        <v>362</v>
      </c>
      <c r="X226" s="7">
        <v>30</v>
      </c>
      <c r="Y226" s="7" t="s">
        <v>1424</v>
      </c>
      <c r="Z226" s="7">
        <v>0</v>
      </c>
      <c r="AA226" s="149"/>
      <c r="AB226" s="20"/>
      <c r="AC226" s="20"/>
    </row>
    <row r="227" spans="1:29" x14ac:dyDescent="0.2">
      <c r="A227" s="1190">
        <v>18</v>
      </c>
      <c r="B227" s="1191" t="s">
        <v>304</v>
      </c>
      <c r="C227" s="157" t="s">
        <v>768</v>
      </c>
      <c r="D227" s="7" t="s">
        <v>362</v>
      </c>
      <c r="E227" s="7" t="s">
        <v>362</v>
      </c>
      <c r="F227" s="7" t="s">
        <v>1424</v>
      </c>
      <c r="G227" s="7" t="s">
        <v>362</v>
      </c>
      <c r="H227" s="7" t="s">
        <v>362</v>
      </c>
      <c r="I227" s="7" t="s">
        <v>362</v>
      </c>
      <c r="J227" s="7" t="s">
        <v>362</v>
      </c>
      <c r="K227" s="7" t="s">
        <v>362</v>
      </c>
      <c r="L227" s="7" t="s">
        <v>362</v>
      </c>
      <c r="M227" s="7" t="s">
        <v>362</v>
      </c>
      <c r="N227" s="7" t="s">
        <v>362</v>
      </c>
      <c r="O227" s="7" t="s">
        <v>362</v>
      </c>
      <c r="P227" s="7" t="s">
        <v>362</v>
      </c>
      <c r="Q227" s="7" t="s">
        <v>362</v>
      </c>
      <c r="R227" s="7" t="s">
        <v>362</v>
      </c>
      <c r="S227" s="7" t="s">
        <v>362</v>
      </c>
      <c r="T227" s="7" t="s">
        <v>362</v>
      </c>
      <c r="U227" s="7" t="s">
        <v>1424</v>
      </c>
      <c r="V227" s="165" t="s">
        <v>1424</v>
      </c>
      <c r="W227" s="7" t="s">
        <v>362</v>
      </c>
      <c r="X227" s="7">
        <v>0</v>
      </c>
      <c r="Y227" s="7" t="s">
        <v>1424</v>
      </c>
      <c r="Z227" s="7">
        <v>0</v>
      </c>
      <c r="AA227" s="149"/>
      <c r="AB227" s="20"/>
      <c r="AC227" s="20"/>
    </row>
    <row r="228" spans="1:29" x14ac:dyDescent="0.2">
      <c r="A228" s="1190"/>
      <c r="B228" s="1192"/>
      <c r="C228" s="157" t="s">
        <v>604</v>
      </c>
      <c r="D228" s="7" t="s">
        <v>362</v>
      </c>
      <c r="E228" s="7" t="s">
        <v>362</v>
      </c>
      <c r="F228" s="7" t="s">
        <v>1424</v>
      </c>
      <c r="G228" s="7" t="s">
        <v>362</v>
      </c>
      <c r="H228" s="7" t="s">
        <v>362</v>
      </c>
      <c r="I228" s="7" t="s">
        <v>362</v>
      </c>
      <c r="J228" s="7" t="s">
        <v>362</v>
      </c>
      <c r="K228" s="7" t="s">
        <v>362</v>
      </c>
      <c r="L228" s="7" t="s">
        <v>362</v>
      </c>
      <c r="M228" s="7" t="s">
        <v>362</v>
      </c>
      <c r="N228" s="7" t="s">
        <v>362</v>
      </c>
      <c r="O228" s="7" t="s">
        <v>362</v>
      </c>
      <c r="P228" s="7" t="s">
        <v>362</v>
      </c>
      <c r="Q228" s="7" t="s">
        <v>362</v>
      </c>
      <c r="R228" s="7" t="s">
        <v>362</v>
      </c>
      <c r="S228" s="7" t="s">
        <v>362</v>
      </c>
      <c r="T228" s="7" t="s">
        <v>362</v>
      </c>
      <c r="U228" s="7" t="s">
        <v>1424</v>
      </c>
      <c r="V228" s="165" t="s">
        <v>1424</v>
      </c>
      <c r="W228" s="7" t="s">
        <v>362</v>
      </c>
      <c r="X228" s="7">
        <v>0</v>
      </c>
      <c r="Y228" s="7" t="s">
        <v>1424</v>
      </c>
      <c r="Z228" s="7">
        <v>0</v>
      </c>
      <c r="AA228" s="149"/>
      <c r="AB228" s="20"/>
      <c r="AC228" s="20"/>
    </row>
    <row r="229" spans="1:29" x14ac:dyDescent="0.2">
      <c r="A229" s="1190"/>
      <c r="B229" s="1193"/>
      <c r="C229" s="157" t="s">
        <v>598</v>
      </c>
      <c r="D229" s="7" t="s">
        <v>362</v>
      </c>
      <c r="E229" s="7" t="s">
        <v>362</v>
      </c>
      <c r="F229" s="7" t="s">
        <v>1424</v>
      </c>
      <c r="G229" s="7" t="s">
        <v>362</v>
      </c>
      <c r="H229" s="7" t="s">
        <v>362</v>
      </c>
      <c r="I229" s="7" t="s">
        <v>362</v>
      </c>
      <c r="J229" s="7" t="s">
        <v>362</v>
      </c>
      <c r="K229" s="7" t="s">
        <v>362</v>
      </c>
      <c r="L229" s="7" t="s">
        <v>362</v>
      </c>
      <c r="M229" s="7" t="s">
        <v>362</v>
      </c>
      <c r="N229" s="7" t="s">
        <v>362</v>
      </c>
      <c r="O229" s="7" t="s">
        <v>362</v>
      </c>
      <c r="P229" s="7" t="s">
        <v>362</v>
      </c>
      <c r="Q229" s="7" t="s">
        <v>362</v>
      </c>
      <c r="R229" s="7" t="s">
        <v>362</v>
      </c>
      <c r="S229" s="7" t="s">
        <v>362</v>
      </c>
      <c r="T229" s="7" t="s">
        <v>362</v>
      </c>
      <c r="U229" s="7" t="s">
        <v>1424</v>
      </c>
      <c r="V229" s="165" t="s">
        <v>1424</v>
      </c>
      <c r="W229" s="7" t="s">
        <v>362</v>
      </c>
      <c r="X229" s="7">
        <v>0</v>
      </c>
      <c r="Y229" s="7" t="s">
        <v>1424</v>
      </c>
      <c r="Z229" s="7">
        <v>0</v>
      </c>
      <c r="AA229" s="149"/>
      <c r="AB229" s="20"/>
      <c r="AC229" s="20"/>
    </row>
    <row r="230" spans="1:29" x14ac:dyDescent="0.2">
      <c r="A230" s="1190">
        <v>19</v>
      </c>
      <c r="B230" s="1191" t="s">
        <v>305</v>
      </c>
      <c r="C230" s="157" t="s">
        <v>706</v>
      </c>
      <c r="D230" s="7" t="s">
        <v>362</v>
      </c>
      <c r="E230" s="7" t="s">
        <v>362</v>
      </c>
      <c r="F230" s="7" t="s">
        <v>1424</v>
      </c>
      <c r="G230" s="7" t="s">
        <v>362</v>
      </c>
      <c r="H230" s="7" t="s">
        <v>362</v>
      </c>
      <c r="I230" s="7" t="s">
        <v>362</v>
      </c>
      <c r="J230" s="7" t="s">
        <v>362</v>
      </c>
      <c r="K230" s="7" t="s">
        <v>362</v>
      </c>
      <c r="L230" s="7" t="s">
        <v>362</v>
      </c>
      <c r="M230" s="7" t="s">
        <v>362</v>
      </c>
      <c r="N230" s="7" t="s">
        <v>362</v>
      </c>
      <c r="O230" s="7" t="s">
        <v>362</v>
      </c>
      <c r="P230" s="7" t="s">
        <v>362</v>
      </c>
      <c r="Q230" s="7" t="s">
        <v>362</v>
      </c>
      <c r="R230" s="7" t="s">
        <v>362</v>
      </c>
      <c r="S230" s="7" t="s">
        <v>362</v>
      </c>
      <c r="T230" s="7" t="s">
        <v>362</v>
      </c>
      <c r="U230" s="7" t="s">
        <v>1424</v>
      </c>
      <c r="V230" s="165" t="s">
        <v>1424</v>
      </c>
      <c r="W230" s="7" t="s">
        <v>362</v>
      </c>
      <c r="X230" s="7">
        <v>0</v>
      </c>
      <c r="Y230" s="7" t="s">
        <v>1424</v>
      </c>
      <c r="Z230" s="7">
        <v>0</v>
      </c>
      <c r="AA230" s="149"/>
      <c r="AB230" s="20"/>
      <c r="AC230" s="20"/>
    </row>
    <row r="231" spans="1:29" x14ac:dyDescent="0.2">
      <c r="A231" s="1190"/>
      <c r="B231" s="1192"/>
      <c r="C231" s="157" t="s">
        <v>707</v>
      </c>
      <c r="D231" s="7" t="s">
        <v>362</v>
      </c>
      <c r="E231" s="7" t="s">
        <v>362</v>
      </c>
      <c r="F231" s="7" t="s">
        <v>1424</v>
      </c>
      <c r="G231" s="7" t="s">
        <v>362</v>
      </c>
      <c r="H231" s="7" t="s">
        <v>362</v>
      </c>
      <c r="I231" s="7" t="s">
        <v>362</v>
      </c>
      <c r="J231" s="7" t="s">
        <v>362</v>
      </c>
      <c r="K231" s="7" t="s">
        <v>362</v>
      </c>
      <c r="L231" s="7" t="s">
        <v>362</v>
      </c>
      <c r="M231" s="7" t="s">
        <v>362</v>
      </c>
      <c r="N231" s="7" t="s">
        <v>362</v>
      </c>
      <c r="O231" s="7" t="s">
        <v>362</v>
      </c>
      <c r="P231" s="7" t="s">
        <v>362</v>
      </c>
      <c r="Q231" s="7" t="s">
        <v>362</v>
      </c>
      <c r="R231" s="7" t="s">
        <v>362</v>
      </c>
      <c r="S231" s="7" t="s">
        <v>362</v>
      </c>
      <c r="T231" s="7" t="s">
        <v>362</v>
      </c>
      <c r="U231" s="7" t="s">
        <v>1424</v>
      </c>
      <c r="V231" s="165" t="s">
        <v>1424</v>
      </c>
      <c r="W231" s="7" t="s">
        <v>362</v>
      </c>
      <c r="X231" s="7">
        <v>0</v>
      </c>
      <c r="Y231" s="7" t="s">
        <v>1424</v>
      </c>
      <c r="Z231" s="7">
        <v>0</v>
      </c>
      <c r="AA231" s="149"/>
      <c r="AB231" s="20"/>
      <c r="AC231" s="20"/>
    </row>
    <row r="232" spans="1:29" x14ac:dyDescent="0.2">
      <c r="A232" s="1190"/>
      <c r="B232" s="1192"/>
      <c r="C232" s="157" t="s">
        <v>723</v>
      </c>
      <c r="D232" s="7" t="s">
        <v>362</v>
      </c>
      <c r="E232" s="7" t="s">
        <v>362</v>
      </c>
      <c r="F232" s="7" t="s">
        <v>1424</v>
      </c>
      <c r="G232" s="7" t="s">
        <v>362</v>
      </c>
      <c r="H232" s="7" t="s">
        <v>362</v>
      </c>
      <c r="I232" s="7" t="s">
        <v>362</v>
      </c>
      <c r="J232" s="7" t="s">
        <v>362</v>
      </c>
      <c r="K232" s="7" t="s">
        <v>362</v>
      </c>
      <c r="L232" s="7" t="s">
        <v>362</v>
      </c>
      <c r="M232" s="7" t="s">
        <v>362</v>
      </c>
      <c r="N232" s="7" t="s">
        <v>362</v>
      </c>
      <c r="O232" s="7" t="s">
        <v>362</v>
      </c>
      <c r="P232" s="7" t="s">
        <v>362</v>
      </c>
      <c r="Q232" s="7" t="s">
        <v>362</v>
      </c>
      <c r="R232" s="7" t="s">
        <v>362</v>
      </c>
      <c r="S232" s="7" t="s">
        <v>362</v>
      </c>
      <c r="T232" s="7" t="s">
        <v>362</v>
      </c>
      <c r="U232" s="7" t="s">
        <v>1424</v>
      </c>
      <c r="V232" s="165" t="s">
        <v>1424</v>
      </c>
      <c r="W232" s="7" t="s">
        <v>362</v>
      </c>
      <c r="X232" s="7">
        <v>0</v>
      </c>
      <c r="Y232" s="7" t="s">
        <v>1424</v>
      </c>
      <c r="Z232" s="7">
        <v>0</v>
      </c>
      <c r="AA232" s="149"/>
      <c r="AB232" s="20"/>
      <c r="AC232" s="20"/>
    </row>
    <row r="233" spans="1:29" x14ac:dyDescent="0.2">
      <c r="A233" s="1190"/>
      <c r="B233" s="1192"/>
      <c r="C233" s="157" t="s">
        <v>408</v>
      </c>
      <c r="D233" s="7" t="s">
        <v>362</v>
      </c>
      <c r="E233" s="7" t="s">
        <v>362</v>
      </c>
      <c r="F233" s="7" t="s">
        <v>1424</v>
      </c>
      <c r="G233" s="7" t="s">
        <v>362</v>
      </c>
      <c r="H233" s="7" t="s">
        <v>362</v>
      </c>
      <c r="I233" s="7" t="s">
        <v>362</v>
      </c>
      <c r="J233" s="7" t="s">
        <v>362</v>
      </c>
      <c r="K233" s="7" t="s">
        <v>362</v>
      </c>
      <c r="L233" s="7" t="s">
        <v>362</v>
      </c>
      <c r="M233" s="7" t="s">
        <v>362</v>
      </c>
      <c r="N233" s="7" t="s">
        <v>362</v>
      </c>
      <c r="O233" s="7" t="s">
        <v>362</v>
      </c>
      <c r="P233" s="7" t="s">
        <v>362</v>
      </c>
      <c r="Q233" s="7" t="s">
        <v>362</v>
      </c>
      <c r="R233" s="7" t="s">
        <v>362</v>
      </c>
      <c r="S233" s="7" t="s">
        <v>362</v>
      </c>
      <c r="T233" s="7" t="s">
        <v>362</v>
      </c>
      <c r="U233" s="7" t="s">
        <v>1424</v>
      </c>
      <c r="V233" s="165" t="s">
        <v>1424</v>
      </c>
      <c r="W233" s="7" t="s">
        <v>362</v>
      </c>
      <c r="X233" s="7">
        <v>0</v>
      </c>
      <c r="Y233" s="7" t="s">
        <v>1424</v>
      </c>
      <c r="Z233" s="7">
        <v>0</v>
      </c>
      <c r="AA233" s="149"/>
      <c r="AB233" s="20"/>
      <c r="AC233" s="20"/>
    </row>
    <row r="234" spans="1:29" x14ac:dyDescent="0.2">
      <c r="A234" s="1190"/>
      <c r="B234" s="1192"/>
      <c r="C234" s="157" t="s">
        <v>705</v>
      </c>
      <c r="D234" s="7" t="s">
        <v>362</v>
      </c>
      <c r="E234" s="7" t="s">
        <v>362</v>
      </c>
      <c r="F234" s="7" t="s">
        <v>1424</v>
      </c>
      <c r="G234" s="7" t="s">
        <v>362</v>
      </c>
      <c r="H234" s="7" t="s">
        <v>362</v>
      </c>
      <c r="I234" s="7" t="s">
        <v>362</v>
      </c>
      <c r="J234" s="7" t="s">
        <v>362</v>
      </c>
      <c r="K234" s="7" t="s">
        <v>362</v>
      </c>
      <c r="L234" s="7" t="s">
        <v>362</v>
      </c>
      <c r="M234" s="7" t="s">
        <v>362</v>
      </c>
      <c r="N234" s="7" t="s">
        <v>362</v>
      </c>
      <c r="O234" s="7" t="s">
        <v>362</v>
      </c>
      <c r="P234" s="7" t="s">
        <v>362</v>
      </c>
      <c r="Q234" s="7" t="s">
        <v>362</v>
      </c>
      <c r="R234" s="7" t="s">
        <v>362</v>
      </c>
      <c r="S234" s="7" t="s">
        <v>362</v>
      </c>
      <c r="T234" s="7" t="s">
        <v>362</v>
      </c>
      <c r="U234" s="7" t="s">
        <v>1424</v>
      </c>
      <c r="V234" s="165" t="s">
        <v>1424</v>
      </c>
      <c r="W234" s="7" t="s">
        <v>362</v>
      </c>
      <c r="X234" s="7">
        <v>317</v>
      </c>
      <c r="Y234" s="7" t="s">
        <v>1424</v>
      </c>
      <c r="Z234" s="7">
        <v>0</v>
      </c>
      <c r="AA234" s="149"/>
      <c r="AB234" s="20"/>
      <c r="AC234" s="20"/>
    </row>
    <row r="235" spans="1:29" x14ac:dyDescent="0.2">
      <c r="A235" s="1190"/>
      <c r="B235" s="1192"/>
      <c r="C235" s="157" t="s">
        <v>1051</v>
      </c>
      <c r="D235" s="7" t="s">
        <v>362</v>
      </c>
      <c r="E235" s="7" t="s">
        <v>362</v>
      </c>
      <c r="F235" s="7" t="s">
        <v>1424</v>
      </c>
      <c r="G235" s="7" t="s">
        <v>362</v>
      </c>
      <c r="H235" s="7" t="s">
        <v>362</v>
      </c>
      <c r="I235" s="7" t="s">
        <v>362</v>
      </c>
      <c r="J235" s="7" t="s">
        <v>362</v>
      </c>
      <c r="K235" s="7" t="s">
        <v>362</v>
      </c>
      <c r="L235" s="7" t="s">
        <v>362</v>
      </c>
      <c r="M235" s="7" t="s">
        <v>362</v>
      </c>
      <c r="N235" s="7" t="s">
        <v>362</v>
      </c>
      <c r="O235" s="7" t="s">
        <v>362</v>
      </c>
      <c r="P235" s="7" t="s">
        <v>362</v>
      </c>
      <c r="Q235" s="7" t="s">
        <v>362</v>
      </c>
      <c r="R235" s="7" t="s">
        <v>362</v>
      </c>
      <c r="S235" s="7" t="s">
        <v>362</v>
      </c>
      <c r="T235" s="7" t="s">
        <v>362</v>
      </c>
      <c r="U235" s="7" t="s">
        <v>1424</v>
      </c>
      <c r="V235" s="165" t="s">
        <v>1424</v>
      </c>
      <c r="W235" s="7" t="s">
        <v>362</v>
      </c>
      <c r="X235" s="7">
        <v>0</v>
      </c>
      <c r="Y235" s="7" t="s">
        <v>1424</v>
      </c>
      <c r="Z235" s="7">
        <v>0</v>
      </c>
      <c r="AA235" s="149"/>
      <c r="AB235" s="20"/>
      <c r="AC235" s="20"/>
    </row>
    <row r="236" spans="1:29" x14ac:dyDescent="0.2">
      <c r="A236" s="1190">
        <v>20</v>
      </c>
      <c r="B236" s="1191" t="s">
        <v>306</v>
      </c>
      <c r="C236" s="157" t="s">
        <v>818</v>
      </c>
      <c r="D236" s="7" t="s">
        <v>362</v>
      </c>
      <c r="E236" s="7" t="s">
        <v>362</v>
      </c>
      <c r="F236" s="7" t="s">
        <v>1424</v>
      </c>
      <c r="G236" s="7" t="s">
        <v>362</v>
      </c>
      <c r="H236" s="7" t="s">
        <v>362</v>
      </c>
      <c r="I236" s="7" t="s">
        <v>362</v>
      </c>
      <c r="J236" s="7" t="s">
        <v>362</v>
      </c>
      <c r="K236" s="7" t="s">
        <v>362</v>
      </c>
      <c r="L236" s="7" t="s">
        <v>362</v>
      </c>
      <c r="M236" s="7" t="s">
        <v>362</v>
      </c>
      <c r="N236" s="7" t="s">
        <v>362</v>
      </c>
      <c r="O236" s="7" t="s">
        <v>362</v>
      </c>
      <c r="P236" s="7" t="s">
        <v>362</v>
      </c>
      <c r="Q236" s="7" t="s">
        <v>362</v>
      </c>
      <c r="R236" s="7" t="s">
        <v>362</v>
      </c>
      <c r="S236" s="7" t="s">
        <v>362</v>
      </c>
      <c r="T236" s="7" t="s">
        <v>362</v>
      </c>
      <c r="U236" s="7" t="s">
        <v>1424</v>
      </c>
      <c r="V236" s="165" t="s">
        <v>1424</v>
      </c>
      <c r="W236" s="7" t="s">
        <v>362</v>
      </c>
      <c r="X236" s="7">
        <v>0</v>
      </c>
      <c r="Y236" s="7" t="s">
        <v>1424</v>
      </c>
      <c r="Z236" s="7">
        <v>0</v>
      </c>
      <c r="AA236" s="149"/>
      <c r="AB236" s="20"/>
      <c r="AC236" s="20"/>
    </row>
    <row r="237" spans="1:29" x14ac:dyDescent="0.2">
      <c r="A237" s="1190"/>
      <c r="B237" s="1192"/>
      <c r="C237" s="157" t="s">
        <v>769</v>
      </c>
      <c r="D237" s="7" t="s">
        <v>362</v>
      </c>
      <c r="E237" s="7" t="s">
        <v>362</v>
      </c>
      <c r="F237" s="7" t="s">
        <v>1424</v>
      </c>
      <c r="G237" s="7" t="s">
        <v>362</v>
      </c>
      <c r="H237" s="7" t="s">
        <v>362</v>
      </c>
      <c r="I237" s="7" t="s">
        <v>362</v>
      </c>
      <c r="J237" s="7" t="s">
        <v>362</v>
      </c>
      <c r="K237" s="7" t="s">
        <v>362</v>
      </c>
      <c r="L237" s="7" t="s">
        <v>362</v>
      </c>
      <c r="M237" s="7" t="s">
        <v>362</v>
      </c>
      <c r="N237" s="7" t="s">
        <v>362</v>
      </c>
      <c r="O237" s="7" t="s">
        <v>362</v>
      </c>
      <c r="P237" s="7" t="s">
        <v>362</v>
      </c>
      <c r="Q237" s="7" t="s">
        <v>362</v>
      </c>
      <c r="R237" s="7" t="s">
        <v>362</v>
      </c>
      <c r="S237" s="7" t="s">
        <v>362</v>
      </c>
      <c r="T237" s="7" t="s">
        <v>362</v>
      </c>
      <c r="U237" s="7" t="s">
        <v>1424</v>
      </c>
      <c r="V237" s="165" t="s">
        <v>1424</v>
      </c>
      <c r="W237" s="7" t="s">
        <v>362</v>
      </c>
      <c r="X237" s="7">
        <v>0</v>
      </c>
      <c r="Y237" s="7" t="s">
        <v>1424</v>
      </c>
      <c r="Z237" s="7">
        <v>0</v>
      </c>
      <c r="AA237" s="149"/>
      <c r="AB237" s="20"/>
      <c r="AC237" s="20"/>
    </row>
    <row r="238" spans="1:29" x14ac:dyDescent="0.2">
      <c r="A238" s="1190"/>
      <c r="B238" s="1192"/>
      <c r="C238" s="157" t="s">
        <v>819</v>
      </c>
      <c r="D238" s="7" t="s">
        <v>362</v>
      </c>
      <c r="E238" s="7" t="s">
        <v>362</v>
      </c>
      <c r="F238" s="7" t="s">
        <v>1424</v>
      </c>
      <c r="G238" s="7" t="s">
        <v>362</v>
      </c>
      <c r="H238" s="7" t="s">
        <v>362</v>
      </c>
      <c r="I238" s="7" t="s">
        <v>362</v>
      </c>
      <c r="J238" s="7" t="s">
        <v>362</v>
      </c>
      <c r="K238" s="7" t="s">
        <v>362</v>
      </c>
      <c r="L238" s="7" t="s">
        <v>362</v>
      </c>
      <c r="M238" s="7" t="s">
        <v>362</v>
      </c>
      <c r="N238" s="7" t="s">
        <v>362</v>
      </c>
      <c r="O238" s="7" t="s">
        <v>362</v>
      </c>
      <c r="P238" s="7" t="s">
        <v>362</v>
      </c>
      <c r="Q238" s="7" t="s">
        <v>362</v>
      </c>
      <c r="R238" s="7" t="s">
        <v>362</v>
      </c>
      <c r="S238" s="7" t="s">
        <v>362</v>
      </c>
      <c r="T238" s="7" t="s">
        <v>362</v>
      </c>
      <c r="U238" s="7" t="s">
        <v>1424</v>
      </c>
      <c r="V238" s="165" t="s">
        <v>1424</v>
      </c>
      <c r="W238" s="7" t="s">
        <v>362</v>
      </c>
      <c r="X238" s="7">
        <v>0</v>
      </c>
      <c r="Y238" s="7" t="s">
        <v>1424</v>
      </c>
      <c r="Z238" s="7">
        <v>0</v>
      </c>
      <c r="AA238" s="149"/>
      <c r="AB238" s="20"/>
      <c r="AC238" s="20"/>
    </row>
    <row r="239" spans="1:29" x14ac:dyDescent="0.2">
      <c r="A239" s="1190"/>
      <c r="B239" s="1192"/>
      <c r="C239" s="157" t="s">
        <v>770</v>
      </c>
      <c r="D239" s="7" t="s">
        <v>362</v>
      </c>
      <c r="E239" s="7" t="s">
        <v>362</v>
      </c>
      <c r="F239" s="7" t="s">
        <v>1424</v>
      </c>
      <c r="G239" s="7" t="s">
        <v>362</v>
      </c>
      <c r="H239" s="7" t="s">
        <v>362</v>
      </c>
      <c r="I239" s="7" t="s">
        <v>362</v>
      </c>
      <c r="J239" s="7" t="s">
        <v>362</v>
      </c>
      <c r="K239" s="7" t="s">
        <v>362</v>
      </c>
      <c r="L239" s="7" t="s">
        <v>362</v>
      </c>
      <c r="M239" s="7" t="s">
        <v>362</v>
      </c>
      <c r="N239" s="7" t="s">
        <v>362</v>
      </c>
      <c r="O239" s="7" t="s">
        <v>362</v>
      </c>
      <c r="P239" s="7" t="s">
        <v>362</v>
      </c>
      <c r="Q239" s="7" t="s">
        <v>362</v>
      </c>
      <c r="R239" s="7" t="s">
        <v>362</v>
      </c>
      <c r="S239" s="7" t="s">
        <v>362</v>
      </c>
      <c r="T239" s="7" t="s">
        <v>362</v>
      </c>
      <c r="U239" s="7" t="s">
        <v>1424</v>
      </c>
      <c r="V239" s="165" t="s">
        <v>1424</v>
      </c>
      <c r="W239" s="7" t="s">
        <v>362</v>
      </c>
      <c r="X239" s="7">
        <v>0</v>
      </c>
      <c r="Y239" s="7" t="s">
        <v>1424</v>
      </c>
      <c r="Z239" s="7">
        <v>0</v>
      </c>
      <c r="AA239" s="149"/>
      <c r="AB239" s="20"/>
      <c r="AC239" s="20"/>
    </row>
    <row r="240" spans="1:29" x14ac:dyDescent="0.2">
      <c r="A240" s="1190"/>
      <c r="B240" s="1192"/>
      <c r="C240" s="157" t="s">
        <v>771</v>
      </c>
      <c r="D240" s="7" t="s">
        <v>362</v>
      </c>
      <c r="E240" s="7" t="s">
        <v>362</v>
      </c>
      <c r="F240" s="7" t="s">
        <v>1424</v>
      </c>
      <c r="G240" s="7" t="s">
        <v>362</v>
      </c>
      <c r="H240" s="7" t="s">
        <v>362</v>
      </c>
      <c r="I240" s="7" t="s">
        <v>362</v>
      </c>
      <c r="J240" s="7" t="s">
        <v>362</v>
      </c>
      <c r="K240" s="7" t="s">
        <v>362</v>
      </c>
      <c r="L240" s="7" t="s">
        <v>362</v>
      </c>
      <c r="M240" s="7" t="s">
        <v>362</v>
      </c>
      <c r="N240" s="7" t="s">
        <v>362</v>
      </c>
      <c r="O240" s="7" t="s">
        <v>362</v>
      </c>
      <c r="P240" s="7" t="s">
        <v>362</v>
      </c>
      <c r="Q240" s="7" t="s">
        <v>362</v>
      </c>
      <c r="R240" s="7" t="s">
        <v>362</v>
      </c>
      <c r="S240" s="7" t="s">
        <v>362</v>
      </c>
      <c r="T240" s="7" t="s">
        <v>362</v>
      </c>
      <c r="U240" s="7" t="s">
        <v>1424</v>
      </c>
      <c r="V240" s="165" t="s">
        <v>1424</v>
      </c>
      <c r="W240" s="7" t="s">
        <v>362</v>
      </c>
      <c r="X240" s="7">
        <v>102</v>
      </c>
      <c r="Y240" s="7" t="s">
        <v>1424</v>
      </c>
      <c r="Z240" s="7">
        <v>0</v>
      </c>
      <c r="AA240" s="149"/>
      <c r="AB240" s="20"/>
      <c r="AC240" s="20"/>
    </row>
    <row r="241" spans="1:29" x14ac:dyDescent="0.2">
      <c r="A241" s="1190"/>
      <c r="B241" s="1193"/>
      <c r="C241" s="157" t="s">
        <v>598</v>
      </c>
      <c r="D241" s="7" t="s">
        <v>362</v>
      </c>
      <c r="E241" s="7" t="s">
        <v>362</v>
      </c>
      <c r="F241" s="7" t="s">
        <v>1424</v>
      </c>
      <c r="G241" s="7" t="s">
        <v>362</v>
      </c>
      <c r="H241" s="7" t="s">
        <v>362</v>
      </c>
      <c r="I241" s="7" t="s">
        <v>362</v>
      </c>
      <c r="J241" s="7" t="s">
        <v>362</v>
      </c>
      <c r="K241" s="7" t="s">
        <v>362</v>
      </c>
      <c r="L241" s="7" t="s">
        <v>362</v>
      </c>
      <c r="M241" s="7" t="s">
        <v>362</v>
      </c>
      <c r="N241" s="7" t="s">
        <v>362</v>
      </c>
      <c r="O241" s="7" t="s">
        <v>362</v>
      </c>
      <c r="P241" s="7" t="s">
        <v>362</v>
      </c>
      <c r="Q241" s="7" t="s">
        <v>362</v>
      </c>
      <c r="R241" s="7" t="s">
        <v>362</v>
      </c>
      <c r="S241" s="7" t="s">
        <v>362</v>
      </c>
      <c r="T241" s="7" t="s">
        <v>362</v>
      </c>
      <c r="U241" s="7" t="s">
        <v>1424</v>
      </c>
      <c r="V241" s="165" t="s">
        <v>1424</v>
      </c>
      <c r="W241" s="7" t="s">
        <v>362</v>
      </c>
      <c r="X241" s="7">
        <v>0</v>
      </c>
      <c r="Y241" s="7" t="s">
        <v>1424</v>
      </c>
      <c r="Z241" s="7">
        <v>0</v>
      </c>
      <c r="AA241" s="149"/>
      <c r="AB241" s="20"/>
      <c r="AC241" s="20"/>
    </row>
    <row r="242" spans="1:29" x14ac:dyDescent="0.2">
      <c r="A242" s="1190">
        <v>21</v>
      </c>
      <c r="B242" s="1191" t="s">
        <v>307</v>
      </c>
      <c r="C242" s="157" t="s">
        <v>708</v>
      </c>
      <c r="D242" s="7" t="s">
        <v>362</v>
      </c>
      <c r="E242" s="7" t="s">
        <v>362</v>
      </c>
      <c r="F242" s="7" t="s">
        <v>1424</v>
      </c>
      <c r="G242" s="7" t="s">
        <v>362</v>
      </c>
      <c r="H242" s="7" t="s">
        <v>362</v>
      </c>
      <c r="I242" s="7" t="s">
        <v>362</v>
      </c>
      <c r="J242" s="7" t="s">
        <v>362</v>
      </c>
      <c r="K242" s="7" t="s">
        <v>362</v>
      </c>
      <c r="L242" s="7" t="s">
        <v>362</v>
      </c>
      <c r="M242" s="7" t="s">
        <v>362</v>
      </c>
      <c r="N242" s="7" t="s">
        <v>362</v>
      </c>
      <c r="O242" s="7" t="s">
        <v>362</v>
      </c>
      <c r="P242" s="7" t="s">
        <v>362</v>
      </c>
      <c r="Q242" s="7" t="s">
        <v>362</v>
      </c>
      <c r="R242" s="7" t="s">
        <v>362</v>
      </c>
      <c r="S242" s="7" t="s">
        <v>362</v>
      </c>
      <c r="T242" s="7" t="s">
        <v>362</v>
      </c>
      <c r="U242" s="7" t="s">
        <v>1424</v>
      </c>
      <c r="V242" s="165" t="s">
        <v>1424</v>
      </c>
      <c r="W242" s="7" t="s">
        <v>362</v>
      </c>
      <c r="X242" s="7">
        <v>21</v>
      </c>
      <c r="Y242" s="7" t="s">
        <v>1424</v>
      </c>
      <c r="Z242" s="7">
        <v>0</v>
      </c>
      <c r="AA242" s="149"/>
      <c r="AB242" s="20"/>
      <c r="AC242" s="20"/>
    </row>
    <row r="243" spans="1:29" x14ac:dyDescent="0.2">
      <c r="A243" s="1190"/>
      <c r="B243" s="1192"/>
      <c r="C243" s="157" t="s">
        <v>772</v>
      </c>
      <c r="D243" s="7" t="s">
        <v>362</v>
      </c>
      <c r="E243" s="7" t="s">
        <v>362</v>
      </c>
      <c r="F243" s="7" t="s">
        <v>1424</v>
      </c>
      <c r="G243" s="7" t="s">
        <v>362</v>
      </c>
      <c r="H243" s="7" t="s">
        <v>362</v>
      </c>
      <c r="I243" s="7" t="s">
        <v>362</v>
      </c>
      <c r="J243" s="7" t="s">
        <v>362</v>
      </c>
      <c r="K243" s="7" t="s">
        <v>362</v>
      </c>
      <c r="L243" s="7" t="s">
        <v>362</v>
      </c>
      <c r="M243" s="7" t="s">
        <v>362</v>
      </c>
      <c r="N243" s="7" t="s">
        <v>362</v>
      </c>
      <c r="O243" s="7" t="s">
        <v>362</v>
      </c>
      <c r="P243" s="7" t="s">
        <v>362</v>
      </c>
      <c r="Q243" s="7" t="s">
        <v>362</v>
      </c>
      <c r="R243" s="7" t="s">
        <v>362</v>
      </c>
      <c r="S243" s="7" t="s">
        <v>362</v>
      </c>
      <c r="T243" s="7" t="s">
        <v>362</v>
      </c>
      <c r="U243" s="7" t="s">
        <v>1424</v>
      </c>
      <c r="V243" s="165" t="s">
        <v>1424</v>
      </c>
      <c r="W243" s="7" t="s">
        <v>362</v>
      </c>
      <c r="X243" s="7">
        <v>0</v>
      </c>
      <c r="Y243" s="7" t="s">
        <v>1424</v>
      </c>
      <c r="Z243" s="7">
        <v>0</v>
      </c>
      <c r="AA243" s="149"/>
      <c r="AB243" s="20"/>
      <c r="AC243" s="20"/>
    </row>
    <row r="244" spans="1:29" x14ac:dyDescent="0.2">
      <c r="A244" s="1190"/>
      <c r="B244" s="1193"/>
      <c r="C244" s="157" t="s">
        <v>598</v>
      </c>
      <c r="D244" s="7" t="s">
        <v>362</v>
      </c>
      <c r="E244" s="7" t="s">
        <v>362</v>
      </c>
      <c r="F244" s="7" t="s">
        <v>1424</v>
      </c>
      <c r="G244" s="7" t="s">
        <v>362</v>
      </c>
      <c r="H244" s="7" t="s">
        <v>362</v>
      </c>
      <c r="I244" s="7" t="s">
        <v>362</v>
      </c>
      <c r="J244" s="7" t="s">
        <v>362</v>
      </c>
      <c r="K244" s="7" t="s">
        <v>362</v>
      </c>
      <c r="L244" s="7" t="s">
        <v>362</v>
      </c>
      <c r="M244" s="7" t="s">
        <v>362</v>
      </c>
      <c r="N244" s="7" t="s">
        <v>362</v>
      </c>
      <c r="O244" s="7" t="s">
        <v>362</v>
      </c>
      <c r="P244" s="7" t="s">
        <v>362</v>
      </c>
      <c r="Q244" s="7" t="s">
        <v>362</v>
      </c>
      <c r="R244" s="7" t="s">
        <v>362</v>
      </c>
      <c r="S244" s="7" t="s">
        <v>362</v>
      </c>
      <c r="T244" s="7" t="s">
        <v>362</v>
      </c>
      <c r="U244" s="7" t="s">
        <v>1424</v>
      </c>
      <c r="V244" s="165" t="s">
        <v>1424</v>
      </c>
      <c r="W244" s="7" t="s">
        <v>362</v>
      </c>
      <c r="X244" s="7">
        <v>0</v>
      </c>
      <c r="Y244" s="7" t="s">
        <v>1424</v>
      </c>
      <c r="Z244" s="7">
        <v>0</v>
      </c>
      <c r="AA244" s="149"/>
      <c r="AB244" s="20"/>
      <c r="AC244" s="20"/>
    </row>
    <row r="245" spans="1:29" ht="25.5" x14ac:dyDescent="0.2">
      <c r="A245" s="1190">
        <v>22</v>
      </c>
      <c r="B245" s="1191" t="s">
        <v>308</v>
      </c>
      <c r="C245" s="157" t="s">
        <v>773</v>
      </c>
      <c r="D245" s="7" t="s">
        <v>362</v>
      </c>
      <c r="E245" s="7" t="s">
        <v>362</v>
      </c>
      <c r="F245" s="7" t="s">
        <v>1424</v>
      </c>
      <c r="G245" s="7" t="s">
        <v>362</v>
      </c>
      <c r="H245" s="7" t="s">
        <v>362</v>
      </c>
      <c r="I245" s="7" t="s">
        <v>362</v>
      </c>
      <c r="J245" s="7" t="s">
        <v>362</v>
      </c>
      <c r="K245" s="7" t="s">
        <v>362</v>
      </c>
      <c r="L245" s="7" t="s">
        <v>362</v>
      </c>
      <c r="M245" s="7" t="s">
        <v>362</v>
      </c>
      <c r="N245" s="7" t="s">
        <v>362</v>
      </c>
      <c r="O245" s="7" t="s">
        <v>362</v>
      </c>
      <c r="P245" s="7" t="s">
        <v>362</v>
      </c>
      <c r="Q245" s="7" t="s">
        <v>362</v>
      </c>
      <c r="R245" s="7" t="s">
        <v>362</v>
      </c>
      <c r="S245" s="7" t="s">
        <v>362</v>
      </c>
      <c r="T245" s="7" t="s">
        <v>362</v>
      </c>
      <c r="U245" s="7" t="s">
        <v>1424</v>
      </c>
      <c r="V245" s="165" t="s">
        <v>1424</v>
      </c>
      <c r="W245" s="7" t="s">
        <v>362</v>
      </c>
      <c r="X245" s="7">
        <v>0</v>
      </c>
      <c r="Y245" s="7" t="s">
        <v>1424</v>
      </c>
      <c r="Z245" s="7">
        <v>0</v>
      </c>
      <c r="AA245" s="149"/>
      <c r="AB245" s="20"/>
      <c r="AC245" s="20"/>
    </row>
    <row r="246" spans="1:29" x14ac:dyDescent="0.2">
      <c r="A246" s="1190"/>
      <c r="B246" s="1192"/>
      <c r="C246" s="157" t="s">
        <v>703</v>
      </c>
      <c r="D246" s="7" t="s">
        <v>362</v>
      </c>
      <c r="E246" s="7" t="s">
        <v>362</v>
      </c>
      <c r="F246" s="7" t="s">
        <v>1424</v>
      </c>
      <c r="G246" s="7" t="s">
        <v>362</v>
      </c>
      <c r="H246" s="7" t="s">
        <v>362</v>
      </c>
      <c r="I246" s="7" t="s">
        <v>362</v>
      </c>
      <c r="J246" s="7" t="s">
        <v>362</v>
      </c>
      <c r="K246" s="7" t="s">
        <v>362</v>
      </c>
      <c r="L246" s="7" t="s">
        <v>362</v>
      </c>
      <c r="M246" s="7" t="s">
        <v>362</v>
      </c>
      <c r="N246" s="7" t="s">
        <v>362</v>
      </c>
      <c r="O246" s="7" t="s">
        <v>362</v>
      </c>
      <c r="P246" s="7" t="s">
        <v>362</v>
      </c>
      <c r="Q246" s="7" t="s">
        <v>362</v>
      </c>
      <c r="R246" s="7" t="s">
        <v>362</v>
      </c>
      <c r="S246" s="7" t="s">
        <v>362</v>
      </c>
      <c r="T246" s="7" t="s">
        <v>362</v>
      </c>
      <c r="U246" s="7" t="s">
        <v>1424</v>
      </c>
      <c r="V246" s="165" t="s">
        <v>1424</v>
      </c>
      <c r="W246" s="7" t="s">
        <v>362</v>
      </c>
      <c r="X246" s="7">
        <v>0</v>
      </c>
      <c r="Y246" s="7" t="s">
        <v>1424</v>
      </c>
      <c r="Z246" s="7">
        <v>0</v>
      </c>
      <c r="AA246" s="149"/>
      <c r="AB246" s="20"/>
      <c r="AC246" s="20"/>
    </row>
    <row r="247" spans="1:29" ht="25.5" x14ac:dyDescent="0.2">
      <c r="A247" s="1190"/>
      <c r="B247" s="1193"/>
      <c r="C247" s="157" t="s">
        <v>1750</v>
      </c>
      <c r="D247" s="7" t="s">
        <v>362</v>
      </c>
      <c r="E247" s="7" t="s">
        <v>362</v>
      </c>
      <c r="F247" s="7" t="s">
        <v>1424</v>
      </c>
      <c r="G247" s="7" t="s">
        <v>362</v>
      </c>
      <c r="H247" s="7" t="s">
        <v>362</v>
      </c>
      <c r="I247" s="7" t="s">
        <v>362</v>
      </c>
      <c r="J247" s="7" t="s">
        <v>362</v>
      </c>
      <c r="K247" s="7" t="s">
        <v>362</v>
      </c>
      <c r="L247" s="7" t="s">
        <v>362</v>
      </c>
      <c r="M247" s="7" t="s">
        <v>362</v>
      </c>
      <c r="N247" s="7" t="s">
        <v>362</v>
      </c>
      <c r="O247" s="7" t="s">
        <v>362</v>
      </c>
      <c r="P247" s="7" t="s">
        <v>362</v>
      </c>
      <c r="Q247" s="7" t="s">
        <v>362</v>
      </c>
      <c r="R247" s="7" t="s">
        <v>362</v>
      </c>
      <c r="S247" s="7" t="s">
        <v>362</v>
      </c>
      <c r="T247" s="7" t="s">
        <v>362</v>
      </c>
      <c r="U247" s="7" t="s">
        <v>1424</v>
      </c>
      <c r="V247" s="165" t="s">
        <v>1424</v>
      </c>
      <c r="W247" s="7" t="s">
        <v>362</v>
      </c>
      <c r="X247" s="7">
        <v>0</v>
      </c>
      <c r="Y247" s="7" t="s">
        <v>1424</v>
      </c>
      <c r="Z247" s="7">
        <v>0</v>
      </c>
      <c r="AA247" s="149"/>
      <c r="AB247" s="20"/>
      <c r="AC247" s="20"/>
    </row>
    <row r="248" spans="1:29" x14ac:dyDescent="0.2">
      <c r="A248" s="1190">
        <v>23</v>
      </c>
      <c r="B248" s="1191" t="s">
        <v>309</v>
      </c>
      <c r="C248" s="157" t="s">
        <v>709</v>
      </c>
      <c r="D248" s="7" t="s">
        <v>362</v>
      </c>
      <c r="E248" s="7" t="s">
        <v>362</v>
      </c>
      <c r="F248" s="7" t="s">
        <v>1424</v>
      </c>
      <c r="G248" s="7" t="s">
        <v>362</v>
      </c>
      <c r="H248" s="7" t="s">
        <v>362</v>
      </c>
      <c r="I248" s="7" t="s">
        <v>362</v>
      </c>
      <c r="J248" s="7" t="s">
        <v>362</v>
      </c>
      <c r="K248" s="7" t="s">
        <v>362</v>
      </c>
      <c r="L248" s="7" t="s">
        <v>362</v>
      </c>
      <c r="M248" s="7" t="s">
        <v>362</v>
      </c>
      <c r="N248" s="7" t="s">
        <v>362</v>
      </c>
      <c r="O248" s="7" t="s">
        <v>362</v>
      </c>
      <c r="P248" s="7" t="s">
        <v>362</v>
      </c>
      <c r="Q248" s="7" t="s">
        <v>362</v>
      </c>
      <c r="R248" s="7" t="s">
        <v>362</v>
      </c>
      <c r="S248" s="7" t="s">
        <v>362</v>
      </c>
      <c r="T248" s="7" t="s">
        <v>362</v>
      </c>
      <c r="U248" s="7" t="s">
        <v>1424</v>
      </c>
      <c r="V248" s="165" t="s">
        <v>1424</v>
      </c>
      <c r="W248" s="7" t="s">
        <v>362</v>
      </c>
      <c r="X248" s="7">
        <v>0</v>
      </c>
      <c r="Y248" s="7" t="s">
        <v>1424</v>
      </c>
      <c r="Z248" s="7">
        <v>0</v>
      </c>
      <c r="AA248" s="149"/>
      <c r="AB248" s="20"/>
      <c r="AC248" s="20"/>
    </row>
    <row r="249" spans="1:29" x14ac:dyDescent="0.2">
      <c r="A249" s="1190"/>
      <c r="B249" s="1192"/>
      <c r="C249" s="157" t="s">
        <v>775</v>
      </c>
      <c r="D249" s="7" t="s">
        <v>362</v>
      </c>
      <c r="E249" s="7" t="s">
        <v>362</v>
      </c>
      <c r="F249" s="7" t="s">
        <v>1424</v>
      </c>
      <c r="G249" s="7" t="s">
        <v>362</v>
      </c>
      <c r="H249" s="7" t="s">
        <v>362</v>
      </c>
      <c r="I249" s="7" t="s">
        <v>362</v>
      </c>
      <c r="J249" s="7" t="s">
        <v>362</v>
      </c>
      <c r="K249" s="7" t="s">
        <v>362</v>
      </c>
      <c r="L249" s="7" t="s">
        <v>362</v>
      </c>
      <c r="M249" s="7" t="s">
        <v>362</v>
      </c>
      <c r="N249" s="7" t="s">
        <v>362</v>
      </c>
      <c r="O249" s="7" t="s">
        <v>362</v>
      </c>
      <c r="P249" s="7" t="s">
        <v>362</v>
      </c>
      <c r="Q249" s="7" t="s">
        <v>362</v>
      </c>
      <c r="R249" s="7" t="s">
        <v>362</v>
      </c>
      <c r="S249" s="7" t="s">
        <v>362</v>
      </c>
      <c r="T249" s="7" t="s">
        <v>362</v>
      </c>
      <c r="U249" s="7" t="s">
        <v>1424</v>
      </c>
      <c r="V249" s="165" t="s">
        <v>1424</v>
      </c>
      <c r="W249" s="7" t="s">
        <v>362</v>
      </c>
      <c r="X249" s="7">
        <v>0</v>
      </c>
      <c r="Y249" s="7" t="s">
        <v>1424</v>
      </c>
      <c r="Z249" s="7">
        <v>0</v>
      </c>
      <c r="AA249" s="149"/>
      <c r="AB249" s="20"/>
      <c r="AC249" s="20"/>
    </row>
    <row r="250" spans="1:29" ht="25.5" x14ac:dyDescent="0.2">
      <c r="A250" s="1190"/>
      <c r="B250" s="1193"/>
      <c r="C250" s="157" t="s">
        <v>817</v>
      </c>
      <c r="D250" s="7" t="s">
        <v>362</v>
      </c>
      <c r="E250" s="7" t="s">
        <v>362</v>
      </c>
      <c r="F250" s="7" t="s">
        <v>1424</v>
      </c>
      <c r="G250" s="7" t="s">
        <v>362</v>
      </c>
      <c r="H250" s="7" t="s">
        <v>362</v>
      </c>
      <c r="I250" s="7" t="s">
        <v>362</v>
      </c>
      <c r="J250" s="7" t="s">
        <v>362</v>
      </c>
      <c r="K250" s="7" t="s">
        <v>362</v>
      </c>
      <c r="L250" s="7" t="s">
        <v>362</v>
      </c>
      <c r="M250" s="7" t="s">
        <v>362</v>
      </c>
      <c r="N250" s="7" t="s">
        <v>362</v>
      </c>
      <c r="O250" s="7" t="s">
        <v>362</v>
      </c>
      <c r="P250" s="7" t="s">
        <v>362</v>
      </c>
      <c r="Q250" s="7" t="s">
        <v>362</v>
      </c>
      <c r="R250" s="7" t="s">
        <v>362</v>
      </c>
      <c r="S250" s="7" t="s">
        <v>362</v>
      </c>
      <c r="T250" s="7" t="s">
        <v>362</v>
      </c>
      <c r="U250" s="7" t="s">
        <v>1424</v>
      </c>
      <c r="V250" s="165" t="s">
        <v>1424</v>
      </c>
      <c r="W250" s="7" t="s">
        <v>362</v>
      </c>
      <c r="X250" s="7">
        <v>0</v>
      </c>
      <c r="Y250" s="7" t="s">
        <v>1424</v>
      </c>
      <c r="Z250" s="7">
        <v>0</v>
      </c>
      <c r="AA250" s="149"/>
      <c r="AB250" s="20"/>
      <c r="AC250" s="20"/>
    </row>
    <row r="251" spans="1:29" x14ac:dyDescent="0.2">
      <c r="A251" s="1190">
        <v>24</v>
      </c>
      <c r="B251" s="1191" t="s">
        <v>310</v>
      </c>
      <c r="C251" s="157" t="s">
        <v>712</v>
      </c>
      <c r="D251" s="7" t="s">
        <v>362</v>
      </c>
      <c r="E251" s="7" t="s">
        <v>362</v>
      </c>
      <c r="F251" s="7" t="s">
        <v>1424</v>
      </c>
      <c r="G251" s="7" t="s">
        <v>362</v>
      </c>
      <c r="H251" s="7" t="s">
        <v>362</v>
      </c>
      <c r="I251" s="7" t="s">
        <v>362</v>
      </c>
      <c r="J251" s="7" t="s">
        <v>362</v>
      </c>
      <c r="K251" s="7" t="s">
        <v>362</v>
      </c>
      <c r="L251" s="7" t="s">
        <v>362</v>
      </c>
      <c r="M251" s="7" t="s">
        <v>362</v>
      </c>
      <c r="N251" s="7" t="s">
        <v>362</v>
      </c>
      <c r="O251" s="7" t="s">
        <v>362</v>
      </c>
      <c r="P251" s="7" t="s">
        <v>362</v>
      </c>
      <c r="Q251" s="7" t="s">
        <v>362</v>
      </c>
      <c r="R251" s="7" t="s">
        <v>362</v>
      </c>
      <c r="S251" s="7" t="s">
        <v>362</v>
      </c>
      <c r="T251" s="7" t="s">
        <v>362</v>
      </c>
      <c r="U251" s="7" t="s">
        <v>1424</v>
      </c>
      <c r="V251" s="165" t="s">
        <v>1424</v>
      </c>
      <c r="W251" s="7" t="s">
        <v>362</v>
      </c>
      <c r="X251" s="7">
        <v>0</v>
      </c>
      <c r="Y251" s="7" t="s">
        <v>1424</v>
      </c>
      <c r="Z251" s="7">
        <v>0</v>
      </c>
      <c r="AA251" s="149"/>
      <c r="AB251" s="20"/>
      <c r="AC251" s="20"/>
    </row>
    <row r="252" spans="1:29" x14ac:dyDescent="0.2">
      <c r="A252" s="1190"/>
      <c r="B252" s="1192"/>
      <c r="C252" s="157" t="s">
        <v>710</v>
      </c>
      <c r="D252" s="7" t="s">
        <v>362</v>
      </c>
      <c r="E252" s="7" t="s">
        <v>362</v>
      </c>
      <c r="F252" s="7" t="s">
        <v>1424</v>
      </c>
      <c r="G252" s="7" t="s">
        <v>362</v>
      </c>
      <c r="H252" s="7" t="s">
        <v>362</v>
      </c>
      <c r="I252" s="7" t="s">
        <v>362</v>
      </c>
      <c r="J252" s="7" t="s">
        <v>362</v>
      </c>
      <c r="K252" s="7" t="s">
        <v>362</v>
      </c>
      <c r="L252" s="7" t="s">
        <v>362</v>
      </c>
      <c r="M252" s="7" t="s">
        <v>362</v>
      </c>
      <c r="N252" s="7" t="s">
        <v>362</v>
      </c>
      <c r="O252" s="7" t="s">
        <v>362</v>
      </c>
      <c r="P252" s="7" t="s">
        <v>362</v>
      </c>
      <c r="Q252" s="7" t="s">
        <v>362</v>
      </c>
      <c r="R252" s="7" t="s">
        <v>362</v>
      </c>
      <c r="S252" s="7" t="s">
        <v>362</v>
      </c>
      <c r="T252" s="7" t="s">
        <v>362</v>
      </c>
      <c r="U252" s="7" t="s">
        <v>1424</v>
      </c>
      <c r="V252" s="165" t="s">
        <v>1424</v>
      </c>
      <c r="W252" s="7" t="s">
        <v>362</v>
      </c>
      <c r="X252" s="7">
        <v>43</v>
      </c>
      <c r="Y252" s="7" t="s">
        <v>1424</v>
      </c>
      <c r="Z252" s="7">
        <v>0</v>
      </c>
      <c r="AA252" s="149"/>
      <c r="AB252" s="20"/>
      <c r="AC252" s="20"/>
    </row>
    <row r="253" spans="1:29" x14ac:dyDescent="0.2">
      <c r="A253" s="1190"/>
      <c r="B253" s="1192"/>
      <c r="C253" s="157" t="s">
        <v>776</v>
      </c>
      <c r="D253" s="7" t="s">
        <v>362</v>
      </c>
      <c r="E253" s="7" t="s">
        <v>362</v>
      </c>
      <c r="F253" s="7" t="s">
        <v>1424</v>
      </c>
      <c r="G253" s="7" t="s">
        <v>362</v>
      </c>
      <c r="H253" s="7" t="s">
        <v>362</v>
      </c>
      <c r="I253" s="7" t="s">
        <v>362</v>
      </c>
      <c r="J253" s="7" t="s">
        <v>362</v>
      </c>
      <c r="K253" s="7" t="s">
        <v>362</v>
      </c>
      <c r="L253" s="7" t="s">
        <v>362</v>
      </c>
      <c r="M253" s="7" t="s">
        <v>362</v>
      </c>
      <c r="N253" s="7" t="s">
        <v>362</v>
      </c>
      <c r="O253" s="7" t="s">
        <v>362</v>
      </c>
      <c r="P253" s="7" t="s">
        <v>362</v>
      </c>
      <c r="Q253" s="7" t="s">
        <v>362</v>
      </c>
      <c r="R253" s="7" t="s">
        <v>362</v>
      </c>
      <c r="S253" s="7" t="s">
        <v>362</v>
      </c>
      <c r="T253" s="7" t="s">
        <v>362</v>
      </c>
      <c r="U253" s="7" t="s">
        <v>1424</v>
      </c>
      <c r="V253" s="165" t="s">
        <v>1424</v>
      </c>
      <c r="W253" s="7" t="s">
        <v>362</v>
      </c>
      <c r="X253" s="7">
        <v>0</v>
      </c>
      <c r="Y253" s="7" t="s">
        <v>1424</v>
      </c>
      <c r="Z253" s="7">
        <v>0</v>
      </c>
      <c r="AA253" s="149"/>
      <c r="AB253" s="20"/>
      <c r="AC253" s="20"/>
    </row>
    <row r="254" spans="1:29" x14ac:dyDescent="0.2">
      <c r="A254" s="1190"/>
      <c r="B254" s="1192"/>
      <c r="C254" s="157" t="s">
        <v>414</v>
      </c>
      <c r="D254" s="7" t="s">
        <v>362</v>
      </c>
      <c r="E254" s="7" t="s">
        <v>362</v>
      </c>
      <c r="F254" s="7" t="s">
        <v>1424</v>
      </c>
      <c r="G254" s="7" t="s">
        <v>362</v>
      </c>
      <c r="H254" s="7" t="s">
        <v>362</v>
      </c>
      <c r="I254" s="7" t="s">
        <v>362</v>
      </c>
      <c r="J254" s="7" t="s">
        <v>362</v>
      </c>
      <c r="K254" s="7" t="s">
        <v>362</v>
      </c>
      <c r="L254" s="7" t="s">
        <v>362</v>
      </c>
      <c r="M254" s="7" t="s">
        <v>362</v>
      </c>
      <c r="N254" s="7" t="s">
        <v>362</v>
      </c>
      <c r="O254" s="7" t="s">
        <v>362</v>
      </c>
      <c r="P254" s="7" t="s">
        <v>362</v>
      </c>
      <c r="Q254" s="7" t="s">
        <v>362</v>
      </c>
      <c r="R254" s="7" t="s">
        <v>362</v>
      </c>
      <c r="S254" s="7" t="s">
        <v>362</v>
      </c>
      <c r="T254" s="7" t="s">
        <v>362</v>
      </c>
      <c r="U254" s="7" t="s">
        <v>1424</v>
      </c>
      <c r="V254" s="165" t="s">
        <v>1424</v>
      </c>
      <c r="W254" s="7" t="s">
        <v>362</v>
      </c>
      <c r="X254" s="7">
        <v>13</v>
      </c>
      <c r="Y254" s="7" t="s">
        <v>1424</v>
      </c>
      <c r="Z254" s="7">
        <v>0</v>
      </c>
      <c r="AA254" s="149"/>
      <c r="AB254" s="20"/>
      <c r="AC254" s="20"/>
    </row>
    <row r="255" spans="1:29" x14ac:dyDescent="0.2">
      <c r="A255" s="1190"/>
      <c r="B255" s="1192"/>
      <c r="C255" s="157" t="s">
        <v>332</v>
      </c>
      <c r="D255" s="7" t="s">
        <v>362</v>
      </c>
      <c r="E255" s="7" t="s">
        <v>362</v>
      </c>
      <c r="F255" s="7" t="s">
        <v>1424</v>
      </c>
      <c r="G255" s="7" t="s">
        <v>362</v>
      </c>
      <c r="H255" s="7" t="s">
        <v>362</v>
      </c>
      <c r="I255" s="7" t="s">
        <v>362</v>
      </c>
      <c r="J255" s="7" t="s">
        <v>362</v>
      </c>
      <c r="K255" s="7" t="s">
        <v>362</v>
      </c>
      <c r="L255" s="7" t="s">
        <v>362</v>
      </c>
      <c r="M255" s="7" t="s">
        <v>362</v>
      </c>
      <c r="N255" s="7" t="s">
        <v>362</v>
      </c>
      <c r="O255" s="7" t="s">
        <v>362</v>
      </c>
      <c r="P255" s="7" t="s">
        <v>362</v>
      </c>
      <c r="Q255" s="7" t="s">
        <v>362</v>
      </c>
      <c r="R255" s="7" t="s">
        <v>362</v>
      </c>
      <c r="S255" s="7" t="s">
        <v>362</v>
      </c>
      <c r="T255" s="7" t="s">
        <v>362</v>
      </c>
      <c r="U255" s="7" t="s">
        <v>1424</v>
      </c>
      <c r="V255" s="165" t="s">
        <v>1424</v>
      </c>
      <c r="W255" s="7" t="s">
        <v>362</v>
      </c>
      <c r="X255" s="7">
        <v>0</v>
      </c>
      <c r="Y255" s="7" t="s">
        <v>1424</v>
      </c>
      <c r="Z255" s="7">
        <v>0</v>
      </c>
      <c r="AA255" s="149"/>
      <c r="AB255" s="20"/>
      <c r="AC255" s="20"/>
    </row>
    <row r="256" spans="1:29" x14ac:dyDescent="0.2">
      <c r="A256" s="1190"/>
      <c r="B256" s="1192"/>
      <c r="C256" s="157" t="s">
        <v>711</v>
      </c>
      <c r="D256" s="7" t="s">
        <v>362</v>
      </c>
      <c r="E256" s="7" t="s">
        <v>362</v>
      </c>
      <c r="F256" s="7" t="s">
        <v>1424</v>
      </c>
      <c r="G256" s="7" t="s">
        <v>362</v>
      </c>
      <c r="H256" s="7" t="s">
        <v>362</v>
      </c>
      <c r="I256" s="7" t="s">
        <v>362</v>
      </c>
      <c r="J256" s="7" t="s">
        <v>362</v>
      </c>
      <c r="K256" s="7" t="s">
        <v>362</v>
      </c>
      <c r="L256" s="7" t="s">
        <v>362</v>
      </c>
      <c r="M256" s="7" t="s">
        <v>362</v>
      </c>
      <c r="N256" s="7" t="s">
        <v>362</v>
      </c>
      <c r="O256" s="7" t="s">
        <v>362</v>
      </c>
      <c r="P256" s="7" t="s">
        <v>362</v>
      </c>
      <c r="Q256" s="7" t="s">
        <v>362</v>
      </c>
      <c r="R256" s="7" t="s">
        <v>362</v>
      </c>
      <c r="S256" s="7" t="s">
        <v>362</v>
      </c>
      <c r="T256" s="7" t="s">
        <v>362</v>
      </c>
      <c r="U256" s="7" t="s">
        <v>1424</v>
      </c>
      <c r="V256" s="165" t="s">
        <v>1424</v>
      </c>
      <c r="W256" s="7" t="s">
        <v>362</v>
      </c>
      <c r="X256" s="7">
        <v>0</v>
      </c>
      <c r="Y256" s="7" t="s">
        <v>1424</v>
      </c>
      <c r="Z256" s="7">
        <v>0</v>
      </c>
      <c r="AA256" s="149"/>
      <c r="AB256" s="20"/>
      <c r="AC256" s="20"/>
    </row>
    <row r="257" spans="1:29" x14ac:dyDescent="0.2">
      <c r="A257" s="1190"/>
      <c r="B257" s="1193"/>
      <c r="C257" s="157" t="s">
        <v>598</v>
      </c>
      <c r="D257" s="7" t="s">
        <v>362</v>
      </c>
      <c r="E257" s="7" t="s">
        <v>362</v>
      </c>
      <c r="F257" s="7" t="s">
        <v>1424</v>
      </c>
      <c r="G257" s="7" t="s">
        <v>362</v>
      </c>
      <c r="H257" s="7" t="s">
        <v>362</v>
      </c>
      <c r="I257" s="7" t="s">
        <v>362</v>
      </c>
      <c r="J257" s="7" t="s">
        <v>362</v>
      </c>
      <c r="K257" s="7" t="s">
        <v>362</v>
      </c>
      <c r="L257" s="7" t="s">
        <v>362</v>
      </c>
      <c r="M257" s="7" t="s">
        <v>362</v>
      </c>
      <c r="N257" s="7" t="s">
        <v>362</v>
      </c>
      <c r="O257" s="7" t="s">
        <v>362</v>
      </c>
      <c r="P257" s="7" t="s">
        <v>362</v>
      </c>
      <c r="Q257" s="7" t="s">
        <v>362</v>
      </c>
      <c r="R257" s="7" t="s">
        <v>362</v>
      </c>
      <c r="S257" s="7" t="s">
        <v>362</v>
      </c>
      <c r="T257" s="7" t="s">
        <v>362</v>
      </c>
      <c r="U257" s="7" t="s">
        <v>1424</v>
      </c>
      <c r="V257" s="165" t="s">
        <v>1424</v>
      </c>
      <c r="W257" s="7" t="s">
        <v>362</v>
      </c>
      <c r="X257" s="7">
        <v>0</v>
      </c>
      <c r="Y257" s="7" t="s">
        <v>1424</v>
      </c>
      <c r="Z257" s="7">
        <v>0</v>
      </c>
      <c r="AA257" s="149"/>
      <c r="AB257" s="20"/>
      <c r="AC257" s="20"/>
    </row>
    <row r="258" spans="1:29" x14ac:dyDescent="0.2">
      <c r="A258" s="1190">
        <v>25</v>
      </c>
      <c r="B258" s="1191" t="s">
        <v>311</v>
      </c>
      <c r="C258" s="157" t="s">
        <v>410</v>
      </c>
      <c r="D258" s="7" t="s">
        <v>362</v>
      </c>
      <c r="E258" s="7" t="s">
        <v>362</v>
      </c>
      <c r="F258" s="7" t="s">
        <v>1424</v>
      </c>
      <c r="G258" s="7" t="s">
        <v>362</v>
      </c>
      <c r="H258" s="7" t="s">
        <v>362</v>
      </c>
      <c r="I258" s="7" t="s">
        <v>362</v>
      </c>
      <c r="J258" s="7" t="s">
        <v>362</v>
      </c>
      <c r="K258" s="7" t="s">
        <v>362</v>
      </c>
      <c r="L258" s="7" t="s">
        <v>362</v>
      </c>
      <c r="M258" s="7" t="s">
        <v>362</v>
      </c>
      <c r="N258" s="7" t="s">
        <v>362</v>
      </c>
      <c r="O258" s="7" t="s">
        <v>362</v>
      </c>
      <c r="P258" s="7" t="s">
        <v>362</v>
      </c>
      <c r="Q258" s="7" t="s">
        <v>362</v>
      </c>
      <c r="R258" s="7" t="s">
        <v>362</v>
      </c>
      <c r="S258" s="7" t="s">
        <v>362</v>
      </c>
      <c r="T258" s="7" t="s">
        <v>362</v>
      </c>
      <c r="U258" s="7" t="s">
        <v>1424</v>
      </c>
      <c r="V258" s="165" t="s">
        <v>1424</v>
      </c>
      <c r="W258" s="7" t="s">
        <v>362</v>
      </c>
      <c r="X258" s="7">
        <v>0</v>
      </c>
      <c r="Y258" s="7" t="s">
        <v>1424</v>
      </c>
      <c r="Z258" s="7">
        <v>0</v>
      </c>
      <c r="AA258" s="149"/>
      <c r="AB258" s="20"/>
      <c r="AC258" s="20"/>
    </row>
    <row r="259" spans="1:29" x14ac:dyDescent="0.2">
      <c r="A259" s="1190"/>
      <c r="B259" s="1193"/>
      <c r="C259" s="157" t="s">
        <v>598</v>
      </c>
      <c r="D259" s="7" t="s">
        <v>362</v>
      </c>
      <c r="E259" s="7" t="s">
        <v>362</v>
      </c>
      <c r="F259" s="7" t="s">
        <v>1424</v>
      </c>
      <c r="G259" s="7" t="s">
        <v>362</v>
      </c>
      <c r="H259" s="7" t="s">
        <v>362</v>
      </c>
      <c r="I259" s="7" t="s">
        <v>362</v>
      </c>
      <c r="J259" s="7" t="s">
        <v>362</v>
      </c>
      <c r="K259" s="7" t="s">
        <v>362</v>
      </c>
      <c r="L259" s="7" t="s">
        <v>362</v>
      </c>
      <c r="M259" s="7" t="s">
        <v>362</v>
      </c>
      <c r="N259" s="7" t="s">
        <v>362</v>
      </c>
      <c r="O259" s="7" t="s">
        <v>362</v>
      </c>
      <c r="P259" s="7" t="s">
        <v>362</v>
      </c>
      <c r="Q259" s="7" t="s">
        <v>362</v>
      </c>
      <c r="R259" s="7" t="s">
        <v>362</v>
      </c>
      <c r="S259" s="7" t="s">
        <v>362</v>
      </c>
      <c r="T259" s="7" t="s">
        <v>362</v>
      </c>
      <c r="U259" s="7" t="s">
        <v>1424</v>
      </c>
      <c r="V259" s="165" t="s">
        <v>1424</v>
      </c>
      <c r="W259" s="7" t="s">
        <v>362</v>
      </c>
      <c r="X259" s="7">
        <v>0</v>
      </c>
      <c r="Y259" s="7" t="s">
        <v>1424</v>
      </c>
      <c r="Z259" s="7">
        <v>0</v>
      </c>
      <c r="AA259" s="149"/>
      <c r="AB259" s="20"/>
      <c r="AC259" s="20"/>
    </row>
    <row r="260" spans="1:29" x14ac:dyDescent="0.2">
      <c r="A260" s="1190">
        <v>26</v>
      </c>
      <c r="B260" s="1191" t="s">
        <v>312</v>
      </c>
      <c r="C260" s="157" t="s">
        <v>821</v>
      </c>
      <c r="D260" s="7" t="s">
        <v>362</v>
      </c>
      <c r="E260" s="7" t="s">
        <v>362</v>
      </c>
      <c r="F260" s="7" t="s">
        <v>1424</v>
      </c>
      <c r="G260" s="7" t="s">
        <v>362</v>
      </c>
      <c r="H260" s="7" t="s">
        <v>362</v>
      </c>
      <c r="I260" s="7" t="s">
        <v>362</v>
      </c>
      <c r="J260" s="7" t="s">
        <v>362</v>
      </c>
      <c r="K260" s="7" t="s">
        <v>362</v>
      </c>
      <c r="L260" s="7" t="s">
        <v>362</v>
      </c>
      <c r="M260" s="7" t="s">
        <v>362</v>
      </c>
      <c r="N260" s="7" t="s">
        <v>362</v>
      </c>
      <c r="O260" s="7" t="s">
        <v>362</v>
      </c>
      <c r="P260" s="7" t="s">
        <v>362</v>
      </c>
      <c r="Q260" s="7" t="s">
        <v>362</v>
      </c>
      <c r="R260" s="7" t="s">
        <v>362</v>
      </c>
      <c r="S260" s="7" t="s">
        <v>362</v>
      </c>
      <c r="T260" s="7" t="s">
        <v>362</v>
      </c>
      <c r="U260" s="7" t="s">
        <v>1424</v>
      </c>
      <c r="V260" s="165" t="s">
        <v>1424</v>
      </c>
      <c r="W260" s="7" t="s">
        <v>362</v>
      </c>
      <c r="X260" s="7">
        <v>0</v>
      </c>
      <c r="Y260" s="7" t="s">
        <v>1424</v>
      </c>
      <c r="Z260" s="7">
        <v>0</v>
      </c>
      <c r="AA260" s="149"/>
      <c r="AB260" s="20"/>
      <c r="AC260" s="20"/>
    </row>
    <row r="261" spans="1:29" x14ac:dyDescent="0.2">
      <c r="A261" s="1190"/>
      <c r="B261" s="1192"/>
      <c r="C261" s="157" t="s">
        <v>605</v>
      </c>
      <c r="D261" s="7" t="s">
        <v>362</v>
      </c>
      <c r="E261" s="7" t="s">
        <v>362</v>
      </c>
      <c r="F261" s="7" t="s">
        <v>1424</v>
      </c>
      <c r="G261" s="7" t="s">
        <v>362</v>
      </c>
      <c r="H261" s="7" t="s">
        <v>362</v>
      </c>
      <c r="I261" s="7" t="s">
        <v>362</v>
      </c>
      <c r="J261" s="7" t="s">
        <v>362</v>
      </c>
      <c r="K261" s="7" t="s">
        <v>362</v>
      </c>
      <c r="L261" s="7" t="s">
        <v>362</v>
      </c>
      <c r="M261" s="7" t="s">
        <v>362</v>
      </c>
      <c r="N261" s="7" t="s">
        <v>362</v>
      </c>
      <c r="O261" s="7" t="s">
        <v>362</v>
      </c>
      <c r="P261" s="7" t="s">
        <v>362</v>
      </c>
      <c r="Q261" s="7" t="s">
        <v>362</v>
      </c>
      <c r="R261" s="7" t="s">
        <v>362</v>
      </c>
      <c r="S261" s="7" t="s">
        <v>362</v>
      </c>
      <c r="T261" s="7" t="s">
        <v>362</v>
      </c>
      <c r="U261" s="7" t="s">
        <v>1424</v>
      </c>
      <c r="V261" s="165" t="s">
        <v>1424</v>
      </c>
      <c r="W261" s="7" t="s">
        <v>362</v>
      </c>
      <c r="X261" s="7">
        <v>0</v>
      </c>
      <c r="Y261" s="7" t="s">
        <v>1424</v>
      </c>
      <c r="Z261" s="7">
        <v>0</v>
      </c>
      <c r="AA261" s="149"/>
      <c r="AB261" s="20"/>
      <c r="AC261" s="20"/>
    </row>
    <row r="262" spans="1:29" x14ac:dyDescent="0.2">
      <c r="A262" s="1190"/>
      <c r="B262" s="1192"/>
      <c r="C262" s="157" t="s">
        <v>413</v>
      </c>
      <c r="D262" s="7" t="s">
        <v>362</v>
      </c>
      <c r="E262" s="7" t="s">
        <v>362</v>
      </c>
      <c r="F262" s="7" t="s">
        <v>1424</v>
      </c>
      <c r="G262" s="7" t="s">
        <v>362</v>
      </c>
      <c r="H262" s="7" t="s">
        <v>362</v>
      </c>
      <c r="I262" s="7" t="s">
        <v>362</v>
      </c>
      <c r="J262" s="7" t="s">
        <v>362</v>
      </c>
      <c r="K262" s="7" t="s">
        <v>362</v>
      </c>
      <c r="L262" s="7" t="s">
        <v>362</v>
      </c>
      <c r="M262" s="7" t="s">
        <v>362</v>
      </c>
      <c r="N262" s="7" t="s">
        <v>362</v>
      </c>
      <c r="O262" s="7" t="s">
        <v>362</v>
      </c>
      <c r="P262" s="7" t="s">
        <v>362</v>
      </c>
      <c r="Q262" s="7" t="s">
        <v>362</v>
      </c>
      <c r="R262" s="7" t="s">
        <v>362</v>
      </c>
      <c r="S262" s="7" t="s">
        <v>362</v>
      </c>
      <c r="T262" s="7" t="s">
        <v>362</v>
      </c>
      <c r="U262" s="7" t="s">
        <v>1424</v>
      </c>
      <c r="V262" s="165" t="s">
        <v>1424</v>
      </c>
      <c r="W262" s="7" t="s">
        <v>362</v>
      </c>
      <c r="X262" s="7">
        <v>0</v>
      </c>
      <c r="Y262" s="7" t="s">
        <v>1424</v>
      </c>
      <c r="Z262" s="7">
        <v>0</v>
      </c>
      <c r="AA262" s="149"/>
      <c r="AB262" s="20"/>
      <c r="AC262" s="20"/>
    </row>
    <row r="263" spans="1:29" x14ac:dyDescent="0.2">
      <c r="A263" s="1190"/>
      <c r="B263" s="1192"/>
      <c r="C263" s="157" t="s">
        <v>606</v>
      </c>
      <c r="D263" s="7" t="s">
        <v>362</v>
      </c>
      <c r="E263" s="7" t="s">
        <v>362</v>
      </c>
      <c r="F263" s="7" t="s">
        <v>1424</v>
      </c>
      <c r="G263" s="7" t="s">
        <v>362</v>
      </c>
      <c r="H263" s="7" t="s">
        <v>362</v>
      </c>
      <c r="I263" s="7" t="s">
        <v>362</v>
      </c>
      <c r="J263" s="7" t="s">
        <v>362</v>
      </c>
      <c r="K263" s="7" t="s">
        <v>362</v>
      </c>
      <c r="L263" s="7" t="s">
        <v>362</v>
      </c>
      <c r="M263" s="7" t="s">
        <v>362</v>
      </c>
      <c r="N263" s="7" t="s">
        <v>362</v>
      </c>
      <c r="O263" s="7" t="s">
        <v>362</v>
      </c>
      <c r="P263" s="7" t="s">
        <v>362</v>
      </c>
      <c r="Q263" s="7" t="s">
        <v>362</v>
      </c>
      <c r="R263" s="7" t="s">
        <v>362</v>
      </c>
      <c r="S263" s="7" t="s">
        <v>362</v>
      </c>
      <c r="T263" s="7" t="s">
        <v>362</v>
      </c>
      <c r="U263" s="7" t="s">
        <v>1424</v>
      </c>
      <c r="V263" s="165" t="s">
        <v>1424</v>
      </c>
      <c r="W263" s="7" t="s">
        <v>362</v>
      </c>
      <c r="X263" s="7">
        <v>27</v>
      </c>
      <c r="Y263" s="7" t="s">
        <v>1424</v>
      </c>
      <c r="Z263" s="7">
        <v>0</v>
      </c>
      <c r="AA263" s="149"/>
      <c r="AB263" s="20"/>
      <c r="AC263" s="20"/>
    </row>
    <row r="264" spans="1:29" s="20" customFormat="1" ht="25.5" x14ac:dyDescent="0.2">
      <c r="A264" s="1190"/>
      <c r="B264" s="1192"/>
      <c r="C264" s="616" t="s">
        <v>817</v>
      </c>
      <c r="D264" s="620" t="s">
        <v>362</v>
      </c>
      <c r="E264" s="620" t="s">
        <v>362</v>
      </c>
      <c r="F264" s="620" t="s">
        <v>1424</v>
      </c>
      <c r="G264" s="620" t="s">
        <v>362</v>
      </c>
      <c r="H264" s="620" t="s">
        <v>362</v>
      </c>
      <c r="I264" s="620" t="s">
        <v>362</v>
      </c>
      <c r="J264" s="620" t="s">
        <v>362</v>
      </c>
      <c r="K264" s="620" t="s">
        <v>362</v>
      </c>
      <c r="L264" s="620" t="s">
        <v>362</v>
      </c>
      <c r="M264" s="620" t="s">
        <v>362</v>
      </c>
      <c r="N264" s="620" t="s">
        <v>362</v>
      </c>
      <c r="O264" s="620" t="s">
        <v>362</v>
      </c>
      <c r="P264" s="620" t="s">
        <v>362</v>
      </c>
      <c r="Q264" s="620" t="s">
        <v>362</v>
      </c>
      <c r="R264" s="620" t="s">
        <v>362</v>
      </c>
      <c r="S264" s="620" t="s">
        <v>362</v>
      </c>
      <c r="T264" s="620" t="s">
        <v>362</v>
      </c>
      <c r="U264" s="620" t="s">
        <v>1424</v>
      </c>
      <c r="V264" s="621" t="s">
        <v>1424</v>
      </c>
      <c r="W264" s="620" t="s">
        <v>362</v>
      </c>
      <c r="X264" s="620">
        <v>0</v>
      </c>
      <c r="Y264" s="620" t="s">
        <v>1424</v>
      </c>
      <c r="Z264" s="620">
        <v>0</v>
      </c>
      <c r="AA264" s="149"/>
    </row>
    <row r="265" spans="1:29" x14ac:dyDescent="0.2">
      <c r="A265" s="1190"/>
      <c r="B265" s="1192"/>
      <c r="C265" s="157" t="s">
        <v>713</v>
      </c>
      <c r="D265" s="7" t="s">
        <v>362</v>
      </c>
      <c r="E265" s="7" t="s">
        <v>362</v>
      </c>
      <c r="F265" s="7" t="s">
        <v>1424</v>
      </c>
      <c r="G265" s="7" t="s">
        <v>362</v>
      </c>
      <c r="H265" s="7" t="s">
        <v>362</v>
      </c>
      <c r="I265" s="7" t="s">
        <v>362</v>
      </c>
      <c r="J265" s="7" t="s">
        <v>362</v>
      </c>
      <c r="K265" s="7" t="s">
        <v>362</v>
      </c>
      <c r="L265" s="7" t="s">
        <v>362</v>
      </c>
      <c r="M265" s="7" t="s">
        <v>362</v>
      </c>
      <c r="N265" s="7" t="s">
        <v>362</v>
      </c>
      <c r="O265" s="7" t="s">
        <v>362</v>
      </c>
      <c r="P265" s="7" t="s">
        <v>362</v>
      </c>
      <c r="Q265" s="7" t="s">
        <v>362</v>
      </c>
      <c r="R265" s="7" t="s">
        <v>362</v>
      </c>
      <c r="S265" s="7" t="s">
        <v>362</v>
      </c>
      <c r="T265" s="7" t="s">
        <v>362</v>
      </c>
      <c r="U265" s="7" t="s">
        <v>1424</v>
      </c>
      <c r="V265" s="165" t="s">
        <v>1424</v>
      </c>
      <c r="W265" s="7" t="s">
        <v>362</v>
      </c>
      <c r="X265" s="7">
        <v>0</v>
      </c>
      <c r="Y265" s="7" t="s">
        <v>1424</v>
      </c>
      <c r="Z265" s="7">
        <v>0</v>
      </c>
      <c r="AA265" s="149"/>
      <c r="AB265" s="20"/>
      <c r="AC265" s="20"/>
    </row>
    <row r="266" spans="1:29" x14ac:dyDescent="0.2">
      <c r="A266" s="1190"/>
      <c r="B266" s="1192"/>
      <c r="C266" s="157" t="s">
        <v>777</v>
      </c>
      <c r="D266" s="7" t="s">
        <v>362</v>
      </c>
      <c r="E266" s="7" t="s">
        <v>362</v>
      </c>
      <c r="F266" s="7" t="s">
        <v>1424</v>
      </c>
      <c r="G266" s="7" t="s">
        <v>362</v>
      </c>
      <c r="H266" s="7" t="s">
        <v>362</v>
      </c>
      <c r="I266" s="7" t="s">
        <v>362</v>
      </c>
      <c r="J266" s="7" t="s">
        <v>362</v>
      </c>
      <c r="K266" s="7" t="s">
        <v>362</v>
      </c>
      <c r="L266" s="7" t="s">
        <v>362</v>
      </c>
      <c r="M266" s="7" t="s">
        <v>362</v>
      </c>
      <c r="N266" s="7" t="s">
        <v>362</v>
      </c>
      <c r="O266" s="7" t="s">
        <v>362</v>
      </c>
      <c r="P266" s="7" t="s">
        <v>362</v>
      </c>
      <c r="Q266" s="7" t="s">
        <v>362</v>
      </c>
      <c r="R266" s="7" t="s">
        <v>362</v>
      </c>
      <c r="S266" s="7" t="s">
        <v>362</v>
      </c>
      <c r="T266" s="7" t="s">
        <v>362</v>
      </c>
      <c r="U266" s="7" t="s">
        <v>1424</v>
      </c>
      <c r="V266" s="165" t="s">
        <v>1424</v>
      </c>
      <c r="W266" s="7" t="s">
        <v>362</v>
      </c>
      <c r="X266" s="7">
        <v>0</v>
      </c>
      <c r="Y266" s="7" t="s">
        <v>1424</v>
      </c>
      <c r="Z266" s="7">
        <v>0</v>
      </c>
      <c r="AA266" s="149"/>
      <c r="AB266" s="20"/>
      <c r="AC266" s="20"/>
    </row>
    <row r="267" spans="1:29" x14ac:dyDescent="0.2">
      <c r="A267" s="1190"/>
      <c r="B267" s="1192"/>
      <c r="C267" s="157" t="s">
        <v>973</v>
      </c>
      <c r="D267" s="7" t="s">
        <v>362</v>
      </c>
      <c r="E267" s="7" t="s">
        <v>362</v>
      </c>
      <c r="F267" s="7" t="s">
        <v>1424</v>
      </c>
      <c r="G267" s="7" t="s">
        <v>362</v>
      </c>
      <c r="H267" s="7" t="s">
        <v>362</v>
      </c>
      <c r="I267" s="7" t="s">
        <v>362</v>
      </c>
      <c r="J267" s="7" t="s">
        <v>362</v>
      </c>
      <c r="K267" s="7" t="s">
        <v>362</v>
      </c>
      <c r="L267" s="7" t="s">
        <v>362</v>
      </c>
      <c r="M267" s="7" t="s">
        <v>362</v>
      </c>
      <c r="N267" s="7" t="s">
        <v>362</v>
      </c>
      <c r="O267" s="7" t="s">
        <v>362</v>
      </c>
      <c r="P267" s="7" t="s">
        <v>362</v>
      </c>
      <c r="Q267" s="7" t="s">
        <v>362</v>
      </c>
      <c r="R267" s="7" t="s">
        <v>362</v>
      </c>
      <c r="S267" s="7" t="s">
        <v>362</v>
      </c>
      <c r="T267" s="7" t="s">
        <v>362</v>
      </c>
      <c r="U267" s="7" t="s">
        <v>1424</v>
      </c>
      <c r="V267" s="165" t="s">
        <v>1424</v>
      </c>
      <c r="W267" s="7" t="s">
        <v>362</v>
      </c>
      <c r="X267" s="7">
        <v>0</v>
      </c>
      <c r="Y267" s="7" t="s">
        <v>1424</v>
      </c>
      <c r="Z267" s="7">
        <v>0</v>
      </c>
      <c r="AA267" s="149"/>
      <c r="AB267" s="20"/>
      <c r="AC267" s="20"/>
    </row>
    <row r="268" spans="1:29" x14ac:dyDescent="0.2">
      <c r="A268" s="1190"/>
      <c r="B268" s="1192"/>
      <c r="C268" s="157" t="s">
        <v>784</v>
      </c>
      <c r="D268" s="7" t="s">
        <v>362</v>
      </c>
      <c r="E268" s="7" t="s">
        <v>362</v>
      </c>
      <c r="F268" s="7" t="s">
        <v>1424</v>
      </c>
      <c r="G268" s="7" t="s">
        <v>362</v>
      </c>
      <c r="H268" s="7" t="s">
        <v>362</v>
      </c>
      <c r="I268" s="7" t="s">
        <v>362</v>
      </c>
      <c r="J268" s="7" t="s">
        <v>362</v>
      </c>
      <c r="K268" s="7" t="s">
        <v>362</v>
      </c>
      <c r="L268" s="7" t="s">
        <v>362</v>
      </c>
      <c r="M268" s="7" t="s">
        <v>362</v>
      </c>
      <c r="N268" s="7" t="s">
        <v>362</v>
      </c>
      <c r="O268" s="7" t="s">
        <v>362</v>
      </c>
      <c r="P268" s="7" t="s">
        <v>362</v>
      </c>
      <c r="Q268" s="7" t="s">
        <v>362</v>
      </c>
      <c r="R268" s="7" t="s">
        <v>362</v>
      </c>
      <c r="S268" s="7" t="s">
        <v>362</v>
      </c>
      <c r="T268" s="7" t="s">
        <v>362</v>
      </c>
      <c r="U268" s="7" t="s">
        <v>1424</v>
      </c>
      <c r="V268" s="165" t="s">
        <v>1424</v>
      </c>
      <c r="W268" s="7" t="s">
        <v>362</v>
      </c>
      <c r="X268" s="7">
        <v>0</v>
      </c>
      <c r="Y268" s="7" t="s">
        <v>1424</v>
      </c>
      <c r="Z268" s="7">
        <v>0</v>
      </c>
      <c r="AA268" s="149"/>
      <c r="AB268" s="20"/>
      <c r="AC268" s="20"/>
    </row>
    <row r="269" spans="1:29" x14ac:dyDescent="0.2">
      <c r="A269" s="1190"/>
      <c r="B269" s="1193"/>
      <c r="C269" s="157" t="s">
        <v>598</v>
      </c>
      <c r="D269" s="7" t="s">
        <v>362</v>
      </c>
      <c r="E269" s="7" t="s">
        <v>362</v>
      </c>
      <c r="F269" s="7" t="s">
        <v>1424</v>
      </c>
      <c r="G269" s="7" t="s">
        <v>362</v>
      </c>
      <c r="H269" s="7" t="s">
        <v>362</v>
      </c>
      <c r="I269" s="7" t="s">
        <v>362</v>
      </c>
      <c r="J269" s="7" t="s">
        <v>362</v>
      </c>
      <c r="K269" s="7" t="s">
        <v>362</v>
      </c>
      <c r="L269" s="7" t="s">
        <v>362</v>
      </c>
      <c r="M269" s="7" t="s">
        <v>362</v>
      </c>
      <c r="N269" s="7" t="s">
        <v>362</v>
      </c>
      <c r="O269" s="7" t="s">
        <v>362</v>
      </c>
      <c r="P269" s="7" t="s">
        <v>362</v>
      </c>
      <c r="Q269" s="7" t="s">
        <v>362</v>
      </c>
      <c r="R269" s="7" t="s">
        <v>362</v>
      </c>
      <c r="S269" s="7" t="s">
        <v>362</v>
      </c>
      <c r="T269" s="7" t="s">
        <v>362</v>
      </c>
      <c r="U269" s="7" t="s">
        <v>1424</v>
      </c>
      <c r="V269" s="165" t="s">
        <v>1424</v>
      </c>
      <c r="W269" s="7" t="s">
        <v>362</v>
      </c>
      <c r="X269" s="7">
        <v>0</v>
      </c>
      <c r="Y269" s="7" t="s">
        <v>1424</v>
      </c>
      <c r="Z269" s="7">
        <v>0</v>
      </c>
      <c r="AA269" s="149"/>
      <c r="AB269" s="20"/>
      <c r="AC269" s="20"/>
    </row>
    <row r="270" spans="1:29" x14ac:dyDescent="0.2">
      <c r="A270" s="945">
        <v>27</v>
      </c>
      <c r="B270" s="945" t="s">
        <v>313</v>
      </c>
      <c r="C270" s="157" t="s">
        <v>598</v>
      </c>
      <c r="D270" s="7" t="s">
        <v>362</v>
      </c>
      <c r="E270" s="7" t="s">
        <v>362</v>
      </c>
      <c r="F270" s="7" t="s">
        <v>1424</v>
      </c>
      <c r="G270" s="7" t="s">
        <v>362</v>
      </c>
      <c r="H270" s="7" t="s">
        <v>362</v>
      </c>
      <c r="I270" s="7" t="s">
        <v>362</v>
      </c>
      <c r="J270" s="7" t="s">
        <v>362</v>
      </c>
      <c r="K270" s="7" t="s">
        <v>362</v>
      </c>
      <c r="L270" s="7" t="s">
        <v>362</v>
      </c>
      <c r="M270" s="7" t="s">
        <v>362</v>
      </c>
      <c r="N270" s="7" t="s">
        <v>362</v>
      </c>
      <c r="O270" s="7" t="s">
        <v>362</v>
      </c>
      <c r="P270" s="7" t="s">
        <v>362</v>
      </c>
      <c r="Q270" s="7" t="s">
        <v>362</v>
      </c>
      <c r="R270" s="7" t="s">
        <v>362</v>
      </c>
      <c r="S270" s="7" t="s">
        <v>362</v>
      </c>
      <c r="T270" s="7" t="s">
        <v>362</v>
      </c>
      <c r="U270" s="7" t="s">
        <v>1424</v>
      </c>
      <c r="V270" s="165" t="s">
        <v>1424</v>
      </c>
      <c r="W270" s="7" t="s">
        <v>362</v>
      </c>
      <c r="X270" s="7">
        <v>0</v>
      </c>
      <c r="Y270" s="7" t="s">
        <v>1424</v>
      </c>
      <c r="Z270" s="7">
        <v>0</v>
      </c>
      <c r="AA270" s="149"/>
      <c r="AB270" s="20"/>
      <c r="AC270" s="20"/>
    </row>
    <row r="271" spans="1:29" x14ac:dyDescent="0.2">
      <c r="A271" s="1190">
        <v>28</v>
      </c>
      <c r="B271" s="1191" t="s">
        <v>314</v>
      </c>
      <c r="C271" s="157" t="s">
        <v>714</v>
      </c>
      <c r="D271" s="7" t="s">
        <v>362</v>
      </c>
      <c r="E271" s="7" t="s">
        <v>362</v>
      </c>
      <c r="F271" s="7" t="s">
        <v>1424</v>
      </c>
      <c r="G271" s="7" t="s">
        <v>362</v>
      </c>
      <c r="H271" s="7" t="s">
        <v>362</v>
      </c>
      <c r="I271" s="7" t="s">
        <v>362</v>
      </c>
      <c r="J271" s="7" t="s">
        <v>362</v>
      </c>
      <c r="K271" s="7" t="s">
        <v>362</v>
      </c>
      <c r="L271" s="7" t="s">
        <v>362</v>
      </c>
      <c r="M271" s="7" t="s">
        <v>362</v>
      </c>
      <c r="N271" s="7" t="s">
        <v>362</v>
      </c>
      <c r="O271" s="7" t="s">
        <v>362</v>
      </c>
      <c r="P271" s="7" t="s">
        <v>362</v>
      </c>
      <c r="Q271" s="7" t="s">
        <v>362</v>
      </c>
      <c r="R271" s="7" t="s">
        <v>362</v>
      </c>
      <c r="S271" s="7" t="s">
        <v>362</v>
      </c>
      <c r="T271" s="7" t="s">
        <v>362</v>
      </c>
      <c r="U271" s="7" t="s">
        <v>1424</v>
      </c>
      <c r="V271" s="165" t="s">
        <v>1424</v>
      </c>
      <c r="W271" s="7" t="s">
        <v>362</v>
      </c>
      <c r="X271" s="7">
        <v>467</v>
      </c>
      <c r="Y271" s="7" t="s">
        <v>1424</v>
      </c>
      <c r="Z271" s="7">
        <v>0</v>
      </c>
      <c r="AA271" s="149"/>
      <c r="AB271" s="20"/>
      <c r="AC271" s="20"/>
    </row>
    <row r="272" spans="1:29" x14ac:dyDescent="0.2">
      <c r="A272" s="1190"/>
      <c r="B272" s="1192"/>
      <c r="C272" s="157" t="s">
        <v>607</v>
      </c>
      <c r="D272" s="7" t="s">
        <v>362</v>
      </c>
      <c r="E272" s="7" t="s">
        <v>362</v>
      </c>
      <c r="F272" s="7" t="s">
        <v>1424</v>
      </c>
      <c r="G272" s="7" t="s">
        <v>362</v>
      </c>
      <c r="H272" s="7" t="s">
        <v>362</v>
      </c>
      <c r="I272" s="7" t="s">
        <v>362</v>
      </c>
      <c r="J272" s="7" t="s">
        <v>362</v>
      </c>
      <c r="K272" s="7" t="s">
        <v>362</v>
      </c>
      <c r="L272" s="7" t="s">
        <v>362</v>
      </c>
      <c r="M272" s="7" t="s">
        <v>362</v>
      </c>
      <c r="N272" s="7" t="s">
        <v>362</v>
      </c>
      <c r="O272" s="7" t="s">
        <v>362</v>
      </c>
      <c r="P272" s="7" t="s">
        <v>362</v>
      </c>
      <c r="Q272" s="7" t="s">
        <v>362</v>
      </c>
      <c r="R272" s="7" t="s">
        <v>362</v>
      </c>
      <c r="S272" s="7" t="s">
        <v>362</v>
      </c>
      <c r="T272" s="7" t="s">
        <v>362</v>
      </c>
      <c r="U272" s="7" t="s">
        <v>1424</v>
      </c>
      <c r="V272" s="165" t="s">
        <v>1424</v>
      </c>
      <c r="W272" s="7" t="s">
        <v>362</v>
      </c>
      <c r="X272" s="7">
        <v>5054</v>
      </c>
      <c r="Y272" s="7" t="s">
        <v>1424</v>
      </c>
      <c r="Z272" s="7">
        <v>0</v>
      </c>
      <c r="AA272" s="149"/>
      <c r="AB272" s="20"/>
      <c r="AC272" s="20"/>
    </row>
    <row r="273" spans="1:29" x14ac:dyDescent="0.2">
      <c r="A273" s="1190"/>
      <c r="B273" s="1192"/>
      <c r="C273" s="157" t="s">
        <v>778</v>
      </c>
      <c r="D273" s="7" t="s">
        <v>362</v>
      </c>
      <c r="E273" s="7" t="s">
        <v>362</v>
      </c>
      <c r="F273" s="7" t="s">
        <v>1424</v>
      </c>
      <c r="G273" s="7" t="s">
        <v>362</v>
      </c>
      <c r="H273" s="7" t="s">
        <v>362</v>
      </c>
      <c r="I273" s="7" t="s">
        <v>362</v>
      </c>
      <c r="J273" s="7" t="s">
        <v>362</v>
      </c>
      <c r="K273" s="7" t="s">
        <v>362</v>
      </c>
      <c r="L273" s="7" t="s">
        <v>362</v>
      </c>
      <c r="M273" s="7" t="s">
        <v>362</v>
      </c>
      <c r="N273" s="7" t="s">
        <v>362</v>
      </c>
      <c r="O273" s="7" t="s">
        <v>362</v>
      </c>
      <c r="P273" s="7" t="s">
        <v>362</v>
      </c>
      <c r="Q273" s="7" t="s">
        <v>362</v>
      </c>
      <c r="R273" s="7" t="s">
        <v>362</v>
      </c>
      <c r="S273" s="7" t="s">
        <v>362</v>
      </c>
      <c r="T273" s="7" t="s">
        <v>362</v>
      </c>
      <c r="U273" s="7" t="s">
        <v>1424</v>
      </c>
      <c r="V273" s="165" t="s">
        <v>1424</v>
      </c>
      <c r="W273" s="7" t="s">
        <v>362</v>
      </c>
      <c r="X273" s="7">
        <v>112</v>
      </c>
      <c r="Y273" s="7" t="s">
        <v>1424</v>
      </c>
      <c r="Z273" s="7">
        <v>0</v>
      </c>
      <c r="AA273" s="149"/>
      <c r="AB273" s="20"/>
      <c r="AC273" s="20"/>
    </row>
    <row r="274" spans="1:29" x14ac:dyDescent="0.2">
      <c r="A274" s="1190"/>
      <c r="B274" s="1193"/>
      <c r="C274" s="157" t="s">
        <v>820</v>
      </c>
      <c r="D274" s="7" t="s">
        <v>362</v>
      </c>
      <c r="E274" s="7" t="s">
        <v>362</v>
      </c>
      <c r="F274" s="7" t="s">
        <v>1424</v>
      </c>
      <c r="G274" s="7" t="s">
        <v>362</v>
      </c>
      <c r="H274" s="7" t="s">
        <v>362</v>
      </c>
      <c r="I274" s="7" t="s">
        <v>362</v>
      </c>
      <c r="J274" s="7" t="s">
        <v>362</v>
      </c>
      <c r="K274" s="7" t="s">
        <v>362</v>
      </c>
      <c r="L274" s="7" t="s">
        <v>362</v>
      </c>
      <c r="M274" s="7" t="s">
        <v>362</v>
      </c>
      <c r="N274" s="7" t="s">
        <v>362</v>
      </c>
      <c r="O274" s="7" t="s">
        <v>362</v>
      </c>
      <c r="P274" s="7" t="s">
        <v>362</v>
      </c>
      <c r="Q274" s="7" t="s">
        <v>362</v>
      </c>
      <c r="R274" s="7" t="s">
        <v>362</v>
      </c>
      <c r="S274" s="7" t="s">
        <v>362</v>
      </c>
      <c r="T274" s="7" t="s">
        <v>362</v>
      </c>
      <c r="U274" s="7" t="s">
        <v>1424</v>
      </c>
      <c r="V274" s="165" t="s">
        <v>1424</v>
      </c>
      <c r="W274" s="7" t="s">
        <v>362</v>
      </c>
      <c r="X274" s="7">
        <v>2170</v>
      </c>
      <c r="Y274" s="7" t="s">
        <v>1424</v>
      </c>
      <c r="Z274" s="7">
        <v>0</v>
      </c>
      <c r="AA274" s="149"/>
      <c r="AB274" s="20"/>
      <c r="AC274" s="20"/>
    </row>
    <row r="275" spans="1:29" x14ac:dyDescent="0.2">
      <c r="A275" s="1190">
        <v>29</v>
      </c>
      <c r="B275" s="1191" t="s">
        <v>315</v>
      </c>
      <c r="C275" s="157" t="s">
        <v>779</v>
      </c>
      <c r="D275" s="7" t="s">
        <v>362</v>
      </c>
      <c r="E275" s="7" t="s">
        <v>362</v>
      </c>
      <c r="F275" s="7" t="s">
        <v>1424</v>
      </c>
      <c r="G275" s="7" t="s">
        <v>362</v>
      </c>
      <c r="H275" s="7" t="s">
        <v>362</v>
      </c>
      <c r="I275" s="7" t="s">
        <v>362</v>
      </c>
      <c r="J275" s="7" t="s">
        <v>362</v>
      </c>
      <c r="K275" s="7" t="s">
        <v>362</v>
      </c>
      <c r="L275" s="7" t="s">
        <v>362</v>
      </c>
      <c r="M275" s="7" t="s">
        <v>362</v>
      </c>
      <c r="N275" s="7" t="s">
        <v>362</v>
      </c>
      <c r="O275" s="7" t="s">
        <v>362</v>
      </c>
      <c r="P275" s="7" t="s">
        <v>362</v>
      </c>
      <c r="Q275" s="7" t="s">
        <v>362</v>
      </c>
      <c r="R275" s="7" t="s">
        <v>362</v>
      </c>
      <c r="S275" s="7" t="s">
        <v>362</v>
      </c>
      <c r="T275" s="7" t="s">
        <v>362</v>
      </c>
      <c r="U275" s="7" t="s">
        <v>1424</v>
      </c>
      <c r="V275" s="165" t="s">
        <v>1424</v>
      </c>
      <c r="W275" s="7" t="s">
        <v>362</v>
      </c>
      <c r="X275" s="7">
        <v>52</v>
      </c>
      <c r="Y275" s="7" t="s">
        <v>1424</v>
      </c>
      <c r="Z275" s="7">
        <v>0</v>
      </c>
      <c r="AA275" s="149"/>
      <c r="AB275" s="20"/>
      <c r="AC275" s="20"/>
    </row>
    <row r="276" spans="1:29" x14ac:dyDescent="0.2">
      <c r="A276" s="1190"/>
      <c r="B276" s="1192"/>
      <c r="C276" s="157" t="s">
        <v>780</v>
      </c>
      <c r="D276" s="7" t="s">
        <v>362</v>
      </c>
      <c r="E276" s="7" t="s">
        <v>362</v>
      </c>
      <c r="F276" s="7" t="s">
        <v>1424</v>
      </c>
      <c r="G276" s="7" t="s">
        <v>362</v>
      </c>
      <c r="H276" s="7" t="s">
        <v>362</v>
      </c>
      <c r="I276" s="7" t="s">
        <v>362</v>
      </c>
      <c r="J276" s="7" t="s">
        <v>362</v>
      </c>
      <c r="K276" s="7" t="s">
        <v>362</v>
      </c>
      <c r="L276" s="7" t="s">
        <v>362</v>
      </c>
      <c r="M276" s="7" t="s">
        <v>362</v>
      </c>
      <c r="N276" s="7" t="s">
        <v>362</v>
      </c>
      <c r="O276" s="7" t="s">
        <v>362</v>
      </c>
      <c r="P276" s="7" t="s">
        <v>362</v>
      </c>
      <c r="Q276" s="7" t="s">
        <v>362</v>
      </c>
      <c r="R276" s="7" t="s">
        <v>362</v>
      </c>
      <c r="S276" s="7" t="s">
        <v>362</v>
      </c>
      <c r="T276" s="7" t="s">
        <v>362</v>
      </c>
      <c r="U276" s="7" t="s">
        <v>1424</v>
      </c>
      <c r="V276" s="165" t="s">
        <v>1424</v>
      </c>
      <c r="W276" s="7" t="s">
        <v>362</v>
      </c>
      <c r="X276" s="7">
        <v>0</v>
      </c>
      <c r="Y276" s="7" t="s">
        <v>1424</v>
      </c>
      <c r="Z276" s="7">
        <v>0</v>
      </c>
      <c r="AA276" s="149"/>
      <c r="AB276" s="20"/>
      <c r="AC276" s="20"/>
    </row>
    <row r="277" spans="1:29" x14ac:dyDescent="0.2">
      <c r="A277" s="1190"/>
      <c r="B277" s="1192"/>
      <c r="C277" s="157" t="s">
        <v>715</v>
      </c>
      <c r="D277" s="7" t="s">
        <v>362</v>
      </c>
      <c r="E277" s="7" t="s">
        <v>362</v>
      </c>
      <c r="F277" s="7" t="s">
        <v>1424</v>
      </c>
      <c r="G277" s="7" t="s">
        <v>362</v>
      </c>
      <c r="H277" s="7" t="s">
        <v>362</v>
      </c>
      <c r="I277" s="7" t="s">
        <v>362</v>
      </c>
      <c r="J277" s="7" t="s">
        <v>362</v>
      </c>
      <c r="K277" s="7" t="s">
        <v>362</v>
      </c>
      <c r="L277" s="7" t="s">
        <v>362</v>
      </c>
      <c r="M277" s="7" t="s">
        <v>362</v>
      </c>
      <c r="N277" s="7" t="s">
        <v>362</v>
      </c>
      <c r="O277" s="7" t="s">
        <v>362</v>
      </c>
      <c r="P277" s="7" t="s">
        <v>362</v>
      </c>
      <c r="Q277" s="7" t="s">
        <v>362</v>
      </c>
      <c r="R277" s="7" t="s">
        <v>362</v>
      </c>
      <c r="S277" s="7" t="s">
        <v>362</v>
      </c>
      <c r="T277" s="7" t="s">
        <v>362</v>
      </c>
      <c r="U277" s="7" t="s">
        <v>1424</v>
      </c>
      <c r="V277" s="165" t="s">
        <v>1424</v>
      </c>
      <c r="W277" s="7" t="s">
        <v>362</v>
      </c>
      <c r="X277" s="7">
        <v>0</v>
      </c>
      <c r="Y277" s="7" t="s">
        <v>1424</v>
      </c>
      <c r="Z277" s="7">
        <v>0</v>
      </c>
      <c r="AA277" s="149"/>
      <c r="AB277" s="20"/>
      <c r="AC277" s="20"/>
    </row>
    <row r="278" spans="1:29" x14ac:dyDescent="0.2">
      <c r="A278" s="1190"/>
      <c r="B278" s="1193"/>
      <c r="C278" s="157" t="s">
        <v>598</v>
      </c>
      <c r="D278" s="7" t="s">
        <v>362</v>
      </c>
      <c r="E278" s="7" t="s">
        <v>362</v>
      </c>
      <c r="F278" s="7" t="s">
        <v>1424</v>
      </c>
      <c r="G278" s="7" t="s">
        <v>362</v>
      </c>
      <c r="H278" s="7" t="s">
        <v>362</v>
      </c>
      <c r="I278" s="7" t="s">
        <v>362</v>
      </c>
      <c r="J278" s="7" t="s">
        <v>362</v>
      </c>
      <c r="K278" s="7" t="s">
        <v>362</v>
      </c>
      <c r="L278" s="7" t="s">
        <v>362</v>
      </c>
      <c r="M278" s="7" t="s">
        <v>362</v>
      </c>
      <c r="N278" s="7" t="s">
        <v>362</v>
      </c>
      <c r="O278" s="7" t="s">
        <v>362</v>
      </c>
      <c r="P278" s="7" t="s">
        <v>362</v>
      </c>
      <c r="Q278" s="7" t="s">
        <v>362</v>
      </c>
      <c r="R278" s="7" t="s">
        <v>362</v>
      </c>
      <c r="S278" s="7" t="s">
        <v>362</v>
      </c>
      <c r="T278" s="7" t="s">
        <v>362</v>
      </c>
      <c r="U278" s="7" t="s">
        <v>1424</v>
      </c>
      <c r="V278" s="165" t="s">
        <v>1424</v>
      </c>
      <c r="W278" s="7" t="s">
        <v>362</v>
      </c>
      <c r="X278" s="7">
        <v>0</v>
      </c>
      <c r="Y278" s="7" t="s">
        <v>1424</v>
      </c>
      <c r="Z278" s="7">
        <v>0</v>
      </c>
      <c r="AA278" s="149"/>
      <c r="AB278" s="20"/>
      <c r="AC278" s="20"/>
    </row>
    <row r="279" spans="1:29" x14ac:dyDescent="0.2">
      <c r="A279" s="1190">
        <v>30</v>
      </c>
      <c r="B279" s="1191" t="s">
        <v>316</v>
      </c>
      <c r="C279" s="157" t="s">
        <v>781</v>
      </c>
      <c r="D279" s="7" t="s">
        <v>362</v>
      </c>
      <c r="E279" s="7" t="s">
        <v>362</v>
      </c>
      <c r="F279" s="7" t="s">
        <v>1424</v>
      </c>
      <c r="G279" s="7" t="s">
        <v>362</v>
      </c>
      <c r="H279" s="7" t="s">
        <v>362</v>
      </c>
      <c r="I279" s="7" t="s">
        <v>362</v>
      </c>
      <c r="J279" s="7" t="s">
        <v>362</v>
      </c>
      <c r="K279" s="7" t="s">
        <v>362</v>
      </c>
      <c r="L279" s="7" t="s">
        <v>362</v>
      </c>
      <c r="M279" s="7" t="s">
        <v>362</v>
      </c>
      <c r="N279" s="7" t="s">
        <v>362</v>
      </c>
      <c r="O279" s="7" t="s">
        <v>362</v>
      </c>
      <c r="P279" s="7" t="s">
        <v>362</v>
      </c>
      <c r="Q279" s="7" t="s">
        <v>362</v>
      </c>
      <c r="R279" s="7" t="s">
        <v>362</v>
      </c>
      <c r="S279" s="7" t="s">
        <v>362</v>
      </c>
      <c r="T279" s="7" t="s">
        <v>362</v>
      </c>
      <c r="U279" s="7" t="s">
        <v>1424</v>
      </c>
      <c r="V279" s="165" t="s">
        <v>1424</v>
      </c>
      <c r="W279" s="7" t="s">
        <v>362</v>
      </c>
      <c r="X279" s="7">
        <v>5654</v>
      </c>
      <c r="Y279" s="7" t="s">
        <v>1424</v>
      </c>
      <c r="Z279" s="7">
        <v>0</v>
      </c>
      <c r="AA279" s="149"/>
      <c r="AB279" s="20"/>
      <c r="AC279" s="20"/>
    </row>
    <row r="280" spans="1:29" x14ac:dyDescent="0.2">
      <c r="A280" s="1190"/>
      <c r="B280" s="1192"/>
      <c r="C280" s="157" t="s">
        <v>717</v>
      </c>
      <c r="D280" s="7" t="s">
        <v>362</v>
      </c>
      <c r="E280" s="7" t="s">
        <v>362</v>
      </c>
      <c r="F280" s="7" t="s">
        <v>1424</v>
      </c>
      <c r="G280" s="7" t="s">
        <v>362</v>
      </c>
      <c r="H280" s="7" t="s">
        <v>362</v>
      </c>
      <c r="I280" s="7" t="s">
        <v>362</v>
      </c>
      <c r="J280" s="7" t="s">
        <v>362</v>
      </c>
      <c r="K280" s="7" t="s">
        <v>362</v>
      </c>
      <c r="L280" s="7" t="s">
        <v>362</v>
      </c>
      <c r="M280" s="7" t="s">
        <v>362</v>
      </c>
      <c r="N280" s="7" t="s">
        <v>362</v>
      </c>
      <c r="O280" s="7" t="s">
        <v>362</v>
      </c>
      <c r="P280" s="7" t="s">
        <v>362</v>
      </c>
      <c r="Q280" s="7" t="s">
        <v>362</v>
      </c>
      <c r="R280" s="7" t="s">
        <v>362</v>
      </c>
      <c r="S280" s="7" t="s">
        <v>362</v>
      </c>
      <c r="T280" s="7" t="s">
        <v>362</v>
      </c>
      <c r="U280" s="7" t="s">
        <v>1424</v>
      </c>
      <c r="V280" s="165" t="s">
        <v>1424</v>
      </c>
      <c r="W280" s="7" t="s">
        <v>362</v>
      </c>
      <c r="X280" s="7">
        <v>63</v>
      </c>
      <c r="Y280" s="7" t="s">
        <v>1424</v>
      </c>
      <c r="Z280" s="7">
        <v>0</v>
      </c>
      <c r="AA280" s="149"/>
      <c r="AB280" s="20"/>
      <c r="AC280" s="20"/>
    </row>
    <row r="281" spans="1:29" x14ac:dyDescent="0.2">
      <c r="A281" s="1190"/>
      <c r="B281" s="1192"/>
      <c r="C281" s="157" t="s">
        <v>716</v>
      </c>
      <c r="D281" s="7" t="s">
        <v>362</v>
      </c>
      <c r="E281" s="7" t="s">
        <v>362</v>
      </c>
      <c r="F281" s="7" t="s">
        <v>1424</v>
      </c>
      <c r="G281" s="7" t="s">
        <v>362</v>
      </c>
      <c r="H281" s="7" t="s">
        <v>362</v>
      </c>
      <c r="I281" s="7" t="s">
        <v>362</v>
      </c>
      <c r="J281" s="7" t="s">
        <v>362</v>
      </c>
      <c r="K281" s="7" t="s">
        <v>362</v>
      </c>
      <c r="L281" s="7" t="s">
        <v>362</v>
      </c>
      <c r="M281" s="7" t="s">
        <v>362</v>
      </c>
      <c r="N281" s="7" t="s">
        <v>362</v>
      </c>
      <c r="O281" s="7" t="s">
        <v>362</v>
      </c>
      <c r="P281" s="7" t="s">
        <v>362</v>
      </c>
      <c r="Q281" s="7" t="s">
        <v>362</v>
      </c>
      <c r="R281" s="7" t="s">
        <v>362</v>
      </c>
      <c r="S281" s="7" t="s">
        <v>362</v>
      </c>
      <c r="T281" s="7" t="s">
        <v>362</v>
      </c>
      <c r="U281" s="7" t="s">
        <v>1424</v>
      </c>
      <c r="V281" s="165" t="s">
        <v>1424</v>
      </c>
      <c r="W281" s="7" t="s">
        <v>362</v>
      </c>
      <c r="X281" s="7">
        <v>0</v>
      </c>
      <c r="Y281" s="7" t="s">
        <v>1424</v>
      </c>
      <c r="Z281" s="7">
        <v>0</v>
      </c>
      <c r="AA281" s="149"/>
      <c r="AB281" s="20"/>
      <c r="AC281" s="20"/>
    </row>
    <row r="282" spans="1:29" x14ac:dyDescent="0.2">
      <c r="A282" s="1190"/>
      <c r="B282" s="1192"/>
      <c r="C282" s="157" t="s">
        <v>667</v>
      </c>
      <c r="D282" s="7" t="s">
        <v>362</v>
      </c>
      <c r="E282" s="7" t="s">
        <v>362</v>
      </c>
      <c r="F282" s="7" t="s">
        <v>1424</v>
      </c>
      <c r="G282" s="7" t="s">
        <v>362</v>
      </c>
      <c r="H282" s="7" t="s">
        <v>362</v>
      </c>
      <c r="I282" s="7" t="s">
        <v>362</v>
      </c>
      <c r="J282" s="7" t="s">
        <v>362</v>
      </c>
      <c r="K282" s="7" t="s">
        <v>362</v>
      </c>
      <c r="L282" s="7" t="s">
        <v>362</v>
      </c>
      <c r="M282" s="7" t="s">
        <v>362</v>
      </c>
      <c r="N282" s="7" t="s">
        <v>362</v>
      </c>
      <c r="O282" s="7" t="s">
        <v>362</v>
      </c>
      <c r="P282" s="7" t="s">
        <v>362</v>
      </c>
      <c r="Q282" s="7" t="s">
        <v>362</v>
      </c>
      <c r="R282" s="7" t="s">
        <v>362</v>
      </c>
      <c r="S282" s="7" t="s">
        <v>362</v>
      </c>
      <c r="T282" s="7" t="s">
        <v>362</v>
      </c>
      <c r="U282" s="7" t="s">
        <v>1424</v>
      </c>
      <c r="V282" s="165" t="s">
        <v>1424</v>
      </c>
      <c r="W282" s="7" t="s">
        <v>362</v>
      </c>
      <c r="X282" s="7">
        <v>97</v>
      </c>
      <c r="Y282" s="7" t="s">
        <v>1424</v>
      </c>
      <c r="Z282" s="7">
        <v>0</v>
      </c>
      <c r="AA282" s="149"/>
      <c r="AB282" s="20"/>
      <c r="AC282" s="20"/>
    </row>
    <row r="283" spans="1:29" x14ac:dyDescent="0.2">
      <c r="A283" s="1190"/>
      <c r="B283" s="1193"/>
      <c r="C283" s="157" t="s">
        <v>598</v>
      </c>
      <c r="D283" s="7" t="s">
        <v>362</v>
      </c>
      <c r="E283" s="7" t="s">
        <v>362</v>
      </c>
      <c r="F283" s="7" t="s">
        <v>1424</v>
      </c>
      <c r="G283" s="7" t="s">
        <v>362</v>
      </c>
      <c r="H283" s="7" t="s">
        <v>362</v>
      </c>
      <c r="I283" s="7" t="s">
        <v>362</v>
      </c>
      <c r="J283" s="7" t="s">
        <v>362</v>
      </c>
      <c r="K283" s="7" t="s">
        <v>362</v>
      </c>
      <c r="L283" s="7" t="s">
        <v>362</v>
      </c>
      <c r="M283" s="7" t="s">
        <v>362</v>
      </c>
      <c r="N283" s="7" t="s">
        <v>362</v>
      </c>
      <c r="O283" s="7" t="s">
        <v>362</v>
      </c>
      <c r="P283" s="7" t="s">
        <v>362</v>
      </c>
      <c r="Q283" s="7" t="s">
        <v>362</v>
      </c>
      <c r="R283" s="7" t="s">
        <v>362</v>
      </c>
      <c r="S283" s="7" t="s">
        <v>362</v>
      </c>
      <c r="T283" s="7" t="s">
        <v>362</v>
      </c>
      <c r="U283" s="7" t="s">
        <v>1424</v>
      </c>
      <c r="V283" s="165" t="s">
        <v>1424</v>
      </c>
      <c r="W283" s="7" t="s">
        <v>362</v>
      </c>
      <c r="X283" s="7">
        <v>710</v>
      </c>
      <c r="Y283" s="7" t="s">
        <v>1424</v>
      </c>
      <c r="Z283" s="7">
        <v>0</v>
      </c>
      <c r="AA283" s="149"/>
      <c r="AB283" s="20"/>
      <c r="AC283" s="20"/>
    </row>
    <row r="284" spans="1:29" x14ac:dyDescent="0.2">
      <c r="A284" s="1190">
        <v>31</v>
      </c>
      <c r="B284" s="1191" t="s">
        <v>317</v>
      </c>
      <c r="C284" s="157" t="s">
        <v>976</v>
      </c>
      <c r="D284" s="7" t="s">
        <v>362</v>
      </c>
      <c r="E284" s="7" t="s">
        <v>362</v>
      </c>
      <c r="F284" s="7" t="s">
        <v>1424</v>
      </c>
      <c r="G284" s="7" t="s">
        <v>362</v>
      </c>
      <c r="H284" s="7" t="s">
        <v>362</v>
      </c>
      <c r="I284" s="7" t="s">
        <v>362</v>
      </c>
      <c r="J284" s="7" t="s">
        <v>362</v>
      </c>
      <c r="K284" s="7" t="s">
        <v>362</v>
      </c>
      <c r="L284" s="7" t="s">
        <v>362</v>
      </c>
      <c r="M284" s="7" t="s">
        <v>362</v>
      </c>
      <c r="N284" s="7" t="s">
        <v>362</v>
      </c>
      <c r="O284" s="7" t="s">
        <v>362</v>
      </c>
      <c r="P284" s="7" t="s">
        <v>362</v>
      </c>
      <c r="Q284" s="7" t="s">
        <v>362</v>
      </c>
      <c r="R284" s="7" t="s">
        <v>362</v>
      </c>
      <c r="S284" s="7" t="s">
        <v>362</v>
      </c>
      <c r="T284" s="7" t="s">
        <v>362</v>
      </c>
      <c r="U284" s="7" t="s">
        <v>1424</v>
      </c>
      <c r="V284" s="165" t="s">
        <v>1424</v>
      </c>
      <c r="W284" s="7" t="s">
        <v>362</v>
      </c>
      <c r="X284" s="7">
        <v>0</v>
      </c>
      <c r="Y284" s="7" t="s">
        <v>1424</v>
      </c>
      <c r="Z284" s="7">
        <v>0</v>
      </c>
      <c r="AA284" s="149"/>
      <c r="AB284" s="20"/>
      <c r="AC284" s="20"/>
    </row>
    <row r="285" spans="1:29" x14ac:dyDescent="0.2">
      <c r="A285" s="1190"/>
      <c r="B285" s="1192"/>
      <c r="C285" s="157" t="s">
        <v>415</v>
      </c>
      <c r="D285" s="7" t="s">
        <v>362</v>
      </c>
      <c r="E285" s="7" t="s">
        <v>362</v>
      </c>
      <c r="F285" s="7" t="s">
        <v>1424</v>
      </c>
      <c r="G285" s="7" t="s">
        <v>362</v>
      </c>
      <c r="H285" s="7" t="s">
        <v>362</v>
      </c>
      <c r="I285" s="7" t="s">
        <v>362</v>
      </c>
      <c r="J285" s="7" t="s">
        <v>362</v>
      </c>
      <c r="K285" s="7" t="s">
        <v>362</v>
      </c>
      <c r="L285" s="7" t="s">
        <v>362</v>
      </c>
      <c r="M285" s="7" t="s">
        <v>362</v>
      </c>
      <c r="N285" s="7" t="s">
        <v>362</v>
      </c>
      <c r="O285" s="7" t="s">
        <v>362</v>
      </c>
      <c r="P285" s="7" t="s">
        <v>362</v>
      </c>
      <c r="Q285" s="7" t="s">
        <v>362</v>
      </c>
      <c r="R285" s="7" t="s">
        <v>362</v>
      </c>
      <c r="S285" s="7" t="s">
        <v>362</v>
      </c>
      <c r="T285" s="7" t="s">
        <v>362</v>
      </c>
      <c r="U285" s="7" t="s">
        <v>1424</v>
      </c>
      <c r="V285" s="165" t="s">
        <v>1424</v>
      </c>
      <c r="W285" s="7" t="s">
        <v>362</v>
      </c>
      <c r="X285" s="7">
        <v>0</v>
      </c>
      <c r="Y285" s="7" t="s">
        <v>1424</v>
      </c>
      <c r="Z285" s="7">
        <v>0</v>
      </c>
      <c r="AA285" s="149"/>
      <c r="AB285" s="20"/>
      <c r="AC285" s="20"/>
    </row>
    <row r="286" spans="1:29" x14ac:dyDescent="0.2">
      <c r="A286" s="1190"/>
      <c r="B286" s="1192"/>
      <c r="C286" s="616" t="s">
        <v>716</v>
      </c>
      <c r="D286" s="620" t="s">
        <v>362</v>
      </c>
      <c r="E286" s="620" t="s">
        <v>362</v>
      </c>
      <c r="F286" s="620" t="s">
        <v>1424</v>
      </c>
      <c r="G286" s="620" t="s">
        <v>362</v>
      </c>
      <c r="H286" s="620" t="s">
        <v>362</v>
      </c>
      <c r="I286" s="7" t="s">
        <v>362</v>
      </c>
      <c r="J286" s="7" t="s">
        <v>362</v>
      </c>
      <c r="K286" s="7" t="s">
        <v>362</v>
      </c>
      <c r="L286" s="7" t="s">
        <v>362</v>
      </c>
      <c r="M286" s="7" t="s">
        <v>362</v>
      </c>
      <c r="N286" s="7" t="s">
        <v>362</v>
      </c>
      <c r="O286" s="7" t="s">
        <v>362</v>
      </c>
      <c r="P286" s="7" t="s">
        <v>362</v>
      </c>
      <c r="Q286" s="620" t="s">
        <v>362</v>
      </c>
      <c r="R286" s="620" t="s">
        <v>362</v>
      </c>
      <c r="S286" s="620" t="s">
        <v>362</v>
      </c>
      <c r="T286" s="620" t="s">
        <v>362</v>
      </c>
      <c r="U286" s="620" t="s">
        <v>1424</v>
      </c>
      <c r="V286" s="621" t="s">
        <v>1424</v>
      </c>
      <c r="W286" s="620" t="s">
        <v>362</v>
      </c>
      <c r="X286" s="620">
        <v>0</v>
      </c>
      <c r="Y286" s="620" t="s">
        <v>1424</v>
      </c>
      <c r="Z286" s="620">
        <v>0</v>
      </c>
      <c r="AA286" s="149"/>
      <c r="AB286" s="20"/>
      <c r="AC286" s="20"/>
    </row>
    <row r="287" spans="1:29" x14ac:dyDescent="0.2">
      <c r="A287" s="1190"/>
      <c r="B287" s="1193"/>
      <c r="C287" s="157" t="s">
        <v>598</v>
      </c>
      <c r="D287" s="7" t="s">
        <v>362</v>
      </c>
      <c r="E287" s="7" t="s">
        <v>362</v>
      </c>
      <c r="F287" s="7" t="s">
        <v>1424</v>
      </c>
      <c r="G287" s="7" t="s">
        <v>362</v>
      </c>
      <c r="H287" s="7" t="s">
        <v>362</v>
      </c>
      <c r="I287" s="7" t="s">
        <v>362</v>
      </c>
      <c r="J287" s="7" t="s">
        <v>362</v>
      </c>
      <c r="K287" s="7" t="s">
        <v>362</v>
      </c>
      <c r="L287" s="7" t="s">
        <v>362</v>
      </c>
      <c r="M287" s="7" t="s">
        <v>362</v>
      </c>
      <c r="N287" s="7" t="s">
        <v>362</v>
      </c>
      <c r="O287" s="7" t="s">
        <v>362</v>
      </c>
      <c r="P287" s="7" t="s">
        <v>362</v>
      </c>
      <c r="Q287" s="7" t="s">
        <v>362</v>
      </c>
      <c r="R287" s="7" t="s">
        <v>362</v>
      </c>
      <c r="S287" s="7" t="s">
        <v>362</v>
      </c>
      <c r="T287" s="7" t="s">
        <v>362</v>
      </c>
      <c r="U287" s="7" t="s">
        <v>1424</v>
      </c>
      <c r="V287" s="165" t="s">
        <v>1424</v>
      </c>
      <c r="W287" s="7" t="s">
        <v>362</v>
      </c>
      <c r="X287" s="7">
        <v>0</v>
      </c>
      <c r="Y287" s="7" t="s">
        <v>1424</v>
      </c>
      <c r="Z287" s="7">
        <v>0</v>
      </c>
      <c r="AA287" s="149"/>
      <c r="AB287" s="20"/>
      <c r="AC287" s="20"/>
    </row>
    <row r="288" spans="1:29" x14ac:dyDescent="0.2">
      <c r="A288" s="1190">
        <v>32</v>
      </c>
      <c r="B288" s="1191" t="s">
        <v>318</v>
      </c>
      <c r="C288" s="157" t="s">
        <v>782</v>
      </c>
      <c r="D288" s="7" t="s">
        <v>362</v>
      </c>
      <c r="E288" s="7" t="s">
        <v>362</v>
      </c>
      <c r="F288" s="7" t="s">
        <v>1424</v>
      </c>
      <c r="G288" s="7" t="s">
        <v>362</v>
      </c>
      <c r="H288" s="7" t="s">
        <v>362</v>
      </c>
      <c r="I288" s="7" t="s">
        <v>362</v>
      </c>
      <c r="J288" s="7" t="s">
        <v>362</v>
      </c>
      <c r="K288" s="7" t="s">
        <v>362</v>
      </c>
      <c r="L288" s="7" t="s">
        <v>362</v>
      </c>
      <c r="M288" s="7" t="s">
        <v>362</v>
      </c>
      <c r="N288" s="7" t="s">
        <v>362</v>
      </c>
      <c r="O288" s="7" t="s">
        <v>362</v>
      </c>
      <c r="P288" s="7" t="s">
        <v>362</v>
      </c>
      <c r="Q288" s="7" t="s">
        <v>362</v>
      </c>
      <c r="R288" s="7" t="s">
        <v>362</v>
      </c>
      <c r="S288" s="7" t="s">
        <v>362</v>
      </c>
      <c r="T288" s="7" t="s">
        <v>362</v>
      </c>
      <c r="U288" s="7" t="s">
        <v>1424</v>
      </c>
      <c r="V288" s="165" t="s">
        <v>1424</v>
      </c>
      <c r="W288" s="7" t="s">
        <v>362</v>
      </c>
      <c r="X288" s="7">
        <v>108</v>
      </c>
      <c r="Y288" s="7" t="s">
        <v>1424</v>
      </c>
      <c r="Z288" s="7">
        <v>0</v>
      </c>
      <c r="AA288" s="149"/>
      <c r="AB288" s="20"/>
      <c r="AC288" s="20"/>
    </row>
    <row r="289" spans="1:29" x14ac:dyDescent="0.2">
      <c r="A289" s="1190"/>
      <c r="B289" s="1192"/>
      <c r="C289" s="157" t="s">
        <v>718</v>
      </c>
      <c r="D289" s="7" t="s">
        <v>362</v>
      </c>
      <c r="E289" s="7" t="s">
        <v>362</v>
      </c>
      <c r="F289" s="7" t="s">
        <v>1424</v>
      </c>
      <c r="G289" s="7" t="s">
        <v>362</v>
      </c>
      <c r="H289" s="7" t="s">
        <v>362</v>
      </c>
      <c r="I289" s="7" t="s">
        <v>362</v>
      </c>
      <c r="J289" s="7" t="s">
        <v>362</v>
      </c>
      <c r="K289" s="7" t="s">
        <v>362</v>
      </c>
      <c r="L289" s="7" t="s">
        <v>362</v>
      </c>
      <c r="M289" s="7" t="s">
        <v>362</v>
      </c>
      <c r="N289" s="7" t="s">
        <v>362</v>
      </c>
      <c r="O289" s="7" t="s">
        <v>362</v>
      </c>
      <c r="P289" s="7" t="s">
        <v>362</v>
      </c>
      <c r="Q289" s="7" t="s">
        <v>362</v>
      </c>
      <c r="R289" s="7" t="s">
        <v>362</v>
      </c>
      <c r="S289" s="7" t="s">
        <v>362</v>
      </c>
      <c r="T289" s="7" t="s">
        <v>362</v>
      </c>
      <c r="U289" s="7" t="s">
        <v>1424</v>
      </c>
      <c r="V289" s="165" t="s">
        <v>1424</v>
      </c>
      <c r="W289" s="7" t="s">
        <v>362</v>
      </c>
      <c r="X289" s="7">
        <v>37</v>
      </c>
      <c r="Y289" s="7" t="s">
        <v>1424</v>
      </c>
      <c r="Z289" s="7">
        <v>0</v>
      </c>
      <c r="AA289" s="149"/>
      <c r="AB289" s="20"/>
      <c r="AC289" s="20"/>
    </row>
    <row r="290" spans="1:29" x14ac:dyDescent="0.2">
      <c r="A290" s="1190"/>
      <c r="B290" s="1192"/>
      <c r="C290" s="157" t="s">
        <v>764</v>
      </c>
      <c r="D290" s="7" t="s">
        <v>362</v>
      </c>
      <c r="E290" s="7" t="s">
        <v>362</v>
      </c>
      <c r="F290" s="7" t="s">
        <v>1424</v>
      </c>
      <c r="G290" s="7" t="s">
        <v>362</v>
      </c>
      <c r="H290" s="7" t="s">
        <v>362</v>
      </c>
      <c r="I290" s="7" t="s">
        <v>362</v>
      </c>
      <c r="J290" s="7" t="s">
        <v>362</v>
      </c>
      <c r="K290" s="7" t="s">
        <v>362</v>
      </c>
      <c r="L290" s="7" t="s">
        <v>362</v>
      </c>
      <c r="M290" s="7" t="s">
        <v>362</v>
      </c>
      <c r="N290" s="7" t="s">
        <v>362</v>
      </c>
      <c r="O290" s="7" t="s">
        <v>362</v>
      </c>
      <c r="P290" s="7" t="s">
        <v>362</v>
      </c>
      <c r="Q290" s="7" t="s">
        <v>362</v>
      </c>
      <c r="R290" s="7" t="s">
        <v>362</v>
      </c>
      <c r="S290" s="7" t="s">
        <v>362</v>
      </c>
      <c r="T290" s="7" t="s">
        <v>362</v>
      </c>
      <c r="U290" s="7" t="s">
        <v>1424</v>
      </c>
      <c r="V290" s="165" t="s">
        <v>1424</v>
      </c>
      <c r="W290" s="7" t="s">
        <v>362</v>
      </c>
      <c r="X290" s="7">
        <v>0</v>
      </c>
      <c r="Y290" s="7" t="s">
        <v>1424</v>
      </c>
      <c r="Z290" s="7">
        <v>0</v>
      </c>
      <c r="AA290" s="149"/>
      <c r="AB290" s="20"/>
      <c r="AC290" s="20"/>
    </row>
    <row r="291" spans="1:29" x14ac:dyDescent="0.2">
      <c r="A291" s="1190"/>
      <c r="B291" s="1193"/>
      <c r="C291" s="157" t="s">
        <v>598</v>
      </c>
      <c r="D291" s="7" t="s">
        <v>362</v>
      </c>
      <c r="E291" s="7" t="s">
        <v>362</v>
      </c>
      <c r="F291" s="7" t="s">
        <v>1424</v>
      </c>
      <c r="G291" s="7" t="s">
        <v>362</v>
      </c>
      <c r="H291" s="7" t="s">
        <v>362</v>
      </c>
      <c r="I291" s="7" t="s">
        <v>362</v>
      </c>
      <c r="J291" s="7" t="s">
        <v>362</v>
      </c>
      <c r="K291" s="7" t="s">
        <v>362</v>
      </c>
      <c r="L291" s="7" t="s">
        <v>362</v>
      </c>
      <c r="M291" s="7" t="s">
        <v>362</v>
      </c>
      <c r="N291" s="7" t="s">
        <v>362</v>
      </c>
      <c r="O291" s="7" t="s">
        <v>362</v>
      </c>
      <c r="P291" s="7" t="s">
        <v>362</v>
      </c>
      <c r="Q291" s="7" t="s">
        <v>362</v>
      </c>
      <c r="R291" s="7" t="s">
        <v>362</v>
      </c>
      <c r="S291" s="7" t="s">
        <v>362</v>
      </c>
      <c r="T291" s="7" t="s">
        <v>362</v>
      </c>
      <c r="U291" s="7" t="s">
        <v>1424</v>
      </c>
      <c r="V291" s="165" t="s">
        <v>1424</v>
      </c>
      <c r="W291" s="7" t="s">
        <v>362</v>
      </c>
      <c r="X291" s="7">
        <v>318</v>
      </c>
      <c r="Y291" s="7" t="s">
        <v>1424</v>
      </c>
      <c r="Z291" s="7">
        <v>0</v>
      </c>
      <c r="AA291" s="149"/>
      <c r="AB291" s="20"/>
      <c r="AC291" s="20"/>
    </row>
    <row r="292" spans="1:29" x14ac:dyDescent="0.2">
      <c r="A292" s="1190">
        <v>33</v>
      </c>
      <c r="B292" s="1191" t="s">
        <v>319</v>
      </c>
      <c r="C292" s="157" t="s">
        <v>813</v>
      </c>
      <c r="D292" s="7" t="s">
        <v>362</v>
      </c>
      <c r="E292" s="7" t="s">
        <v>362</v>
      </c>
      <c r="F292" s="7" t="s">
        <v>1424</v>
      </c>
      <c r="G292" s="7" t="s">
        <v>362</v>
      </c>
      <c r="H292" s="7" t="s">
        <v>362</v>
      </c>
      <c r="I292" s="7" t="s">
        <v>362</v>
      </c>
      <c r="J292" s="7" t="s">
        <v>362</v>
      </c>
      <c r="K292" s="7" t="s">
        <v>362</v>
      </c>
      <c r="L292" s="7" t="s">
        <v>362</v>
      </c>
      <c r="M292" s="7" t="s">
        <v>362</v>
      </c>
      <c r="N292" s="7" t="s">
        <v>362</v>
      </c>
      <c r="O292" s="7" t="s">
        <v>362</v>
      </c>
      <c r="P292" s="7" t="s">
        <v>362</v>
      </c>
      <c r="Q292" s="7" t="s">
        <v>362</v>
      </c>
      <c r="R292" s="7" t="s">
        <v>362</v>
      </c>
      <c r="S292" s="7" t="s">
        <v>362</v>
      </c>
      <c r="T292" s="7" t="s">
        <v>362</v>
      </c>
      <c r="U292" s="7" t="s">
        <v>1424</v>
      </c>
      <c r="V292" s="165" t="s">
        <v>1424</v>
      </c>
      <c r="W292" s="7" t="s">
        <v>362</v>
      </c>
      <c r="X292" s="7">
        <v>0</v>
      </c>
      <c r="Y292" s="7" t="s">
        <v>1424</v>
      </c>
      <c r="Z292" s="7">
        <v>0</v>
      </c>
      <c r="AA292" s="149"/>
      <c r="AB292" s="20"/>
      <c r="AC292" s="20"/>
    </row>
    <row r="293" spans="1:29" x14ac:dyDescent="0.2">
      <c r="A293" s="1190"/>
      <c r="B293" s="1192"/>
      <c r="C293" s="157" t="s">
        <v>332</v>
      </c>
      <c r="D293" s="7" t="s">
        <v>362</v>
      </c>
      <c r="E293" s="7" t="s">
        <v>362</v>
      </c>
      <c r="F293" s="7" t="s">
        <v>1424</v>
      </c>
      <c r="G293" s="7" t="s">
        <v>362</v>
      </c>
      <c r="H293" s="7" t="s">
        <v>362</v>
      </c>
      <c r="I293" s="7" t="s">
        <v>362</v>
      </c>
      <c r="J293" s="7" t="s">
        <v>362</v>
      </c>
      <c r="K293" s="7" t="s">
        <v>362</v>
      </c>
      <c r="L293" s="7" t="s">
        <v>362</v>
      </c>
      <c r="M293" s="7" t="s">
        <v>362</v>
      </c>
      <c r="N293" s="7" t="s">
        <v>362</v>
      </c>
      <c r="O293" s="7" t="s">
        <v>362</v>
      </c>
      <c r="P293" s="7" t="s">
        <v>362</v>
      </c>
      <c r="Q293" s="7" t="s">
        <v>362</v>
      </c>
      <c r="R293" s="7" t="s">
        <v>362</v>
      </c>
      <c r="S293" s="7" t="s">
        <v>362</v>
      </c>
      <c r="T293" s="7" t="s">
        <v>362</v>
      </c>
      <c r="U293" s="7" t="s">
        <v>1424</v>
      </c>
      <c r="V293" s="165" t="s">
        <v>1424</v>
      </c>
      <c r="W293" s="7" t="s">
        <v>362</v>
      </c>
      <c r="X293" s="7">
        <v>0</v>
      </c>
      <c r="Y293" s="7" t="s">
        <v>1424</v>
      </c>
      <c r="Z293" s="7">
        <v>0</v>
      </c>
      <c r="AA293" s="149"/>
      <c r="AB293" s="20"/>
      <c r="AC293" s="20"/>
    </row>
    <row r="294" spans="1:29" x14ac:dyDescent="0.2">
      <c r="A294" s="1190"/>
      <c r="B294" s="1192"/>
      <c r="C294" s="157" t="s">
        <v>412</v>
      </c>
      <c r="D294" s="7" t="s">
        <v>362</v>
      </c>
      <c r="E294" s="7" t="s">
        <v>362</v>
      </c>
      <c r="F294" s="7" t="s">
        <v>1424</v>
      </c>
      <c r="G294" s="7" t="s">
        <v>362</v>
      </c>
      <c r="H294" s="7" t="s">
        <v>362</v>
      </c>
      <c r="I294" s="7" t="s">
        <v>362</v>
      </c>
      <c r="J294" s="7" t="s">
        <v>362</v>
      </c>
      <c r="K294" s="7" t="s">
        <v>362</v>
      </c>
      <c r="L294" s="7" t="s">
        <v>362</v>
      </c>
      <c r="M294" s="7" t="s">
        <v>362</v>
      </c>
      <c r="N294" s="7" t="s">
        <v>362</v>
      </c>
      <c r="O294" s="7" t="s">
        <v>362</v>
      </c>
      <c r="P294" s="7" t="s">
        <v>362</v>
      </c>
      <c r="Q294" s="7" t="s">
        <v>362</v>
      </c>
      <c r="R294" s="7" t="s">
        <v>362</v>
      </c>
      <c r="S294" s="7" t="s">
        <v>362</v>
      </c>
      <c r="T294" s="7" t="s">
        <v>362</v>
      </c>
      <c r="U294" s="7" t="s">
        <v>1424</v>
      </c>
      <c r="V294" s="165" t="s">
        <v>1424</v>
      </c>
      <c r="W294" s="7" t="s">
        <v>362</v>
      </c>
      <c r="X294" s="7">
        <v>0</v>
      </c>
      <c r="Y294" s="7" t="s">
        <v>1424</v>
      </c>
      <c r="Z294" s="7">
        <v>0</v>
      </c>
      <c r="AA294" s="149"/>
      <c r="AB294" s="20"/>
      <c r="AC294" s="20"/>
    </row>
    <row r="295" spans="1:29" ht="25.5" x14ac:dyDescent="0.2">
      <c r="A295" s="1190"/>
      <c r="B295" s="1192"/>
      <c r="C295" s="157" t="s">
        <v>817</v>
      </c>
      <c r="D295" s="7" t="s">
        <v>362</v>
      </c>
      <c r="E295" s="7" t="s">
        <v>362</v>
      </c>
      <c r="F295" s="7" t="s">
        <v>1424</v>
      </c>
      <c r="G295" s="7" t="s">
        <v>362</v>
      </c>
      <c r="H295" s="7" t="s">
        <v>362</v>
      </c>
      <c r="I295" s="7" t="s">
        <v>362</v>
      </c>
      <c r="J295" s="7" t="s">
        <v>362</v>
      </c>
      <c r="K295" s="7" t="s">
        <v>362</v>
      </c>
      <c r="L295" s="7" t="s">
        <v>362</v>
      </c>
      <c r="M295" s="7" t="s">
        <v>362</v>
      </c>
      <c r="N295" s="7" t="s">
        <v>362</v>
      </c>
      <c r="O295" s="7" t="s">
        <v>362</v>
      </c>
      <c r="P295" s="7" t="s">
        <v>362</v>
      </c>
      <c r="Q295" s="7" t="s">
        <v>362</v>
      </c>
      <c r="R295" s="7" t="s">
        <v>362</v>
      </c>
      <c r="S295" s="7" t="s">
        <v>362</v>
      </c>
      <c r="T295" s="7" t="s">
        <v>362</v>
      </c>
      <c r="U295" s="7" t="s">
        <v>1424</v>
      </c>
      <c r="V295" s="165" t="s">
        <v>1424</v>
      </c>
      <c r="W295" s="7" t="s">
        <v>362</v>
      </c>
      <c r="X295" s="7">
        <v>0</v>
      </c>
      <c r="Y295" s="7" t="s">
        <v>1424</v>
      </c>
      <c r="Z295" s="7">
        <v>0</v>
      </c>
      <c r="AA295" s="149"/>
      <c r="AB295" s="20"/>
      <c r="AC295" s="20"/>
    </row>
    <row r="296" spans="1:29" x14ac:dyDescent="0.2">
      <c r="A296" s="1190"/>
      <c r="B296" s="1193"/>
      <c r="C296" s="157" t="s">
        <v>784</v>
      </c>
      <c r="D296" s="7" t="s">
        <v>362</v>
      </c>
      <c r="E296" s="7" t="s">
        <v>362</v>
      </c>
      <c r="F296" s="7" t="s">
        <v>1424</v>
      </c>
      <c r="G296" s="7" t="s">
        <v>362</v>
      </c>
      <c r="H296" s="7" t="s">
        <v>362</v>
      </c>
      <c r="I296" s="7" t="s">
        <v>362</v>
      </c>
      <c r="J296" s="7" t="s">
        <v>362</v>
      </c>
      <c r="K296" s="7" t="s">
        <v>362</v>
      </c>
      <c r="L296" s="7" t="s">
        <v>362</v>
      </c>
      <c r="M296" s="7" t="s">
        <v>362</v>
      </c>
      <c r="N296" s="7" t="s">
        <v>362</v>
      </c>
      <c r="O296" s="7" t="s">
        <v>362</v>
      </c>
      <c r="P296" s="7" t="s">
        <v>362</v>
      </c>
      <c r="Q296" s="7" t="s">
        <v>362</v>
      </c>
      <c r="R296" s="7" t="s">
        <v>362</v>
      </c>
      <c r="S296" s="7" t="s">
        <v>362</v>
      </c>
      <c r="T296" s="7" t="s">
        <v>362</v>
      </c>
      <c r="U296" s="7" t="s">
        <v>1424</v>
      </c>
      <c r="V296" s="165" t="s">
        <v>1424</v>
      </c>
      <c r="W296" s="7" t="s">
        <v>362</v>
      </c>
      <c r="X296" s="7">
        <v>0</v>
      </c>
      <c r="Y296" s="7" t="s">
        <v>1424</v>
      </c>
      <c r="Z296" s="7">
        <v>0</v>
      </c>
      <c r="AA296" s="149"/>
      <c r="AB296" s="20"/>
      <c r="AC296" s="20"/>
    </row>
    <row r="297" spans="1:29" x14ac:dyDescent="0.2">
      <c r="A297" s="1190">
        <v>34</v>
      </c>
      <c r="B297" s="1192" t="s">
        <v>320</v>
      </c>
      <c r="C297" s="156" t="s">
        <v>609</v>
      </c>
      <c r="D297" s="7" t="s">
        <v>362</v>
      </c>
      <c r="E297" s="7" t="s">
        <v>362</v>
      </c>
      <c r="F297" s="7" t="s">
        <v>1424</v>
      </c>
      <c r="G297" s="7" t="s">
        <v>362</v>
      </c>
      <c r="H297" s="7" t="s">
        <v>362</v>
      </c>
      <c r="I297" s="7" t="s">
        <v>362</v>
      </c>
      <c r="J297" s="7" t="s">
        <v>362</v>
      </c>
      <c r="K297" s="7" t="s">
        <v>362</v>
      </c>
      <c r="L297" s="7" t="s">
        <v>362</v>
      </c>
      <c r="M297" s="7" t="s">
        <v>362</v>
      </c>
      <c r="N297" s="7" t="s">
        <v>362</v>
      </c>
      <c r="O297" s="7" t="s">
        <v>362</v>
      </c>
      <c r="P297" s="7" t="s">
        <v>362</v>
      </c>
      <c r="Q297" s="7" t="s">
        <v>362</v>
      </c>
      <c r="R297" s="7" t="s">
        <v>362</v>
      </c>
      <c r="S297" s="7" t="s">
        <v>362</v>
      </c>
      <c r="T297" s="7" t="s">
        <v>362</v>
      </c>
      <c r="U297" s="7" t="s">
        <v>1424</v>
      </c>
      <c r="V297" s="165" t="s">
        <v>1424</v>
      </c>
      <c r="W297" s="7" t="s">
        <v>362</v>
      </c>
      <c r="X297" s="7">
        <v>0</v>
      </c>
      <c r="Y297" s="7" t="s">
        <v>1424</v>
      </c>
      <c r="Z297" s="7">
        <v>0</v>
      </c>
      <c r="AA297" s="149"/>
      <c r="AB297" s="20"/>
      <c r="AC297" s="20"/>
    </row>
    <row r="298" spans="1:29" x14ac:dyDescent="0.2">
      <c r="A298" s="1190"/>
      <c r="B298" s="1192"/>
      <c r="C298" s="156" t="s">
        <v>419</v>
      </c>
      <c r="D298" s="7" t="s">
        <v>362</v>
      </c>
      <c r="E298" s="7" t="s">
        <v>362</v>
      </c>
      <c r="F298" s="7" t="s">
        <v>1424</v>
      </c>
      <c r="G298" s="7" t="s">
        <v>362</v>
      </c>
      <c r="H298" s="7" t="s">
        <v>362</v>
      </c>
      <c r="I298" s="7" t="s">
        <v>362</v>
      </c>
      <c r="J298" s="7" t="s">
        <v>362</v>
      </c>
      <c r="K298" s="7" t="s">
        <v>362</v>
      </c>
      <c r="L298" s="7" t="s">
        <v>362</v>
      </c>
      <c r="M298" s="7" t="s">
        <v>362</v>
      </c>
      <c r="N298" s="7" t="s">
        <v>362</v>
      </c>
      <c r="O298" s="7" t="s">
        <v>362</v>
      </c>
      <c r="P298" s="7" t="s">
        <v>362</v>
      </c>
      <c r="Q298" s="7" t="s">
        <v>362</v>
      </c>
      <c r="R298" s="7" t="s">
        <v>362</v>
      </c>
      <c r="S298" s="7" t="s">
        <v>362</v>
      </c>
      <c r="T298" s="7" t="s">
        <v>362</v>
      </c>
      <c r="U298" s="7" t="s">
        <v>1424</v>
      </c>
      <c r="V298" s="165" t="s">
        <v>1424</v>
      </c>
      <c r="W298" s="7" t="s">
        <v>362</v>
      </c>
      <c r="X298" s="7">
        <v>0</v>
      </c>
      <c r="Y298" s="7" t="s">
        <v>1424</v>
      </c>
      <c r="Z298" s="7">
        <v>0</v>
      </c>
      <c r="AA298" s="149"/>
      <c r="AB298" s="20"/>
      <c r="AC298" s="20"/>
    </row>
    <row r="299" spans="1:29" x14ac:dyDescent="0.2">
      <c r="A299" s="1190"/>
      <c r="B299" s="1192"/>
      <c r="C299" s="156" t="s">
        <v>712</v>
      </c>
      <c r="D299" s="7" t="s">
        <v>362</v>
      </c>
      <c r="E299" s="7" t="s">
        <v>362</v>
      </c>
      <c r="F299" s="7" t="s">
        <v>1424</v>
      </c>
      <c r="G299" s="7" t="s">
        <v>362</v>
      </c>
      <c r="H299" s="7" t="s">
        <v>362</v>
      </c>
      <c r="I299" s="7" t="s">
        <v>362</v>
      </c>
      <c r="J299" s="7" t="s">
        <v>362</v>
      </c>
      <c r="K299" s="7" t="s">
        <v>362</v>
      </c>
      <c r="L299" s="7" t="s">
        <v>362</v>
      </c>
      <c r="M299" s="7" t="s">
        <v>362</v>
      </c>
      <c r="N299" s="7" t="s">
        <v>362</v>
      </c>
      <c r="O299" s="7" t="s">
        <v>362</v>
      </c>
      <c r="P299" s="7" t="s">
        <v>362</v>
      </c>
      <c r="Q299" s="7" t="s">
        <v>362</v>
      </c>
      <c r="R299" s="7" t="s">
        <v>362</v>
      </c>
      <c r="S299" s="7" t="s">
        <v>362</v>
      </c>
      <c r="T299" s="7" t="s">
        <v>362</v>
      </c>
      <c r="U299" s="7" t="s">
        <v>1424</v>
      </c>
      <c r="V299" s="165" t="s">
        <v>1424</v>
      </c>
      <c r="W299" s="7" t="s">
        <v>362</v>
      </c>
      <c r="X299" s="7">
        <v>0</v>
      </c>
      <c r="Y299" s="7" t="s">
        <v>1424</v>
      </c>
      <c r="Z299" s="7">
        <v>0</v>
      </c>
      <c r="AA299" s="149"/>
      <c r="AB299" s="20"/>
      <c r="AC299" s="20"/>
    </row>
    <row r="300" spans="1:29" x14ac:dyDescent="0.2">
      <c r="A300" s="1190"/>
      <c r="B300" s="1192"/>
      <c r="C300" s="156" t="s">
        <v>1751</v>
      </c>
      <c r="D300" s="7" t="s">
        <v>362</v>
      </c>
      <c r="E300" s="7" t="s">
        <v>362</v>
      </c>
      <c r="F300" s="7" t="s">
        <v>1424</v>
      </c>
      <c r="G300" s="7" t="s">
        <v>362</v>
      </c>
      <c r="H300" s="7" t="s">
        <v>362</v>
      </c>
      <c r="I300" s="7" t="s">
        <v>362</v>
      </c>
      <c r="J300" s="7" t="s">
        <v>362</v>
      </c>
      <c r="K300" s="7" t="s">
        <v>362</v>
      </c>
      <c r="L300" s="7" t="s">
        <v>362</v>
      </c>
      <c r="M300" s="7" t="s">
        <v>362</v>
      </c>
      <c r="N300" s="7" t="s">
        <v>362</v>
      </c>
      <c r="O300" s="7" t="s">
        <v>362</v>
      </c>
      <c r="P300" s="7" t="s">
        <v>362</v>
      </c>
      <c r="Q300" s="7" t="s">
        <v>362</v>
      </c>
      <c r="R300" s="7" t="s">
        <v>362</v>
      </c>
      <c r="S300" s="7" t="s">
        <v>362</v>
      </c>
      <c r="T300" s="7" t="s">
        <v>362</v>
      </c>
      <c r="U300" s="7" t="s">
        <v>1424</v>
      </c>
      <c r="V300" s="165" t="s">
        <v>1424</v>
      </c>
      <c r="W300" s="7" t="s">
        <v>362</v>
      </c>
      <c r="X300" s="7">
        <v>0</v>
      </c>
      <c r="Y300" s="7" t="s">
        <v>1424</v>
      </c>
      <c r="Z300" s="7">
        <v>0</v>
      </c>
      <c r="AA300" s="149"/>
      <c r="AB300" s="20"/>
      <c r="AC300" s="20"/>
    </row>
    <row r="301" spans="1:29" x14ac:dyDescent="0.2">
      <c r="A301" s="1190"/>
      <c r="B301" s="1192"/>
      <c r="C301" s="156" t="s">
        <v>784</v>
      </c>
      <c r="D301" s="7" t="s">
        <v>362</v>
      </c>
      <c r="E301" s="7" t="s">
        <v>362</v>
      </c>
      <c r="F301" s="7" t="s">
        <v>1424</v>
      </c>
      <c r="G301" s="7" t="s">
        <v>362</v>
      </c>
      <c r="H301" s="7" t="s">
        <v>362</v>
      </c>
      <c r="I301" s="7" t="s">
        <v>362</v>
      </c>
      <c r="J301" s="7" t="s">
        <v>362</v>
      </c>
      <c r="K301" s="7" t="s">
        <v>362</v>
      </c>
      <c r="L301" s="7" t="s">
        <v>362</v>
      </c>
      <c r="M301" s="7" t="s">
        <v>362</v>
      </c>
      <c r="N301" s="7" t="s">
        <v>362</v>
      </c>
      <c r="O301" s="7" t="s">
        <v>362</v>
      </c>
      <c r="P301" s="7" t="s">
        <v>362</v>
      </c>
      <c r="Q301" s="7" t="s">
        <v>362</v>
      </c>
      <c r="R301" s="7" t="s">
        <v>362</v>
      </c>
      <c r="S301" s="7" t="s">
        <v>362</v>
      </c>
      <c r="T301" s="7" t="s">
        <v>362</v>
      </c>
      <c r="U301" s="7" t="s">
        <v>1424</v>
      </c>
      <c r="V301" s="165" t="s">
        <v>1424</v>
      </c>
      <c r="W301" s="7" t="s">
        <v>362</v>
      </c>
      <c r="X301" s="7">
        <v>0</v>
      </c>
      <c r="Y301" s="7" t="s">
        <v>1424</v>
      </c>
      <c r="Z301" s="7">
        <v>0</v>
      </c>
      <c r="AA301" s="149"/>
      <c r="AB301" s="20"/>
      <c r="AC301" s="20"/>
    </row>
    <row r="302" spans="1:29" x14ac:dyDescent="0.2">
      <c r="A302" s="1190"/>
      <c r="B302" s="1192"/>
      <c r="C302" s="156" t="s">
        <v>821</v>
      </c>
      <c r="D302" s="7" t="s">
        <v>362</v>
      </c>
      <c r="E302" s="7" t="s">
        <v>362</v>
      </c>
      <c r="F302" s="7" t="s">
        <v>1424</v>
      </c>
      <c r="G302" s="7" t="s">
        <v>362</v>
      </c>
      <c r="H302" s="7" t="s">
        <v>362</v>
      </c>
      <c r="I302" s="7" t="s">
        <v>362</v>
      </c>
      <c r="J302" s="7" t="s">
        <v>362</v>
      </c>
      <c r="K302" s="7" t="s">
        <v>362</v>
      </c>
      <c r="L302" s="7" t="s">
        <v>362</v>
      </c>
      <c r="M302" s="7" t="s">
        <v>362</v>
      </c>
      <c r="N302" s="7" t="s">
        <v>362</v>
      </c>
      <c r="O302" s="7" t="s">
        <v>362</v>
      </c>
      <c r="P302" s="7" t="s">
        <v>362</v>
      </c>
      <c r="Q302" s="7" t="s">
        <v>362</v>
      </c>
      <c r="R302" s="7" t="s">
        <v>362</v>
      </c>
      <c r="S302" s="7" t="s">
        <v>362</v>
      </c>
      <c r="T302" s="7" t="s">
        <v>362</v>
      </c>
      <c r="U302" s="7" t="s">
        <v>1424</v>
      </c>
      <c r="V302" s="165" t="s">
        <v>1424</v>
      </c>
      <c r="W302" s="7" t="s">
        <v>362</v>
      </c>
      <c r="X302" s="7">
        <v>0</v>
      </c>
      <c r="Y302" s="7" t="s">
        <v>1424</v>
      </c>
      <c r="Z302" s="7">
        <v>0</v>
      </c>
      <c r="AA302" s="149"/>
      <c r="AB302" s="20"/>
      <c r="AC302" s="20"/>
    </row>
    <row r="303" spans="1:29" x14ac:dyDescent="0.2">
      <c r="A303" s="1190"/>
      <c r="B303" s="1192"/>
      <c r="C303" s="156" t="s">
        <v>598</v>
      </c>
      <c r="D303" s="7" t="s">
        <v>362</v>
      </c>
      <c r="E303" s="7" t="s">
        <v>362</v>
      </c>
      <c r="F303" s="7" t="s">
        <v>1424</v>
      </c>
      <c r="G303" s="7" t="s">
        <v>362</v>
      </c>
      <c r="H303" s="7" t="s">
        <v>362</v>
      </c>
      <c r="I303" s="7" t="s">
        <v>362</v>
      </c>
      <c r="J303" s="7" t="s">
        <v>362</v>
      </c>
      <c r="K303" s="7" t="s">
        <v>362</v>
      </c>
      <c r="L303" s="7" t="s">
        <v>362</v>
      </c>
      <c r="M303" s="7" t="s">
        <v>362</v>
      </c>
      <c r="N303" s="7" t="s">
        <v>362</v>
      </c>
      <c r="O303" s="7" t="s">
        <v>362</v>
      </c>
      <c r="P303" s="7" t="s">
        <v>362</v>
      </c>
      <c r="Q303" s="7" t="s">
        <v>362</v>
      </c>
      <c r="R303" s="7" t="s">
        <v>362</v>
      </c>
      <c r="S303" s="7" t="s">
        <v>362</v>
      </c>
      <c r="T303" s="7" t="s">
        <v>362</v>
      </c>
      <c r="U303" s="7" t="s">
        <v>1424</v>
      </c>
      <c r="V303" s="165" t="s">
        <v>1424</v>
      </c>
      <c r="W303" s="7" t="s">
        <v>362</v>
      </c>
      <c r="X303" s="7">
        <v>0</v>
      </c>
      <c r="Y303" s="7" t="s">
        <v>1424</v>
      </c>
      <c r="Z303" s="7">
        <v>0</v>
      </c>
      <c r="AA303" s="149"/>
      <c r="AB303" s="20"/>
      <c r="AC303" s="20"/>
    </row>
    <row r="304" spans="1:29" ht="25.5" x14ac:dyDescent="0.2">
      <c r="A304" s="1191">
        <v>35</v>
      </c>
      <c r="B304" s="1191" t="s">
        <v>321</v>
      </c>
      <c r="C304" s="157" t="s">
        <v>817</v>
      </c>
      <c r="D304" s="7" t="s">
        <v>362</v>
      </c>
      <c r="E304" s="7" t="s">
        <v>362</v>
      </c>
      <c r="F304" s="7" t="s">
        <v>1424</v>
      </c>
      <c r="G304" s="7" t="s">
        <v>362</v>
      </c>
      <c r="H304" s="7" t="s">
        <v>362</v>
      </c>
      <c r="I304" s="7" t="s">
        <v>362</v>
      </c>
      <c r="J304" s="7" t="s">
        <v>362</v>
      </c>
      <c r="K304" s="7" t="s">
        <v>362</v>
      </c>
      <c r="L304" s="7" t="s">
        <v>362</v>
      </c>
      <c r="M304" s="7" t="s">
        <v>362</v>
      </c>
      <c r="N304" s="7" t="s">
        <v>362</v>
      </c>
      <c r="O304" s="7" t="s">
        <v>362</v>
      </c>
      <c r="P304" s="7" t="s">
        <v>362</v>
      </c>
      <c r="Q304" s="7" t="s">
        <v>362</v>
      </c>
      <c r="R304" s="7" t="s">
        <v>362</v>
      </c>
      <c r="S304" s="7" t="s">
        <v>362</v>
      </c>
      <c r="T304" s="7" t="s">
        <v>362</v>
      </c>
      <c r="U304" s="7" t="s">
        <v>1424</v>
      </c>
      <c r="V304" s="165" t="s">
        <v>1424</v>
      </c>
      <c r="W304" s="7" t="s">
        <v>362</v>
      </c>
      <c r="X304" s="7">
        <v>0</v>
      </c>
      <c r="Y304" s="7" t="s">
        <v>1424</v>
      </c>
      <c r="Z304" s="7">
        <v>0</v>
      </c>
      <c r="AA304" s="149"/>
      <c r="AB304" s="20"/>
      <c r="AC304" s="20"/>
    </row>
    <row r="305" spans="1:29" x14ac:dyDescent="0.2">
      <c r="A305" s="1192"/>
      <c r="B305" s="1192"/>
      <c r="C305" s="157" t="s">
        <v>331</v>
      </c>
      <c r="D305" s="7" t="s">
        <v>362</v>
      </c>
      <c r="E305" s="7" t="s">
        <v>362</v>
      </c>
      <c r="F305" s="7" t="s">
        <v>1424</v>
      </c>
      <c r="G305" s="7" t="s">
        <v>362</v>
      </c>
      <c r="H305" s="7" t="s">
        <v>362</v>
      </c>
      <c r="I305" s="7" t="s">
        <v>362</v>
      </c>
      <c r="J305" s="7" t="s">
        <v>362</v>
      </c>
      <c r="K305" s="7" t="s">
        <v>362</v>
      </c>
      <c r="L305" s="7" t="s">
        <v>362</v>
      </c>
      <c r="M305" s="7" t="s">
        <v>362</v>
      </c>
      <c r="N305" s="7" t="s">
        <v>362</v>
      </c>
      <c r="O305" s="7" t="s">
        <v>362</v>
      </c>
      <c r="P305" s="7" t="s">
        <v>362</v>
      </c>
      <c r="Q305" s="7" t="s">
        <v>362</v>
      </c>
      <c r="R305" s="7" t="s">
        <v>362</v>
      </c>
      <c r="S305" s="7" t="s">
        <v>362</v>
      </c>
      <c r="T305" s="7" t="s">
        <v>362</v>
      </c>
      <c r="U305" s="7" t="s">
        <v>1424</v>
      </c>
      <c r="V305" s="165" t="s">
        <v>1424</v>
      </c>
      <c r="W305" s="7" t="s">
        <v>362</v>
      </c>
      <c r="X305" s="7">
        <v>0</v>
      </c>
      <c r="Y305" s="7" t="s">
        <v>1424</v>
      </c>
      <c r="Z305" s="7">
        <v>0</v>
      </c>
      <c r="AA305" s="149"/>
      <c r="AB305" s="20"/>
      <c r="AC305" s="20"/>
    </row>
    <row r="306" spans="1:29" x14ac:dyDescent="0.2">
      <c r="A306" s="1193"/>
      <c r="B306" s="1193"/>
      <c r="C306" s="156" t="s">
        <v>1752</v>
      </c>
      <c r="D306" s="7" t="s">
        <v>362</v>
      </c>
      <c r="E306" s="7" t="s">
        <v>362</v>
      </c>
      <c r="F306" s="7" t="s">
        <v>1424</v>
      </c>
      <c r="G306" s="7" t="s">
        <v>362</v>
      </c>
      <c r="H306" s="7" t="s">
        <v>362</v>
      </c>
      <c r="I306" s="7" t="s">
        <v>362</v>
      </c>
      <c r="J306" s="7" t="s">
        <v>362</v>
      </c>
      <c r="K306" s="7" t="s">
        <v>362</v>
      </c>
      <c r="L306" s="7" t="s">
        <v>362</v>
      </c>
      <c r="M306" s="7" t="s">
        <v>362</v>
      </c>
      <c r="N306" s="7" t="s">
        <v>362</v>
      </c>
      <c r="O306" s="7" t="s">
        <v>362</v>
      </c>
      <c r="P306" s="7" t="s">
        <v>362</v>
      </c>
      <c r="Q306" s="7" t="s">
        <v>362</v>
      </c>
      <c r="R306" s="7" t="s">
        <v>362</v>
      </c>
      <c r="S306" s="7" t="s">
        <v>362</v>
      </c>
      <c r="T306" s="7" t="s">
        <v>362</v>
      </c>
      <c r="U306" s="7" t="s">
        <v>1424</v>
      </c>
      <c r="V306" s="165" t="s">
        <v>1424</v>
      </c>
      <c r="W306" s="7" t="s">
        <v>362</v>
      </c>
      <c r="X306" s="7">
        <v>0</v>
      </c>
      <c r="Y306" s="7" t="s">
        <v>1424</v>
      </c>
      <c r="Z306" s="7">
        <v>0</v>
      </c>
      <c r="AA306" s="149"/>
      <c r="AB306" s="20"/>
      <c r="AC306" s="20"/>
    </row>
    <row r="307" spans="1:29" x14ac:dyDescent="0.2">
      <c r="A307" s="1190">
        <v>36</v>
      </c>
      <c r="B307" s="1191" t="s">
        <v>322</v>
      </c>
      <c r="C307" s="157" t="s">
        <v>785</v>
      </c>
      <c r="D307" s="7" t="s">
        <v>362</v>
      </c>
      <c r="E307" s="7" t="s">
        <v>362</v>
      </c>
      <c r="F307" s="7" t="s">
        <v>1424</v>
      </c>
      <c r="G307" s="7" t="s">
        <v>362</v>
      </c>
      <c r="H307" s="7" t="s">
        <v>362</v>
      </c>
      <c r="I307" s="7" t="s">
        <v>362</v>
      </c>
      <c r="J307" s="7" t="s">
        <v>362</v>
      </c>
      <c r="K307" s="7" t="s">
        <v>362</v>
      </c>
      <c r="L307" s="7" t="s">
        <v>362</v>
      </c>
      <c r="M307" s="7" t="s">
        <v>362</v>
      </c>
      <c r="N307" s="7" t="s">
        <v>362</v>
      </c>
      <c r="O307" s="7" t="s">
        <v>362</v>
      </c>
      <c r="P307" s="7" t="s">
        <v>362</v>
      </c>
      <c r="Q307" s="7" t="s">
        <v>362</v>
      </c>
      <c r="R307" s="7" t="s">
        <v>362</v>
      </c>
      <c r="S307" s="7" t="s">
        <v>362</v>
      </c>
      <c r="T307" s="7" t="s">
        <v>362</v>
      </c>
      <c r="U307" s="7" t="s">
        <v>1424</v>
      </c>
      <c r="V307" s="165" t="s">
        <v>1424</v>
      </c>
      <c r="W307" s="7" t="s">
        <v>362</v>
      </c>
      <c r="X307" s="7">
        <v>0</v>
      </c>
      <c r="Y307" s="7" t="s">
        <v>1424</v>
      </c>
      <c r="Z307" s="7">
        <v>0</v>
      </c>
      <c r="AA307" s="149"/>
      <c r="AB307" s="20"/>
      <c r="AC307" s="20"/>
    </row>
    <row r="308" spans="1:29" x14ac:dyDescent="0.2">
      <c r="A308" s="1190"/>
      <c r="B308" s="1193"/>
      <c r="C308" s="157" t="s">
        <v>598</v>
      </c>
      <c r="D308" s="7" t="s">
        <v>362</v>
      </c>
      <c r="E308" s="7" t="s">
        <v>362</v>
      </c>
      <c r="F308" s="7" t="s">
        <v>1424</v>
      </c>
      <c r="G308" s="7" t="s">
        <v>362</v>
      </c>
      <c r="H308" s="7" t="s">
        <v>362</v>
      </c>
      <c r="I308" s="7" t="s">
        <v>362</v>
      </c>
      <c r="J308" s="7" t="s">
        <v>362</v>
      </c>
      <c r="K308" s="7" t="s">
        <v>362</v>
      </c>
      <c r="L308" s="7" t="s">
        <v>362</v>
      </c>
      <c r="M308" s="7" t="s">
        <v>362</v>
      </c>
      <c r="N308" s="7" t="s">
        <v>362</v>
      </c>
      <c r="O308" s="7" t="s">
        <v>362</v>
      </c>
      <c r="P308" s="7" t="s">
        <v>362</v>
      </c>
      <c r="Q308" s="7" t="s">
        <v>362</v>
      </c>
      <c r="R308" s="7" t="s">
        <v>362</v>
      </c>
      <c r="S308" s="7" t="s">
        <v>362</v>
      </c>
      <c r="T308" s="7" t="s">
        <v>362</v>
      </c>
      <c r="U308" s="7" t="s">
        <v>1424</v>
      </c>
      <c r="V308" s="165" t="s">
        <v>1424</v>
      </c>
      <c r="W308" s="7" t="s">
        <v>362</v>
      </c>
      <c r="X308" s="7">
        <v>0</v>
      </c>
      <c r="Y308" s="7" t="s">
        <v>1424</v>
      </c>
      <c r="Z308" s="7">
        <v>0</v>
      </c>
      <c r="AA308" s="149"/>
      <c r="AB308" s="20"/>
      <c r="AC308" s="20"/>
    </row>
    <row r="309" spans="1:29" x14ac:dyDescent="0.2">
      <c r="A309" s="1190">
        <v>37</v>
      </c>
      <c r="B309" s="1191" t="s">
        <v>323</v>
      </c>
      <c r="C309" s="157" t="s">
        <v>786</v>
      </c>
      <c r="D309" s="7" t="s">
        <v>362</v>
      </c>
      <c r="E309" s="7" t="s">
        <v>362</v>
      </c>
      <c r="F309" s="7" t="s">
        <v>1424</v>
      </c>
      <c r="G309" s="7" t="s">
        <v>362</v>
      </c>
      <c r="H309" s="7" t="s">
        <v>362</v>
      </c>
      <c r="I309" s="7" t="s">
        <v>362</v>
      </c>
      <c r="J309" s="7" t="s">
        <v>362</v>
      </c>
      <c r="K309" s="7" t="s">
        <v>362</v>
      </c>
      <c r="L309" s="7" t="s">
        <v>362</v>
      </c>
      <c r="M309" s="7" t="s">
        <v>362</v>
      </c>
      <c r="N309" s="7" t="s">
        <v>362</v>
      </c>
      <c r="O309" s="7" t="s">
        <v>362</v>
      </c>
      <c r="P309" s="7" t="s">
        <v>362</v>
      </c>
      <c r="Q309" s="7" t="s">
        <v>362</v>
      </c>
      <c r="R309" s="7" t="s">
        <v>362</v>
      </c>
      <c r="S309" s="7" t="s">
        <v>362</v>
      </c>
      <c r="T309" s="7" t="s">
        <v>362</v>
      </c>
      <c r="U309" s="7" t="s">
        <v>1424</v>
      </c>
      <c r="V309" s="165" t="s">
        <v>1424</v>
      </c>
      <c r="W309" s="7" t="s">
        <v>362</v>
      </c>
      <c r="X309" s="7">
        <v>0</v>
      </c>
      <c r="Y309" s="7" t="s">
        <v>1424</v>
      </c>
      <c r="Z309" s="7">
        <v>0</v>
      </c>
      <c r="AA309" s="149"/>
      <c r="AB309" s="20"/>
      <c r="AC309" s="20"/>
    </row>
    <row r="310" spans="1:29" x14ac:dyDescent="0.2">
      <c r="A310" s="1190"/>
      <c r="B310" s="1193"/>
      <c r="C310" s="157" t="s">
        <v>598</v>
      </c>
      <c r="D310" s="7" t="s">
        <v>362</v>
      </c>
      <c r="E310" s="7" t="s">
        <v>362</v>
      </c>
      <c r="F310" s="7" t="s">
        <v>1424</v>
      </c>
      <c r="G310" s="7" t="s">
        <v>362</v>
      </c>
      <c r="H310" s="7" t="s">
        <v>362</v>
      </c>
      <c r="I310" s="7" t="s">
        <v>362</v>
      </c>
      <c r="J310" s="7" t="s">
        <v>362</v>
      </c>
      <c r="K310" s="7" t="s">
        <v>362</v>
      </c>
      <c r="L310" s="7" t="s">
        <v>362</v>
      </c>
      <c r="M310" s="7" t="s">
        <v>362</v>
      </c>
      <c r="N310" s="7" t="s">
        <v>362</v>
      </c>
      <c r="O310" s="7" t="s">
        <v>362</v>
      </c>
      <c r="P310" s="7" t="s">
        <v>362</v>
      </c>
      <c r="Q310" s="7" t="s">
        <v>362</v>
      </c>
      <c r="R310" s="7" t="s">
        <v>362</v>
      </c>
      <c r="S310" s="7" t="s">
        <v>362</v>
      </c>
      <c r="T310" s="7" t="s">
        <v>362</v>
      </c>
      <c r="U310" s="7" t="s">
        <v>1424</v>
      </c>
      <c r="V310" s="165" t="s">
        <v>1424</v>
      </c>
      <c r="W310" s="7" t="s">
        <v>362</v>
      </c>
      <c r="X310" s="7">
        <v>71</v>
      </c>
      <c r="Y310" s="7" t="s">
        <v>1424</v>
      </c>
      <c r="Z310" s="7">
        <v>0</v>
      </c>
      <c r="AA310" s="149"/>
      <c r="AB310" s="20"/>
      <c r="AC310" s="20"/>
    </row>
    <row r="311" spans="1:29" x14ac:dyDescent="0.2">
      <c r="A311" s="1190">
        <v>38</v>
      </c>
      <c r="B311" s="1191" t="s">
        <v>324</v>
      </c>
      <c r="C311" s="157" t="s">
        <v>787</v>
      </c>
      <c r="D311" s="7" t="s">
        <v>362</v>
      </c>
      <c r="E311" s="7" t="s">
        <v>362</v>
      </c>
      <c r="F311" s="7" t="s">
        <v>1424</v>
      </c>
      <c r="G311" s="7" t="s">
        <v>362</v>
      </c>
      <c r="H311" s="7" t="s">
        <v>362</v>
      </c>
      <c r="I311" s="7" t="s">
        <v>362</v>
      </c>
      <c r="J311" s="7" t="s">
        <v>362</v>
      </c>
      <c r="K311" s="7" t="s">
        <v>362</v>
      </c>
      <c r="L311" s="7" t="s">
        <v>362</v>
      </c>
      <c r="M311" s="7" t="s">
        <v>362</v>
      </c>
      <c r="N311" s="7" t="s">
        <v>362</v>
      </c>
      <c r="O311" s="7" t="s">
        <v>362</v>
      </c>
      <c r="P311" s="7" t="s">
        <v>362</v>
      </c>
      <c r="Q311" s="7" t="s">
        <v>362</v>
      </c>
      <c r="R311" s="7" t="s">
        <v>362</v>
      </c>
      <c r="S311" s="7" t="s">
        <v>362</v>
      </c>
      <c r="T311" s="7" t="s">
        <v>362</v>
      </c>
      <c r="U311" s="7" t="s">
        <v>1424</v>
      </c>
      <c r="V311" s="165" t="s">
        <v>1424</v>
      </c>
      <c r="W311" s="7" t="s">
        <v>362</v>
      </c>
      <c r="X311" s="7">
        <v>0</v>
      </c>
      <c r="Y311" s="7" t="s">
        <v>1424</v>
      </c>
      <c r="Z311" s="7">
        <v>0</v>
      </c>
      <c r="AA311" s="149"/>
      <c r="AB311" s="20"/>
      <c r="AC311" s="20"/>
    </row>
    <row r="312" spans="1:29" x14ac:dyDescent="0.2">
      <c r="A312" s="1190"/>
      <c r="B312" s="1192"/>
      <c r="C312" s="157" t="s">
        <v>719</v>
      </c>
      <c r="D312" s="7" t="s">
        <v>362</v>
      </c>
      <c r="E312" s="7" t="s">
        <v>362</v>
      </c>
      <c r="F312" s="7" t="s">
        <v>1424</v>
      </c>
      <c r="G312" s="7" t="s">
        <v>362</v>
      </c>
      <c r="H312" s="7" t="s">
        <v>362</v>
      </c>
      <c r="I312" s="7" t="s">
        <v>362</v>
      </c>
      <c r="J312" s="7" t="s">
        <v>362</v>
      </c>
      <c r="K312" s="7" t="s">
        <v>362</v>
      </c>
      <c r="L312" s="7" t="s">
        <v>362</v>
      </c>
      <c r="M312" s="7" t="s">
        <v>362</v>
      </c>
      <c r="N312" s="7" t="s">
        <v>362</v>
      </c>
      <c r="O312" s="7" t="s">
        <v>362</v>
      </c>
      <c r="P312" s="7" t="s">
        <v>362</v>
      </c>
      <c r="Q312" s="7" t="s">
        <v>362</v>
      </c>
      <c r="R312" s="7" t="s">
        <v>362</v>
      </c>
      <c r="S312" s="7" t="s">
        <v>362</v>
      </c>
      <c r="T312" s="7" t="s">
        <v>362</v>
      </c>
      <c r="U312" s="7" t="s">
        <v>1424</v>
      </c>
      <c r="V312" s="165" t="s">
        <v>1424</v>
      </c>
      <c r="W312" s="7" t="s">
        <v>362</v>
      </c>
      <c r="X312" s="7">
        <v>0</v>
      </c>
      <c r="Y312" s="7" t="s">
        <v>1424</v>
      </c>
      <c r="Z312" s="7">
        <v>0</v>
      </c>
      <c r="AA312" s="149"/>
      <c r="AB312" s="20"/>
      <c r="AC312" s="20"/>
    </row>
    <row r="313" spans="1:29" x14ac:dyDescent="0.2">
      <c r="A313" s="1190"/>
      <c r="B313" s="1192"/>
      <c r="C313" s="157" t="s">
        <v>681</v>
      </c>
      <c r="D313" s="7" t="s">
        <v>362</v>
      </c>
      <c r="E313" s="7" t="s">
        <v>362</v>
      </c>
      <c r="F313" s="7" t="s">
        <v>1424</v>
      </c>
      <c r="G313" s="7" t="s">
        <v>362</v>
      </c>
      <c r="H313" s="7" t="s">
        <v>362</v>
      </c>
      <c r="I313" s="7" t="s">
        <v>362</v>
      </c>
      <c r="J313" s="7" t="s">
        <v>362</v>
      </c>
      <c r="K313" s="7" t="s">
        <v>362</v>
      </c>
      <c r="L313" s="7" t="s">
        <v>362</v>
      </c>
      <c r="M313" s="7" t="s">
        <v>362</v>
      </c>
      <c r="N313" s="7" t="s">
        <v>362</v>
      </c>
      <c r="O313" s="7" t="s">
        <v>362</v>
      </c>
      <c r="P313" s="7" t="s">
        <v>362</v>
      </c>
      <c r="Q313" s="7" t="s">
        <v>362</v>
      </c>
      <c r="R313" s="7" t="s">
        <v>362</v>
      </c>
      <c r="S313" s="7" t="s">
        <v>362</v>
      </c>
      <c r="T313" s="7" t="s">
        <v>362</v>
      </c>
      <c r="U313" s="7" t="s">
        <v>1424</v>
      </c>
      <c r="V313" s="165" t="s">
        <v>1424</v>
      </c>
      <c r="W313" s="7" t="s">
        <v>362</v>
      </c>
      <c r="X313" s="7">
        <v>0</v>
      </c>
      <c r="Y313" s="7" t="s">
        <v>1424</v>
      </c>
      <c r="Z313" s="7">
        <v>0</v>
      </c>
      <c r="AA313" s="149"/>
      <c r="AB313" s="20"/>
      <c r="AC313" s="20"/>
    </row>
    <row r="314" spans="1:29" x14ac:dyDescent="0.2">
      <c r="A314" s="1190"/>
      <c r="B314" s="1192"/>
      <c r="C314" s="157" t="s">
        <v>1235</v>
      </c>
      <c r="D314" s="7" t="s">
        <v>362</v>
      </c>
      <c r="E314" s="7" t="s">
        <v>362</v>
      </c>
      <c r="F314" s="7" t="s">
        <v>1424</v>
      </c>
      <c r="G314" s="7" t="s">
        <v>362</v>
      </c>
      <c r="H314" s="7" t="s">
        <v>362</v>
      </c>
      <c r="I314" s="7" t="s">
        <v>362</v>
      </c>
      <c r="J314" s="7" t="s">
        <v>362</v>
      </c>
      <c r="K314" s="7" t="s">
        <v>362</v>
      </c>
      <c r="L314" s="7" t="s">
        <v>362</v>
      </c>
      <c r="M314" s="7" t="s">
        <v>362</v>
      </c>
      <c r="N314" s="7" t="s">
        <v>362</v>
      </c>
      <c r="O314" s="7" t="s">
        <v>362</v>
      </c>
      <c r="P314" s="7" t="s">
        <v>362</v>
      </c>
      <c r="Q314" s="7" t="s">
        <v>362</v>
      </c>
      <c r="R314" s="7" t="s">
        <v>362</v>
      </c>
      <c r="S314" s="7" t="s">
        <v>362</v>
      </c>
      <c r="T314" s="7" t="s">
        <v>362</v>
      </c>
      <c r="U314" s="7" t="s">
        <v>1424</v>
      </c>
      <c r="V314" s="165" t="s">
        <v>1424</v>
      </c>
      <c r="W314" s="7" t="s">
        <v>362</v>
      </c>
      <c r="X314" s="7">
        <v>0</v>
      </c>
      <c r="Y314" s="7" t="s">
        <v>1424</v>
      </c>
      <c r="Z314" s="7">
        <v>0</v>
      </c>
      <c r="AA314" s="149"/>
      <c r="AB314" s="20"/>
      <c r="AC314" s="20"/>
    </row>
    <row r="315" spans="1:29" x14ac:dyDescent="0.2">
      <c r="A315" s="1190"/>
      <c r="B315" s="1193"/>
      <c r="C315" s="157" t="s">
        <v>598</v>
      </c>
      <c r="D315" s="7" t="s">
        <v>362</v>
      </c>
      <c r="E315" s="7" t="s">
        <v>362</v>
      </c>
      <c r="F315" s="7" t="s">
        <v>1424</v>
      </c>
      <c r="G315" s="7" t="s">
        <v>362</v>
      </c>
      <c r="H315" s="7" t="s">
        <v>362</v>
      </c>
      <c r="I315" s="7" t="s">
        <v>362</v>
      </c>
      <c r="J315" s="7" t="s">
        <v>362</v>
      </c>
      <c r="K315" s="7" t="s">
        <v>362</v>
      </c>
      <c r="L315" s="7" t="s">
        <v>362</v>
      </c>
      <c r="M315" s="7" t="s">
        <v>362</v>
      </c>
      <c r="N315" s="7" t="s">
        <v>362</v>
      </c>
      <c r="O315" s="7" t="s">
        <v>362</v>
      </c>
      <c r="P315" s="7" t="s">
        <v>362</v>
      </c>
      <c r="Q315" s="7" t="s">
        <v>362</v>
      </c>
      <c r="R315" s="7" t="s">
        <v>362</v>
      </c>
      <c r="S315" s="7" t="s">
        <v>362</v>
      </c>
      <c r="T315" s="7" t="s">
        <v>362</v>
      </c>
      <c r="U315" s="7" t="s">
        <v>1424</v>
      </c>
      <c r="V315" s="165" t="s">
        <v>1424</v>
      </c>
      <c r="W315" s="7" t="s">
        <v>362</v>
      </c>
      <c r="X315" s="7">
        <v>0</v>
      </c>
      <c r="Y315" s="7" t="s">
        <v>1424</v>
      </c>
      <c r="Z315" s="7">
        <v>0</v>
      </c>
      <c r="AA315" s="149"/>
      <c r="AB315" s="20"/>
      <c r="AC315" s="20"/>
    </row>
    <row r="316" spans="1:29" x14ac:dyDescent="0.2">
      <c r="A316" s="1190">
        <v>39</v>
      </c>
      <c r="B316" s="1191" t="s">
        <v>325</v>
      </c>
      <c r="C316" s="157" t="s">
        <v>406</v>
      </c>
      <c r="D316" s="7" t="s">
        <v>362</v>
      </c>
      <c r="E316" s="7" t="s">
        <v>362</v>
      </c>
      <c r="F316" s="7" t="s">
        <v>1424</v>
      </c>
      <c r="G316" s="7" t="s">
        <v>362</v>
      </c>
      <c r="H316" s="7" t="s">
        <v>362</v>
      </c>
      <c r="I316" s="7" t="s">
        <v>362</v>
      </c>
      <c r="J316" s="7" t="s">
        <v>362</v>
      </c>
      <c r="K316" s="7" t="s">
        <v>362</v>
      </c>
      <c r="L316" s="7" t="s">
        <v>362</v>
      </c>
      <c r="M316" s="7" t="s">
        <v>362</v>
      </c>
      <c r="N316" s="7" t="s">
        <v>362</v>
      </c>
      <c r="O316" s="7" t="s">
        <v>362</v>
      </c>
      <c r="P316" s="7" t="s">
        <v>362</v>
      </c>
      <c r="Q316" s="7" t="s">
        <v>362</v>
      </c>
      <c r="R316" s="7" t="s">
        <v>362</v>
      </c>
      <c r="S316" s="7" t="s">
        <v>362</v>
      </c>
      <c r="T316" s="7" t="s">
        <v>362</v>
      </c>
      <c r="U316" s="7" t="s">
        <v>1424</v>
      </c>
      <c r="V316" s="165" t="s">
        <v>1424</v>
      </c>
      <c r="W316" s="7" t="s">
        <v>362</v>
      </c>
      <c r="X316" s="7">
        <v>130</v>
      </c>
      <c r="Y316" s="7" t="s">
        <v>1424</v>
      </c>
      <c r="Z316" s="7">
        <v>0</v>
      </c>
      <c r="AA316" s="149"/>
      <c r="AB316" s="20"/>
      <c r="AC316" s="20"/>
    </row>
    <row r="317" spans="1:29" x14ac:dyDescent="0.2">
      <c r="A317" s="1190"/>
      <c r="B317" s="1192"/>
      <c r="C317" s="157" t="s">
        <v>720</v>
      </c>
      <c r="D317" s="7" t="s">
        <v>362</v>
      </c>
      <c r="E317" s="7" t="s">
        <v>362</v>
      </c>
      <c r="F317" s="7" t="s">
        <v>1424</v>
      </c>
      <c r="G317" s="7" t="s">
        <v>362</v>
      </c>
      <c r="H317" s="7" t="s">
        <v>362</v>
      </c>
      <c r="I317" s="7" t="s">
        <v>362</v>
      </c>
      <c r="J317" s="7" t="s">
        <v>362</v>
      </c>
      <c r="K317" s="7" t="s">
        <v>362</v>
      </c>
      <c r="L317" s="7" t="s">
        <v>362</v>
      </c>
      <c r="M317" s="7" t="s">
        <v>362</v>
      </c>
      <c r="N317" s="7" t="s">
        <v>362</v>
      </c>
      <c r="O317" s="7" t="s">
        <v>362</v>
      </c>
      <c r="P317" s="7" t="s">
        <v>362</v>
      </c>
      <c r="Q317" s="7" t="s">
        <v>362</v>
      </c>
      <c r="R317" s="7" t="s">
        <v>362</v>
      </c>
      <c r="S317" s="7" t="s">
        <v>362</v>
      </c>
      <c r="T317" s="7" t="s">
        <v>362</v>
      </c>
      <c r="U317" s="7" t="s">
        <v>1424</v>
      </c>
      <c r="V317" s="165" t="s">
        <v>1424</v>
      </c>
      <c r="W317" s="7" t="s">
        <v>362</v>
      </c>
      <c r="X317" s="7">
        <v>0</v>
      </c>
      <c r="Y317" s="7" t="s">
        <v>1424</v>
      </c>
      <c r="Z317" s="7">
        <v>0</v>
      </c>
      <c r="AA317" s="149"/>
      <c r="AB317" s="20"/>
      <c r="AC317" s="20"/>
    </row>
    <row r="318" spans="1:29" x14ac:dyDescent="0.2">
      <c r="A318" s="1190"/>
      <c r="B318" s="1193"/>
      <c r="C318" s="157" t="s">
        <v>598</v>
      </c>
      <c r="D318" s="7" t="s">
        <v>362</v>
      </c>
      <c r="E318" s="7" t="s">
        <v>362</v>
      </c>
      <c r="F318" s="7" t="s">
        <v>1424</v>
      </c>
      <c r="G318" s="7" t="s">
        <v>362</v>
      </c>
      <c r="H318" s="7" t="s">
        <v>362</v>
      </c>
      <c r="I318" s="7" t="s">
        <v>362</v>
      </c>
      <c r="J318" s="7" t="s">
        <v>362</v>
      </c>
      <c r="K318" s="7" t="s">
        <v>362</v>
      </c>
      <c r="L318" s="7" t="s">
        <v>362</v>
      </c>
      <c r="M318" s="7" t="s">
        <v>362</v>
      </c>
      <c r="N318" s="7" t="s">
        <v>362</v>
      </c>
      <c r="O318" s="7" t="s">
        <v>362</v>
      </c>
      <c r="P318" s="7" t="s">
        <v>362</v>
      </c>
      <c r="Q318" s="7" t="s">
        <v>362</v>
      </c>
      <c r="R318" s="7" t="s">
        <v>362</v>
      </c>
      <c r="S318" s="7" t="s">
        <v>362</v>
      </c>
      <c r="T318" s="7" t="s">
        <v>362</v>
      </c>
      <c r="U318" s="7" t="s">
        <v>1424</v>
      </c>
      <c r="V318" s="165" t="s">
        <v>1424</v>
      </c>
      <c r="W318" s="7" t="s">
        <v>362</v>
      </c>
      <c r="X318" s="7">
        <v>0</v>
      </c>
      <c r="Y318" s="7" t="s">
        <v>1424</v>
      </c>
      <c r="Z318" s="7">
        <v>0</v>
      </c>
      <c r="AA318" s="149"/>
      <c r="AB318" s="20"/>
      <c r="AC318" s="20"/>
    </row>
    <row r="319" spans="1:29" ht="30" customHeight="1" x14ac:dyDescent="0.2">
      <c r="A319" s="1190">
        <v>40</v>
      </c>
      <c r="B319" s="1191" t="s">
        <v>326</v>
      </c>
      <c r="C319" s="157" t="s">
        <v>817</v>
      </c>
      <c r="D319" s="7" t="s">
        <v>362</v>
      </c>
      <c r="E319" s="7" t="s">
        <v>362</v>
      </c>
      <c r="F319" s="7" t="s">
        <v>1424</v>
      </c>
      <c r="G319" s="7" t="s">
        <v>362</v>
      </c>
      <c r="H319" s="7" t="s">
        <v>362</v>
      </c>
      <c r="I319" s="7" t="s">
        <v>362</v>
      </c>
      <c r="J319" s="7" t="s">
        <v>362</v>
      </c>
      <c r="K319" s="7" t="s">
        <v>362</v>
      </c>
      <c r="L319" s="7" t="s">
        <v>362</v>
      </c>
      <c r="M319" s="7" t="s">
        <v>362</v>
      </c>
      <c r="N319" s="7" t="s">
        <v>362</v>
      </c>
      <c r="O319" s="7" t="s">
        <v>362</v>
      </c>
      <c r="P319" s="7" t="s">
        <v>362</v>
      </c>
      <c r="Q319" s="7" t="s">
        <v>362</v>
      </c>
      <c r="R319" s="7" t="s">
        <v>362</v>
      </c>
      <c r="S319" s="7" t="s">
        <v>362</v>
      </c>
      <c r="T319" s="7" t="s">
        <v>362</v>
      </c>
      <c r="U319" s="7" t="s">
        <v>1424</v>
      </c>
      <c r="V319" s="165" t="s">
        <v>1424</v>
      </c>
      <c r="W319" s="7" t="s">
        <v>362</v>
      </c>
      <c r="X319" s="7">
        <v>0</v>
      </c>
      <c r="Y319" s="7" t="s">
        <v>1424</v>
      </c>
      <c r="Z319" s="7">
        <v>0</v>
      </c>
      <c r="AA319" s="149"/>
      <c r="AB319" s="20"/>
      <c r="AC319" s="20"/>
    </row>
    <row r="320" spans="1:29" x14ac:dyDescent="0.2">
      <c r="A320" s="1190"/>
      <c r="B320" s="1193"/>
      <c r="C320" s="157" t="s">
        <v>784</v>
      </c>
      <c r="D320" s="7" t="s">
        <v>362</v>
      </c>
      <c r="E320" s="7" t="s">
        <v>362</v>
      </c>
      <c r="F320" s="7" t="s">
        <v>1424</v>
      </c>
      <c r="G320" s="7" t="s">
        <v>362</v>
      </c>
      <c r="H320" s="7" t="s">
        <v>362</v>
      </c>
      <c r="I320" s="7" t="s">
        <v>362</v>
      </c>
      <c r="J320" s="7" t="s">
        <v>362</v>
      </c>
      <c r="K320" s="7" t="s">
        <v>362</v>
      </c>
      <c r="L320" s="7" t="s">
        <v>362</v>
      </c>
      <c r="M320" s="7" t="s">
        <v>362</v>
      </c>
      <c r="N320" s="7" t="s">
        <v>362</v>
      </c>
      <c r="O320" s="7" t="s">
        <v>362</v>
      </c>
      <c r="P320" s="7" t="s">
        <v>362</v>
      </c>
      <c r="Q320" s="7" t="s">
        <v>362</v>
      </c>
      <c r="R320" s="7" t="s">
        <v>362</v>
      </c>
      <c r="S320" s="7" t="s">
        <v>362</v>
      </c>
      <c r="T320" s="7" t="s">
        <v>362</v>
      </c>
      <c r="U320" s="7" t="s">
        <v>1424</v>
      </c>
      <c r="V320" s="165" t="s">
        <v>1424</v>
      </c>
      <c r="W320" s="7" t="s">
        <v>362</v>
      </c>
      <c r="X320" s="7">
        <v>0</v>
      </c>
      <c r="Y320" s="7" t="s">
        <v>1424</v>
      </c>
      <c r="Z320" s="7">
        <v>0</v>
      </c>
      <c r="AA320" s="149"/>
      <c r="AB320" s="20"/>
      <c r="AC320" s="20"/>
    </row>
    <row r="321" spans="1:29" x14ac:dyDescent="0.2">
      <c r="A321" s="1190">
        <v>41</v>
      </c>
      <c r="B321" s="1191" t="s">
        <v>327</v>
      </c>
      <c r="C321" s="157" t="s">
        <v>788</v>
      </c>
      <c r="D321" s="7" t="s">
        <v>362</v>
      </c>
      <c r="E321" s="7" t="s">
        <v>362</v>
      </c>
      <c r="F321" s="7" t="s">
        <v>1424</v>
      </c>
      <c r="G321" s="7" t="s">
        <v>362</v>
      </c>
      <c r="H321" s="7" t="s">
        <v>362</v>
      </c>
      <c r="I321" s="7" t="s">
        <v>362</v>
      </c>
      <c r="J321" s="7" t="s">
        <v>362</v>
      </c>
      <c r="K321" s="7" t="s">
        <v>362</v>
      </c>
      <c r="L321" s="7" t="s">
        <v>362</v>
      </c>
      <c r="M321" s="7" t="s">
        <v>362</v>
      </c>
      <c r="N321" s="7" t="s">
        <v>362</v>
      </c>
      <c r="O321" s="7" t="s">
        <v>362</v>
      </c>
      <c r="P321" s="7" t="s">
        <v>362</v>
      </c>
      <c r="Q321" s="7" t="s">
        <v>362</v>
      </c>
      <c r="R321" s="7" t="s">
        <v>362</v>
      </c>
      <c r="S321" s="7" t="s">
        <v>362</v>
      </c>
      <c r="T321" s="7" t="s">
        <v>362</v>
      </c>
      <c r="U321" s="7" t="s">
        <v>1424</v>
      </c>
      <c r="V321" s="165" t="s">
        <v>1424</v>
      </c>
      <c r="W321" s="7" t="s">
        <v>362</v>
      </c>
      <c r="X321" s="7">
        <v>0</v>
      </c>
      <c r="Y321" s="7" t="s">
        <v>1424</v>
      </c>
      <c r="Z321" s="7">
        <v>0</v>
      </c>
      <c r="AA321" s="149"/>
      <c r="AB321" s="20"/>
      <c r="AC321" s="20"/>
    </row>
    <row r="322" spans="1:29" ht="15" customHeight="1" x14ac:dyDescent="0.2">
      <c r="A322" s="1190"/>
      <c r="B322" s="1192"/>
      <c r="C322" s="157" t="s">
        <v>607</v>
      </c>
      <c r="D322" s="7" t="s">
        <v>362</v>
      </c>
      <c r="E322" s="7" t="s">
        <v>362</v>
      </c>
      <c r="F322" s="7" t="s">
        <v>1424</v>
      </c>
      <c r="G322" s="7" t="s">
        <v>362</v>
      </c>
      <c r="H322" s="7" t="s">
        <v>362</v>
      </c>
      <c r="I322" s="7" t="s">
        <v>362</v>
      </c>
      <c r="J322" s="7" t="s">
        <v>362</v>
      </c>
      <c r="K322" s="7" t="s">
        <v>362</v>
      </c>
      <c r="L322" s="7" t="s">
        <v>362</v>
      </c>
      <c r="M322" s="7" t="s">
        <v>362</v>
      </c>
      <c r="N322" s="7" t="s">
        <v>362</v>
      </c>
      <c r="O322" s="7" t="s">
        <v>362</v>
      </c>
      <c r="P322" s="7" t="s">
        <v>362</v>
      </c>
      <c r="Q322" s="7" t="s">
        <v>362</v>
      </c>
      <c r="R322" s="7" t="s">
        <v>362</v>
      </c>
      <c r="S322" s="7" t="s">
        <v>362</v>
      </c>
      <c r="T322" s="7" t="s">
        <v>362</v>
      </c>
      <c r="U322" s="7" t="s">
        <v>1424</v>
      </c>
      <c r="V322" s="165" t="s">
        <v>1424</v>
      </c>
      <c r="W322" s="7" t="s">
        <v>362</v>
      </c>
      <c r="X322" s="7">
        <v>0</v>
      </c>
      <c r="Y322" s="7" t="s">
        <v>1424</v>
      </c>
      <c r="Z322" s="7">
        <v>0</v>
      </c>
      <c r="AA322" s="149"/>
      <c r="AB322" s="20"/>
      <c r="AC322" s="20"/>
    </row>
    <row r="323" spans="1:29" ht="14.25" customHeight="1" x14ac:dyDescent="0.2">
      <c r="A323" s="1190"/>
      <c r="B323" s="1193"/>
      <c r="C323" s="157" t="s">
        <v>598</v>
      </c>
      <c r="D323" s="7" t="s">
        <v>362</v>
      </c>
      <c r="E323" s="7" t="s">
        <v>362</v>
      </c>
      <c r="F323" s="7" t="s">
        <v>1424</v>
      </c>
      <c r="G323" s="7" t="s">
        <v>362</v>
      </c>
      <c r="H323" s="7" t="s">
        <v>362</v>
      </c>
      <c r="I323" s="7" t="s">
        <v>362</v>
      </c>
      <c r="J323" s="7" t="s">
        <v>362</v>
      </c>
      <c r="K323" s="7" t="s">
        <v>362</v>
      </c>
      <c r="L323" s="7" t="s">
        <v>362</v>
      </c>
      <c r="M323" s="7" t="s">
        <v>362</v>
      </c>
      <c r="N323" s="7" t="s">
        <v>362</v>
      </c>
      <c r="O323" s="7" t="s">
        <v>362</v>
      </c>
      <c r="P323" s="7" t="s">
        <v>362</v>
      </c>
      <c r="Q323" s="7" t="s">
        <v>362</v>
      </c>
      <c r="R323" s="7" t="s">
        <v>362</v>
      </c>
      <c r="S323" s="7" t="s">
        <v>362</v>
      </c>
      <c r="T323" s="7" t="s">
        <v>362</v>
      </c>
      <c r="U323" s="7" t="s">
        <v>1424</v>
      </c>
      <c r="V323" s="165" t="s">
        <v>1424</v>
      </c>
      <c r="W323" s="7" t="s">
        <v>362</v>
      </c>
      <c r="X323" s="7">
        <v>16</v>
      </c>
      <c r="Y323" s="7" t="s">
        <v>1424</v>
      </c>
      <c r="Z323" s="7">
        <v>0</v>
      </c>
      <c r="AA323" s="149"/>
      <c r="AB323" s="20"/>
      <c r="AC323" s="20"/>
    </row>
    <row r="324" spans="1:29" x14ac:dyDescent="0.2">
      <c r="A324" s="1190">
        <v>42</v>
      </c>
      <c r="B324" s="1191" t="s">
        <v>328</v>
      </c>
      <c r="C324" s="157" t="s">
        <v>698</v>
      </c>
      <c r="D324" s="7" t="s">
        <v>362</v>
      </c>
      <c r="E324" s="7" t="s">
        <v>362</v>
      </c>
      <c r="F324" s="7" t="s">
        <v>1424</v>
      </c>
      <c r="G324" s="7" t="s">
        <v>362</v>
      </c>
      <c r="H324" s="7" t="s">
        <v>362</v>
      </c>
      <c r="I324" s="7" t="s">
        <v>362</v>
      </c>
      <c r="J324" s="7" t="s">
        <v>362</v>
      </c>
      <c r="K324" s="7" t="s">
        <v>362</v>
      </c>
      <c r="L324" s="7" t="s">
        <v>362</v>
      </c>
      <c r="M324" s="7" t="s">
        <v>362</v>
      </c>
      <c r="N324" s="7" t="s">
        <v>362</v>
      </c>
      <c r="O324" s="7" t="s">
        <v>362</v>
      </c>
      <c r="P324" s="7" t="s">
        <v>362</v>
      </c>
      <c r="Q324" s="7" t="s">
        <v>362</v>
      </c>
      <c r="R324" s="7" t="s">
        <v>362</v>
      </c>
      <c r="S324" s="7" t="s">
        <v>362</v>
      </c>
      <c r="T324" s="7" t="s">
        <v>362</v>
      </c>
      <c r="U324" s="7" t="s">
        <v>1424</v>
      </c>
      <c r="V324" s="165" t="s">
        <v>1424</v>
      </c>
      <c r="W324" s="7" t="s">
        <v>362</v>
      </c>
      <c r="X324" s="7">
        <v>0</v>
      </c>
      <c r="Y324" s="7" t="s">
        <v>1424</v>
      </c>
      <c r="Z324" s="7">
        <v>0</v>
      </c>
      <c r="AA324" s="149"/>
      <c r="AB324" s="20"/>
      <c r="AC324" s="20"/>
    </row>
    <row r="325" spans="1:29" x14ac:dyDescent="0.2">
      <c r="A325" s="1190"/>
      <c r="B325" s="1193"/>
      <c r="C325" s="157" t="s">
        <v>598</v>
      </c>
      <c r="D325" s="7" t="s">
        <v>362</v>
      </c>
      <c r="E325" s="7" t="s">
        <v>362</v>
      </c>
      <c r="F325" s="7" t="s">
        <v>1424</v>
      </c>
      <c r="G325" s="7" t="s">
        <v>362</v>
      </c>
      <c r="H325" s="7" t="s">
        <v>362</v>
      </c>
      <c r="I325" s="7" t="s">
        <v>362</v>
      </c>
      <c r="J325" s="7" t="s">
        <v>362</v>
      </c>
      <c r="K325" s="7" t="s">
        <v>362</v>
      </c>
      <c r="L325" s="7" t="s">
        <v>362</v>
      </c>
      <c r="M325" s="7" t="s">
        <v>362</v>
      </c>
      <c r="N325" s="7" t="s">
        <v>362</v>
      </c>
      <c r="O325" s="7" t="s">
        <v>362</v>
      </c>
      <c r="P325" s="7" t="s">
        <v>362</v>
      </c>
      <c r="Q325" s="7" t="s">
        <v>362</v>
      </c>
      <c r="R325" s="7" t="s">
        <v>362</v>
      </c>
      <c r="S325" s="7" t="s">
        <v>362</v>
      </c>
      <c r="T325" s="7" t="s">
        <v>362</v>
      </c>
      <c r="U325" s="7" t="s">
        <v>1424</v>
      </c>
      <c r="V325" s="165" t="s">
        <v>1424</v>
      </c>
      <c r="W325" s="7" t="s">
        <v>362</v>
      </c>
      <c r="X325" s="7">
        <v>196</v>
      </c>
      <c r="Y325" s="7" t="s">
        <v>1424</v>
      </c>
      <c r="Z325" s="7">
        <v>0</v>
      </c>
      <c r="AA325" s="149"/>
      <c r="AB325" s="20"/>
      <c r="AC325" s="20"/>
    </row>
    <row r="326" spans="1:29" x14ac:dyDescent="0.2">
      <c r="A326" s="945">
        <v>43</v>
      </c>
      <c r="B326" s="945" t="s">
        <v>329</v>
      </c>
      <c r="C326" s="157" t="s">
        <v>598</v>
      </c>
      <c r="D326" s="7" t="s">
        <v>362</v>
      </c>
      <c r="E326" s="7" t="s">
        <v>362</v>
      </c>
      <c r="F326" s="7" t="s">
        <v>1424</v>
      </c>
      <c r="G326" s="7" t="s">
        <v>362</v>
      </c>
      <c r="H326" s="7" t="s">
        <v>362</v>
      </c>
      <c r="I326" s="7" t="s">
        <v>362</v>
      </c>
      <c r="J326" s="7" t="s">
        <v>362</v>
      </c>
      <c r="K326" s="7" t="s">
        <v>362</v>
      </c>
      <c r="L326" s="7" t="s">
        <v>362</v>
      </c>
      <c r="M326" s="7" t="s">
        <v>362</v>
      </c>
      <c r="N326" s="7" t="s">
        <v>362</v>
      </c>
      <c r="O326" s="7" t="s">
        <v>362</v>
      </c>
      <c r="P326" s="7" t="s">
        <v>362</v>
      </c>
      <c r="Q326" s="7" t="s">
        <v>362</v>
      </c>
      <c r="R326" s="7" t="s">
        <v>362</v>
      </c>
      <c r="S326" s="7" t="s">
        <v>362</v>
      </c>
      <c r="T326" s="7" t="s">
        <v>362</v>
      </c>
      <c r="U326" s="7" t="s">
        <v>1424</v>
      </c>
      <c r="V326" s="165" t="s">
        <v>1424</v>
      </c>
      <c r="W326" s="7" t="s">
        <v>362</v>
      </c>
      <c r="X326" s="7">
        <v>0</v>
      </c>
      <c r="Y326" s="7" t="s">
        <v>1424</v>
      </c>
      <c r="Z326" s="7">
        <v>0</v>
      </c>
      <c r="AA326" s="149"/>
      <c r="AB326" s="20"/>
      <c r="AC326" s="20"/>
    </row>
    <row r="327" spans="1:29" s="950" customFormat="1" x14ac:dyDescent="0.2">
      <c r="A327" s="1201" t="s">
        <v>21</v>
      </c>
      <c r="B327" s="1201"/>
      <c r="C327" s="1201"/>
      <c r="D327" s="7" t="s">
        <v>362</v>
      </c>
      <c r="E327" s="7" t="s">
        <v>362</v>
      </c>
      <c r="F327" s="7" t="s">
        <v>1424</v>
      </c>
      <c r="G327" s="7" t="s">
        <v>362</v>
      </c>
      <c r="H327" s="7" t="s">
        <v>362</v>
      </c>
      <c r="I327" s="7" t="s">
        <v>362</v>
      </c>
      <c r="J327" s="7" t="s">
        <v>362</v>
      </c>
      <c r="K327" s="7" t="s">
        <v>362</v>
      </c>
      <c r="L327" s="7" t="s">
        <v>362</v>
      </c>
      <c r="M327" s="7" t="s">
        <v>362</v>
      </c>
      <c r="N327" s="7" t="s">
        <v>362</v>
      </c>
      <c r="O327" s="7" t="s">
        <v>362</v>
      </c>
      <c r="P327" s="7" t="s">
        <v>362</v>
      </c>
      <c r="Q327" s="7" t="s">
        <v>362</v>
      </c>
      <c r="R327" s="7" t="s">
        <v>362</v>
      </c>
      <c r="S327" s="7" t="s">
        <v>362</v>
      </c>
      <c r="T327" s="7" t="s">
        <v>362</v>
      </c>
      <c r="U327" s="7" t="s">
        <v>1424</v>
      </c>
      <c r="V327" s="165" t="s">
        <v>1424</v>
      </c>
      <c r="W327" s="7" t="s">
        <v>362</v>
      </c>
      <c r="X327" s="620">
        <f>SUM(X172:X326)</f>
        <v>20769</v>
      </c>
      <c r="Y327" s="7" t="s">
        <v>1424</v>
      </c>
      <c r="Z327" s="7">
        <v>0</v>
      </c>
      <c r="AA327" s="960"/>
    </row>
    <row r="328" spans="1:29" x14ac:dyDescent="0.2">
      <c r="AA328" s="5"/>
    </row>
    <row r="329" spans="1:29" x14ac:dyDescent="0.2">
      <c r="V329" s="1219" t="s">
        <v>1759</v>
      </c>
      <c r="W329" s="1219"/>
      <c r="X329" s="1219"/>
      <c r="Y329" s="1219"/>
      <c r="Z329" s="1219"/>
      <c r="AA329" s="1219"/>
    </row>
    <row r="330" spans="1:29" x14ac:dyDescent="0.2">
      <c r="A330" s="1204" t="s">
        <v>361</v>
      </c>
      <c r="B330" s="1195" t="s">
        <v>1102</v>
      </c>
      <c r="C330" s="1208"/>
      <c r="D330" s="1210" t="s">
        <v>1551</v>
      </c>
      <c r="E330" s="1210"/>
      <c r="F330" s="1210"/>
      <c r="G330" s="1210"/>
      <c r="H330" s="1210"/>
      <c r="I330" s="1210"/>
      <c r="J330" s="1210"/>
      <c r="K330" s="1210"/>
      <c r="L330" s="1210"/>
      <c r="M330" s="1210"/>
      <c r="N330" s="1210"/>
      <c r="O330" s="1210"/>
      <c r="P330" s="1210"/>
      <c r="Q330" s="1210"/>
      <c r="R330" s="1210"/>
      <c r="S330" s="1210"/>
      <c r="T330" s="1210"/>
      <c r="U330" s="1210"/>
      <c r="V330" s="1210"/>
      <c r="W330" s="1210"/>
      <c r="X330" s="1210"/>
      <c r="Y330" s="1210"/>
      <c r="Z330" s="1210"/>
      <c r="AA330" s="1210"/>
    </row>
    <row r="331" spans="1:29" ht="122.25" customHeight="1" x14ac:dyDescent="0.2">
      <c r="A331" s="1205"/>
      <c r="B331" s="1197"/>
      <c r="C331" s="1209"/>
      <c r="D331" s="134" t="s">
        <v>94</v>
      </c>
      <c r="E331" s="134" t="s">
        <v>95</v>
      </c>
      <c r="F331" s="134" t="s">
        <v>1110</v>
      </c>
      <c r="G331" s="134" t="s">
        <v>96</v>
      </c>
      <c r="H331" s="134" t="s">
        <v>1425</v>
      </c>
      <c r="I331" s="134" t="s">
        <v>97</v>
      </c>
      <c r="J331" s="134" t="s">
        <v>98</v>
      </c>
      <c r="K331" s="134" t="s">
        <v>99</v>
      </c>
      <c r="L331" s="134" t="s">
        <v>1290</v>
      </c>
      <c r="M331" s="134" t="s">
        <v>100</v>
      </c>
      <c r="N331" s="134" t="s">
        <v>101</v>
      </c>
      <c r="O331" s="134" t="s">
        <v>102</v>
      </c>
      <c r="P331" s="134" t="s">
        <v>115</v>
      </c>
      <c r="Q331" s="134" t="s">
        <v>116</v>
      </c>
      <c r="R331" s="134" t="s">
        <v>103</v>
      </c>
      <c r="S331" s="134" t="s">
        <v>104</v>
      </c>
      <c r="T331" s="134" t="s">
        <v>105</v>
      </c>
      <c r="U331" s="134" t="s">
        <v>106</v>
      </c>
      <c r="V331" s="134" t="s">
        <v>107</v>
      </c>
      <c r="W331" s="134" t="s">
        <v>1291</v>
      </c>
      <c r="X331" s="134" t="s">
        <v>108</v>
      </c>
      <c r="Y331" s="134" t="s">
        <v>109</v>
      </c>
      <c r="Z331" s="134" t="s">
        <v>1111</v>
      </c>
      <c r="AA331" s="134" t="s">
        <v>111</v>
      </c>
    </row>
    <row r="332" spans="1:29" x14ac:dyDescent="0.2">
      <c r="A332" s="614">
        <v>1</v>
      </c>
      <c r="B332" s="1214">
        <v>2</v>
      </c>
      <c r="C332" s="1215"/>
      <c r="D332" s="954">
        <v>49</v>
      </c>
      <c r="E332" s="954">
        <v>50</v>
      </c>
      <c r="F332" s="954">
        <v>51</v>
      </c>
      <c r="G332" s="954">
        <v>52</v>
      </c>
      <c r="H332" s="954">
        <v>53</v>
      </c>
      <c r="I332" s="954">
        <v>54</v>
      </c>
      <c r="J332" s="954">
        <v>55</v>
      </c>
      <c r="K332" s="954">
        <v>56</v>
      </c>
      <c r="L332" s="954">
        <v>57</v>
      </c>
      <c r="M332" s="954">
        <v>58</v>
      </c>
      <c r="N332" s="954">
        <v>59</v>
      </c>
      <c r="O332" s="954">
        <v>60</v>
      </c>
      <c r="P332" s="954">
        <v>61</v>
      </c>
      <c r="Q332" s="954">
        <v>62</v>
      </c>
      <c r="R332" s="954">
        <v>63</v>
      </c>
      <c r="S332" s="954">
        <v>64</v>
      </c>
      <c r="T332" s="954">
        <v>65</v>
      </c>
      <c r="U332" s="954">
        <v>66</v>
      </c>
      <c r="V332" s="954">
        <v>67</v>
      </c>
      <c r="W332" s="954">
        <v>68</v>
      </c>
      <c r="X332" s="9">
        <v>69</v>
      </c>
      <c r="Y332" s="9">
        <v>70</v>
      </c>
      <c r="Z332" s="9">
        <v>71</v>
      </c>
      <c r="AA332" s="9">
        <v>72</v>
      </c>
    </row>
    <row r="333" spans="1:29" x14ac:dyDescent="0.2">
      <c r="A333" s="1190">
        <v>1</v>
      </c>
      <c r="B333" s="1191" t="s">
        <v>287</v>
      </c>
      <c r="C333" s="226" t="s">
        <v>695</v>
      </c>
      <c r="D333" s="955">
        <v>0</v>
      </c>
      <c r="E333" s="955">
        <v>0</v>
      </c>
      <c r="F333" s="955" t="s">
        <v>1424</v>
      </c>
      <c r="G333" s="955" t="s">
        <v>362</v>
      </c>
      <c r="H333" s="955">
        <v>0</v>
      </c>
      <c r="I333" s="955">
        <v>1851</v>
      </c>
      <c r="J333" s="955">
        <v>0</v>
      </c>
      <c r="K333" s="955">
        <v>0</v>
      </c>
      <c r="L333" s="516">
        <v>1839</v>
      </c>
      <c r="M333" s="955" t="s">
        <v>362</v>
      </c>
      <c r="N333" s="955" t="s">
        <v>1424</v>
      </c>
      <c r="O333" s="955" t="s">
        <v>1424</v>
      </c>
      <c r="P333" s="955" t="s">
        <v>362</v>
      </c>
      <c r="Q333" s="955" t="s">
        <v>1424</v>
      </c>
      <c r="R333" s="955">
        <v>0</v>
      </c>
      <c r="S333" s="516">
        <v>0</v>
      </c>
      <c r="T333" s="955" t="s">
        <v>1424</v>
      </c>
      <c r="U333" s="955">
        <v>0</v>
      </c>
      <c r="V333" s="955" t="s">
        <v>362</v>
      </c>
      <c r="W333" s="955">
        <v>0</v>
      </c>
      <c r="X333" s="955">
        <v>0</v>
      </c>
      <c r="Y333" s="516">
        <v>0</v>
      </c>
      <c r="Z333" s="955" t="s">
        <v>362</v>
      </c>
      <c r="AA333" s="516">
        <v>0</v>
      </c>
    </row>
    <row r="334" spans="1:29" x14ac:dyDescent="0.2">
      <c r="A334" s="1190"/>
      <c r="B334" s="1192"/>
      <c r="C334" s="226" t="s">
        <v>974</v>
      </c>
      <c r="D334" s="955">
        <v>0</v>
      </c>
      <c r="E334" s="955">
        <v>0</v>
      </c>
      <c r="F334" s="955" t="s">
        <v>1424</v>
      </c>
      <c r="G334" s="955" t="s">
        <v>362</v>
      </c>
      <c r="H334" s="955">
        <v>0</v>
      </c>
      <c r="I334" s="955">
        <v>348</v>
      </c>
      <c r="J334" s="955">
        <v>0</v>
      </c>
      <c r="K334" s="955">
        <v>0</v>
      </c>
      <c r="L334" s="513">
        <v>82</v>
      </c>
      <c r="M334" s="955" t="s">
        <v>362</v>
      </c>
      <c r="N334" s="955" t="s">
        <v>1424</v>
      </c>
      <c r="O334" s="955" t="s">
        <v>1424</v>
      </c>
      <c r="P334" s="955" t="s">
        <v>362</v>
      </c>
      <c r="Q334" s="955" t="s">
        <v>1424</v>
      </c>
      <c r="R334" s="955">
        <v>0</v>
      </c>
      <c r="S334" s="513">
        <v>0</v>
      </c>
      <c r="T334" s="955" t="s">
        <v>1424</v>
      </c>
      <c r="U334" s="955">
        <v>0</v>
      </c>
      <c r="V334" s="955" t="s">
        <v>362</v>
      </c>
      <c r="W334" s="955">
        <v>0</v>
      </c>
      <c r="X334" s="955">
        <v>0</v>
      </c>
      <c r="Y334" s="513">
        <v>0</v>
      </c>
      <c r="Z334" s="955" t="s">
        <v>362</v>
      </c>
      <c r="AA334" s="513">
        <v>0</v>
      </c>
    </row>
    <row r="335" spans="1:29" x14ac:dyDescent="0.2">
      <c r="A335" s="1190"/>
      <c r="B335" s="1193"/>
      <c r="C335" s="226" t="s">
        <v>598</v>
      </c>
      <c r="D335" s="955">
        <v>0</v>
      </c>
      <c r="E335" s="955">
        <v>0</v>
      </c>
      <c r="F335" s="955" t="s">
        <v>1424</v>
      </c>
      <c r="G335" s="955" t="s">
        <v>362</v>
      </c>
      <c r="H335" s="955">
        <v>0</v>
      </c>
      <c r="I335" s="955">
        <v>865</v>
      </c>
      <c r="J335" s="955">
        <v>0</v>
      </c>
      <c r="K335" s="955">
        <v>0</v>
      </c>
      <c r="L335" s="513">
        <v>499</v>
      </c>
      <c r="M335" s="955" t="s">
        <v>362</v>
      </c>
      <c r="N335" s="955" t="s">
        <v>1424</v>
      </c>
      <c r="O335" s="955" t="s">
        <v>1424</v>
      </c>
      <c r="P335" s="955" t="s">
        <v>362</v>
      </c>
      <c r="Q335" s="955" t="s">
        <v>1424</v>
      </c>
      <c r="R335" s="955">
        <v>0</v>
      </c>
      <c r="S335" s="513">
        <v>0</v>
      </c>
      <c r="T335" s="955" t="s">
        <v>1424</v>
      </c>
      <c r="U335" s="955">
        <v>0</v>
      </c>
      <c r="V335" s="955" t="s">
        <v>362</v>
      </c>
      <c r="W335" s="955">
        <v>0</v>
      </c>
      <c r="X335" s="955">
        <v>0</v>
      </c>
      <c r="Y335" s="513">
        <v>0</v>
      </c>
      <c r="Z335" s="955" t="s">
        <v>362</v>
      </c>
      <c r="AA335" s="513">
        <v>0</v>
      </c>
    </row>
    <row r="336" spans="1:29" x14ac:dyDescent="0.2">
      <c r="A336" s="1190">
        <v>2</v>
      </c>
      <c r="B336" s="1191" t="s">
        <v>288</v>
      </c>
      <c r="C336" s="226" t="s">
        <v>757</v>
      </c>
      <c r="D336" s="955">
        <v>0</v>
      </c>
      <c r="E336" s="955">
        <v>0</v>
      </c>
      <c r="F336" s="955" t="s">
        <v>1424</v>
      </c>
      <c r="G336" s="955" t="s">
        <v>362</v>
      </c>
      <c r="H336" s="955">
        <v>0</v>
      </c>
      <c r="I336" s="955">
        <v>575</v>
      </c>
      <c r="J336" s="955">
        <v>0</v>
      </c>
      <c r="K336" s="955">
        <v>0</v>
      </c>
      <c r="L336" s="513">
        <v>416</v>
      </c>
      <c r="M336" s="955" t="s">
        <v>362</v>
      </c>
      <c r="N336" s="955" t="s">
        <v>1424</v>
      </c>
      <c r="O336" s="955" t="s">
        <v>1424</v>
      </c>
      <c r="P336" s="955" t="s">
        <v>362</v>
      </c>
      <c r="Q336" s="955" t="s">
        <v>1424</v>
      </c>
      <c r="R336" s="955">
        <v>0</v>
      </c>
      <c r="S336" s="513">
        <v>0</v>
      </c>
      <c r="T336" s="955" t="s">
        <v>1424</v>
      </c>
      <c r="U336" s="955">
        <v>0</v>
      </c>
      <c r="V336" s="955" t="s">
        <v>362</v>
      </c>
      <c r="W336" s="955">
        <v>13</v>
      </c>
      <c r="X336" s="955">
        <v>0</v>
      </c>
      <c r="Y336" s="513">
        <v>0</v>
      </c>
      <c r="Z336" s="955" t="s">
        <v>362</v>
      </c>
      <c r="AA336" s="513">
        <v>0</v>
      </c>
    </row>
    <row r="337" spans="1:27" x14ac:dyDescent="0.2">
      <c r="A337" s="1190"/>
      <c r="B337" s="1193"/>
      <c r="C337" s="226" t="s">
        <v>598</v>
      </c>
      <c r="D337" s="955">
        <v>0</v>
      </c>
      <c r="E337" s="955">
        <v>0</v>
      </c>
      <c r="F337" s="955" t="s">
        <v>1424</v>
      </c>
      <c r="G337" s="955" t="s">
        <v>362</v>
      </c>
      <c r="H337" s="955">
        <v>0</v>
      </c>
      <c r="I337" s="955">
        <v>1848</v>
      </c>
      <c r="J337" s="955">
        <v>0</v>
      </c>
      <c r="K337" s="955">
        <v>0</v>
      </c>
      <c r="L337" s="513">
        <v>1076</v>
      </c>
      <c r="M337" s="955" t="s">
        <v>362</v>
      </c>
      <c r="N337" s="955" t="s">
        <v>1424</v>
      </c>
      <c r="O337" s="955" t="s">
        <v>1424</v>
      </c>
      <c r="P337" s="955" t="s">
        <v>362</v>
      </c>
      <c r="Q337" s="955" t="s">
        <v>1424</v>
      </c>
      <c r="R337" s="955">
        <v>0</v>
      </c>
      <c r="S337" s="513">
        <v>0</v>
      </c>
      <c r="T337" s="955" t="s">
        <v>1424</v>
      </c>
      <c r="U337" s="955">
        <v>0</v>
      </c>
      <c r="V337" s="955" t="s">
        <v>362</v>
      </c>
      <c r="W337" s="955">
        <v>337</v>
      </c>
      <c r="X337" s="955">
        <v>0</v>
      </c>
      <c r="Y337" s="513">
        <v>0</v>
      </c>
      <c r="Z337" s="955" t="s">
        <v>362</v>
      </c>
      <c r="AA337" s="513">
        <v>0</v>
      </c>
    </row>
    <row r="338" spans="1:27" x14ac:dyDescent="0.2">
      <c r="A338" s="1190">
        <v>3</v>
      </c>
      <c r="B338" s="1191" t="s">
        <v>289</v>
      </c>
      <c r="C338" s="226" t="s">
        <v>696</v>
      </c>
      <c r="D338" s="955">
        <v>0</v>
      </c>
      <c r="E338" s="955">
        <v>0</v>
      </c>
      <c r="F338" s="955" t="s">
        <v>1424</v>
      </c>
      <c r="G338" s="955" t="s">
        <v>362</v>
      </c>
      <c r="H338" s="955">
        <v>0</v>
      </c>
      <c r="I338" s="955">
        <v>439</v>
      </c>
      <c r="J338" s="955">
        <v>0</v>
      </c>
      <c r="K338" s="955">
        <v>0</v>
      </c>
      <c r="L338" s="513">
        <v>106</v>
      </c>
      <c r="M338" s="955" t="s">
        <v>362</v>
      </c>
      <c r="N338" s="955" t="s">
        <v>1424</v>
      </c>
      <c r="O338" s="955" t="s">
        <v>1424</v>
      </c>
      <c r="P338" s="955" t="s">
        <v>362</v>
      </c>
      <c r="Q338" s="955" t="s">
        <v>1424</v>
      </c>
      <c r="R338" s="955">
        <v>0</v>
      </c>
      <c r="S338" s="513">
        <v>0</v>
      </c>
      <c r="T338" s="955" t="s">
        <v>1424</v>
      </c>
      <c r="U338" s="955">
        <v>0</v>
      </c>
      <c r="V338" s="955" t="s">
        <v>362</v>
      </c>
      <c r="W338" s="955">
        <v>10</v>
      </c>
      <c r="X338" s="955">
        <v>0</v>
      </c>
      <c r="Y338" s="513">
        <v>0</v>
      </c>
      <c r="Z338" s="955" t="s">
        <v>362</v>
      </c>
      <c r="AA338" s="513">
        <v>0</v>
      </c>
    </row>
    <row r="339" spans="1:27" x14ac:dyDescent="0.2">
      <c r="A339" s="1190"/>
      <c r="B339" s="1192"/>
      <c r="C339" s="226" t="s">
        <v>407</v>
      </c>
      <c r="D339" s="955">
        <v>0</v>
      </c>
      <c r="E339" s="955">
        <v>0</v>
      </c>
      <c r="F339" s="955" t="s">
        <v>1424</v>
      </c>
      <c r="G339" s="955" t="s">
        <v>362</v>
      </c>
      <c r="H339" s="955">
        <v>0</v>
      </c>
      <c r="I339" s="955">
        <v>366</v>
      </c>
      <c r="J339" s="955">
        <v>0</v>
      </c>
      <c r="K339" s="955">
        <v>0</v>
      </c>
      <c r="L339" s="513">
        <v>271</v>
      </c>
      <c r="M339" s="955" t="s">
        <v>362</v>
      </c>
      <c r="N339" s="955" t="s">
        <v>1424</v>
      </c>
      <c r="O339" s="955" t="s">
        <v>1424</v>
      </c>
      <c r="P339" s="955" t="s">
        <v>362</v>
      </c>
      <c r="Q339" s="955" t="s">
        <v>1424</v>
      </c>
      <c r="R339" s="955">
        <v>0</v>
      </c>
      <c r="S339" s="513">
        <v>0</v>
      </c>
      <c r="T339" s="955" t="s">
        <v>1424</v>
      </c>
      <c r="U339" s="955">
        <v>0</v>
      </c>
      <c r="V339" s="955" t="s">
        <v>362</v>
      </c>
      <c r="W339" s="955">
        <v>0</v>
      </c>
      <c r="X339" s="955">
        <v>0</v>
      </c>
      <c r="Y339" s="513">
        <v>0</v>
      </c>
      <c r="Z339" s="955" t="s">
        <v>362</v>
      </c>
      <c r="AA339" s="513">
        <v>0</v>
      </c>
    </row>
    <row r="340" spans="1:27" x14ac:dyDescent="0.2">
      <c r="A340" s="1190"/>
      <c r="B340" s="1192"/>
      <c r="C340" s="226" t="s">
        <v>764</v>
      </c>
      <c r="D340" s="955">
        <v>0</v>
      </c>
      <c r="E340" s="955">
        <v>0</v>
      </c>
      <c r="F340" s="955" t="s">
        <v>1424</v>
      </c>
      <c r="G340" s="955" t="s">
        <v>362</v>
      </c>
      <c r="H340" s="955">
        <v>0</v>
      </c>
      <c r="I340" s="955">
        <v>0</v>
      </c>
      <c r="J340" s="955">
        <v>0</v>
      </c>
      <c r="K340" s="955">
        <v>0</v>
      </c>
      <c r="L340" s="513">
        <v>0</v>
      </c>
      <c r="M340" s="955" t="s">
        <v>362</v>
      </c>
      <c r="N340" s="955" t="s">
        <v>1424</v>
      </c>
      <c r="O340" s="955" t="s">
        <v>1424</v>
      </c>
      <c r="P340" s="955" t="s">
        <v>362</v>
      </c>
      <c r="Q340" s="955" t="s">
        <v>1424</v>
      </c>
      <c r="R340" s="955">
        <v>0</v>
      </c>
      <c r="S340" s="513">
        <v>0</v>
      </c>
      <c r="T340" s="955" t="s">
        <v>1424</v>
      </c>
      <c r="U340" s="955">
        <v>0</v>
      </c>
      <c r="V340" s="955" t="s">
        <v>362</v>
      </c>
      <c r="W340" s="955">
        <v>0</v>
      </c>
      <c r="X340" s="955">
        <v>0</v>
      </c>
      <c r="Y340" s="513">
        <v>0</v>
      </c>
      <c r="Z340" s="955" t="s">
        <v>362</v>
      </c>
      <c r="AA340" s="513">
        <v>0</v>
      </c>
    </row>
    <row r="341" spans="1:27" x14ac:dyDescent="0.2">
      <c r="A341" s="1190"/>
      <c r="B341" s="1193"/>
      <c r="C341" s="226" t="s">
        <v>598</v>
      </c>
      <c r="D341" s="955">
        <v>0</v>
      </c>
      <c r="E341" s="955">
        <v>0</v>
      </c>
      <c r="F341" s="955" t="s">
        <v>1424</v>
      </c>
      <c r="G341" s="955" t="s">
        <v>362</v>
      </c>
      <c r="H341" s="955">
        <v>0</v>
      </c>
      <c r="I341" s="955">
        <v>0</v>
      </c>
      <c r="J341" s="955">
        <v>0</v>
      </c>
      <c r="K341" s="955">
        <v>0</v>
      </c>
      <c r="L341" s="513">
        <v>0</v>
      </c>
      <c r="M341" s="955" t="s">
        <v>362</v>
      </c>
      <c r="N341" s="955" t="s">
        <v>1424</v>
      </c>
      <c r="O341" s="955" t="s">
        <v>1424</v>
      </c>
      <c r="P341" s="955" t="s">
        <v>362</v>
      </c>
      <c r="Q341" s="955" t="s">
        <v>1424</v>
      </c>
      <c r="R341" s="955">
        <v>0</v>
      </c>
      <c r="S341" s="513">
        <v>0</v>
      </c>
      <c r="T341" s="955" t="s">
        <v>1424</v>
      </c>
      <c r="U341" s="955">
        <v>0</v>
      </c>
      <c r="V341" s="955" t="s">
        <v>362</v>
      </c>
      <c r="W341" s="955">
        <v>0</v>
      </c>
      <c r="X341" s="955">
        <v>0</v>
      </c>
      <c r="Y341" s="513">
        <v>0</v>
      </c>
      <c r="Z341" s="955" t="s">
        <v>362</v>
      </c>
      <c r="AA341" s="513">
        <v>0</v>
      </c>
    </row>
    <row r="342" spans="1:27" x14ac:dyDescent="0.2">
      <c r="A342" s="1191">
        <v>4</v>
      </c>
      <c r="B342" s="1191" t="s">
        <v>290</v>
      </c>
      <c r="C342" s="157" t="s">
        <v>697</v>
      </c>
      <c r="D342" s="955">
        <v>0</v>
      </c>
      <c r="E342" s="955">
        <v>0</v>
      </c>
      <c r="F342" s="955" t="s">
        <v>1424</v>
      </c>
      <c r="G342" s="955" t="s">
        <v>362</v>
      </c>
      <c r="H342" s="955">
        <v>100</v>
      </c>
      <c r="I342" s="955">
        <v>3685</v>
      </c>
      <c r="J342" s="955">
        <v>0</v>
      </c>
      <c r="K342" s="955">
        <v>0</v>
      </c>
      <c r="L342" s="513">
        <v>2459</v>
      </c>
      <c r="M342" s="955" t="s">
        <v>362</v>
      </c>
      <c r="N342" s="955" t="s">
        <v>1424</v>
      </c>
      <c r="O342" s="955" t="s">
        <v>1424</v>
      </c>
      <c r="P342" s="955" t="s">
        <v>362</v>
      </c>
      <c r="Q342" s="955" t="s">
        <v>1424</v>
      </c>
      <c r="R342" s="955">
        <v>0</v>
      </c>
      <c r="S342" s="513">
        <v>0</v>
      </c>
      <c r="T342" s="955" t="s">
        <v>1424</v>
      </c>
      <c r="U342" s="955">
        <v>0</v>
      </c>
      <c r="V342" s="955" t="s">
        <v>362</v>
      </c>
      <c r="W342" s="955">
        <v>482</v>
      </c>
      <c r="X342" s="955">
        <v>0</v>
      </c>
      <c r="Y342" s="513">
        <v>0</v>
      </c>
      <c r="Z342" s="955" t="s">
        <v>362</v>
      </c>
      <c r="AA342" s="513">
        <v>0</v>
      </c>
    </row>
    <row r="343" spans="1:27" x14ac:dyDescent="0.2">
      <c r="A343" s="1193"/>
      <c r="B343" s="1193"/>
      <c r="C343" s="157" t="s">
        <v>820</v>
      </c>
      <c r="D343" s="955">
        <v>0</v>
      </c>
      <c r="E343" s="955">
        <v>0</v>
      </c>
      <c r="F343" s="955" t="s">
        <v>1424</v>
      </c>
      <c r="G343" s="955" t="s">
        <v>362</v>
      </c>
      <c r="H343" s="955">
        <v>0</v>
      </c>
      <c r="I343" s="955">
        <v>0</v>
      </c>
      <c r="J343" s="955">
        <v>0</v>
      </c>
      <c r="K343" s="955">
        <v>0</v>
      </c>
      <c r="L343" s="513">
        <v>0</v>
      </c>
      <c r="M343" s="955" t="s">
        <v>362</v>
      </c>
      <c r="N343" s="955" t="s">
        <v>1424</v>
      </c>
      <c r="O343" s="955" t="s">
        <v>1424</v>
      </c>
      <c r="P343" s="955" t="s">
        <v>362</v>
      </c>
      <c r="Q343" s="955" t="s">
        <v>1424</v>
      </c>
      <c r="R343" s="955">
        <v>0</v>
      </c>
      <c r="S343" s="513">
        <v>0</v>
      </c>
      <c r="T343" s="955" t="s">
        <v>1424</v>
      </c>
      <c r="U343" s="955">
        <v>0</v>
      </c>
      <c r="V343" s="955" t="s">
        <v>362</v>
      </c>
      <c r="W343" s="955">
        <v>0</v>
      </c>
      <c r="X343" s="955">
        <v>0</v>
      </c>
      <c r="Y343" s="513">
        <v>0</v>
      </c>
      <c r="Z343" s="955" t="s">
        <v>362</v>
      </c>
      <c r="AA343" s="513">
        <v>0</v>
      </c>
    </row>
    <row r="344" spans="1:27" x14ac:dyDescent="0.2">
      <c r="A344" s="1190">
        <v>5</v>
      </c>
      <c r="B344" s="1191" t="s">
        <v>291</v>
      </c>
      <c r="C344" s="157" t="s">
        <v>756</v>
      </c>
      <c r="D344" s="955">
        <v>0</v>
      </c>
      <c r="E344" s="955">
        <v>0</v>
      </c>
      <c r="F344" s="955" t="s">
        <v>1424</v>
      </c>
      <c r="G344" s="955" t="s">
        <v>362</v>
      </c>
      <c r="H344" s="955">
        <v>0</v>
      </c>
      <c r="I344" s="955">
        <v>22388</v>
      </c>
      <c r="J344" s="955">
        <v>0</v>
      </c>
      <c r="K344" s="955">
        <v>0</v>
      </c>
      <c r="L344" s="513">
        <v>89</v>
      </c>
      <c r="M344" s="955" t="s">
        <v>362</v>
      </c>
      <c r="N344" s="955" t="s">
        <v>1424</v>
      </c>
      <c r="O344" s="955" t="s">
        <v>1424</v>
      </c>
      <c r="P344" s="955" t="s">
        <v>362</v>
      </c>
      <c r="Q344" s="955" t="s">
        <v>1424</v>
      </c>
      <c r="R344" s="955">
        <v>0</v>
      </c>
      <c r="S344" s="513">
        <v>0</v>
      </c>
      <c r="T344" s="955" t="s">
        <v>1424</v>
      </c>
      <c r="U344" s="955">
        <v>0</v>
      </c>
      <c r="V344" s="955" t="s">
        <v>362</v>
      </c>
      <c r="W344" s="955">
        <v>0</v>
      </c>
      <c r="X344" s="955">
        <v>0</v>
      </c>
      <c r="Y344" s="513">
        <v>0</v>
      </c>
      <c r="Z344" s="955" t="s">
        <v>362</v>
      </c>
      <c r="AA344" s="513">
        <v>0</v>
      </c>
    </row>
    <row r="345" spans="1:27" ht="25.5" x14ac:dyDescent="0.2">
      <c r="A345" s="1190"/>
      <c r="B345" s="1192"/>
      <c r="C345" s="157" t="s">
        <v>815</v>
      </c>
      <c r="D345" s="955">
        <v>0</v>
      </c>
      <c r="E345" s="955">
        <v>0</v>
      </c>
      <c r="F345" s="955" t="s">
        <v>1424</v>
      </c>
      <c r="G345" s="955" t="s">
        <v>362</v>
      </c>
      <c r="H345" s="955">
        <v>0</v>
      </c>
      <c r="I345" s="955">
        <v>1615</v>
      </c>
      <c r="J345" s="955">
        <v>0</v>
      </c>
      <c r="K345" s="955">
        <v>0</v>
      </c>
      <c r="L345" s="955">
        <v>349</v>
      </c>
      <c r="M345" s="955" t="s">
        <v>362</v>
      </c>
      <c r="N345" s="955" t="s">
        <v>1424</v>
      </c>
      <c r="O345" s="955" t="s">
        <v>1424</v>
      </c>
      <c r="P345" s="955" t="s">
        <v>362</v>
      </c>
      <c r="Q345" s="955" t="s">
        <v>1424</v>
      </c>
      <c r="R345" s="955">
        <v>0</v>
      </c>
      <c r="S345" s="955">
        <v>18</v>
      </c>
      <c r="T345" s="955" t="s">
        <v>1424</v>
      </c>
      <c r="U345" s="955">
        <v>0</v>
      </c>
      <c r="V345" s="955" t="s">
        <v>362</v>
      </c>
      <c r="W345" s="955">
        <v>33</v>
      </c>
      <c r="X345" s="955">
        <v>0</v>
      </c>
      <c r="Y345" s="955">
        <v>0</v>
      </c>
      <c r="Z345" s="955" t="s">
        <v>362</v>
      </c>
      <c r="AA345" s="955">
        <v>0</v>
      </c>
    </row>
    <row r="346" spans="1:27" x14ac:dyDescent="0.2">
      <c r="A346" s="1190"/>
      <c r="B346" s="1192"/>
      <c r="C346" s="157" t="s">
        <v>1089</v>
      </c>
      <c r="D346" s="955">
        <v>0</v>
      </c>
      <c r="E346" s="955">
        <v>0</v>
      </c>
      <c r="F346" s="955" t="s">
        <v>1424</v>
      </c>
      <c r="G346" s="955" t="s">
        <v>362</v>
      </c>
      <c r="H346" s="955">
        <v>0</v>
      </c>
      <c r="I346" s="955">
        <v>3208</v>
      </c>
      <c r="J346" s="955">
        <v>0</v>
      </c>
      <c r="K346" s="955">
        <v>0</v>
      </c>
      <c r="L346" s="513">
        <v>45</v>
      </c>
      <c r="M346" s="955" t="s">
        <v>362</v>
      </c>
      <c r="N346" s="955" t="s">
        <v>1424</v>
      </c>
      <c r="O346" s="955" t="s">
        <v>1424</v>
      </c>
      <c r="P346" s="955" t="s">
        <v>362</v>
      </c>
      <c r="Q346" s="955" t="s">
        <v>1424</v>
      </c>
      <c r="R346" s="955">
        <v>0</v>
      </c>
      <c r="S346" s="513">
        <v>0</v>
      </c>
      <c r="T346" s="955" t="s">
        <v>1424</v>
      </c>
      <c r="U346" s="955">
        <v>0</v>
      </c>
      <c r="V346" s="955" t="s">
        <v>362</v>
      </c>
      <c r="W346" s="955">
        <v>0</v>
      </c>
      <c r="X346" s="955">
        <v>0</v>
      </c>
      <c r="Y346" s="513">
        <v>0</v>
      </c>
      <c r="Z346" s="955" t="s">
        <v>362</v>
      </c>
      <c r="AA346" s="513">
        <v>0</v>
      </c>
    </row>
    <row r="347" spans="1:27" x14ac:dyDescent="0.2">
      <c r="A347" s="1190"/>
      <c r="B347" s="1192"/>
      <c r="C347" s="157" t="s">
        <v>698</v>
      </c>
      <c r="D347" s="955">
        <v>0</v>
      </c>
      <c r="E347" s="955">
        <v>0</v>
      </c>
      <c r="F347" s="955" t="s">
        <v>1424</v>
      </c>
      <c r="G347" s="955" t="s">
        <v>362</v>
      </c>
      <c r="H347" s="955">
        <v>0</v>
      </c>
      <c r="I347" s="955">
        <v>0</v>
      </c>
      <c r="J347" s="955">
        <v>0</v>
      </c>
      <c r="K347" s="955">
        <v>0</v>
      </c>
      <c r="L347" s="513">
        <v>0</v>
      </c>
      <c r="M347" s="955" t="s">
        <v>362</v>
      </c>
      <c r="N347" s="955" t="s">
        <v>1424</v>
      </c>
      <c r="O347" s="955" t="s">
        <v>1424</v>
      </c>
      <c r="P347" s="955" t="s">
        <v>362</v>
      </c>
      <c r="Q347" s="955" t="s">
        <v>1424</v>
      </c>
      <c r="R347" s="955">
        <v>0</v>
      </c>
      <c r="S347" s="513">
        <v>0</v>
      </c>
      <c r="T347" s="955" t="s">
        <v>1424</v>
      </c>
      <c r="U347" s="955">
        <v>0</v>
      </c>
      <c r="V347" s="955" t="s">
        <v>362</v>
      </c>
      <c r="W347" s="955">
        <v>0</v>
      </c>
      <c r="X347" s="955">
        <v>0</v>
      </c>
      <c r="Y347" s="513">
        <v>0</v>
      </c>
      <c r="Z347" s="955" t="s">
        <v>362</v>
      </c>
      <c r="AA347" s="513">
        <v>0</v>
      </c>
    </row>
    <row r="348" spans="1:27" x14ac:dyDescent="0.2">
      <c r="A348" s="1190"/>
      <c r="B348" s="1192"/>
      <c r="C348" s="157" t="s">
        <v>764</v>
      </c>
      <c r="D348" s="955">
        <v>0</v>
      </c>
      <c r="E348" s="955">
        <v>0</v>
      </c>
      <c r="F348" s="955" t="s">
        <v>1424</v>
      </c>
      <c r="G348" s="955" t="s">
        <v>362</v>
      </c>
      <c r="H348" s="955">
        <v>0</v>
      </c>
      <c r="I348" s="955">
        <v>0</v>
      </c>
      <c r="J348" s="955">
        <v>0</v>
      </c>
      <c r="K348" s="955">
        <v>0</v>
      </c>
      <c r="L348" s="513">
        <v>0</v>
      </c>
      <c r="M348" s="955" t="s">
        <v>362</v>
      </c>
      <c r="N348" s="955" t="s">
        <v>1424</v>
      </c>
      <c r="O348" s="955" t="s">
        <v>1424</v>
      </c>
      <c r="P348" s="955" t="s">
        <v>362</v>
      </c>
      <c r="Q348" s="955" t="s">
        <v>1424</v>
      </c>
      <c r="R348" s="955">
        <v>0</v>
      </c>
      <c r="S348" s="513">
        <v>0</v>
      </c>
      <c r="T348" s="955" t="s">
        <v>1424</v>
      </c>
      <c r="U348" s="955">
        <v>0</v>
      </c>
      <c r="V348" s="955" t="s">
        <v>362</v>
      </c>
      <c r="W348" s="955">
        <v>0</v>
      </c>
      <c r="X348" s="955">
        <v>0</v>
      </c>
      <c r="Y348" s="513">
        <v>0</v>
      </c>
      <c r="Z348" s="955" t="s">
        <v>362</v>
      </c>
      <c r="AA348" s="513">
        <v>0</v>
      </c>
    </row>
    <row r="349" spans="1:27" x14ac:dyDescent="0.2">
      <c r="A349" s="1190"/>
      <c r="B349" s="1193"/>
      <c r="C349" s="157" t="s">
        <v>598</v>
      </c>
      <c r="D349" s="955">
        <v>0</v>
      </c>
      <c r="E349" s="955">
        <v>0</v>
      </c>
      <c r="F349" s="955" t="s">
        <v>1424</v>
      </c>
      <c r="G349" s="955" t="s">
        <v>362</v>
      </c>
      <c r="H349" s="955">
        <v>0</v>
      </c>
      <c r="I349" s="955">
        <v>678</v>
      </c>
      <c r="J349" s="955">
        <v>0</v>
      </c>
      <c r="K349" s="955">
        <v>0</v>
      </c>
      <c r="L349" s="513">
        <v>258</v>
      </c>
      <c r="M349" s="955" t="s">
        <v>362</v>
      </c>
      <c r="N349" s="955" t="s">
        <v>1424</v>
      </c>
      <c r="O349" s="955" t="s">
        <v>1424</v>
      </c>
      <c r="P349" s="955" t="s">
        <v>362</v>
      </c>
      <c r="Q349" s="955" t="s">
        <v>1424</v>
      </c>
      <c r="R349" s="955">
        <v>0</v>
      </c>
      <c r="S349" s="513">
        <v>0</v>
      </c>
      <c r="T349" s="955" t="s">
        <v>1424</v>
      </c>
      <c r="U349" s="955">
        <v>0</v>
      </c>
      <c r="V349" s="955" t="s">
        <v>362</v>
      </c>
      <c r="W349" s="955">
        <v>0</v>
      </c>
      <c r="X349" s="955">
        <v>0</v>
      </c>
      <c r="Y349" s="513">
        <v>0</v>
      </c>
      <c r="Z349" s="955" t="s">
        <v>362</v>
      </c>
      <c r="AA349" s="513">
        <v>0</v>
      </c>
    </row>
    <row r="350" spans="1:27" x14ac:dyDescent="0.2">
      <c r="A350" s="1190">
        <v>6</v>
      </c>
      <c r="B350" s="1191" t="s">
        <v>292</v>
      </c>
      <c r="C350" s="157" t="s">
        <v>699</v>
      </c>
      <c r="D350" s="955">
        <v>0</v>
      </c>
      <c r="E350" s="955">
        <v>0</v>
      </c>
      <c r="F350" s="955" t="s">
        <v>1424</v>
      </c>
      <c r="G350" s="955" t="s">
        <v>362</v>
      </c>
      <c r="H350" s="955">
        <v>0</v>
      </c>
      <c r="I350" s="955">
        <v>0</v>
      </c>
      <c r="J350" s="955">
        <v>0</v>
      </c>
      <c r="K350" s="955">
        <v>0</v>
      </c>
      <c r="L350" s="513">
        <v>0</v>
      </c>
      <c r="M350" s="955" t="s">
        <v>362</v>
      </c>
      <c r="N350" s="955" t="s">
        <v>1424</v>
      </c>
      <c r="O350" s="955" t="s">
        <v>1424</v>
      </c>
      <c r="P350" s="955" t="s">
        <v>362</v>
      </c>
      <c r="Q350" s="955" t="s">
        <v>1424</v>
      </c>
      <c r="R350" s="955">
        <v>0</v>
      </c>
      <c r="S350" s="513">
        <v>0</v>
      </c>
      <c r="T350" s="955" t="s">
        <v>1424</v>
      </c>
      <c r="U350" s="955">
        <v>0</v>
      </c>
      <c r="V350" s="955" t="s">
        <v>362</v>
      </c>
      <c r="W350" s="955">
        <v>0</v>
      </c>
      <c r="X350" s="955">
        <v>0</v>
      </c>
      <c r="Y350" s="513">
        <v>0</v>
      </c>
      <c r="Z350" s="955" t="s">
        <v>362</v>
      </c>
      <c r="AA350" s="513">
        <v>0</v>
      </c>
    </row>
    <row r="351" spans="1:27" x14ac:dyDescent="0.2">
      <c r="A351" s="1190"/>
      <c r="B351" s="1193"/>
      <c r="C351" s="157" t="s">
        <v>598</v>
      </c>
      <c r="D351" s="955">
        <v>0</v>
      </c>
      <c r="E351" s="955">
        <v>0</v>
      </c>
      <c r="F351" s="955" t="s">
        <v>1424</v>
      </c>
      <c r="G351" s="955" t="s">
        <v>362</v>
      </c>
      <c r="H351" s="955">
        <v>0</v>
      </c>
      <c r="I351" s="955">
        <v>499</v>
      </c>
      <c r="J351" s="955">
        <v>0</v>
      </c>
      <c r="K351" s="955">
        <v>0</v>
      </c>
      <c r="L351" s="513">
        <v>224</v>
      </c>
      <c r="M351" s="955" t="s">
        <v>362</v>
      </c>
      <c r="N351" s="955" t="s">
        <v>1424</v>
      </c>
      <c r="O351" s="955" t="s">
        <v>1424</v>
      </c>
      <c r="P351" s="955" t="s">
        <v>362</v>
      </c>
      <c r="Q351" s="955" t="s">
        <v>1424</v>
      </c>
      <c r="R351" s="955">
        <v>0</v>
      </c>
      <c r="S351" s="513">
        <v>0</v>
      </c>
      <c r="T351" s="955" t="s">
        <v>1424</v>
      </c>
      <c r="U351" s="955">
        <v>0</v>
      </c>
      <c r="V351" s="955" t="s">
        <v>362</v>
      </c>
      <c r="W351" s="955">
        <v>0</v>
      </c>
      <c r="X351" s="955">
        <v>0</v>
      </c>
      <c r="Y351" s="513">
        <v>0</v>
      </c>
      <c r="Z351" s="955" t="s">
        <v>362</v>
      </c>
      <c r="AA351" s="513">
        <v>0</v>
      </c>
    </row>
    <row r="352" spans="1:27" x14ac:dyDescent="0.2">
      <c r="A352" s="1190">
        <v>7</v>
      </c>
      <c r="B352" s="1191" t="s">
        <v>293</v>
      </c>
      <c r="C352" s="157" t="s">
        <v>759</v>
      </c>
      <c r="D352" s="955">
        <v>0</v>
      </c>
      <c r="E352" s="955">
        <v>0</v>
      </c>
      <c r="F352" s="955" t="s">
        <v>1424</v>
      </c>
      <c r="G352" s="955" t="s">
        <v>362</v>
      </c>
      <c r="H352" s="955">
        <v>0</v>
      </c>
      <c r="I352" s="955">
        <v>227</v>
      </c>
      <c r="J352" s="955">
        <v>0</v>
      </c>
      <c r="K352" s="955">
        <v>0</v>
      </c>
      <c r="L352" s="513">
        <v>118</v>
      </c>
      <c r="M352" s="955" t="s">
        <v>362</v>
      </c>
      <c r="N352" s="955" t="s">
        <v>1424</v>
      </c>
      <c r="O352" s="955" t="s">
        <v>1424</v>
      </c>
      <c r="P352" s="955" t="s">
        <v>362</v>
      </c>
      <c r="Q352" s="955" t="s">
        <v>1424</v>
      </c>
      <c r="R352" s="955">
        <v>0</v>
      </c>
      <c r="S352" s="513">
        <v>0</v>
      </c>
      <c r="T352" s="955" t="s">
        <v>1424</v>
      </c>
      <c r="U352" s="955">
        <v>0</v>
      </c>
      <c r="V352" s="955" t="s">
        <v>362</v>
      </c>
      <c r="W352" s="955">
        <v>0</v>
      </c>
      <c r="X352" s="955">
        <v>0</v>
      </c>
      <c r="Y352" s="513">
        <v>0</v>
      </c>
      <c r="Z352" s="955" t="s">
        <v>362</v>
      </c>
      <c r="AA352" s="513">
        <v>0</v>
      </c>
    </row>
    <row r="353" spans="1:27" x14ac:dyDescent="0.2">
      <c r="A353" s="1190"/>
      <c r="B353" s="1192"/>
      <c r="C353" s="157" t="s">
        <v>816</v>
      </c>
      <c r="D353" s="955">
        <v>0</v>
      </c>
      <c r="E353" s="955">
        <v>0</v>
      </c>
      <c r="F353" s="955" t="s">
        <v>1424</v>
      </c>
      <c r="G353" s="955" t="s">
        <v>362</v>
      </c>
      <c r="H353" s="955">
        <v>0</v>
      </c>
      <c r="I353" s="955">
        <v>741</v>
      </c>
      <c r="J353" s="955">
        <v>0</v>
      </c>
      <c r="K353" s="955">
        <v>0</v>
      </c>
      <c r="L353" s="513">
        <v>363</v>
      </c>
      <c r="M353" s="955" t="s">
        <v>362</v>
      </c>
      <c r="N353" s="955" t="s">
        <v>1424</v>
      </c>
      <c r="O353" s="955" t="s">
        <v>1424</v>
      </c>
      <c r="P353" s="955" t="s">
        <v>362</v>
      </c>
      <c r="Q353" s="955" t="s">
        <v>1424</v>
      </c>
      <c r="R353" s="955">
        <v>0</v>
      </c>
      <c r="S353" s="513">
        <v>0</v>
      </c>
      <c r="T353" s="955" t="s">
        <v>1424</v>
      </c>
      <c r="U353" s="955">
        <v>0</v>
      </c>
      <c r="V353" s="955" t="s">
        <v>362</v>
      </c>
      <c r="W353" s="955">
        <v>0</v>
      </c>
      <c r="X353" s="955">
        <v>0</v>
      </c>
      <c r="Y353" s="513">
        <v>0</v>
      </c>
      <c r="Z353" s="955" t="s">
        <v>362</v>
      </c>
      <c r="AA353" s="513">
        <v>0</v>
      </c>
    </row>
    <row r="354" spans="1:27" x14ac:dyDescent="0.2">
      <c r="A354" s="1190"/>
      <c r="B354" s="1192"/>
      <c r="C354" s="157" t="s">
        <v>599</v>
      </c>
      <c r="D354" s="955">
        <v>0</v>
      </c>
      <c r="E354" s="955">
        <v>0</v>
      </c>
      <c r="F354" s="955" t="s">
        <v>1424</v>
      </c>
      <c r="G354" s="955" t="s">
        <v>362</v>
      </c>
      <c r="H354" s="955">
        <v>0</v>
      </c>
      <c r="I354" s="955">
        <v>421</v>
      </c>
      <c r="J354" s="955">
        <v>0</v>
      </c>
      <c r="K354" s="955">
        <v>0</v>
      </c>
      <c r="L354" s="513">
        <v>111</v>
      </c>
      <c r="M354" s="955" t="s">
        <v>362</v>
      </c>
      <c r="N354" s="955" t="s">
        <v>1424</v>
      </c>
      <c r="O354" s="955" t="s">
        <v>1424</v>
      </c>
      <c r="P354" s="955" t="s">
        <v>362</v>
      </c>
      <c r="Q354" s="955" t="s">
        <v>1424</v>
      </c>
      <c r="R354" s="955">
        <v>0</v>
      </c>
      <c r="S354" s="513">
        <v>0</v>
      </c>
      <c r="T354" s="955" t="s">
        <v>1424</v>
      </c>
      <c r="U354" s="955">
        <v>0</v>
      </c>
      <c r="V354" s="955" t="s">
        <v>362</v>
      </c>
      <c r="W354" s="955">
        <v>0</v>
      </c>
      <c r="X354" s="955">
        <v>0</v>
      </c>
      <c r="Y354" s="513">
        <v>0</v>
      </c>
      <c r="Z354" s="955" t="s">
        <v>362</v>
      </c>
      <c r="AA354" s="513">
        <v>0</v>
      </c>
    </row>
    <row r="355" spans="1:27" x14ac:dyDescent="0.2">
      <c r="A355" s="1190"/>
      <c r="B355" s="1192"/>
      <c r="C355" s="157" t="s">
        <v>700</v>
      </c>
      <c r="D355" s="955">
        <v>0</v>
      </c>
      <c r="E355" s="955">
        <v>0</v>
      </c>
      <c r="F355" s="955" t="s">
        <v>1424</v>
      </c>
      <c r="G355" s="955" t="s">
        <v>362</v>
      </c>
      <c r="H355" s="955">
        <v>0</v>
      </c>
      <c r="I355" s="955">
        <v>298</v>
      </c>
      <c r="J355" s="955">
        <v>0</v>
      </c>
      <c r="K355" s="955">
        <v>0</v>
      </c>
      <c r="L355" s="513">
        <v>188</v>
      </c>
      <c r="M355" s="955" t="s">
        <v>362</v>
      </c>
      <c r="N355" s="955" t="s">
        <v>1424</v>
      </c>
      <c r="O355" s="955" t="s">
        <v>1424</v>
      </c>
      <c r="P355" s="955" t="s">
        <v>362</v>
      </c>
      <c r="Q355" s="955" t="s">
        <v>1424</v>
      </c>
      <c r="R355" s="955">
        <v>0</v>
      </c>
      <c r="S355" s="513">
        <v>0</v>
      </c>
      <c r="T355" s="955" t="s">
        <v>1424</v>
      </c>
      <c r="U355" s="955">
        <v>0</v>
      </c>
      <c r="V355" s="955" t="s">
        <v>362</v>
      </c>
      <c r="W355" s="955">
        <v>0</v>
      </c>
      <c r="X355" s="955">
        <v>0</v>
      </c>
      <c r="Y355" s="513">
        <v>0</v>
      </c>
      <c r="Z355" s="955" t="s">
        <v>362</v>
      </c>
      <c r="AA355" s="513">
        <v>0</v>
      </c>
    </row>
    <row r="356" spans="1:27" x14ac:dyDescent="0.2">
      <c r="A356" s="1190"/>
      <c r="B356" s="1193"/>
      <c r="C356" s="157" t="s">
        <v>598</v>
      </c>
      <c r="D356" s="955">
        <v>0</v>
      </c>
      <c r="E356" s="955">
        <v>0</v>
      </c>
      <c r="F356" s="955" t="s">
        <v>1424</v>
      </c>
      <c r="G356" s="955" t="s">
        <v>362</v>
      </c>
      <c r="H356" s="955">
        <v>0</v>
      </c>
      <c r="I356" s="955">
        <v>122</v>
      </c>
      <c r="J356" s="955">
        <v>0</v>
      </c>
      <c r="K356" s="955">
        <v>0</v>
      </c>
      <c r="L356" s="513">
        <v>63</v>
      </c>
      <c r="M356" s="955" t="s">
        <v>362</v>
      </c>
      <c r="N356" s="955" t="s">
        <v>1424</v>
      </c>
      <c r="O356" s="955" t="s">
        <v>1424</v>
      </c>
      <c r="P356" s="955" t="s">
        <v>362</v>
      </c>
      <c r="Q356" s="955" t="s">
        <v>1424</v>
      </c>
      <c r="R356" s="955">
        <v>0</v>
      </c>
      <c r="S356" s="513">
        <v>0</v>
      </c>
      <c r="T356" s="955" t="s">
        <v>1424</v>
      </c>
      <c r="U356" s="955">
        <v>0</v>
      </c>
      <c r="V356" s="955" t="s">
        <v>362</v>
      </c>
      <c r="W356" s="955">
        <v>0</v>
      </c>
      <c r="X356" s="955">
        <v>0</v>
      </c>
      <c r="Y356" s="513">
        <v>0</v>
      </c>
      <c r="Z356" s="955" t="s">
        <v>362</v>
      </c>
      <c r="AA356" s="513">
        <v>0</v>
      </c>
    </row>
    <row r="357" spans="1:27" x14ac:dyDescent="0.2">
      <c r="A357" s="945">
        <v>8</v>
      </c>
      <c r="B357" s="945" t="s">
        <v>294</v>
      </c>
      <c r="C357" s="157" t="s">
        <v>760</v>
      </c>
      <c r="D357" s="955">
        <v>0</v>
      </c>
      <c r="E357" s="955">
        <v>0</v>
      </c>
      <c r="F357" s="955" t="s">
        <v>1424</v>
      </c>
      <c r="G357" s="955" t="s">
        <v>362</v>
      </c>
      <c r="H357" s="955">
        <v>0</v>
      </c>
      <c r="I357" s="955">
        <v>2190</v>
      </c>
      <c r="J357" s="955">
        <v>0</v>
      </c>
      <c r="K357" s="955">
        <v>0</v>
      </c>
      <c r="L357" s="513">
        <v>783</v>
      </c>
      <c r="M357" s="955" t="s">
        <v>362</v>
      </c>
      <c r="N357" s="955" t="s">
        <v>1424</v>
      </c>
      <c r="O357" s="955" t="s">
        <v>1424</v>
      </c>
      <c r="P357" s="955" t="s">
        <v>362</v>
      </c>
      <c r="Q357" s="955" t="s">
        <v>1424</v>
      </c>
      <c r="R357" s="955">
        <v>0</v>
      </c>
      <c r="S357" s="513">
        <v>0</v>
      </c>
      <c r="T357" s="955" t="s">
        <v>1424</v>
      </c>
      <c r="U357" s="955">
        <v>0</v>
      </c>
      <c r="V357" s="955" t="s">
        <v>362</v>
      </c>
      <c r="W357" s="955">
        <v>0</v>
      </c>
      <c r="X357" s="955">
        <v>0</v>
      </c>
      <c r="Y357" s="513">
        <v>0</v>
      </c>
      <c r="Z357" s="955" t="s">
        <v>362</v>
      </c>
      <c r="AA357" s="513">
        <v>0</v>
      </c>
    </row>
    <row r="358" spans="1:27" x14ac:dyDescent="0.2">
      <c r="A358" s="1190">
        <v>9</v>
      </c>
      <c r="B358" s="1191" t="s">
        <v>295</v>
      </c>
      <c r="C358" s="157" t="s">
        <v>761</v>
      </c>
      <c r="D358" s="955">
        <v>0</v>
      </c>
      <c r="E358" s="955">
        <v>0</v>
      </c>
      <c r="F358" s="955" t="s">
        <v>1424</v>
      </c>
      <c r="G358" s="955" t="s">
        <v>362</v>
      </c>
      <c r="H358" s="955">
        <v>0</v>
      </c>
      <c r="I358" s="955">
        <v>641</v>
      </c>
      <c r="J358" s="955">
        <v>0</v>
      </c>
      <c r="K358" s="955">
        <v>0</v>
      </c>
      <c r="L358" s="513">
        <v>318</v>
      </c>
      <c r="M358" s="955" t="s">
        <v>362</v>
      </c>
      <c r="N358" s="955" t="s">
        <v>1424</v>
      </c>
      <c r="O358" s="955" t="s">
        <v>1424</v>
      </c>
      <c r="P358" s="955" t="s">
        <v>362</v>
      </c>
      <c r="Q358" s="955" t="s">
        <v>1424</v>
      </c>
      <c r="R358" s="955">
        <v>0</v>
      </c>
      <c r="S358" s="513">
        <v>0</v>
      </c>
      <c r="T358" s="955" t="s">
        <v>1424</v>
      </c>
      <c r="U358" s="955">
        <v>0</v>
      </c>
      <c r="V358" s="955" t="s">
        <v>362</v>
      </c>
      <c r="W358" s="955">
        <v>0</v>
      </c>
      <c r="X358" s="955">
        <v>0</v>
      </c>
      <c r="Y358" s="513">
        <v>0</v>
      </c>
      <c r="Z358" s="955" t="s">
        <v>362</v>
      </c>
      <c r="AA358" s="513">
        <v>0</v>
      </c>
    </row>
    <row r="359" spans="1:27" x14ac:dyDescent="0.2">
      <c r="A359" s="1190"/>
      <c r="B359" s="1192"/>
      <c r="C359" s="157" t="s">
        <v>701</v>
      </c>
      <c r="D359" s="955">
        <v>0</v>
      </c>
      <c r="E359" s="955">
        <v>0</v>
      </c>
      <c r="F359" s="955" t="s">
        <v>1424</v>
      </c>
      <c r="G359" s="955" t="s">
        <v>362</v>
      </c>
      <c r="H359" s="955">
        <v>0</v>
      </c>
      <c r="I359" s="955">
        <v>291</v>
      </c>
      <c r="J359" s="955">
        <v>0</v>
      </c>
      <c r="K359" s="955">
        <v>0</v>
      </c>
      <c r="L359" s="513">
        <v>134</v>
      </c>
      <c r="M359" s="955" t="s">
        <v>362</v>
      </c>
      <c r="N359" s="955" t="s">
        <v>1424</v>
      </c>
      <c r="O359" s="955" t="s">
        <v>1424</v>
      </c>
      <c r="P359" s="955" t="s">
        <v>362</v>
      </c>
      <c r="Q359" s="955" t="s">
        <v>1424</v>
      </c>
      <c r="R359" s="955">
        <v>0</v>
      </c>
      <c r="S359" s="513">
        <v>0</v>
      </c>
      <c r="T359" s="955" t="s">
        <v>1424</v>
      </c>
      <c r="U359" s="955">
        <v>0</v>
      </c>
      <c r="V359" s="955" t="s">
        <v>362</v>
      </c>
      <c r="W359" s="955">
        <v>0</v>
      </c>
      <c r="X359" s="955">
        <v>0</v>
      </c>
      <c r="Y359" s="513">
        <v>0</v>
      </c>
      <c r="Z359" s="955" t="s">
        <v>362</v>
      </c>
      <c r="AA359" s="513">
        <v>0</v>
      </c>
    </row>
    <row r="360" spans="1:27" x14ac:dyDescent="0.2">
      <c r="A360" s="1190"/>
      <c r="B360" s="1192"/>
      <c r="C360" s="157" t="s">
        <v>1083</v>
      </c>
      <c r="D360" s="955">
        <v>0</v>
      </c>
      <c r="E360" s="955">
        <v>0</v>
      </c>
      <c r="F360" s="955" t="s">
        <v>1424</v>
      </c>
      <c r="G360" s="955" t="s">
        <v>362</v>
      </c>
      <c r="H360" s="955">
        <v>0</v>
      </c>
      <c r="I360" s="955">
        <v>513</v>
      </c>
      <c r="J360" s="955">
        <v>0</v>
      </c>
      <c r="K360" s="955">
        <v>0</v>
      </c>
      <c r="L360" s="513">
        <v>352</v>
      </c>
      <c r="M360" s="955" t="s">
        <v>362</v>
      </c>
      <c r="N360" s="955" t="s">
        <v>1424</v>
      </c>
      <c r="O360" s="955" t="s">
        <v>1424</v>
      </c>
      <c r="P360" s="955" t="s">
        <v>362</v>
      </c>
      <c r="Q360" s="955" t="s">
        <v>1424</v>
      </c>
      <c r="R360" s="955">
        <v>0</v>
      </c>
      <c r="S360" s="513">
        <v>0</v>
      </c>
      <c r="T360" s="955" t="s">
        <v>1424</v>
      </c>
      <c r="U360" s="955">
        <v>0</v>
      </c>
      <c r="V360" s="955" t="s">
        <v>362</v>
      </c>
      <c r="W360" s="955">
        <v>0</v>
      </c>
      <c r="X360" s="955">
        <v>0</v>
      </c>
      <c r="Y360" s="513">
        <v>0</v>
      </c>
      <c r="Z360" s="955" t="s">
        <v>362</v>
      </c>
      <c r="AA360" s="513">
        <v>0</v>
      </c>
    </row>
    <row r="361" spans="1:27" ht="25.5" x14ac:dyDescent="0.2">
      <c r="A361" s="1190"/>
      <c r="B361" s="1192"/>
      <c r="C361" s="157" t="s">
        <v>817</v>
      </c>
      <c r="D361" s="955">
        <v>0</v>
      </c>
      <c r="E361" s="955">
        <v>0</v>
      </c>
      <c r="F361" s="955" t="s">
        <v>1424</v>
      </c>
      <c r="G361" s="955" t="s">
        <v>362</v>
      </c>
      <c r="H361" s="955">
        <v>0</v>
      </c>
      <c r="I361" s="955">
        <v>202</v>
      </c>
      <c r="J361" s="955">
        <v>0</v>
      </c>
      <c r="K361" s="955">
        <v>0</v>
      </c>
      <c r="L361" s="955">
        <v>192</v>
      </c>
      <c r="M361" s="955" t="s">
        <v>362</v>
      </c>
      <c r="N361" s="955" t="s">
        <v>1424</v>
      </c>
      <c r="O361" s="955" t="s">
        <v>1424</v>
      </c>
      <c r="P361" s="955" t="s">
        <v>362</v>
      </c>
      <c r="Q361" s="955" t="s">
        <v>1424</v>
      </c>
      <c r="R361" s="955">
        <v>0</v>
      </c>
      <c r="S361" s="955">
        <v>0</v>
      </c>
      <c r="T361" s="955" t="s">
        <v>1424</v>
      </c>
      <c r="U361" s="955">
        <v>0</v>
      </c>
      <c r="V361" s="955" t="s">
        <v>362</v>
      </c>
      <c r="W361" s="955">
        <v>0</v>
      </c>
      <c r="X361" s="955">
        <v>0</v>
      </c>
      <c r="Y361" s="955">
        <v>0</v>
      </c>
      <c r="Z361" s="955" t="s">
        <v>362</v>
      </c>
      <c r="AA361" s="955">
        <v>0</v>
      </c>
    </row>
    <row r="362" spans="1:27" x14ac:dyDescent="0.2">
      <c r="A362" s="1190"/>
      <c r="B362" s="1192"/>
      <c r="C362" s="157" t="s">
        <v>598</v>
      </c>
      <c r="D362" s="955">
        <v>0</v>
      </c>
      <c r="E362" s="955">
        <v>0</v>
      </c>
      <c r="F362" s="955" t="s">
        <v>1424</v>
      </c>
      <c r="G362" s="955" t="s">
        <v>362</v>
      </c>
      <c r="H362" s="955">
        <v>0</v>
      </c>
      <c r="I362" s="955">
        <v>177</v>
      </c>
      <c r="J362" s="955">
        <v>0</v>
      </c>
      <c r="K362" s="955">
        <v>0</v>
      </c>
      <c r="L362" s="513">
        <v>99</v>
      </c>
      <c r="M362" s="955" t="s">
        <v>362</v>
      </c>
      <c r="N362" s="955" t="s">
        <v>1424</v>
      </c>
      <c r="O362" s="955" t="s">
        <v>1424</v>
      </c>
      <c r="P362" s="955" t="s">
        <v>362</v>
      </c>
      <c r="Q362" s="955" t="s">
        <v>1424</v>
      </c>
      <c r="R362" s="955">
        <v>0</v>
      </c>
      <c r="S362" s="513">
        <v>0</v>
      </c>
      <c r="T362" s="955" t="s">
        <v>1424</v>
      </c>
      <c r="U362" s="955">
        <v>0</v>
      </c>
      <c r="V362" s="955" t="s">
        <v>362</v>
      </c>
      <c r="W362" s="955">
        <v>0</v>
      </c>
      <c r="X362" s="955">
        <v>0</v>
      </c>
      <c r="Y362" s="513">
        <v>0</v>
      </c>
      <c r="Z362" s="955" t="s">
        <v>362</v>
      </c>
      <c r="AA362" s="513">
        <v>0</v>
      </c>
    </row>
    <row r="363" spans="1:27" x14ac:dyDescent="0.2">
      <c r="A363" s="1190"/>
      <c r="B363" s="1192"/>
      <c r="C363" s="157" t="s">
        <v>600</v>
      </c>
      <c r="D363" s="955">
        <v>0</v>
      </c>
      <c r="E363" s="955">
        <v>0</v>
      </c>
      <c r="F363" s="955" t="s">
        <v>1424</v>
      </c>
      <c r="G363" s="955" t="s">
        <v>362</v>
      </c>
      <c r="H363" s="955">
        <v>0</v>
      </c>
      <c r="I363" s="955">
        <v>0</v>
      </c>
      <c r="J363" s="955">
        <v>0</v>
      </c>
      <c r="K363" s="955">
        <v>0</v>
      </c>
      <c r="L363" s="513">
        <v>0</v>
      </c>
      <c r="M363" s="955" t="s">
        <v>362</v>
      </c>
      <c r="N363" s="955" t="s">
        <v>1424</v>
      </c>
      <c r="O363" s="955" t="s">
        <v>1424</v>
      </c>
      <c r="P363" s="955" t="s">
        <v>362</v>
      </c>
      <c r="Q363" s="955" t="s">
        <v>1424</v>
      </c>
      <c r="R363" s="955">
        <v>0</v>
      </c>
      <c r="S363" s="513">
        <v>0</v>
      </c>
      <c r="T363" s="955" t="s">
        <v>1424</v>
      </c>
      <c r="U363" s="955">
        <v>0</v>
      </c>
      <c r="V363" s="955" t="s">
        <v>362</v>
      </c>
      <c r="W363" s="955">
        <v>0</v>
      </c>
      <c r="X363" s="955">
        <v>0</v>
      </c>
      <c r="Y363" s="513">
        <v>0</v>
      </c>
      <c r="Z363" s="955" t="s">
        <v>362</v>
      </c>
      <c r="AA363" s="513">
        <v>0</v>
      </c>
    </row>
    <row r="364" spans="1:27" x14ac:dyDescent="0.2">
      <c r="A364" s="945">
        <v>10</v>
      </c>
      <c r="B364" s="945" t="s">
        <v>296</v>
      </c>
      <c r="C364" s="157" t="s">
        <v>762</v>
      </c>
      <c r="D364" s="955">
        <v>0</v>
      </c>
      <c r="E364" s="955">
        <v>0</v>
      </c>
      <c r="F364" s="955" t="s">
        <v>1424</v>
      </c>
      <c r="G364" s="955" t="s">
        <v>362</v>
      </c>
      <c r="H364" s="955">
        <v>0</v>
      </c>
      <c r="I364" s="955">
        <v>559</v>
      </c>
      <c r="J364" s="955">
        <v>0</v>
      </c>
      <c r="K364" s="955">
        <v>0</v>
      </c>
      <c r="L364" s="513">
        <v>340</v>
      </c>
      <c r="M364" s="955" t="s">
        <v>362</v>
      </c>
      <c r="N364" s="955" t="s">
        <v>1424</v>
      </c>
      <c r="O364" s="955" t="s">
        <v>1424</v>
      </c>
      <c r="P364" s="955" t="s">
        <v>362</v>
      </c>
      <c r="Q364" s="955" t="s">
        <v>1424</v>
      </c>
      <c r="R364" s="955">
        <v>0</v>
      </c>
      <c r="S364" s="513">
        <v>0</v>
      </c>
      <c r="T364" s="955" t="s">
        <v>1424</v>
      </c>
      <c r="U364" s="955">
        <v>0</v>
      </c>
      <c r="V364" s="955" t="s">
        <v>362</v>
      </c>
      <c r="W364" s="955">
        <v>0</v>
      </c>
      <c r="X364" s="955">
        <v>0</v>
      </c>
      <c r="Y364" s="513">
        <v>0</v>
      </c>
      <c r="Z364" s="955" t="s">
        <v>362</v>
      </c>
      <c r="AA364" s="513">
        <v>0</v>
      </c>
    </row>
    <row r="365" spans="1:27" x14ac:dyDescent="0.2">
      <c r="A365" s="1190">
        <v>11</v>
      </c>
      <c r="B365" s="1191" t="s">
        <v>297</v>
      </c>
      <c r="C365" s="157" t="s">
        <v>763</v>
      </c>
      <c r="D365" s="955">
        <v>0</v>
      </c>
      <c r="E365" s="955">
        <v>0</v>
      </c>
      <c r="F365" s="955" t="s">
        <v>1424</v>
      </c>
      <c r="G365" s="955" t="s">
        <v>362</v>
      </c>
      <c r="H365" s="955">
        <v>0</v>
      </c>
      <c r="I365" s="955">
        <v>133</v>
      </c>
      <c r="J365" s="955">
        <v>0</v>
      </c>
      <c r="K365" s="955">
        <v>0</v>
      </c>
      <c r="L365" s="513">
        <v>34</v>
      </c>
      <c r="M365" s="955" t="s">
        <v>362</v>
      </c>
      <c r="N365" s="955" t="s">
        <v>1424</v>
      </c>
      <c r="O365" s="955" t="s">
        <v>1424</v>
      </c>
      <c r="P365" s="955" t="s">
        <v>362</v>
      </c>
      <c r="Q365" s="955" t="s">
        <v>1424</v>
      </c>
      <c r="R365" s="955">
        <v>0</v>
      </c>
      <c r="S365" s="513">
        <v>0</v>
      </c>
      <c r="T365" s="955" t="s">
        <v>1424</v>
      </c>
      <c r="U365" s="955">
        <v>0</v>
      </c>
      <c r="V365" s="955" t="s">
        <v>362</v>
      </c>
      <c r="W365" s="955">
        <v>0</v>
      </c>
      <c r="X365" s="955">
        <v>0</v>
      </c>
      <c r="Y365" s="513">
        <v>0</v>
      </c>
      <c r="Z365" s="955" t="s">
        <v>362</v>
      </c>
      <c r="AA365" s="513">
        <v>0</v>
      </c>
    </row>
    <row r="366" spans="1:27" x14ac:dyDescent="0.2">
      <c r="A366" s="1190"/>
      <c r="B366" s="1193"/>
      <c r="C366" s="157" t="s">
        <v>598</v>
      </c>
      <c r="D366" s="955">
        <v>0</v>
      </c>
      <c r="E366" s="955">
        <v>0</v>
      </c>
      <c r="F366" s="955" t="s">
        <v>1424</v>
      </c>
      <c r="G366" s="955" t="s">
        <v>362</v>
      </c>
      <c r="H366" s="955">
        <v>0</v>
      </c>
      <c r="I366" s="955">
        <v>3332</v>
      </c>
      <c r="J366" s="955">
        <v>0</v>
      </c>
      <c r="K366" s="955">
        <v>0</v>
      </c>
      <c r="L366" s="513">
        <v>1090</v>
      </c>
      <c r="M366" s="955" t="s">
        <v>362</v>
      </c>
      <c r="N366" s="955" t="s">
        <v>1424</v>
      </c>
      <c r="O366" s="955" t="s">
        <v>1424</v>
      </c>
      <c r="P366" s="955" t="s">
        <v>362</v>
      </c>
      <c r="Q366" s="955" t="s">
        <v>1424</v>
      </c>
      <c r="R366" s="955">
        <v>0</v>
      </c>
      <c r="S366" s="513">
        <v>0</v>
      </c>
      <c r="T366" s="955" t="s">
        <v>1424</v>
      </c>
      <c r="U366" s="955">
        <v>0</v>
      </c>
      <c r="V366" s="955" t="s">
        <v>362</v>
      </c>
      <c r="W366" s="955">
        <v>0</v>
      </c>
      <c r="X366" s="955">
        <v>0</v>
      </c>
      <c r="Y366" s="513">
        <v>0</v>
      </c>
      <c r="Z366" s="955" t="s">
        <v>362</v>
      </c>
      <c r="AA366" s="513">
        <v>0</v>
      </c>
    </row>
    <row r="367" spans="1:27" x14ac:dyDescent="0.2">
      <c r="A367" s="1190">
        <v>12</v>
      </c>
      <c r="B367" s="1191" t="s">
        <v>298</v>
      </c>
      <c r="C367" s="157" t="s">
        <v>598</v>
      </c>
      <c r="D367" s="955">
        <v>0</v>
      </c>
      <c r="E367" s="955">
        <v>0</v>
      </c>
      <c r="F367" s="955" t="s">
        <v>1424</v>
      </c>
      <c r="G367" s="955" t="s">
        <v>362</v>
      </c>
      <c r="H367" s="955">
        <v>0</v>
      </c>
      <c r="I367" s="955">
        <v>831</v>
      </c>
      <c r="J367" s="955">
        <v>0</v>
      </c>
      <c r="K367" s="955">
        <v>0</v>
      </c>
      <c r="L367" s="513">
        <v>114</v>
      </c>
      <c r="M367" s="955" t="s">
        <v>362</v>
      </c>
      <c r="N367" s="955" t="s">
        <v>1424</v>
      </c>
      <c r="O367" s="955" t="s">
        <v>1424</v>
      </c>
      <c r="P367" s="955" t="s">
        <v>362</v>
      </c>
      <c r="Q367" s="955" t="s">
        <v>1424</v>
      </c>
      <c r="R367" s="955">
        <v>0</v>
      </c>
      <c r="S367" s="513">
        <v>0</v>
      </c>
      <c r="T367" s="955" t="s">
        <v>1424</v>
      </c>
      <c r="U367" s="955">
        <v>0</v>
      </c>
      <c r="V367" s="955" t="s">
        <v>362</v>
      </c>
      <c r="W367" s="955">
        <v>0</v>
      </c>
      <c r="X367" s="955">
        <v>0</v>
      </c>
      <c r="Y367" s="513">
        <v>0</v>
      </c>
      <c r="Z367" s="955" t="s">
        <v>362</v>
      </c>
      <c r="AA367" s="513">
        <v>0</v>
      </c>
    </row>
    <row r="368" spans="1:27" x14ac:dyDescent="0.2">
      <c r="A368" s="1190"/>
      <c r="B368" s="1192"/>
      <c r="C368" s="157" t="s">
        <v>600</v>
      </c>
      <c r="D368" s="955">
        <v>0</v>
      </c>
      <c r="E368" s="955">
        <v>0</v>
      </c>
      <c r="F368" s="955" t="s">
        <v>1424</v>
      </c>
      <c r="G368" s="955" t="s">
        <v>362</v>
      </c>
      <c r="H368" s="955">
        <v>0</v>
      </c>
      <c r="I368" s="955">
        <v>0</v>
      </c>
      <c r="J368" s="955">
        <v>0</v>
      </c>
      <c r="K368" s="955">
        <v>0</v>
      </c>
      <c r="L368" s="513">
        <v>0</v>
      </c>
      <c r="M368" s="955" t="s">
        <v>362</v>
      </c>
      <c r="N368" s="955" t="s">
        <v>1424</v>
      </c>
      <c r="O368" s="955" t="s">
        <v>1424</v>
      </c>
      <c r="P368" s="955" t="s">
        <v>362</v>
      </c>
      <c r="Q368" s="955" t="s">
        <v>1424</v>
      </c>
      <c r="R368" s="955">
        <v>0</v>
      </c>
      <c r="S368" s="513">
        <v>0</v>
      </c>
      <c r="T368" s="955" t="s">
        <v>1424</v>
      </c>
      <c r="U368" s="955">
        <v>0</v>
      </c>
      <c r="V368" s="955" t="s">
        <v>362</v>
      </c>
      <c r="W368" s="955">
        <v>0</v>
      </c>
      <c r="X368" s="955">
        <v>0</v>
      </c>
      <c r="Y368" s="513">
        <v>0</v>
      </c>
      <c r="Z368" s="955" t="s">
        <v>362</v>
      </c>
      <c r="AA368" s="513">
        <v>0</v>
      </c>
    </row>
    <row r="369" spans="1:27" x14ac:dyDescent="0.2">
      <c r="A369" s="1190"/>
      <c r="B369" s="1192"/>
      <c r="C369" s="157" t="s">
        <v>601</v>
      </c>
      <c r="D369" s="955">
        <v>0</v>
      </c>
      <c r="E369" s="955">
        <v>0</v>
      </c>
      <c r="F369" s="955" t="s">
        <v>1424</v>
      </c>
      <c r="G369" s="955" t="s">
        <v>362</v>
      </c>
      <c r="H369" s="955">
        <v>0</v>
      </c>
      <c r="I369" s="955">
        <v>275</v>
      </c>
      <c r="J369" s="955">
        <v>0</v>
      </c>
      <c r="K369" s="955">
        <v>0</v>
      </c>
      <c r="L369" s="513">
        <v>9</v>
      </c>
      <c r="M369" s="955" t="s">
        <v>362</v>
      </c>
      <c r="N369" s="955" t="s">
        <v>1424</v>
      </c>
      <c r="O369" s="955" t="s">
        <v>1424</v>
      </c>
      <c r="P369" s="955" t="s">
        <v>362</v>
      </c>
      <c r="Q369" s="955" t="s">
        <v>1424</v>
      </c>
      <c r="R369" s="955">
        <v>0</v>
      </c>
      <c r="S369" s="513">
        <v>0</v>
      </c>
      <c r="T369" s="955" t="s">
        <v>1424</v>
      </c>
      <c r="U369" s="955">
        <v>0</v>
      </c>
      <c r="V369" s="955" t="s">
        <v>362</v>
      </c>
      <c r="W369" s="955">
        <v>0</v>
      </c>
      <c r="X369" s="955">
        <v>0</v>
      </c>
      <c r="Y369" s="513">
        <v>0</v>
      </c>
      <c r="Z369" s="955" t="s">
        <v>362</v>
      </c>
      <c r="AA369" s="513">
        <v>0</v>
      </c>
    </row>
    <row r="370" spans="1:27" ht="25.5" x14ac:dyDescent="0.2">
      <c r="A370" s="1190"/>
      <c r="B370" s="1193"/>
      <c r="C370" s="157" t="s">
        <v>817</v>
      </c>
      <c r="D370" s="955">
        <v>0</v>
      </c>
      <c r="E370" s="955">
        <v>0</v>
      </c>
      <c r="F370" s="955" t="s">
        <v>1424</v>
      </c>
      <c r="G370" s="955" t="s">
        <v>362</v>
      </c>
      <c r="H370" s="955">
        <v>0</v>
      </c>
      <c r="I370" s="955">
        <v>0</v>
      </c>
      <c r="J370" s="955">
        <v>0</v>
      </c>
      <c r="K370" s="955">
        <v>0</v>
      </c>
      <c r="L370" s="955">
        <v>0</v>
      </c>
      <c r="M370" s="955" t="s">
        <v>362</v>
      </c>
      <c r="N370" s="955" t="s">
        <v>1424</v>
      </c>
      <c r="O370" s="955" t="s">
        <v>1424</v>
      </c>
      <c r="P370" s="955" t="s">
        <v>362</v>
      </c>
      <c r="Q370" s="955" t="s">
        <v>1424</v>
      </c>
      <c r="R370" s="955">
        <v>0</v>
      </c>
      <c r="S370" s="955">
        <v>0</v>
      </c>
      <c r="T370" s="955" t="s">
        <v>1424</v>
      </c>
      <c r="U370" s="955">
        <v>0</v>
      </c>
      <c r="V370" s="955" t="s">
        <v>362</v>
      </c>
      <c r="W370" s="955">
        <v>0</v>
      </c>
      <c r="X370" s="955">
        <v>0</v>
      </c>
      <c r="Y370" s="955">
        <v>0</v>
      </c>
      <c r="Z370" s="955" t="s">
        <v>362</v>
      </c>
      <c r="AA370" s="955">
        <v>0</v>
      </c>
    </row>
    <row r="371" spans="1:27" x14ac:dyDescent="0.2">
      <c r="A371" s="1190">
        <v>13</v>
      </c>
      <c r="B371" s="1191" t="s">
        <v>299</v>
      </c>
      <c r="C371" s="157" t="s">
        <v>765</v>
      </c>
      <c r="D371" s="955">
        <v>0</v>
      </c>
      <c r="E371" s="955">
        <v>0</v>
      </c>
      <c r="F371" s="955" t="s">
        <v>1424</v>
      </c>
      <c r="G371" s="955" t="s">
        <v>362</v>
      </c>
      <c r="H371" s="955">
        <v>0</v>
      </c>
      <c r="I371" s="955">
        <v>545</v>
      </c>
      <c r="J371" s="955">
        <v>0</v>
      </c>
      <c r="K371" s="955">
        <v>0</v>
      </c>
      <c r="L371" s="513">
        <v>259</v>
      </c>
      <c r="M371" s="955" t="s">
        <v>362</v>
      </c>
      <c r="N371" s="955" t="s">
        <v>1424</v>
      </c>
      <c r="O371" s="955" t="s">
        <v>1424</v>
      </c>
      <c r="P371" s="955" t="s">
        <v>362</v>
      </c>
      <c r="Q371" s="955" t="s">
        <v>1424</v>
      </c>
      <c r="R371" s="955">
        <v>0</v>
      </c>
      <c r="S371" s="513">
        <v>0</v>
      </c>
      <c r="T371" s="955" t="s">
        <v>1424</v>
      </c>
      <c r="U371" s="955">
        <v>0</v>
      </c>
      <c r="V371" s="955" t="s">
        <v>362</v>
      </c>
      <c r="W371" s="955">
        <v>0</v>
      </c>
      <c r="X371" s="955">
        <v>0</v>
      </c>
      <c r="Y371" s="513">
        <v>0</v>
      </c>
      <c r="Z371" s="955" t="s">
        <v>362</v>
      </c>
      <c r="AA371" s="513">
        <v>34</v>
      </c>
    </row>
    <row r="372" spans="1:27" x14ac:dyDescent="0.2">
      <c r="A372" s="1190"/>
      <c r="B372" s="1192"/>
      <c r="C372" s="157" t="s">
        <v>418</v>
      </c>
      <c r="D372" s="955">
        <v>0</v>
      </c>
      <c r="E372" s="955">
        <v>0</v>
      </c>
      <c r="F372" s="955" t="s">
        <v>1424</v>
      </c>
      <c r="G372" s="955" t="s">
        <v>362</v>
      </c>
      <c r="H372" s="955">
        <v>0</v>
      </c>
      <c r="I372" s="955">
        <v>321</v>
      </c>
      <c r="J372" s="955">
        <v>0</v>
      </c>
      <c r="K372" s="955">
        <v>0</v>
      </c>
      <c r="L372" s="513">
        <v>85</v>
      </c>
      <c r="M372" s="955" t="s">
        <v>362</v>
      </c>
      <c r="N372" s="955" t="s">
        <v>1424</v>
      </c>
      <c r="O372" s="955" t="s">
        <v>1424</v>
      </c>
      <c r="P372" s="955" t="s">
        <v>362</v>
      </c>
      <c r="Q372" s="955" t="s">
        <v>1424</v>
      </c>
      <c r="R372" s="955">
        <v>0</v>
      </c>
      <c r="S372" s="513">
        <v>0</v>
      </c>
      <c r="T372" s="955" t="s">
        <v>1424</v>
      </c>
      <c r="U372" s="955">
        <v>0</v>
      </c>
      <c r="V372" s="955" t="s">
        <v>362</v>
      </c>
      <c r="W372" s="955">
        <v>0</v>
      </c>
      <c r="X372" s="955">
        <v>0</v>
      </c>
      <c r="Y372" s="513">
        <v>0</v>
      </c>
      <c r="Z372" s="955" t="s">
        <v>362</v>
      </c>
      <c r="AA372" s="513">
        <v>0</v>
      </c>
    </row>
    <row r="373" spans="1:27" x14ac:dyDescent="0.2">
      <c r="A373" s="1190"/>
      <c r="B373" s="1193"/>
      <c r="C373" s="157" t="s">
        <v>598</v>
      </c>
      <c r="D373" s="955">
        <v>0</v>
      </c>
      <c r="E373" s="955">
        <v>0</v>
      </c>
      <c r="F373" s="955" t="s">
        <v>1424</v>
      </c>
      <c r="G373" s="955" t="s">
        <v>362</v>
      </c>
      <c r="H373" s="955">
        <v>0</v>
      </c>
      <c r="I373" s="955">
        <v>208</v>
      </c>
      <c r="J373" s="955">
        <v>0</v>
      </c>
      <c r="K373" s="955">
        <v>0</v>
      </c>
      <c r="L373" s="513">
        <v>91</v>
      </c>
      <c r="M373" s="955" t="s">
        <v>362</v>
      </c>
      <c r="N373" s="955" t="s">
        <v>1424</v>
      </c>
      <c r="O373" s="955" t="s">
        <v>1424</v>
      </c>
      <c r="P373" s="955" t="s">
        <v>362</v>
      </c>
      <c r="Q373" s="955" t="s">
        <v>1424</v>
      </c>
      <c r="R373" s="955">
        <v>0</v>
      </c>
      <c r="S373" s="513">
        <v>0</v>
      </c>
      <c r="T373" s="955" t="s">
        <v>1424</v>
      </c>
      <c r="U373" s="955">
        <v>0</v>
      </c>
      <c r="V373" s="955" t="s">
        <v>362</v>
      </c>
      <c r="W373" s="955">
        <v>0</v>
      </c>
      <c r="X373" s="955">
        <v>0</v>
      </c>
      <c r="Y373" s="513">
        <v>0</v>
      </c>
      <c r="Z373" s="955" t="s">
        <v>362</v>
      </c>
      <c r="AA373" s="513">
        <v>0</v>
      </c>
    </row>
    <row r="374" spans="1:27" x14ac:dyDescent="0.2">
      <c r="A374" s="1190">
        <v>14</v>
      </c>
      <c r="B374" s="1191" t="s">
        <v>300</v>
      </c>
      <c r="C374" s="157" t="s">
        <v>766</v>
      </c>
      <c r="D374" s="955">
        <v>0</v>
      </c>
      <c r="E374" s="955">
        <v>0</v>
      </c>
      <c r="F374" s="955" t="s">
        <v>1424</v>
      </c>
      <c r="G374" s="955" t="s">
        <v>362</v>
      </c>
      <c r="H374" s="955">
        <v>0</v>
      </c>
      <c r="I374" s="955">
        <v>932</v>
      </c>
      <c r="J374" s="955">
        <v>0</v>
      </c>
      <c r="K374" s="955">
        <v>0</v>
      </c>
      <c r="L374" s="513">
        <v>407</v>
      </c>
      <c r="M374" s="955" t="s">
        <v>362</v>
      </c>
      <c r="N374" s="955" t="s">
        <v>1424</v>
      </c>
      <c r="O374" s="955" t="s">
        <v>1424</v>
      </c>
      <c r="P374" s="955" t="s">
        <v>362</v>
      </c>
      <c r="Q374" s="955" t="s">
        <v>1424</v>
      </c>
      <c r="R374" s="955">
        <v>0</v>
      </c>
      <c r="S374" s="513">
        <v>0</v>
      </c>
      <c r="T374" s="955" t="s">
        <v>1424</v>
      </c>
      <c r="U374" s="955">
        <v>0</v>
      </c>
      <c r="V374" s="955" t="s">
        <v>362</v>
      </c>
      <c r="W374" s="955">
        <v>0</v>
      </c>
      <c r="X374" s="955">
        <v>0</v>
      </c>
      <c r="Y374" s="513">
        <v>0</v>
      </c>
      <c r="Z374" s="955" t="s">
        <v>362</v>
      </c>
      <c r="AA374" s="513">
        <v>0</v>
      </c>
    </row>
    <row r="375" spans="1:27" x14ac:dyDescent="0.2">
      <c r="A375" s="1190"/>
      <c r="B375" s="1193"/>
      <c r="C375" s="157" t="s">
        <v>409</v>
      </c>
      <c r="D375" s="955">
        <v>0</v>
      </c>
      <c r="E375" s="955">
        <v>0</v>
      </c>
      <c r="F375" s="955" t="s">
        <v>1424</v>
      </c>
      <c r="G375" s="955" t="s">
        <v>362</v>
      </c>
      <c r="H375" s="955">
        <v>0</v>
      </c>
      <c r="I375" s="955">
        <v>0</v>
      </c>
      <c r="J375" s="955">
        <v>0</v>
      </c>
      <c r="K375" s="955">
        <v>0</v>
      </c>
      <c r="L375" s="513">
        <v>0</v>
      </c>
      <c r="M375" s="955" t="s">
        <v>362</v>
      </c>
      <c r="N375" s="955" t="s">
        <v>1424</v>
      </c>
      <c r="O375" s="955" t="s">
        <v>1424</v>
      </c>
      <c r="P375" s="955" t="s">
        <v>362</v>
      </c>
      <c r="Q375" s="955" t="s">
        <v>1424</v>
      </c>
      <c r="R375" s="955">
        <v>0</v>
      </c>
      <c r="S375" s="513">
        <v>0</v>
      </c>
      <c r="T375" s="955" t="s">
        <v>1424</v>
      </c>
      <c r="U375" s="955">
        <v>0</v>
      </c>
      <c r="V375" s="955" t="s">
        <v>362</v>
      </c>
      <c r="W375" s="955">
        <v>0</v>
      </c>
      <c r="X375" s="955">
        <v>0</v>
      </c>
      <c r="Y375" s="513">
        <v>0</v>
      </c>
      <c r="Z375" s="955" t="s">
        <v>362</v>
      </c>
      <c r="AA375" s="513">
        <v>0</v>
      </c>
    </row>
    <row r="376" spans="1:27" x14ac:dyDescent="0.2">
      <c r="A376" s="1190">
        <v>15</v>
      </c>
      <c r="B376" s="1191" t="s">
        <v>367</v>
      </c>
      <c r="C376" s="157" t="s">
        <v>703</v>
      </c>
      <c r="D376" s="955">
        <v>0</v>
      </c>
      <c r="E376" s="955">
        <v>0</v>
      </c>
      <c r="F376" s="955" t="s">
        <v>1424</v>
      </c>
      <c r="G376" s="955" t="s">
        <v>362</v>
      </c>
      <c r="H376" s="955">
        <v>0</v>
      </c>
      <c r="I376" s="955">
        <v>0</v>
      </c>
      <c r="J376" s="955">
        <v>0</v>
      </c>
      <c r="K376" s="955">
        <v>0</v>
      </c>
      <c r="L376" s="513">
        <v>0</v>
      </c>
      <c r="M376" s="955" t="s">
        <v>362</v>
      </c>
      <c r="N376" s="955" t="s">
        <v>1424</v>
      </c>
      <c r="O376" s="955" t="s">
        <v>1424</v>
      </c>
      <c r="P376" s="955" t="s">
        <v>362</v>
      </c>
      <c r="Q376" s="955" t="s">
        <v>1424</v>
      </c>
      <c r="R376" s="955">
        <v>0</v>
      </c>
      <c r="S376" s="513">
        <v>0</v>
      </c>
      <c r="T376" s="955" t="s">
        <v>1424</v>
      </c>
      <c r="U376" s="955">
        <v>0</v>
      </c>
      <c r="V376" s="955" t="s">
        <v>362</v>
      </c>
      <c r="W376" s="955">
        <v>0</v>
      </c>
      <c r="X376" s="955">
        <v>0</v>
      </c>
      <c r="Y376" s="513">
        <v>0</v>
      </c>
      <c r="Z376" s="955" t="s">
        <v>362</v>
      </c>
      <c r="AA376" s="513">
        <v>0</v>
      </c>
    </row>
    <row r="377" spans="1:27" x14ac:dyDescent="0.2">
      <c r="A377" s="1190"/>
      <c r="B377" s="1192"/>
      <c r="C377" s="157" t="s">
        <v>767</v>
      </c>
      <c r="D377" s="955">
        <v>0</v>
      </c>
      <c r="E377" s="955">
        <v>0</v>
      </c>
      <c r="F377" s="955" t="s">
        <v>1424</v>
      </c>
      <c r="G377" s="955" t="s">
        <v>362</v>
      </c>
      <c r="H377" s="955">
        <v>0</v>
      </c>
      <c r="I377" s="955">
        <v>3484</v>
      </c>
      <c r="J377" s="955">
        <v>0</v>
      </c>
      <c r="K377" s="955">
        <v>0</v>
      </c>
      <c r="L377" s="513">
        <v>1597</v>
      </c>
      <c r="M377" s="955" t="s">
        <v>362</v>
      </c>
      <c r="N377" s="955" t="s">
        <v>1424</v>
      </c>
      <c r="O377" s="955" t="s">
        <v>1424</v>
      </c>
      <c r="P377" s="955" t="s">
        <v>362</v>
      </c>
      <c r="Q377" s="955" t="s">
        <v>1424</v>
      </c>
      <c r="R377" s="955">
        <v>0</v>
      </c>
      <c r="S377" s="513">
        <v>46</v>
      </c>
      <c r="T377" s="955" t="s">
        <v>1424</v>
      </c>
      <c r="U377" s="955">
        <v>0</v>
      </c>
      <c r="V377" s="955" t="s">
        <v>362</v>
      </c>
      <c r="W377" s="955">
        <v>85</v>
      </c>
      <c r="X377" s="955">
        <v>0</v>
      </c>
      <c r="Y377" s="513">
        <v>0</v>
      </c>
      <c r="Z377" s="955" t="s">
        <v>362</v>
      </c>
      <c r="AA377" s="513">
        <v>0</v>
      </c>
    </row>
    <row r="378" spans="1:27" x14ac:dyDescent="0.2">
      <c r="A378" s="1190"/>
      <c r="B378" s="1193"/>
      <c r="C378" s="157" t="s">
        <v>602</v>
      </c>
      <c r="D378" s="955">
        <v>0</v>
      </c>
      <c r="E378" s="955">
        <v>0</v>
      </c>
      <c r="F378" s="955" t="s">
        <v>1424</v>
      </c>
      <c r="G378" s="955" t="s">
        <v>362</v>
      </c>
      <c r="H378" s="955">
        <v>0</v>
      </c>
      <c r="I378" s="955">
        <v>561</v>
      </c>
      <c r="J378" s="955">
        <v>0</v>
      </c>
      <c r="K378" s="955">
        <v>0</v>
      </c>
      <c r="L378" s="513">
        <v>261</v>
      </c>
      <c r="M378" s="955" t="s">
        <v>362</v>
      </c>
      <c r="N378" s="955" t="s">
        <v>1424</v>
      </c>
      <c r="O378" s="955" t="s">
        <v>1424</v>
      </c>
      <c r="P378" s="955" t="s">
        <v>362</v>
      </c>
      <c r="Q378" s="955" t="s">
        <v>1424</v>
      </c>
      <c r="R378" s="955">
        <v>0</v>
      </c>
      <c r="S378" s="513">
        <v>0</v>
      </c>
      <c r="T378" s="955" t="s">
        <v>1424</v>
      </c>
      <c r="U378" s="955">
        <v>0</v>
      </c>
      <c r="V378" s="955" t="s">
        <v>362</v>
      </c>
      <c r="W378" s="955">
        <v>75</v>
      </c>
      <c r="X378" s="955">
        <v>0</v>
      </c>
      <c r="Y378" s="513">
        <v>0</v>
      </c>
      <c r="Z378" s="955" t="s">
        <v>362</v>
      </c>
      <c r="AA378" s="513">
        <v>0</v>
      </c>
    </row>
    <row r="379" spans="1:27" x14ac:dyDescent="0.2">
      <c r="A379" s="1190">
        <v>16</v>
      </c>
      <c r="B379" s="1191" t="s">
        <v>302</v>
      </c>
      <c r="C379" s="157" t="s">
        <v>416</v>
      </c>
      <c r="D379" s="955">
        <v>0</v>
      </c>
      <c r="E379" s="955">
        <v>0</v>
      </c>
      <c r="F379" s="955" t="s">
        <v>1424</v>
      </c>
      <c r="G379" s="955" t="s">
        <v>362</v>
      </c>
      <c r="H379" s="955">
        <v>0</v>
      </c>
      <c r="I379" s="955">
        <v>272</v>
      </c>
      <c r="J379" s="955">
        <v>0</v>
      </c>
      <c r="K379" s="955">
        <v>0</v>
      </c>
      <c r="L379" s="513">
        <v>138</v>
      </c>
      <c r="M379" s="955" t="s">
        <v>362</v>
      </c>
      <c r="N379" s="955" t="s">
        <v>1424</v>
      </c>
      <c r="O379" s="955" t="s">
        <v>1424</v>
      </c>
      <c r="P379" s="955" t="s">
        <v>362</v>
      </c>
      <c r="Q379" s="955" t="s">
        <v>1424</v>
      </c>
      <c r="R379" s="955">
        <v>0</v>
      </c>
      <c r="S379" s="513">
        <v>0</v>
      </c>
      <c r="T379" s="955" t="s">
        <v>1424</v>
      </c>
      <c r="U379" s="955">
        <v>0</v>
      </c>
      <c r="V379" s="955" t="s">
        <v>362</v>
      </c>
      <c r="W379" s="955">
        <v>24</v>
      </c>
      <c r="X379" s="955">
        <v>0</v>
      </c>
      <c r="Y379" s="513">
        <v>0</v>
      </c>
      <c r="Z379" s="955" t="s">
        <v>362</v>
      </c>
      <c r="AA379" s="513">
        <v>0</v>
      </c>
    </row>
    <row r="380" spans="1:27" x14ac:dyDescent="0.2">
      <c r="A380" s="1190"/>
      <c r="B380" s="1192"/>
      <c r="C380" s="157" t="s">
        <v>417</v>
      </c>
      <c r="D380" s="955">
        <v>0</v>
      </c>
      <c r="E380" s="955">
        <v>0</v>
      </c>
      <c r="F380" s="955" t="s">
        <v>1424</v>
      </c>
      <c r="G380" s="955" t="s">
        <v>362</v>
      </c>
      <c r="H380" s="955">
        <v>0</v>
      </c>
      <c r="I380" s="955">
        <v>227</v>
      </c>
      <c r="J380" s="955">
        <v>0</v>
      </c>
      <c r="K380" s="955">
        <v>0</v>
      </c>
      <c r="L380" s="513">
        <v>30</v>
      </c>
      <c r="M380" s="955" t="s">
        <v>362</v>
      </c>
      <c r="N380" s="955" t="s">
        <v>1424</v>
      </c>
      <c r="O380" s="955" t="s">
        <v>1424</v>
      </c>
      <c r="P380" s="955" t="s">
        <v>362</v>
      </c>
      <c r="Q380" s="955" t="s">
        <v>1424</v>
      </c>
      <c r="R380" s="955">
        <v>0</v>
      </c>
      <c r="S380" s="513">
        <v>0</v>
      </c>
      <c r="T380" s="955" t="s">
        <v>1424</v>
      </c>
      <c r="U380" s="955">
        <v>0</v>
      </c>
      <c r="V380" s="955" t="s">
        <v>362</v>
      </c>
      <c r="W380" s="955">
        <v>0</v>
      </c>
      <c r="X380" s="955">
        <v>0</v>
      </c>
      <c r="Y380" s="513">
        <v>0</v>
      </c>
      <c r="Z380" s="955" t="s">
        <v>362</v>
      </c>
      <c r="AA380" s="513">
        <v>0</v>
      </c>
    </row>
    <row r="381" spans="1:27" x14ac:dyDescent="0.2">
      <c r="A381" s="1190"/>
      <c r="B381" s="1192"/>
      <c r="C381" s="157" t="s">
        <v>971</v>
      </c>
      <c r="D381" s="955">
        <v>0</v>
      </c>
      <c r="E381" s="955">
        <v>0</v>
      </c>
      <c r="F381" s="955" t="s">
        <v>1424</v>
      </c>
      <c r="G381" s="955" t="s">
        <v>362</v>
      </c>
      <c r="H381" s="955">
        <v>0</v>
      </c>
      <c r="I381" s="955">
        <v>405</v>
      </c>
      <c r="J381" s="955">
        <v>0</v>
      </c>
      <c r="K381" s="955">
        <v>0</v>
      </c>
      <c r="L381" s="513">
        <v>82</v>
      </c>
      <c r="M381" s="955" t="s">
        <v>362</v>
      </c>
      <c r="N381" s="955" t="s">
        <v>1424</v>
      </c>
      <c r="O381" s="955" t="s">
        <v>1424</v>
      </c>
      <c r="P381" s="955" t="s">
        <v>362</v>
      </c>
      <c r="Q381" s="955" t="s">
        <v>1424</v>
      </c>
      <c r="R381" s="955">
        <v>0</v>
      </c>
      <c r="S381" s="513">
        <v>0</v>
      </c>
      <c r="T381" s="955" t="s">
        <v>1424</v>
      </c>
      <c r="U381" s="955">
        <v>0</v>
      </c>
      <c r="V381" s="955" t="s">
        <v>362</v>
      </c>
      <c r="W381" s="955">
        <v>0</v>
      </c>
      <c r="X381" s="955">
        <v>0</v>
      </c>
      <c r="Y381" s="513">
        <v>0</v>
      </c>
      <c r="Z381" s="955" t="s">
        <v>362</v>
      </c>
      <c r="AA381" s="513">
        <v>0</v>
      </c>
    </row>
    <row r="382" spans="1:27" x14ac:dyDescent="0.2">
      <c r="A382" s="1190"/>
      <c r="B382" s="1192"/>
      <c r="C382" s="157" t="s">
        <v>972</v>
      </c>
      <c r="D382" s="955">
        <v>0</v>
      </c>
      <c r="E382" s="955">
        <v>0</v>
      </c>
      <c r="F382" s="955" t="s">
        <v>1424</v>
      </c>
      <c r="G382" s="955" t="s">
        <v>362</v>
      </c>
      <c r="H382" s="955">
        <v>0</v>
      </c>
      <c r="I382" s="955">
        <v>218</v>
      </c>
      <c r="J382" s="955">
        <v>0</v>
      </c>
      <c r="K382" s="955">
        <v>0</v>
      </c>
      <c r="L382" s="513">
        <v>0</v>
      </c>
      <c r="M382" s="955" t="s">
        <v>362</v>
      </c>
      <c r="N382" s="955" t="s">
        <v>1424</v>
      </c>
      <c r="O382" s="955" t="s">
        <v>1424</v>
      </c>
      <c r="P382" s="955" t="s">
        <v>362</v>
      </c>
      <c r="Q382" s="955" t="s">
        <v>1424</v>
      </c>
      <c r="R382" s="955">
        <v>0</v>
      </c>
      <c r="S382" s="513">
        <v>0</v>
      </c>
      <c r="T382" s="955" t="s">
        <v>1424</v>
      </c>
      <c r="U382" s="955">
        <v>0</v>
      </c>
      <c r="V382" s="955" t="s">
        <v>362</v>
      </c>
      <c r="W382" s="955">
        <v>0</v>
      </c>
      <c r="X382" s="955">
        <v>0</v>
      </c>
      <c r="Y382" s="513">
        <v>0</v>
      </c>
      <c r="Z382" s="955" t="s">
        <v>362</v>
      </c>
      <c r="AA382" s="513">
        <v>0</v>
      </c>
    </row>
    <row r="383" spans="1:27" ht="25.5" x14ac:dyDescent="0.2">
      <c r="A383" s="1190"/>
      <c r="B383" s="1192"/>
      <c r="C383" s="157" t="s">
        <v>817</v>
      </c>
      <c r="D383" s="955">
        <v>0</v>
      </c>
      <c r="E383" s="955">
        <v>0</v>
      </c>
      <c r="F383" s="955" t="s">
        <v>1424</v>
      </c>
      <c r="G383" s="955" t="s">
        <v>362</v>
      </c>
      <c r="H383" s="955">
        <v>0</v>
      </c>
      <c r="I383" s="955">
        <v>0</v>
      </c>
      <c r="J383" s="955">
        <v>0</v>
      </c>
      <c r="K383" s="955">
        <v>0</v>
      </c>
      <c r="L383" s="955">
        <v>0</v>
      </c>
      <c r="M383" s="955" t="s">
        <v>362</v>
      </c>
      <c r="N383" s="955" t="s">
        <v>1424</v>
      </c>
      <c r="O383" s="955" t="s">
        <v>1424</v>
      </c>
      <c r="P383" s="955" t="s">
        <v>362</v>
      </c>
      <c r="Q383" s="955" t="s">
        <v>1424</v>
      </c>
      <c r="R383" s="955">
        <v>0</v>
      </c>
      <c r="S383" s="955">
        <v>0</v>
      </c>
      <c r="T383" s="955" t="s">
        <v>1424</v>
      </c>
      <c r="U383" s="955">
        <v>0</v>
      </c>
      <c r="V383" s="955" t="s">
        <v>362</v>
      </c>
      <c r="W383" s="955">
        <v>0</v>
      </c>
      <c r="X383" s="955">
        <v>0</v>
      </c>
      <c r="Y383" s="955">
        <v>0</v>
      </c>
      <c r="Z383" s="955" t="s">
        <v>362</v>
      </c>
      <c r="AA383" s="955">
        <v>0</v>
      </c>
    </row>
    <row r="384" spans="1:27" x14ac:dyDescent="0.2">
      <c r="A384" s="1190"/>
      <c r="B384" s="1192"/>
      <c r="C384" s="157" t="s">
        <v>704</v>
      </c>
      <c r="D384" s="955">
        <v>0</v>
      </c>
      <c r="E384" s="955">
        <v>0</v>
      </c>
      <c r="F384" s="955" t="s">
        <v>1424</v>
      </c>
      <c r="G384" s="955" t="s">
        <v>362</v>
      </c>
      <c r="H384" s="955">
        <v>0</v>
      </c>
      <c r="I384" s="955">
        <v>0</v>
      </c>
      <c r="J384" s="955">
        <v>0</v>
      </c>
      <c r="K384" s="955">
        <v>0</v>
      </c>
      <c r="L384" s="513">
        <v>0</v>
      </c>
      <c r="M384" s="955" t="s">
        <v>362</v>
      </c>
      <c r="N384" s="955" t="s">
        <v>1424</v>
      </c>
      <c r="O384" s="955" t="s">
        <v>1424</v>
      </c>
      <c r="P384" s="955" t="s">
        <v>362</v>
      </c>
      <c r="Q384" s="955" t="s">
        <v>1424</v>
      </c>
      <c r="R384" s="955">
        <v>0</v>
      </c>
      <c r="S384" s="513">
        <v>0</v>
      </c>
      <c r="T384" s="955" t="s">
        <v>1424</v>
      </c>
      <c r="U384" s="955">
        <v>0</v>
      </c>
      <c r="V384" s="955" t="s">
        <v>362</v>
      </c>
      <c r="W384" s="955">
        <v>0</v>
      </c>
      <c r="X384" s="955">
        <v>0</v>
      </c>
      <c r="Y384" s="513">
        <v>0</v>
      </c>
      <c r="Z384" s="955" t="s">
        <v>362</v>
      </c>
      <c r="AA384" s="513">
        <v>0</v>
      </c>
    </row>
    <row r="385" spans="1:27" x14ac:dyDescent="0.2">
      <c r="A385" s="1190"/>
      <c r="B385" s="1193"/>
      <c r="C385" s="157" t="s">
        <v>598</v>
      </c>
      <c r="D385" s="955">
        <v>0</v>
      </c>
      <c r="E385" s="955">
        <v>0</v>
      </c>
      <c r="F385" s="955" t="s">
        <v>1424</v>
      </c>
      <c r="G385" s="955" t="s">
        <v>362</v>
      </c>
      <c r="H385" s="955">
        <v>0</v>
      </c>
      <c r="I385" s="955">
        <v>69</v>
      </c>
      <c r="J385" s="955">
        <v>0</v>
      </c>
      <c r="K385" s="955">
        <v>0</v>
      </c>
      <c r="L385" s="513">
        <v>29</v>
      </c>
      <c r="M385" s="955" t="s">
        <v>362</v>
      </c>
      <c r="N385" s="955" t="s">
        <v>1424</v>
      </c>
      <c r="O385" s="955" t="s">
        <v>1424</v>
      </c>
      <c r="P385" s="955" t="s">
        <v>362</v>
      </c>
      <c r="Q385" s="955" t="s">
        <v>1424</v>
      </c>
      <c r="R385" s="955">
        <v>0</v>
      </c>
      <c r="S385" s="513">
        <v>0</v>
      </c>
      <c r="T385" s="955" t="s">
        <v>1424</v>
      </c>
      <c r="U385" s="955">
        <v>0</v>
      </c>
      <c r="V385" s="955" t="s">
        <v>362</v>
      </c>
      <c r="W385" s="955">
        <v>0</v>
      </c>
      <c r="X385" s="955">
        <v>0</v>
      </c>
      <c r="Y385" s="513">
        <v>0</v>
      </c>
      <c r="Z385" s="955" t="s">
        <v>362</v>
      </c>
      <c r="AA385" s="513">
        <v>0</v>
      </c>
    </row>
    <row r="386" spans="1:27" x14ac:dyDescent="0.2">
      <c r="A386" s="1190">
        <v>17</v>
      </c>
      <c r="B386" s="1191" t="s">
        <v>303</v>
      </c>
      <c r="C386" s="157" t="s">
        <v>420</v>
      </c>
      <c r="D386" s="955">
        <v>0</v>
      </c>
      <c r="E386" s="955">
        <v>0</v>
      </c>
      <c r="F386" s="955" t="s">
        <v>1424</v>
      </c>
      <c r="G386" s="955" t="s">
        <v>362</v>
      </c>
      <c r="H386" s="955">
        <v>0</v>
      </c>
      <c r="I386" s="955">
        <v>270</v>
      </c>
      <c r="J386" s="955">
        <v>0</v>
      </c>
      <c r="K386" s="955">
        <v>0</v>
      </c>
      <c r="L386" s="513">
        <v>34</v>
      </c>
      <c r="M386" s="955" t="s">
        <v>362</v>
      </c>
      <c r="N386" s="955" t="s">
        <v>1424</v>
      </c>
      <c r="O386" s="955" t="s">
        <v>1424</v>
      </c>
      <c r="P386" s="955" t="s">
        <v>362</v>
      </c>
      <c r="Q386" s="955" t="s">
        <v>1424</v>
      </c>
      <c r="R386" s="955">
        <v>0</v>
      </c>
      <c r="S386" s="513">
        <v>0</v>
      </c>
      <c r="T386" s="955" t="s">
        <v>1424</v>
      </c>
      <c r="U386" s="955">
        <v>0</v>
      </c>
      <c r="V386" s="955" t="s">
        <v>362</v>
      </c>
      <c r="W386" s="955">
        <v>0</v>
      </c>
      <c r="X386" s="955">
        <v>0</v>
      </c>
      <c r="Y386" s="513">
        <v>0</v>
      </c>
      <c r="Z386" s="955" t="s">
        <v>362</v>
      </c>
      <c r="AA386" s="513">
        <v>0</v>
      </c>
    </row>
    <row r="387" spans="1:27" x14ac:dyDescent="0.2">
      <c r="A387" s="1190"/>
      <c r="B387" s="1193"/>
      <c r="C387" s="157" t="s">
        <v>598</v>
      </c>
      <c r="D387" s="955">
        <v>0</v>
      </c>
      <c r="E387" s="955">
        <v>0</v>
      </c>
      <c r="F387" s="955" t="s">
        <v>1424</v>
      </c>
      <c r="G387" s="955" t="s">
        <v>362</v>
      </c>
      <c r="H387" s="955">
        <v>0</v>
      </c>
      <c r="I387" s="955">
        <v>1118</v>
      </c>
      <c r="J387" s="955">
        <v>0</v>
      </c>
      <c r="K387" s="955">
        <v>0</v>
      </c>
      <c r="L387" s="513">
        <v>364</v>
      </c>
      <c r="M387" s="955" t="s">
        <v>362</v>
      </c>
      <c r="N387" s="955" t="s">
        <v>1424</v>
      </c>
      <c r="O387" s="955" t="s">
        <v>1424</v>
      </c>
      <c r="P387" s="955" t="s">
        <v>362</v>
      </c>
      <c r="Q387" s="955" t="s">
        <v>1424</v>
      </c>
      <c r="R387" s="955">
        <v>0</v>
      </c>
      <c r="S387" s="513">
        <v>0</v>
      </c>
      <c r="T387" s="955" t="s">
        <v>1424</v>
      </c>
      <c r="U387" s="955">
        <v>0</v>
      </c>
      <c r="V387" s="955" t="s">
        <v>362</v>
      </c>
      <c r="W387" s="955">
        <v>0</v>
      </c>
      <c r="X387" s="955">
        <v>0</v>
      </c>
      <c r="Y387" s="513">
        <v>0</v>
      </c>
      <c r="Z387" s="955" t="s">
        <v>362</v>
      </c>
      <c r="AA387" s="513">
        <v>0</v>
      </c>
    </row>
    <row r="388" spans="1:27" x14ac:dyDescent="0.2">
      <c r="A388" s="1190">
        <v>18</v>
      </c>
      <c r="B388" s="1191" t="s">
        <v>304</v>
      </c>
      <c r="C388" s="157" t="s">
        <v>768</v>
      </c>
      <c r="D388" s="955">
        <v>0</v>
      </c>
      <c r="E388" s="955">
        <v>0</v>
      </c>
      <c r="F388" s="955" t="s">
        <v>1424</v>
      </c>
      <c r="G388" s="955" t="s">
        <v>362</v>
      </c>
      <c r="H388" s="955">
        <v>0</v>
      </c>
      <c r="I388" s="955">
        <v>677</v>
      </c>
      <c r="J388" s="955">
        <v>0</v>
      </c>
      <c r="K388" s="955">
        <v>0</v>
      </c>
      <c r="L388" s="513">
        <v>231</v>
      </c>
      <c r="M388" s="955" t="s">
        <v>362</v>
      </c>
      <c r="N388" s="955" t="s">
        <v>1424</v>
      </c>
      <c r="O388" s="955" t="s">
        <v>1424</v>
      </c>
      <c r="P388" s="955" t="s">
        <v>362</v>
      </c>
      <c r="Q388" s="955" t="s">
        <v>1424</v>
      </c>
      <c r="R388" s="955">
        <v>28</v>
      </c>
      <c r="S388" s="513">
        <v>0</v>
      </c>
      <c r="T388" s="955" t="s">
        <v>1424</v>
      </c>
      <c r="U388" s="955">
        <v>0</v>
      </c>
      <c r="V388" s="955" t="s">
        <v>362</v>
      </c>
      <c r="W388" s="955">
        <v>0</v>
      </c>
      <c r="X388" s="955">
        <v>0</v>
      </c>
      <c r="Y388" s="513">
        <v>0</v>
      </c>
      <c r="Z388" s="955" t="s">
        <v>362</v>
      </c>
      <c r="AA388" s="513">
        <v>0</v>
      </c>
    </row>
    <row r="389" spans="1:27" x14ac:dyDescent="0.2">
      <c r="A389" s="1190"/>
      <c r="B389" s="1192"/>
      <c r="C389" s="157" t="s">
        <v>604</v>
      </c>
      <c r="D389" s="955">
        <v>0</v>
      </c>
      <c r="E389" s="955">
        <v>0</v>
      </c>
      <c r="F389" s="955" t="s">
        <v>1424</v>
      </c>
      <c r="G389" s="955" t="s">
        <v>362</v>
      </c>
      <c r="H389" s="955">
        <v>0</v>
      </c>
      <c r="I389" s="955">
        <v>440</v>
      </c>
      <c r="J389" s="955">
        <v>0</v>
      </c>
      <c r="K389" s="955">
        <v>0</v>
      </c>
      <c r="L389" s="513">
        <v>227</v>
      </c>
      <c r="M389" s="955" t="s">
        <v>362</v>
      </c>
      <c r="N389" s="955" t="s">
        <v>1424</v>
      </c>
      <c r="O389" s="955" t="s">
        <v>1424</v>
      </c>
      <c r="P389" s="955" t="s">
        <v>362</v>
      </c>
      <c r="Q389" s="955" t="s">
        <v>1424</v>
      </c>
      <c r="R389" s="955">
        <v>0</v>
      </c>
      <c r="S389" s="513">
        <v>0</v>
      </c>
      <c r="T389" s="955" t="s">
        <v>1424</v>
      </c>
      <c r="U389" s="955">
        <v>0</v>
      </c>
      <c r="V389" s="955" t="s">
        <v>362</v>
      </c>
      <c r="W389" s="955">
        <v>0</v>
      </c>
      <c r="X389" s="955">
        <v>0</v>
      </c>
      <c r="Y389" s="513">
        <v>0</v>
      </c>
      <c r="Z389" s="955" t="s">
        <v>362</v>
      </c>
      <c r="AA389" s="513">
        <v>0</v>
      </c>
    </row>
    <row r="390" spans="1:27" x14ac:dyDescent="0.2">
      <c r="A390" s="1190"/>
      <c r="B390" s="1193"/>
      <c r="C390" s="157" t="s">
        <v>598</v>
      </c>
      <c r="D390" s="955">
        <v>0</v>
      </c>
      <c r="E390" s="955">
        <v>0</v>
      </c>
      <c r="F390" s="955" t="s">
        <v>1424</v>
      </c>
      <c r="G390" s="955" t="s">
        <v>362</v>
      </c>
      <c r="H390" s="955">
        <v>0</v>
      </c>
      <c r="I390" s="955">
        <v>631</v>
      </c>
      <c r="J390" s="955">
        <v>0</v>
      </c>
      <c r="K390" s="955">
        <v>0</v>
      </c>
      <c r="L390" s="513">
        <v>120</v>
      </c>
      <c r="M390" s="955" t="s">
        <v>362</v>
      </c>
      <c r="N390" s="955" t="s">
        <v>1424</v>
      </c>
      <c r="O390" s="955" t="s">
        <v>1424</v>
      </c>
      <c r="P390" s="955" t="s">
        <v>362</v>
      </c>
      <c r="Q390" s="955" t="s">
        <v>1424</v>
      </c>
      <c r="R390" s="955">
        <v>0</v>
      </c>
      <c r="S390" s="513">
        <v>0</v>
      </c>
      <c r="T390" s="955" t="s">
        <v>1424</v>
      </c>
      <c r="U390" s="955">
        <v>0</v>
      </c>
      <c r="V390" s="955" t="s">
        <v>362</v>
      </c>
      <c r="W390" s="955">
        <v>130</v>
      </c>
      <c r="X390" s="955">
        <v>0</v>
      </c>
      <c r="Y390" s="513">
        <v>0</v>
      </c>
      <c r="Z390" s="955" t="s">
        <v>362</v>
      </c>
      <c r="AA390" s="513">
        <v>0</v>
      </c>
    </row>
    <row r="391" spans="1:27" x14ac:dyDescent="0.2">
      <c r="A391" s="1190">
        <v>19</v>
      </c>
      <c r="B391" s="1191" t="s">
        <v>305</v>
      </c>
      <c r="C391" s="157" t="s">
        <v>706</v>
      </c>
      <c r="D391" s="955">
        <v>0</v>
      </c>
      <c r="E391" s="955">
        <v>0</v>
      </c>
      <c r="F391" s="955" t="s">
        <v>1424</v>
      </c>
      <c r="G391" s="955" t="s">
        <v>362</v>
      </c>
      <c r="H391" s="955">
        <v>0</v>
      </c>
      <c r="I391" s="955">
        <v>246</v>
      </c>
      <c r="J391" s="955">
        <v>0</v>
      </c>
      <c r="K391" s="955">
        <v>0</v>
      </c>
      <c r="L391" s="513">
        <v>8</v>
      </c>
      <c r="M391" s="955" t="s">
        <v>362</v>
      </c>
      <c r="N391" s="955" t="s">
        <v>1424</v>
      </c>
      <c r="O391" s="955" t="s">
        <v>1424</v>
      </c>
      <c r="P391" s="955" t="s">
        <v>362</v>
      </c>
      <c r="Q391" s="955" t="s">
        <v>1424</v>
      </c>
      <c r="R391" s="955">
        <v>0</v>
      </c>
      <c r="S391" s="513">
        <v>0</v>
      </c>
      <c r="T391" s="955" t="s">
        <v>1424</v>
      </c>
      <c r="U391" s="955">
        <v>0</v>
      </c>
      <c r="V391" s="955" t="s">
        <v>362</v>
      </c>
      <c r="W391" s="955">
        <v>0</v>
      </c>
      <c r="X391" s="955">
        <v>0</v>
      </c>
      <c r="Y391" s="513">
        <v>0</v>
      </c>
      <c r="Z391" s="955" t="s">
        <v>362</v>
      </c>
      <c r="AA391" s="513">
        <v>0</v>
      </c>
    </row>
    <row r="392" spans="1:27" x14ac:dyDescent="0.2">
      <c r="A392" s="1190"/>
      <c r="B392" s="1192"/>
      <c r="C392" s="157" t="s">
        <v>707</v>
      </c>
      <c r="D392" s="955">
        <v>0</v>
      </c>
      <c r="E392" s="955">
        <v>0</v>
      </c>
      <c r="F392" s="955" t="s">
        <v>1424</v>
      </c>
      <c r="G392" s="955" t="s">
        <v>362</v>
      </c>
      <c r="H392" s="955">
        <v>0</v>
      </c>
      <c r="I392" s="955">
        <v>128</v>
      </c>
      <c r="J392" s="955">
        <v>0</v>
      </c>
      <c r="K392" s="955">
        <v>0</v>
      </c>
      <c r="L392" s="513">
        <v>12</v>
      </c>
      <c r="M392" s="955" t="s">
        <v>362</v>
      </c>
      <c r="N392" s="955" t="s">
        <v>1424</v>
      </c>
      <c r="O392" s="955" t="s">
        <v>1424</v>
      </c>
      <c r="P392" s="955" t="s">
        <v>362</v>
      </c>
      <c r="Q392" s="955" t="s">
        <v>1424</v>
      </c>
      <c r="R392" s="955">
        <v>0</v>
      </c>
      <c r="S392" s="513">
        <v>0</v>
      </c>
      <c r="T392" s="955" t="s">
        <v>1424</v>
      </c>
      <c r="U392" s="955">
        <v>0</v>
      </c>
      <c r="V392" s="955" t="s">
        <v>362</v>
      </c>
      <c r="W392" s="955">
        <v>0</v>
      </c>
      <c r="X392" s="955">
        <v>0</v>
      </c>
      <c r="Y392" s="513">
        <v>0</v>
      </c>
      <c r="Z392" s="955" t="s">
        <v>362</v>
      </c>
      <c r="AA392" s="513">
        <v>0</v>
      </c>
    </row>
    <row r="393" spans="1:27" x14ac:dyDescent="0.2">
      <c r="A393" s="1190"/>
      <c r="B393" s="1192"/>
      <c r="C393" s="157" t="s">
        <v>723</v>
      </c>
      <c r="D393" s="955">
        <v>0</v>
      </c>
      <c r="E393" s="955">
        <v>0</v>
      </c>
      <c r="F393" s="955" t="s">
        <v>1424</v>
      </c>
      <c r="G393" s="955" t="s">
        <v>362</v>
      </c>
      <c r="H393" s="955">
        <v>0</v>
      </c>
      <c r="I393" s="955">
        <v>293</v>
      </c>
      <c r="J393" s="955">
        <v>0</v>
      </c>
      <c r="K393" s="955">
        <v>0</v>
      </c>
      <c r="L393" s="513">
        <v>92</v>
      </c>
      <c r="M393" s="955" t="s">
        <v>362</v>
      </c>
      <c r="N393" s="955" t="s">
        <v>1424</v>
      </c>
      <c r="O393" s="955" t="s">
        <v>1424</v>
      </c>
      <c r="P393" s="955" t="s">
        <v>362</v>
      </c>
      <c r="Q393" s="955" t="s">
        <v>1424</v>
      </c>
      <c r="R393" s="955">
        <v>0</v>
      </c>
      <c r="S393" s="513">
        <v>0</v>
      </c>
      <c r="T393" s="955" t="s">
        <v>1424</v>
      </c>
      <c r="U393" s="955">
        <v>0</v>
      </c>
      <c r="V393" s="955" t="s">
        <v>362</v>
      </c>
      <c r="W393" s="955">
        <v>0</v>
      </c>
      <c r="X393" s="955">
        <v>0</v>
      </c>
      <c r="Y393" s="513">
        <v>0</v>
      </c>
      <c r="Z393" s="955" t="s">
        <v>362</v>
      </c>
      <c r="AA393" s="513">
        <v>0</v>
      </c>
    </row>
    <row r="394" spans="1:27" x14ac:dyDescent="0.2">
      <c r="A394" s="1190"/>
      <c r="B394" s="1192"/>
      <c r="C394" s="157" t="s">
        <v>408</v>
      </c>
      <c r="D394" s="955">
        <v>0</v>
      </c>
      <c r="E394" s="955">
        <v>0</v>
      </c>
      <c r="F394" s="955" t="s">
        <v>1424</v>
      </c>
      <c r="G394" s="955" t="s">
        <v>362</v>
      </c>
      <c r="H394" s="955">
        <v>0</v>
      </c>
      <c r="I394" s="955">
        <v>140</v>
      </c>
      <c r="J394" s="955">
        <v>0</v>
      </c>
      <c r="K394" s="955">
        <v>0</v>
      </c>
      <c r="L394" s="513">
        <v>25</v>
      </c>
      <c r="M394" s="955" t="s">
        <v>362</v>
      </c>
      <c r="N394" s="955" t="s">
        <v>1424</v>
      </c>
      <c r="O394" s="955" t="s">
        <v>1424</v>
      </c>
      <c r="P394" s="955" t="s">
        <v>362</v>
      </c>
      <c r="Q394" s="955" t="s">
        <v>1424</v>
      </c>
      <c r="R394" s="955">
        <v>0</v>
      </c>
      <c r="S394" s="513">
        <v>0</v>
      </c>
      <c r="T394" s="955" t="s">
        <v>1424</v>
      </c>
      <c r="U394" s="955">
        <v>0</v>
      </c>
      <c r="V394" s="955" t="s">
        <v>362</v>
      </c>
      <c r="W394" s="955">
        <v>0</v>
      </c>
      <c r="X394" s="955">
        <v>0</v>
      </c>
      <c r="Y394" s="513">
        <v>0</v>
      </c>
      <c r="Z394" s="955" t="s">
        <v>362</v>
      </c>
      <c r="AA394" s="513">
        <v>0</v>
      </c>
    </row>
    <row r="395" spans="1:27" x14ac:dyDescent="0.2">
      <c r="A395" s="1190"/>
      <c r="B395" s="1192"/>
      <c r="C395" s="157" t="s">
        <v>705</v>
      </c>
      <c r="D395" s="955">
        <v>0</v>
      </c>
      <c r="E395" s="955">
        <v>0</v>
      </c>
      <c r="F395" s="955" t="s">
        <v>1424</v>
      </c>
      <c r="G395" s="955" t="s">
        <v>362</v>
      </c>
      <c r="H395" s="955">
        <v>0</v>
      </c>
      <c r="I395" s="955">
        <v>1200</v>
      </c>
      <c r="J395" s="955">
        <v>0</v>
      </c>
      <c r="K395" s="955">
        <v>0</v>
      </c>
      <c r="L395" s="513">
        <v>457</v>
      </c>
      <c r="M395" s="955" t="s">
        <v>362</v>
      </c>
      <c r="N395" s="955" t="s">
        <v>1424</v>
      </c>
      <c r="O395" s="955" t="s">
        <v>1424</v>
      </c>
      <c r="P395" s="955" t="s">
        <v>362</v>
      </c>
      <c r="Q395" s="955" t="s">
        <v>1424</v>
      </c>
      <c r="R395" s="955">
        <v>0</v>
      </c>
      <c r="S395" s="513">
        <v>0</v>
      </c>
      <c r="T395" s="955" t="s">
        <v>1424</v>
      </c>
      <c r="U395" s="955">
        <v>0</v>
      </c>
      <c r="V395" s="955" t="s">
        <v>362</v>
      </c>
      <c r="W395" s="955">
        <v>0</v>
      </c>
      <c r="X395" s="955">
        <v>0</v>
      </c>
      <c r="Y395" s="513">
        <v>0</v>
      </c>
      <c r="Z395" s="955" t="s">
        <v>362</v>
      </c>
      <c r="AA395" s="513">
        <v>0</v>
      </c>
    </row>
    <row r="396" spans="1:27" x14ac:dyDescent="0.2">
      <c r="A396" s="1190"/>
      <c r="B396" s="1192"/>
      <c r="C396" s="157" t="s">
        <v>1051</v>
      </c>
      <c r="D396" s="955">
        <v>0</v>
      </c>
      <c r="E396" s="955">
        <v>0</v>
      </c>
      <c r="F396" s="955" t="s">
        <v>1424</v>
      </c>
      <c r="G396" s="955" t="s">
        <v>362</v>
      </c>
      <c r="H396" s="955">
        <v>0</v>
      </c>
      <c r="I396" s="955">
        <v>168</v>
      </c>
      <c r="J396" s="955">
        <v>0</v>
      </c>
      <c r="K396" s="955">
        <v>0</v>
      </c>
      <c r="L396" s="513">
        <v>51</v>
      </c>
      <c r="M396" s="955" t="s">
        <v>362</v>
      </c>
      <c r="N396" s="955" t="s">
        <v>1424</v>
      </c>
      <c r="O396" s="955" t="s">
        <v>1424</v>
      </c>
      <c r="P396" s="955" t="s">
        <v>362</v>
      </c>
      <c r="Q396" s="955" t="s">
        <v>1424</v>
      </c>
      <c r="R396" s="955">
        <v>0</v>
      </c>
      <c r="S396" s="513">
        <v>0</v>
      </c>
      <c r="T396" s="955" t="s">
        <v>1424</v>
      </c>
      <c r="U396" s="955">
        <v>0</v>
      </c>
      <c r="V396" s="955" t="s">
        <v>362</v>
      </c>
      <c r="W396" s="955">
        <v>0</v>
      </c>
      <c r="X396" s="955">
        <v>0</v>
      </c>
      <c r="Y396" s="513">
        <v>0</v>
      </c>
      <c r="Z396" s="955" t="s">
        <v>362</v>
      </c>
      <c r="AA396" s="513">
        <v>0</v>
      </c>
    </row>
    <row r="397" spans="1:27" x14ac:dyDescent="0.2">
      <c r="A397" s="1190">
        <v>20</v>
      </c>
      <c r="B397" s="1191" t="s">
        <v>306</v>
      </c>
      <c r="C397" s="157" t="s">
        <v>818</v>
      </c>
      <c r="D397" s="955">
        <v>0</v>
      </c>
      <c r="E397" s="955">
        <v>0</v>
      </c>
      <c r="F397" s="955" t="s">
        <v>1424</v>
      </c>
      <c r="G397" s="955" t="s">
        <v>362</v>
      </c>
      <c r="H397" s="955">
        <v>0</v>
      </c>
      <c r="I397" s="955">
        <v>764</v>
      </c>
      <c r="J397" s="955">
        <v>0</v>
      </c>
      <c r="K397" s="955">
        <v>0</v>
      </c>
      <c r="L397" s="513">
        <v>90</v>
      </c>
      <c r="M397" s="955" t="s">
        <v>362</v>
      </c>
      <c r="N397" s="955" t="s">
        <v>1424</v>
      </c>
      <c r="O397" s="955" t="s">
        <v>1424</v>
      </c>
      <c r="P397" s="955" t="s">
        <v>362</v>
      </c>
      <c r="Q397" s="955" t="s">
        <v>1424</v>
      </c>
      <c r="R397" s="955">
        <v>0</v>
      </c>
      <c r="S397" s="513">
        <v>0</v>
      </c>
      <c r="T397" s="955" t="s">
        <v>1424</v>
      </c>
      <c r="U397" s="955">
        <v>0</v>
      </c>
      <c r="V397" s="955" t="s">
        <v>362</v>
      </c>
      <c r="W397" s="955">
        <v>0</v>
      </c>
      <c r="X397" s="955">
        <v>0</v>
      </c>
      <c r="Y397" s="513">
        <v>0</v>
      </c>
      <c r="Z397" s="955" t="s">
        <v>362</v>
      </c>
      <c r="AA397" s="513">
        <v>0</v>
      </c>
    </row>
    <row r="398" spans="1:27" x14ac:dyDescent="0.2">
      <c r="A398" s="1190"/>
      <c r="B398" s="1192"/>
      <c r="C398" s="157" t="s">
        <v>769</v>
      </c>
      <c r="D398" s="955">
        <v>0</v>
      </c>
      <c r="E398" s="955">
        <v>0</v>
      </c>
      <c r="F398" s="955" t="s">
        <v>1424</v>
      </c>
      <c r="G398" s="955" t="s">
        <v>362</v>
      </c>
      <c r="H398" s="955">
        <v>0</v>
      </c>
      <c r="I398" s="955">
        <v>417</v>
      </c>
      <c r="J398" s="955">
        <v>0</v>
      </c>
      <c r="K398" s="955">
        <v>0</v>
      </c>
      <c r="L398" s="513">
        <v>174</v>
      </c>
      <c r="M398" s="955" t="s">
        <v>362</v>
      </c>
      <c r="N398" s="955" t="s">
        <v>1424</v>
      </c>
      <c r="O398" s="955" t="s">
        <v>1424</v>
      </c>
      <c r="P398" s="955" t="s">
        <v>362</v>
      </c>
      <c r="Q398" s="955" t="s">
        <v>1424</v>
      </c>
      <c r="R398" s="955">
        <v>0</v>
      </c>
      <c r="S398" s="513">
        <v>0</v>
      </c>
      <c r="T398" s="955" t="s">
        <v>1424</v>
      </c>
      <c r="U398" s="955">
        <v>0</v>
      </c>
      <c r="V398" s="955" t="s">
        <v>362</v>
      </c>
      <c r="W398" s="955">
        <v>0</v>
      </c>
      <c r="X398" s="955">
        <v>55</v>
      </c>
      <c r="Y398" s="513">
        <v>0</v>
      </c>
      <c r="Z398" s="955" t="s">
        <v>362</v>
      </c>
      <c r="AA398" s="513">
        <v>0</v>
      </c>
    </row>
    <row r="399" spans="1:27" x14ac:dyDescent="0.2">
      <c r="A399" s="1190"/>
      <c r="B399" s="1192"/>
      <c r="C399" s="157" t="s">
        <v>819</v>
      </c>
      <c r="D399" s="955">
        <v>0</v>
      </c>
      <c r="E399" s="955">
        <v>0</v>
      </c>
      <c r="F399" s="955" t="s">
        <v>1424</v>
      </c>
      <c r="G399" s="955" t="s">
        <v>362</v>
      </c>
      <c r="H399" s="955">
        <v>0</v>
      </c>
      <c r="I399" s="955">
        <v>143</v>
      </c>
      <c r="J399" s="955">
        <v>0</v>
      </c>
      <c r="K399" s="955">
        <v>0</v>
      </c>
      <c r="L399" s="513">
        <v>140</v>
      </c>
      <c r="M399" s="955" t="s">
        <v>362</v>
      </c>
      <c r="N399" s="955" t="s">
        <v>1424</v>
      </c>
      <c r="O399" s="955" t="s">
        <v>1424</v>
      </c>
      <c r="P399" s="955" t="s">
        <v>362</v>
      </c>
      <c r="Q399" s="955" t="s">
        <v>1424</v>
      </c>
      <c r="R399" s="955">
        <v>0</v>
      </c>
      <c r="S399" s="513">
        <v>0</v>
      </c>
      <c r="T399" s="955" t="s">
        <v>1424</v>
      </c>
      <c r="U399" s="955">
        <v>0</v>
      </c>
      <c r="V399" s="955" t="s">
        <v>362</v>
      </c>
      <c r="W399" s="955">
        <v>0</v>
      </c>
      <c r="X399" s="955">
        <v>0</v>
      </c>
      <c r="Y399" s="513">
        <v>0</v>
      </c>
      <c r="Z399" s="955" t="s">
        <v>362</v>
      </c>
      <c r="AA399" s="513">
        <v>0</v>
      </c>
    </row>
    <row r="400" spans="1:27" x14ac:dyDescent="0.2">
      <c r="A400" s="1190"/>
      <c r="B400" s="1192"/>
      <c r="C400" s="157" t="s">
        <v>770</v>
      </c>
      <c r="D400" s="955">
        <v>0</v>
      </c>
      <c r="E400" s="955">
        <v>0</v>
      </c>
      <c r="F400" s="955" t="s">
        <v>1424</v>
      </c>
      <c r="G400" s="955" t="s">
        <v>362</v>
      </c>
      <c r="H400" s="955">
        <v>0</v>
      </c>
      <c r="I400" s="955">
        <v>1201</v>
      </c>
      <c r="J400" s="955">
        <v>0</v>
      </c>
      <c r="K400" s="955">
        <v>0</v>
      </c>
      <c r="L400" s="513">
        <v>857</v>
      </c>
      <c r="M400" s="955" t="s">
        <v>362</v>
      </c>
      <c r="N400" s="955" t="s">
        <v>1424</v>
      </c>
      <c r="O400" s="955" t="s">
        <v>1424</v>
      </c>
      <c r="P400" s="955" t="s">
        <v>362</v>
      </c>
      <c r="Q400" s="955" t="s">
        <v>1424</v>
      </c>
      <c r="R400" s="955">
        <v>0</v>
      </c>
      <c r="S400" s="513">
        <v>0</v>
      </c>
      <c r="T400" s="955" t="s">
        <v>1424</v>
      </c>
      <c r="U400" s="955">
        <v>0</v>
      </c>
      <c r="V400" s="955" t="s">
        <v>362</v>
      </c>
      <c r="W400" s="955">
        <v>0</v>
      </c>
      <c r="X400" s="955">
        <v>0</v>
      </c>
      <c r="Y400" s="513">
        <v>0</v>
      </c>
      <c r="Z400" s="955" t="s">
        <v>362</v>
      </c>
      <c r="AA400" s="513">
        <v>0</v>
      </c>
    </row>
    <row r="401" spans="1:27" x14ac:dyDescent="0.2">
      <c r="A401" s="1190"/>
      <c r="B401" s="1192"/>
      <c r="C401" s="157" t="s">
        <v>771</v>
      </c>
      <c r="D401" s="955">
        <v>0</v>
      </c>
      <c r="E401" s="955">
        <v>0</v>
      </c>
      <c r="F401" s="955" t="s">
        <v>1424</v>
      </c>
      <c r="G401" s="955" t="s">
        <v>362</v>
      </c>
      <c r="H401" s="955">
        <v>0</v>
      </c>
      <c r="I401" s="955">
        <v>520</v>
      </c>
      <c r="J401" s="955">
        <v>0</v>
      </c>
      <c r="K401" s="955">
        <v>0</v>
      </c>
      <c r="L401" s="513">
        <v>330</v>
      </c>
      <c r="M401" s="955" t="s">
        <v>362</v>
      </c>
      <c r="N401" s="955" t="s">
        <v>1424</v>
      </c>
      <c r="O401" s="955" t="s">
        <v>1424</v>
      </c>
      <c r="P401" s="955" t="s">
        <v>362</v>
      </c>
      <c r="Q401" s="955" t="s">
        <v>1424</v>
      </c>
      <c r="R401" s="955">
        <v>24</v>
      </c>
      <c r="S401" s="513">
        <v>0</v>
      </c>
      <c r="T401" s="955" t="s">
        <v>1424</v>
      </c>
      <c r="U401" s="955">
        <v>0</v>
      </c>
      <c r="V401" s="955" t="s">
        <v>362</v>
      </c>
      <c r="W401" s="955">
        <v>14</v>
      </c>
      <c r="X401" s="955">
        <v>0</v>
      </c>
      <c r="Y401" s="513">
        <v>0</v>
      </c>
      <c r="Z401" s="955" t="s">
        <v>362</v>
      </c>
      <c r="AA401" s="513">
        <v>0</v>
      </c>
    </row>
    <row r="402" spans="1:27" x14ac:dyDescent="0.2">
      <c r="A402" s="1190"/>
      <c r="B402" s="1193"/>
      <c r="C402" s="157" t="s">
        <v>598</v>
      </c>
      <c r="D402" s="955">
        <v>0</v>
      </c>
      <c r="E402" s="955">
        <v>0</v>
      </c>
      <c r="F402" s="955" t="s">
        <v>1424</v>
      </c>
      <c r="G402" s="955" t="s">
        <v>362</v>
      </c>
      <c r="H402" s="955">
        <v>0</v>
      </c>
      <c r="I402" s="955">
        <v>785</v>
      </c>
      <c r="J402" s="955">
        <v>0</v>
      </c>
      <c r="K402" s="955">
        <v>0</v>
      </c>
      <c r="L402" s="513">
        <v>507</v>
      </c>
      <c r="M402" s="955" t="s">
        <v>362</v>
      </c>
      <c r="N402" s="955" t="s">
        <v>1424</v>
      </c>
      <c r="O402" s="955" t="s">
        <v>1424</v>
      </c>
      <c r="P402" s="955" t="s">
        <v>362</v>
      </c>
      <c r="Q402" s="955" t="s">
        <v>1424</v>
      </c>
      <c r="R402" s="955">
        <v>0</v>
      </c>
      <c r="S402" s="513">
        <v>0</v>
      </c>
      <c r="T402" s="955" t="s">
        <v>1424</v>
      </c>
      <c r="U402" s="955">
        <v>0</v>
      </c>
      <c r="V402" s="955" t="s">
        <v>362</v>
      </c>
      <c r="W402" s="955">
        <v>14</v>
      </c>
      <c r="X402" s="955">
        <v>0</v>
      </c>
      <c r="Y402" s="513">
        <v>56</v>
      </c>
      <c r="Z402" s="955" t="s">
        <v>362</v>
      </c>
      <c r="AA402" s="513">
        <v>0</v>
      </c>
    </row>
    <row r="403" spans="1:27" ht="13.15" customHeight="1" x14ac:dyDescent="0.2">
      <c r="A403" s="1190">
        <v>21</v>
      </c>
      <c r="B403" s="1191" t="s">
        <v>307</v>
      </c>
      <c r="C403" s="157" t="s">
        <v>708</v>
      </c>
      <c r="D403" s="955">
        <v>0</v>
      </c>
      <c r="E403" s="955">
        <v>0</v>
      </c>
      <c r="F403" s="955" t="s">
        <v>1424</v>
      </c>
      <c r="G403" s="955" t="s">
        <v>362</v>
      </c>
      <c r="H403" s="955">
        <v>0</v>
      </c>
      <c r="I403" s="955">
        <v>371</v>
      </c>
      <c r="J403" s="955">
        <v>0</v>
      </c>
      <c r="K403" s="955">
        <v>0</v>
      </c>
      <c r="L403" s="513">
        <v>242</v>
      </c>
      <c r="M403" s="955" t="s">
        <v>362</v>
      </c>
      <c r="N403" s="955" t="s">
        <v>1424</v>
      </c>
      <c r="O403" s="955" t="s">
        <v>1424</v>
      </c>
      <c r="P403" s="955" t="s">
        <v>362</v>
      </c>
      <c r="Q403" s="955" t="s">
        <v>1424</v>
      </c>
      <c r="R403" s="955">
        <v>0</v>
      </c>
      <c r="S403" s="513">
        <v>0</v>
      </c>
      <c r="T403" s="955" t="s">
        <v>1424</v>
      </c>
      <c r="U403" s="955">
        <v>0</v>
      </c>
      <c r="V403" s="955" t="s">
        <v>362</v>
      </c>
      <c r="W403" s="955">
        <v>0</v>
      </c>
      <c r="X403" s="955">
        <v>0</v>
      </c>
      <c r="Y403" s="513">
        <v>0</v>
      </c>
      <c r="Z403" s="955" t="s">
        <v>362</v>
      </c>
      <c r="AA403" s="513">
        <v>0</v>
      </c>
    </row>
    <row r="404" spans="1:27" ht="13.15" customHeight="1" x14ac:dyDescent="0.2">
      <c r="A404" s="1190"/>
      <c r="B404" s="1192"/>
      <c r="C404" s="157" t="s">
        <v>772</v>
      </c>
      <c r="D404" s="955">
        <v>0</v>
      </c>
      <c r="E404" s="955">
        <v>0</v>
      </c>
      <c r="F404" s="955" t="s">
        <v>1424</v>
      </c>
      <c r="G404" s="955" t="s">
        <v>362</v>
      </c>
      <c r="H404" s="955">
        <v>0</v>
      </c>
      <c r="I404" s="955">
        <v>149</v>
      </c>
      <c r="J404" s="955">
        <v>0</v>
      </c>
      <c r="K404" s="955">
        <v>0</v>
      </c>
      <c r="L404" s="513">
        <v>95</v>
      </c>
      <c r="M404" s="955" t="s">
        <v>362</v>
      </c>
      <c r="N404" s="955" t="s">
        <v>1424</v>
      </c>
      <c r="O404" s="955" t="s">
        <v>1424</v>
      </c>
      <c r="P404" s="955" t="s">
        <v>362</v>
      </c>
      <c r="Q404" s="955" t="s">
        <v>1424</v>
      </c>
      <c r="R404" s="955">
        <v>0</v>
      </c>
      <c r="S404" s="513">
        <v>0</v>
      </c>
      <c r="T404" s="955" t="s">
        <v>1424</v>
      </c>
      <c r="U404" s="955">
        <v>0</v>
      </c>
      <c r="V404" s="955" t="s">
        <v>362</v>
      </c>
      <c r="W404" s="955">
        <v>0</v>
      </c>
      <c r="X404" s="955">
        <v>0</v>
      </c>
      <c r="Y404" s="513">
        <v>0</v>
      </c>
      <c r="Z404" s="955" t="s">
        <v>362</v>
      </c>
      <c r="AA404" s="513">
        <v>0</v>
      </c>
    </row>
    <row r="405" spans="1:27" ht="13.15" customHeight="1" x14ac:dyDescent="0.2">
      <c r="A405" s="1190"/>
      <c r="B405" s="1193"/>
      <c r="C405" s="157" t="s">
        <v>598</v>
      </c>
      <c r="D405" s="955">
        <v>0</v>
      </c>
      <c r="E405" s="955">
        <v>0</v>
      </c>
      <c r="F405" s="955" t="s">
        <v>1424</v>
      </c>
      <c r="G405" s="955" t="s">
        <v>362</v>
      </c>
      <c r="H405" s="955">
        <v>0</v>
      </c>
      <c r="I405" s="955">
        <v>107</v>
      </c>
      <c r="J405" s="955">
        <v>0</v>
      </c>
      <c r="K405" s="955">
        <v>0</v>
      </c>
      <c r="L405" s="513">
        <v>68</v>
      </c>
      <c r="M405" s="955" t="s">
        <v>362</v>
      </c>
      <c r="N405" s="955" t="s">
        <v>1424</v>
      </c>
      <c r="O405" s="955" t="s">
        <v>1424</v>
      </c>
      <c r="P405" s="955" t="s">
        <v>362</v>
      </c>
      <c r="Q405" s="955" t="s">
        <v>1424</v>
      </c>
      <c r="R405" s="955">
        <v>0</v>
      </c>
      <c r="S405" s="513">
        <v>0</v>
      </c>
      <c r="T405" s="955" t="s">
        <v>1424</v>
      </c>
      <c r="U405" s="955">
        <v>0</v>
      </c>
      <c r="V405" s="955" t="s">
        <v>362</v>
      </c>
      <c r="W405" s="955">
        <v>0</v>
      </c>
      <c r="X405" s="955">
        <v>0</v>
      </c>
      <c r="Y405" s="513">
        <v>0</v>
      </c>
      <c r="Z405" s="955" t="s">
        <v>362</v>
      </c>
      <c r="AA405" s="513">
        <v>0</v>
      </c>
    </row>
    <row r="406" spans="1:27" ht="13.15" customHeight="1" x14ac:dyDescent="0.2">
      <c r="A406" s="1190">
        <v>22</v>
      </c>
      <c r="B406" s="1191" t="s">
        <v>308</v>
      </c>
      <c r="C406" s="157" t="s">
        <v>773</v>
      </c>
      <c r="D406" s="955">
        <v>0</v>
      </c>
      <c r="E406" s="955">
        <v>0</v>
      </c>
      <c r="F406" s="955" t="s">
        <v>1424</v>
      </c>
      <c r="G406" s="955" t="s">
        <v>362</v>
      </c>
      <c r="H406" s="955">
        <v>0</v>
      </c>
      <c r="I406" s="955">
        <v>129</v>
      </c>
      <c r="J406" s="955">
        <v>0</v>
      </c>
      <c r="K406" s="955">
        <v>0</v>
      </c>
      <c r="L406" s="955">
        <v>78</v>
      </c>
      <c r="M406" s="955" t="s">
        <v>362</v>
      </c>
      <c r="N406" s="955" t="s">
        <v>1424</v>
      </c>
      <c r="O406" s="955" t="s">
        <v>1424</v>
      </c>
      <c r="P406" s="955" t="s">
        <v>362</v>
      </c>
      <c r="Q406" s="955" t="s">
        <v>1424</v>
      </c>
      <c r="R406" s="955">
        <v>0</v>
      </c>
      <c r="S406" s="955">
        <v>0</v>
      </c>
      <c r="T406" s="955" t="s">
        <v>1424</v>
      </c>
      <c r="U406" s="955">
        <v>0</v>
      </c>
      <c r="V406" s="955" t="s">
        <v>362</v>
      </c>
      <c r="W406" s="955">
        <v>0</v>
      </c>
      <c r="X406" s="955">
        <v>0</v>
      </c>
      <c r="Y406" s="955">
        <v>0</v>
      </c>
      <c r="Z406" s="955" t="s">
        <v>362</v>
      </c>
      <c r="AA406" s="955">
        <v>0</v>
      </c>
    </row>
    <row r="407" spans="1:27" ht="13.15" customHeight="1" x14ac:dyDescent="0.2">
      <c r="A407" s="1190"/>
      <c r="B407" s="1192"/>
      <c r="C407" s="157" t="s">
        <v>703</v>
      </c>
      <c r="D407" s="955">
        <v>0</v>
      </c>
      <c r="E407" s="955">
        <v>0</v>
      </c>
      <c r="F407" s="955" t="s">
        <v>1424</v>
      </c>
      <c r="G407" s="955" t="s">
        <v>362</v>
      </c>
      <c r="H407" s="955">
        <v>0</v>
      </c>
      <c r="I407" s="955">
        <v>321</v>
      </c>
      <c r="J407" s="955">
        <v>0</v>
      </c>
      <c r="K407" s="955">
        <v>0</v>
      </c>
      <c r="L407" s="513">
        <v>114</v>
      </c>
      <c r="M407" s="955" t="s">
        <v>362</v>
      </c>
      <c r="N407" s="955" t="s">
        <v>1424</v>
      </c>
      <c r="O407" s="955" t="s">
        <v>1424</v>
      </c>
      <c r="P407" s="955" t="s">
        <v>362</v>
      </c>
      <c r="Q407" s="955" t="s">
        <v>1424</v>
      </c>
      <c r="R407" s="955">
        <v>0</v>
      </c>
      <c r="S407" s="513">
        <v>0</v>
      </c>
      <c r="T407" s="955" t="s">
        <v>1424</v>
      </c>
      <c r="U407" s="955">
        <v>0</v>
      </c>
      <c r="V407" s="955" t="s">
        <v>362</v>
      </c>
      <c r="W407" s="955">
        <v>0</v>
      </c>
      <c r="X407" s="955">
        <v>0</v>
      </c>
      <c r="Y407" s="513">
        <v>0</v>
      </c>
      <c r="Z407" s="955" t="s">
        <v>362</v>
      </c>
      <c r="AA407" s="513">
        <v>0</v>
      </c>
    </row>
    <row r="408" spans="1:27" ht="13.15" customHeight="1" x14ac:dyDescent="0.2">
      <c r="A408" s="1190"/>
      <c r="B408" s="1193"/>
      <c r="C408" s="157" t="s">
        <v>1750</v>
      </c>
      <c r="D408" s="955">
        <v>0</v>
      </c>
      <c r="E408" s="955">
        <v>0</v>
      </c>
      <c r="F408" s="955" t="s">
        <v>1424</v>
      </c>
      <c r="G408" s="955" t="s">
        <v>362</v>
      </c>
      <c r="H408" s="955">
        <v>0</v>
      </c>
      <c r="I408" s="955">
        <v>181</v>
      </c>
      <c r="J408" s="955">
        <v>0</v>
      </c>
      <c r="K408" s="955">
        <v>0</v>
      </c>
      <c r="L408" s="955">
        <v>74</v>
      </c>
      <c r="M408" s="955" t="s">
        <v>362</v>
      </c>
      <c r="N408" s="955" t="s">
        <v>1424</v>
      </c>
      <c r="O408" s="955" t="s">
        <v>1424</v>
      </c>
      <c r="P408" s="955" t="s">
        <v>362</v>
      </c>
      <c r="Q408" s="955" t="s">
        <v>1424</v>
      </c>
      <c r="R408" s="955">
        <v>0</v>
      </c>
      <c r="S408" s="955">
        <v>0</v>
      </c>
      <c r="T408" s="955" t="s">
        <v>1424</v>
      </c>
      <c r="U408" s="955">
        <v>0</v>
      </c>
      <c r="V408" s="955" t="s">
        <v>362</v>
      </c>
      <c r="W408" s="955">
        <v>0</v>
      </c>
      <c r="X408" s="955">
        <v>0</v>
      </c>
      <c r="Y408" s="955">
        <v>0</v>
      </c>
      <c r="Z408" s="955" t="s">
        <v>362</v>
      </c>
      <c r="AA408" s="955">
        <v>0</v>
      </c>
    </row>
    <row r="409" spans="1:27" ht="13.15" customHeight="1" x14ac:dyDescent="0.2">
      <c r="A409" s="1190">
        <v>23</v>
      </c>
      <c r="B409" s="1191" t="s">
        <v>309</v>
      </c>
      <c r="C409" s="157" t="s">
        <v>709</v>
      </c>
      <c r="D409" s="955">
        <v>0</v>
      </c>
      <c r="E409" s="955">
        <v>0</v>
      </c>
      <c r="F409" s="955" t="s">
        <v>1424</v>
      </c>
      <c r="G409" s="955" t="s">
        <v>362</v>
      </c>
      <c r="H409" s="955">
        <v>0</v>
      </c>
      <c r="I409" s="955">
        <v>328</v>
      </c>
      <c r="J409" s="955">
        <v>0</v>
      </c>
      <c r="K409" s="955">
        <v>0</v>
      </c>
      <c r="L409" s="513">
        <v>199</v>
      </c>
      <c r="M409" s="955" t="s">
        <v>362</v>
      </c>
      <c r="N409" s="955" t="s">
        <v>1424</v>
      </c>
      <c r="O409" s="955" t="s">
        <v>1424</v>
      </c>
      <c r="P409" s="955" t="s">
        <v>362</v>
      </c>
      <c r="Q409" s="955" t="s">
        <v>1424</v>
      </c>
      <c r="R409" s="955">
        <v>67</v>
      </c>
      <c r="S409" s="513">
        <v>0</v>
      </c>
      <c r="T409" s="955" t="s">
        <v>1424</v>
      </c>
      <c r="U409" s="955">
        <v>0</v>
      </c>
      <c r="V409" s="955" t="s">
        <v>362</v>
      </c>
      <c r="W409" s="955">
        <v>25</v>
      </c>
      <c r="X409" s="955">
        <v>0</v>
      </c>
      <c r="Y409" s="513">
        <v>0</v>
      </c>
      <c r="Z409" s="955" t="s">
        <v>362</v>
      </c>
      <c r="AA409" s="513">
        <v>0</v>
      </c>
    </row>
    <row r="410" spans="1:27" x14ac:dyDescent="0.2">
      <c r="A410" s="1190"/>
      <c r="B410" s="1192"/>
      <c r="C410" s="157" t="s">
        <v>775</v>
      </c>
      <c r="D410" s="955">
        <v>0</v>
      </c>
      <c r="E410" s="955">
        <v>0</v>
      </c>
      <c r="F410" s="955" t="s">
        <v>1424</v>
      </c>
      <c r="G410" s="955" t="s">
        <v>362</v>
      </c>
      <c r="H410" s="955">
        <v>0</v>
      </c>
      <c r="I410" s="955">
        <v>102</v>
      </c>
      <c r="J410" s="955">
        <v>0</v>
      </c>
      <c r="K410" s="955">
        <v>0</v>
      </c>
      <c r="L410" s="513">
        <v>93</v>
      </c>
      <c r="M410" s="955" t="s">
        <v>362</v>
      </c>
      <c r="N410" s="955" t="s">
        <v>1424</v>
      </c>
      <c r="O410" s="955" t="s">
        <v>1424</v>
      </c>
      <c r="P410" s="955" t="s">
        <v>362</v>
      </c>
      <c r="Q410" s="955" t="s">
        <v>1424</v>
      </c>
      <c r="R410" s="955">
        <v>0</v>
      </c>
      <c r="S410" s="513">
        <v>0</v>
      </c>
      <c r="T410" s="955" t="s">
        <v>1424</v>
      </c>
      <c r="U410" s="955">
        <v>0</v>
      </c>
      <c r="V410" s="955" t="s">
        <v>362</v>
      </c>
      <c r="W410" s="955">
        <v>0</v>
      </c>
      <c r="X410" s="955">
        <v>0</v>
      </c>
      <c r="Y410" s="513">
        <v>0</v>
      </c>
      <c r="Z410" s="955" t="s">
        <v>362</v>
      </c>
      <c r="AA410" s="513">
        <v>0</v>
      </c>
    </row>
    <row r="411" spans="1:27" ht="25.5" x14ac:dyDescent="0.2">
      <c r="A411" s="1190"/>
      <c r="B411" s="1193"/>
      <c r="C411" s="157" t="s">
        <v>817</v>
      </c>
      <c r="D411" s="955">
        <v>0</v>
      </c>
      <c r="E411" s="955">
        <v>0</v>
      </c>
      <c r="F411" s="955" t="s">
        <v>1424</v>
      </c>
      <c r="G411" s="955" t="s">
        <v>362</v>
      </c>
      <c r="H411" s="955">
        <v>0</v>
      </c>
      <c r="I411" s="955">
        <v>2129</v>
      </c>
      <c r="J411" s="955">
        <v>0</v>
      </c>
      <c r="K411" s="955">
        <v>0</v>
      </c>
      <c r="L411" s="955">
        <v>520</v>
      </c>
      <c r="M411" s="955" t="s">
        <v>362</v>
      </c>
      <c r="N411" s="955" t="s">
        <v>1424</v>
      </c>
      <c r="O411" s="955" t="s">
        <v>1424</v>
      </c>
      <c r="P411" s="955" t="s">
        <v>362</v>
      </c>
      <c r="Q411" s="955" t="s">
        <v>1424</v>
      </c>
      <c r="R411" s="955">
        <v>0</v>
      </c>
      <c r="S411" s="955">
        <v>0</v>
      </c>
      <c r="T411" s="955" t="s">
        <v>1424</v>
      </c>
      <c r="U411" s="955">
        <v>0</v>
      </c>
      <c r="V411" s="955" t="s">
        <v>362</v>
      </c>
      <c r="W411" s="955">
        <v>0</v>
      </c>
      <c r="X411" s="955">
        <v>0</v>
      </c>
      <c r="Y411" s="955">
        <v>0</v>
      </c>
      <c r="Z411" s="955" t="s">
        <v>362</v>
      </c>
      <c r="AA411" s="955">
        <v>0</v>
      </c>
    </row>
    <row r="412" spans="1:27" x14ac:dyDescent="0.2">
      <c r="A412" s="1190">
        <v>24</v>
      </c>
      <c r="B412" s="1191" t="s">
        <v>310</v>
      </c>
      <c r="C412" s="157" t="s">
        <v>712</v>
      </c>
      <c r="D412" s="955">
        <v>0</v>
      </c>
      <c r="E412" s="955">
        <v>0</v>
      </c>
      <c r="F412" s="955" t="s">
        <v>1424</v>
      </c>
      <c r="G412" s="955" t="s">
        <v>362</v>
      </c>
      <c r="H412" s="955">
        <v>0</v>
      </c>
      <c r="I412" s="955">
        <v>0</v>
      </c>
      <c r="J412" s="955">
        <v>0</v>
      </c>
      <c r="K412" s="955">
        <v>0</v>
      </c>
      <c r="L412" s="513">
        <v>0</v>
      </c>
      <c r="M412" s="955" t="s">
        <v>362</v>
      </c>
      <c r="N412" s="955" t="s">
        <v>1424</v>
      </c>
      <c r="O412" s="955" t="s">
        <v>1424</v>
      </c>
      <c r="P412" s="955" t="s">
        <v>362</v>
      </c>
      <c r="Q412" s="955" t="s">
        <v>1424</v>
      </c>
      <c r="R412" s="955">
        <v>0</v>
      </c>
      <c r="S412" s="513">
        <v>0</v>
      </c>
      <c r="T412" s="955" t="s">
        <v>1424</v>
      </c>
      <c r="U412" s="955">
        <v>0</v>
      </c>
      <c r="V412" s="955" t="s">
        <v>362</v>
      </c>
      <c r="W412" s="955">
        <v>0</v>
      </c>
      <c r="X412" s="955">
        <v>0</v>
      </c>
      <c r="Y412" s="513">
        <v>0</v>
      </c>
      <c r="Z412" s="955" t="s">
        <v>362</v>
      </c>
      <c r="AA412" s="513">
        <v>0</v>
      </c>
    </row>
    <row r="413" spans="1:27" x14ac:dyDescent="0.2">
      <c r="A413" s="1190"/>
      <c r="B413" s="1192"/>
      <c r="C413" s="157" t="s">
        <v>710</v>
      </c>
      <c r="D413" s="955">
        <v>0</v>
      </c>
      <c r="E413" s="955">
        <v>0</v>
      </c>
      <c r="F413" s="955" t="s">
        <v>1424</v>
      </c>
      <c r="G413" s="955" t="s">
        <v>362</v>
      </c>
      <c r="H413" s="955">
        <v>0</v>
      </c>
      <c r="I413" s="955">
        <v>402</v>
      </c>
      <c r="J413" s="955">
        <v>0</v>
      </c>
      <c r="K413" s="955">
        <v>0</v>
      </c>
      <c r="L413" s="513">
        <v>80</v>
      </c>
      <c r="M413" s="955" t="s">
        <v>362</v>
      </c>
      <c r="N413" s="955" t="s">
        <v>1424</v>
      </c>
      <c r="O413" s="955" t="s">
        <v>1424</v>
      </c>
      <c r="P413" s="955" t="s">
        <v>362</v>
      </c>
      <c r="Q413" s="955" t="s">
        <v>1424</v>
      </c>
      <c r="R413" s="955">
        <v>0</v>
      </c>
      <c r="S413" s="513">
        <v>0</v>
      </c>
      <c r="T413" s="955" t="s">
        <v>1424</v>
      </c>
      <c r="U413" s="955">
        <v>0</v>
      </c>
      <c r="V413" s="955" t="s">
        <v>362</v>
      </c>
      <c r="W413" s="955">
        <v>36</v>
      </c>
      <c r="X413" s="955">
        <v>0</v>
      </c>
      <c r="Y413" s="513">
        <v>0</v>
      </c>
      <c r="Z413" s="955" t="s">
        <v>362</v>
      </c>
      <c r="AA413" s="513">
        <v>0</v>
      </c>
    </row>
    <row r="414" spans="1:27" x14ac:dyDescent="0.2">
      <c r="A414" s="1190"/>
      <c r="B414" s="1192"/>
      <c r="C414" s="157" t="s">
        <v>776</v>
      </c>
      <c r="D414" s="955">
        <v>0</v>
      </c>
      <c r="E414" s="955">
        <v>0</v>
      </c>
      <c r="F414" s="955" t="s">
        <v>1424</v>
      </c>
      <c r="G414" s="955" t="s">
        <v>362</v>
      </c>
      <c r="H414" s="955">
        <v>0</v>
      </c>
      <c r="I414" s="955">
        <v>184</v>
      </c>
      <c r="J414" s="955">
        <v>0</v>
      </c>
      <c r="K414" s="955">
        <v>0</v>
      </c>
      <c r="L414" s="513">
        <v>76</v>
      </c>
      <c r="M414" s="955" t="s">
        <v>362</v>
      </c>
      <c r="N414" s="955" t="s">
        <v>1424</v>
      </c>
      <c r="O414" s="955" t="s">
        <v>1424</v>
      </c>
      <c r="P414" s="955" t="s">
        <v>362</v>
      </c>
      <c r="Q414" s="955" t="s">
        <v>1424</v>
      </c>
      <c r="R414" s="955">
        <v>0</v>
      </c>
      <c r="S414" s="513">
        <v>0</v>
      </c>
      <c r="T414" s="955" t="s">
        <v>1424</v>
      </c>
      <c r="U414" s="955">
        <v>0</v>
      </c>
      <c r="V414" s="955" t="s">
        <v>362</v>
      </c>
      <c r="W414" s="955">
        <v>0</v>
      </c>
      <c r="X414" s="955">
        <v>0</v>
      </c>
      <c r="Y414" s="513">
        <v>0</v>
      </c>
      <c r="Z414" s="955" t="s">
        <v>362</v>
      </c>
      <c r="AA414" s="513">
        <v>0</v>
      </c>
    </row>
    <row r="415" spans="1:27" x14ac:dyDescent="0.2">
      <c r="A415" s="1190"/>
      <c r="B415" s="1192"/>
      <c r="C415" s="157" t="s">
        <v>414</v>
      </c>
      <c r="D415" s="955">
        <v>0</v>
      </c>
      <c r="E415" s="955">
        <v>0</v>
      </c>
      <c r="F415" s="955" t="s">
        <v>1424</v>
      </c>
      <c r="G415" s="955" t="s">
        <v>362</v>
      </c>
      <c r="H415" s="955">
        <v>0</v>
      </c>
      <c r="I415" s="955">
        <v>334</v>
      </c>
      <c r="J415" s="955">
        <v>0</v>
      </c>
      <c r="K415" s="955">
        <v>0</v>
      </c>
      <c r="L415" s="513">
        <v>246</v>
      </c>
      <c r="M415" s="955" t="s">
        <v>362</v>
      </c>
      <c r="N415" s="955" t="s">
        <v>1424</v>
      </c>
      <c r="O415" s="955" t="s">
        <v>1424</v>
      </c>
      <c r="P415" s="955" t="s">
        <v>362</v>
      </c>
      <c r="Q415" s="955" t="s">
        <v>1424</v>
      </c>
      <c r="R415" s="955">
        <v>0</v>
      </c>
      <c r="S415" s="513">
        <v>0</v>
      </c>
      <c r="T415" s="955" t="s">
        <v>1424</v>
      </c>
      <c r="U415" s="955">
        <v>0</v>
      </c>
      <c r="V415" s="955" t="s">
        <v>362</v>
      </c>
      <c r="W415" s="955">
        <v>0</v>
      </c>
      <c r="X415" s="955">
        <v>0</v>
      </c>
      <c r="Y415" s="513">
        <v>0</v>
      </c>
      <c r="Z415" s="955" t="s">
        <v>362</v>
      </c>
      <c r="AA415" s="513">
        <v>0</v>
      </c>
    </row>
    <row r="416" spans="1:27" x14ac:dyDescent="0.2">
      <c r="A416" s="1190"/>
      <c r="B416" s="1192"/>
      <c r="C416" s="157" t="s">
        <v>332</v>
      </c>
      <c r="D416" s="955">
        <v>0</v>
      </c>
      <c r="E416" s="955">
        <v>0</v>
      </c>
      <c r="F416" s="955" t="s">
        <v>1424</v>
      </c>
      <c r="G416" s="955" t="s">
        <v>362</v>
      </c>
      <c r="H416" s="955">
        <v>0</v>
      </c>
      <c r="I416" s="955">
        <v>0</v>
      </c>
      <c r="J416" s="955">
        <v>0</v>
      </c>
      <c r="K416" s="955">
        <v>0</v>
      </c>
      <c r="L416" s="513">
        <v>0</v>
      </c>
      <c r="M416" s="955" t="s">
        <v>362</v>
      </c>
      <c r="N416" s="955" t="s">
        <v>1424</v>
      </c>
      <c r="O416" s="955" t="s">
        <v>1424</v>
      </c>
      <c r="P416" s="955" t="s">
        <v>362</v>
      </c>
      <c r="Q416" s="955" t="s">
        <v>1424</v>
      </c>
      <c r="R416" s="955">
        <v>0</v>
      </c>
      <c r="S416" s="513">
        <v>0</v>
      </c>
      <c r="T416" s="955" t="s">
        <v>1424</v>
      </c>
      <c r="U416" s="955">
        <v>0</v>
      </c>
      <c r="V416" s="955" t="s">
        <v>362</v>
      </c>
      <c r="W416" s="955">
        <v>0</v>
      </c>
      <c r="X416" s="955">
        <v>0</v>
      </c>
      <c r="Y416" s="513">
        <v>0</v>
      </c>
      <c r="Z416" s="955" t="s">
        <v>362</v>
      </c>
      <c r="AA416" s="513">
        <v>0</v>
      </c>
    </row>
    <row r="417" spans="1:27" x14ac:dyDescent="0.2">
      <c r="A417" s="1190"/>
      <c r="B417" s="1192"/>
      <c r="C417" s="157" t="s">
        <v>711</v>
      </c>
      <c r="D417" s="955">
        <v>0</v>
      </c>
      <c r="E417" s="955">
        <v>0</v>
      </c>
      <c r="F417" s="955" t="s">
        <v>1424</v>
      </c>
      <c r="G417" s="955" t="s">
        <v>362</v>
      </c>
      <c r="H417" s="955">
        <v>0</v>
      </c>
      <c r="I417" s="955">
        <v>393</v>
      </c>
      <c r="J417" s="955">
        <v>0</v>
      </c>
      <c r="K417" s="955">
        <v>0</v>
      </c>
      <c r="L417" s="513">
        <v>262</v>
      </c>
      <c r="M417" s="955" t="s">
        <v>362</v>
      </c>
      <c r="N417" s="955" t="s">
        <v>1424</v>
      </c>
      <c r="O417" s="955" t="s">
        <v>1424</v>
      </c>
      <c r="P417" s="955" t="s">
        <v>362</v>
      </c>
      <c r="Q417" s="955" t="s">
        <v>1424</v>
      </c>
      <c r="R417" s="955">
        <v>0</v>
      </c>
      <c r="S417" s="513">
        <v>0</v>
      </c>
      <c r="T417" s="955" t="s">
        <v>1424</v>
      </c>
      <c r="U417" s="955">
        <v>0</v>
      </c>
      <c r="V417" s="955" t="s">
        <v>362</v>
      </c>
      <c r="W417" s="955">
        <v>43</v>
      </c>
      <c r="X417" s="955">
        <v>0</v>
      </c>
      <c r="Y417" s="513">
        <v>0</v>
      </c>
      <c r="Z417" s="955" t="s">
        <v>362</v>
      </c>
      <c r="AA417" s="513">
        <v>0</v>
      </c>
    </row>
    <row r="418" spans="1:27" x14ac:dyDescent="0.2">
      <c r="A418" s="1190"/>
      <c r="B418" s="1193"/>
      <c r="C418" s="157" t="s">
        <v>598</v>
      </c>
      <c r="D418" s="955">
        <v>0</v>
      </c>
      <c r="E418" s="955">
        <v>0</v>
      </c>
      <c r="F418" s="955" t="s">
        <v>1424</v>
      </c>
      <c r="G418" s="955" t="s">
        <v>362</v>
      </c>
      <c r="H418" s="955">
        <v>0</v>
      </c>
      <c r="I418" s="955">
        <v>0</v>
      </c>
      <c r="J418" s="955">
        <v>0</v>
      </c>
      <c r="K418" s="955">
        <v>0</v>
      </c>
      <c r="L418" s="513">
        <v>0</v>
      </c>
      <c r="M418" s="955" t="s">
        <v>362</v>
      </c>
      <c r="N418" s="955" t="s">
        <v>1424</v>
      </c>
      <c r="O418" s="955" t="s">
        <v>1424</v>
      </c>
      <c r="P418" s="955" t="s">
        <v>362</v>
      </c>
      <c r="Q418" s="955" t="s">
        <v>1424</v>
      </c>
      <c r="R418" s="955">
        <v>0</v>
      </c>
      <c r="S418" s="513">
        <v>0</v>
      </c>
      <c r="T418" s="955" t="s">
        <v>1424</v>
      </c>
      <c r="U418" s="955">
        <v>0</v>
      </c>
      <c r="V418" s="955" t="s">
        <v>362</v>
      </c>
      <c r="W418" s="955">
        <v>0</v>
      </c>
      <c r="X418" s="955">
        <v>0</v>
      </c>
      <c r="Y418" s="513">
        <v>0</v>
      </c>
      <c r="Z418" s="955" t="s">
        <v>362</v>
      </c>
      <c r="AA418" s="513">
        <v>0</v>
      </c>
    </row>
    <row r="419" spans="1:27" x14ac:dyDescent="0.2">
      <c r="A419" s="1190">
        <v>25</v>
      </c>
      <c r="B419" s="1191" t="s">
        <v>311</v>
      </c>
      <c r="C419" s="157" t="s">
        <v>410</v>
      </c>
      <c r="D419" s="955">
        <v>0</v>
      </c>
      <c r="E419" s="955">
        <v>0</v>
      </c>
      <c r="F419" s="955" t="s">
        <v>1424</v>
      </c>
      <c r="G419" s="955" t="s">
        <v>362</v>
      </c>
      <c r="H419" s="955">
        <v>0</v>
      </c>
      <c r="I419" s="955">
        <v>730</v>
      </c>
      <c r="J419" s="955">
        <v>0</v>
      </c>
      <c r="K419" s="955">
        <v>0</v>
      </c>
      <c r="L419" s="513">
        <v>127</v>
      </c>
      <c r="M419" s="955" t="s">
        <v>362</v>
      </c>
      <c r="N419" s="955" t="s">
        <v>1424</v>
      </c>
      <c r="O419" s="955" t="s">
        <v>1424</v>
      </c>
      <c r="P419" s="955" t="s">
        <v>362</v>
      </c>
      <c r="Q419" s="955" t="s">
        <v>1424</v>
      </c>
      <c r="R419" s="955">
        <v>0</v>
      </c>
      <c r="S419" s="513">
        <v>0</v>
      </c>
      <c r="T419" s="955" t="s">
        <v>1424</v>
      </c>
      <c r="U419" s="955">
        <v>0</v>
      </c>
      <c r="V419" s="955" t="s">
        <v>362</v>
      </c>
      <c r="W419" s="955">
        <v>0</v>
      </c>
      <c r="X419" s="955">
        <v>0</v>
      </c>
      <c r="Y419" s="513">
        <v>0</v>
      </c>
      <c r="Z419" s="955" t="s">
        <v>362</v>
      </c>
      <c r="AA419" s="513">
        <v>0</v>
      </c>
    </row>
    <row r="420" spans="1:27" x14ac:dyDescent="0.2">
      <c r="A420" s="1190"/>
      <c r="B420" s="1193"/>
      <c r="C420" s="157" t="s">
        <v>598</v>
      </c>
      <c r="D420" s="955">
        <v>0</v>
      </c>
      <c r="E420" s="955">
        <v>0</v>
      </c>
      <c r="F420" s="955" t="s">
        <v>1424</v>
      </c>
      <c r="G420" s="955" t="s">
        <v>362</v>
      </c>
      <c r="H420" s="955">
        <v>0</v>
      </c>
      <c r="I420" s="955">
        <v>282</v>
      </c>
      <c r="J420" s="955">
        <v>0</v>
      </c>
      <c r="K420" s="955">
        <v>0</v>
      </c>
      <c r="L420" s="513">
        <v>71</v>
      </c>
      <c r="M420" s="955" t="s">
        <v>362</v>
      </c>
      <c r="N420" s="955" t="s">
        <v>1424</v>
      </c>
      <c r="O420" s="955" t="s">
        <v>1424</v>
      </c>
      <c r="P420" s="955" t="s">
        <v>362</v>
      </c>
      <c r="Q420" s="955" t="s">
        <v>1424</v>
      </c>
      <c r="R420" s="955">
        <v>0</v>
      </c>
      <c r="S420" s="513">
        <v>0</v>
      </c>
      <c r="T420" s="955" t="s">
        <v>1424</v>
      </c>
      <c r="U420" s="955">
        <v>0</v>
      </c>
      <c r="V420" s="955" t="s">
        <v>362</v>
      </c>
      <c r="W420" s="955">
        <v>2</v>
      </c>
      <c r="X420" s="955">
        <v>0</v>
      </c>
      <c r="Y420" s="513">
        <v>0</v>
      </c>
      <c r="Z420" s="955" t="s">
        <v>362</v>
      </c>
      <c r="AA420" s="513">
        <v>0</v>
      </c>
    </row>
    <row r="421" spans="1:27" x14ac:dyDescent="0.2">
      <c r="A421" s="1190">
        <v>26</v>
      </c>
      <c r="B421" s="1191" t="s">
        <v>312</v>
      </c>
      <c r="C421" s="157" t="s">
        <v>821</v>
      </c>
      <c r="D421" s="955">
        <v>0</v>
      </c>
      <c r="E421" s="955">
        <v>0</v>
      </c>
      <c r="F421" s="955" t="s">
        <v>1424</v>
      </c>
      <c r="G421" s="955" t="s">
        <v>362</v>
      </c>
      <c r="H421" s="955">
        <v>0</v>
      </c>
      <c r="I421" s="955">
        <v>408</v>
      </c>
      <c r="J421" s="955">
        <v>0</v>
      </c>
      <c r="K421" s="955">
        <v>0</v>
      </c>
      <c r="L421" s="513">
        <v>444</v>
      </c>
      <c r="M421" s="955" t="s">
        <v>362</v>
      </c>
      <c r="N421" s="955" t="s">
        <v>1424</v>
      </c>
      <c r="O421" s="955" t="s">
        <v>1424</v>
      </c>
      <c r="P421" s="955" t="s">
        <v>362</v>
      </c>
      <c r="Q421" s="955" t="s">
        <v>1424</v>
      </c>
      <c r="R421" s="955">
        <v>0</v>
      </c>
      <c r="S421" s="513">
        <v>0</v>
      </c>
      <c r="T421" s="955" t="s">
        <v>1424</v>
      </c>
      <c r="U421" s="955">
        <v>0</v>
      </c>
      <c r="V421" s="955" t="s">
        <v>362</v>
      </c>
      <c r="W421" s="955">
        <v>0</v>
      </c>
      <c r="X421" s="955">
        <v>0</v>
      </c>
      <c r="Y421" s="513">
        <v>0</v>
      </c>
      <c r="Z421" s="955" t="s">
        <v>362</v>
      </c>
      <c r="AA421" s="513">
        <v>0</v>
      </c>
    </row>
    <row r="422" spans="1:27" x14ac:dyDescent="0.2">
      <c r="A422" s="1190"/>
      <c r="B422" s="1192"/>
      <c r="C422" s="157" t="s">
        <v>605</v>
      </c>
      <c r="D422" s="955">
        <v>0</v>
      </c>
      <c r="E422" s="955">
        <v>0</v>
      </c>
      <c r="F422" s="955" t="s">
        <v>1424</v>
      </c>
      <c r="G422" s="955" t="s">
        <v>362</v>
      </c>
      <c r="H422" s="955">
        <v>0</v>
      </c>
      <c r="I422" s="955">
        <v>188</v>
      </c>
      <c r="J422" s="955">
        <v>0</v>
      </c>
      <c r="K422" s="955">
        <v>0</v>
      </c>
      <c r="L422" s="513">
        <v>78</v>
      </c>
      <c r="M422" s="955" t="s">
        <v>362</v>
      </c>
      <c r="N422" s="955" t="s">
        <v>1424</v>
      </c>
      <c r="O422" s="955" t="s">
        <v>1424</v>
      </c>
      <c r="P422" s="955" t="s">
        <v>362</v>
      </c>
      <c r="Q422" s="955" t="s">
        <v>1424</v>
      </c>
      <c r="R422" s="955">
        <v>0</v>
      </c>
      <c r="S422" s="513">
        <v>0</v>
      </c>
      <c r="T422" s="955" t="s">
        <v>1424</v>
      </c>
      <c r="U422" s="955">
        <v>0</v>
      </c>
      <c r="V422" s="955" t="s">
        <v>362</v>
      </c>
      <c r="W422" s="955">
        <v>26</v>
      </c>
      <c r="X422" s="955">
        <v>0</v>
      </c>
      <c r="Y422" s="513">
        <v>0</v>
      </c>
      <c r="Z422" s="955" t="s">
        <v>362</v>
      </c>
      <c r="AA422" s="513">
        <v>0</v>
      </c>
    </row>
    <row r="423" spans="1:27" x14ac:dyDescent="0.2">
      <c r="A423" s="1190"/>
      <c r="B423" s="1192"/>
      <c r="C423" s="157" t="s">
        <v>413</v>
      </c>
      <c r="D423" s="955">
        <v>0</v>
      </c>
      <c r="E423" s="955">
        <v>0</v>
      </c>
      <c r="F423" s="955" t="s">
        <v>1424</v>
      </c>
      <c r="G423" s="955" t="s">
        <v>362</v>
      </c>
      <c r="H423" s="955">
        <v>0</v>
      </c>
      <c r="I423" s="955">
        <v>70</v>
      </c>
      <c r="J423" s="955">
        <v>0</v>
      </c>
      <c r="K423" s="955">
        <v>0</v>
      </c>
      <c r="L423" s="513">
        <v>47</v>
      </c>
      <c r="M423" s="955" t="s">
        <v>362</v>
      </c>
      <c r="N423" s="955" t="s">
        <v>1424</v>
      </c>
      <c r="O423" s="955" t="s">
        <v>1424</v>
      </c>
      <c r="P423" s="955" t="s">
        <v>362</v>
      </c>
      <c r="Q423" s="955" t="s">
        <v>1424</v>
      </c>
      <c r="R423" s="955">
        <v>0</v>
      </c>
      <c r="S423" s="513">
        <v>0</v>
      </c>
      <c r="T423" s="955" t="s">
        <v>1424</v>
      </c>
      <c r="U423" s="955">
        <v>0</v>
      </c>
      <c r="V423" s="955" t="s">
        <v>362</v>
      </c>
      <c r="W423" s="955">
        <v>0</v>
      </c>
      <c r="X423" s="955">
        <v>0</v>
      </c>
      <c r="Y423" s="513">
        <v>0</v>
      </c>
      <c r="Z423" s="955" t="s">
        <v>362</v>
      </c>
      <c r="AA423" s="513">
        <v>0</v>
      </c>
    </row>
    <row r="424" spans="1:27" x14ac:dyDescent="0.2">
      <c r="A424" s="1190"/>
      <c r="B424" s="1192"/>
      <c r="C424" s="157" t="s">
        <v>606</v>
      </c>
      <c r="D424" s="955">
        <v>0</v>
      </c>
      <c r="E424" s="955">
        <v>0</v>
      </c>
      <c r="F424" s="955" t="s">
        <v>1424</v>
      </c>
      <c r="G424" s="955" t="s">
        <v>362</v>
      </c>
      <c r="H424" s="955">
        <v>0</v>
      </c>
      <c r="I424" s="955">
        <v>483</v>
      </c>
      <c r="J424" s="955">
        <v>0</v>
      </c>
      <c r="K424" s="955">
        <v>0</v>
      </c>
      <c r="L424" s="513">
        <v>90</v>
      </c>
      <c r="M424" s="955" t="s">
        <v>362</v>
      </c>
      <c r="N424" s="955" t="s">
        <v>1424</v>
      </c>
      <c r="O424" s="955" t="s">
        <v>1424</v>
      </c>
      <c r="P424" s="955" t="s">
        <v>362</v>
      </c>
      <c r="Q424" s="955" t="s">
        <v>1424</v>
      </c>
      <c r="R424" s="955">
        <v>13</v>
      </c>
      <c r="S424" s="513">
        <v>0</v>
      </c>
      <c r="T424" s="955" t="s">
        <v>1424</v>
      </c>
      <c r="U424" s="955">
        <v>0</v>
      </c>
      <c r="V424" s="955" t="s">
        <v>362</v>
      </c>
      <c r="W424" s="955">
        <v>0</v>
      </c>
      <c r="X424" s="955">
        <v>0</v>
      </c>
      <c r="Y424" s="513">
        <v>0</v>
      </c>
      <c r="Z424" s="955" t="s">
        <v>362</v>
      </c>
      <c r="AA424" s="513">
        <v>0</v>
      </c>
    </row>
    <row r="425" spans="1:27" s="20" customFormat="1" ht="25.5" x14ac:dyDescent="0.2">
      <c r="A425" s="1190"/>
      <c r="B425" s="1192"/>
      <c r="C425" s="616" t="s">
        <v>817</v>
      </c>
      <c r="D425" s="428">
        <v>0</v>
      </c>
      <c r="E425" s="428">
        <v>0</v>
      </c>
      <c r="F425" s="428" t="s">
        <v>1424</v>
      </c>
      <c r="G425" s="428" t="s">
        <v>362</v>
      </c>
      <c r="H425" s="428">
        <v>0</v>
      </c>
      <c r="I425" s="428">
        <v>0</v>
      </c>
      <c r="J425" s="428">
        <v>0</v>
      </c>
      <c r="K425" s="428">
        <v>0</v>
      </c>
      <c r="L425" s="428">
        <v>0</v>
      </c>
      <c r="M425" s="428" t="s">
        <v>362</v>
      </c>
      <c r="N425" s="428" t="s">
        <v>1424</v>
      </c>
      <c r="O425" s="428" t="s">
        <v>1424</v>
      </c>
      <c r="P425" s="428" t="s">
        <v>362</v>
      </c>
      <c r="Q425" s="428" t="s">
        <v>1424</v>
      </c>
      <c r="R425" s="428">
        <v>0</v>
      </c>
      <c r="S425" s="428">
        <v>0</v>
      </c>
      <c r="T425" s="428" t="s">
        <v>1424</v>
      </c>
      <c r="U425" s="428">
        <v>0</v>
      </c>
      <c r="V425" s="428" t="s">
        <v>362</v>
      </c>
      <c r="W425" s="428">
        <v>0</v>
      </c>
      <c r="X425" s="428">
        <v>0</v>
      </c>
      <c r="Y425" s="428">
        <v>0</v>
      </c>
      <c r="Z425" s="428" t="s">
        <v>362</v>
      </c>
      <c r="AA425" s="428">
        <v>0</v>
      </c>
    </row>
    <row r="426" spans="1:27" x14ac:dyDescent="0.2">
      <c r="A426" s="1190"/>
      <c r="B426" s="1192"/>
      <c r="C426" s="157" t="s">
        <v>713</v>
      </c>
      <c r="D426" s="955">
        <v>0</v>
      </c>
      <c r="E426" s="955">
        <v>0</v>
      </c>
      <c r="F426" s="955" t="s">
        <v>1424</v>
      </c>
      <c r="G426" s="955" t="s">
        <v>362</v>
      </c>
      <c r="H426" s="955">
        <v>0</v>
      </c>
      <c r="I426" s="955">
        <v>89</v>
      </c>
      <c r="J426" s="955">
        <v>0</v>
      </c>
      <c r="K426" s="955">
        <v>0</v>
      </c>
      <c r="L426" s="513">
        <v>49</v>
      </c>
      <c r="M426" s="955" t="s">
        <v>362</v>
      </c>
      <c r="N426" s="955" t="s">
        <v>1424</v>
      </c>
      <c r="O426" s="955" t="s">
        <v>1424</v>
      </c>
      <c r="P426" s="955" t="s">
        <v>362</v>
      </c>
      <c r="Q426" s="955" t="s">
        <v>1424</v>
      </c>
      <c r="R426" s="955">
        <v>0</v>
      </c>
      <c r="S426" s="513">
        <v>0</v>
      </c>
      <c r="T426" s="955" t="s">
        <v>1424</v>
      </c>
      <c r="U426" s="955">
        <v>0</v>
      </c>
      <c r="V426" s="955" t="s">
        <v>362</v>
      </c>
      <c r="W426" s="955">
        <v>14</v>
      </c>
      <c r="X426" s="955">
        <v>0</v>
      </c>
      <c r="Y426" s="513">
        <v>0</v>
      </c>
      <c r="Z426" s="955" t="s">
        <v>362</v>
      </c>
      <c r="AA426" s="513">
        <v>0</v>
      </c>
    </row>
    <row r="427" spans="1:27" x14ac:dyDescent="0.2">
      <c r="A427" s="1190"/>
      <c r="B427" s="1192"/>
      <c r="C427" s="157" t="s">
        <v>777</v>
      </c>
      <c r="D427" s="955">
        <v>0</v>
      </c>
      <c r="E427" s="955">
        <v>0</v>
      </c>
      <c r="F427" s="955" t="s">
        <v>1424</v>
      </c>
      <c r="G427" s="955" t="s">
        <v>362</v>
      </c>
      <c r="H427" s="955">
        <v>0</v>
      </c>
      <c r="I427" s="955">
        <v>482</v>
      </c>
      <c r="J427" s="955">
        <v>0</v>
      </c>
      <c r="K427" s="955">
        <v>0</v>
      </c>
      <c r="L427" s="513">
        <v>58</v>
      </c>
      <c r="M427" s="955" t="s">
        <v>362</v>
      </c>
      <c r="N427" s="955" t="s">
        <v>1424</v>
      </c>
      <c r="O427" s="955" t="s">
        <v>1424</v>
      </c>
      <c r="P427" s="955" t="s">
        <v>362</v>
      </c>
      <c r="Q427" s="955" t="s">
        <v>1424</v>
      </c>
      <c r="R427" s="955">
        <v>0</v>
      </c>
      <c r="S427" s="513">
        <v>0</v>
      </c>
      <c r="T427" s="955" t="s">
        <v>1424</v>
      </c>
      <c r="U427" s="955">
        <v>0</v>
      </c>
      <c r="V427" s="955" t="s">
        <v>362</v>
      </c>
      <c r="W427" s="955">
        <v>0</v>
      </c>
      <c r="X427" s="955">
        <v>0</v>
      </c>
      <c r="Y427" s="513">
        <v>0</v>
      </c>
      <c r="Z427" s="955" t="s">
        <v>362</v>
      </c>
      <c r="AA427" s="513">
        <v>0</v>
      </c>
    </row>
    <row r="428" spans="1:27" x14ac:dyDescent="0.2">
      <c r="A428" s="1190"/>
      <c r="B428" s="1192"/>
      <c r="C428" s="157" t="s">
        <v>973</v>
      </c>
      <c r="D428" s="955">
        <v>0</v>
      </c>
      <c r="E428" s="955">
        <v>0</v>
      </c>
      <c r="F428" s="955" t="s">
        <v>1424</v>
      </c>
      <c r="G428" s="955" t="s">
        <v>362</v>
      </c>
      <c r="H428" s="955">
        <v>0</v>
      </c>
      <c r="I428" s="955">
        <v>460</v>
      </c>
      <c r="J428" s="955">
        <v>0</v>
      </c>
      <c r="K428" s="955">
        <v>0</v>
      </c>
      <c r="L428" s="513">
        <v>128</v>
      </c>
      <c r="M428" s="955" t="s">
        <v>362</v>
      </c>
      <c r="N428" s="955" t="s">
        <v>1424</v>
      </c>
      <c r="O428" s="955" t="s">
        <v>1424</v>
      </c>
      <c r="P428" s="955" t="s">
        <v>362</v>
      </c>
      <c r="Q428" s="955" t="s">
        <v>1424</v>
      </c>
      <c r="R428" s="955">
        <v>0</v>
      </c>
      <c r="S428" s="513">
        <v>0</v>
      </c>
      <c r="T428" s="955" t="s">
        <v>1424</v>
      </c>
      <c r="U428" s="955">
        <v>0</v>
      </c>
      <c r="V428" s="955" t="s">
        <v>362</v>
      </c>
      <c r="W428" s="955">
        <v>0</v>
      </c>
      <c r="X428" s="955">
        <v>0</v>
      </c>
      <c r="Y428" s="513">
        <v>0</v>
      </c>
      <c r="Z428" s="955" t="s">
        <v>362</v>
      </c>
      <c r="AA428" s="513">
        <v>0</v>
      </c>
    </row>
    <row r="429" spans="1:27" x14ac:dyDescent="0.2">
      <c r="A429" s="1190"/>
      <c r="B429" s="1192"/>
      <c r="C429" s="157" t="s">
        <v>784</v>
      </c>
      <c r="D429" s="955">
        <v>0</v>
      </c>
      <c r="E429" s="955">
        <v>0</v>
      </c>
      <c r="F429" s="955" t="s">
        <v>1424</v>
      </c>
      <c r="G429" s="955" t="s">
        <v>362</v>
      </c>
      <c r="H429" s="955">
        <v>0</v>
      </c>
      <c r="I429" s="955">
        <v>56</v>
      </c>
      <c r="J429" s="955">
        <v>0</v>
      </c>
      <c r="K429" s="955">
        <v>0</v>
      </c>
      <c r="L429" s="513">
        <v>0</v>
      </c>
      <c r="M429" s="955" t="s">
        <v>362</v>
      </c>
      <c r="N429" s="955" t="s">
        <v>1424</v>
      </c>
      <c r="O429" s="955" t="s">
        <v>1424</v>
      </c>
      <c r="P429" s="955" t="s">
        <v>362</v>
      </c>
      <c r="Q429" s="955" t="s">
        <v>1424</v>
      </c>
      <c r="R429" s="955">
        <v>0</v>
      </c>
      <c r="S429" s="513">
        <v>0</v>
      </c>
      <c r="T429" s="955" t="s">
        <v>1424</v>
      </c>
      <c r="U429" s="955">
        <v>0</v>
      </c>
      <c r="V429" s="955" t="s">
        <v>362</v>
      </c>
      <c r="W429" s="955">
        <v>0</v>
      </c>
      <c r="X429" s="955">
        <v>0</v>
      </c>
      <c r="Y429" s="513">
        <v>0</v>
      </c>
      <c r="Z429" s="955" t="s">
        <v>362</v>
      </c>
      <c r="AA429" s="513">
        <v>0</v>
      </c>
    </row>
    <row r="430" spans="1:27" x14ac:dyDescent="0.2">
      <c r="A430" s="1190"/>
      <c r="B430" s="1193"/>
      <c r="C430" s="157" t="s">
        <v>598</v>
      </c>
      <c r="D430" s="955">
        <v>0</v>
      </c>
      <c r="E430" s="955">
        <v>0</v>
      </c>
      <c r="F430" s="955" t="s">
        <v>1424</v>
      </c>
      <c r="G430" s="955" t="s">
        <v>362</v>
      </c>
      <c r="H430" s="955">
        <v>0</v>
      </c>
      <c r="I430" s="955">
        <v>169</v>
      </c>
      <c r="J430" s="955">
        <v>0</v>
      </c>
      <c r="K430" s="955">
        <v>0</v>
      </c>
      <c r="L430" s="513">
        <v>0</v>
      </c>
      <c r="M430" s="955" t="s">
        <v>362</v>
      </c>
      <c r="N430" s="955" t="s">
        <v>1424</v>
      </c>
      <c r="O430" s="955" t="s">
        <v>1424</v>
      </c>
      <c r="P430" s="955" t="s">
        <v>362</v>
      </c>
      <c r="Q430" s="955" t="s">
        <v>1424</v>
      </c>
      <c r="R430" s="955">
        <v>0</v>
      </c>
      <c r="S430" s="513">
        <v>0</v>
      </c>
      <c r="T430" s="955" t="s">
        <v>1424</v>
      </c>
      <c r="U430" s="955">
        <v>0</v>
      </c>
      <c r="V430" s="955" t="s">
        <v>362</v>
      </c>
      <c r="W430" s="955">
        <v>0</v>
      </c>
      <c r="X430" s="955">
        <v>0</v>
      </c>
      <c r="Y430" s="513">
        <v>0</v>
      </c>
      <c r="Z430" s="955" t="s">
        <v>362</v>
      </c>
      <c r="AA430" s="513">
        <v>0</v>
      </c>
    </row>
    <row r="431" spans="1:27" x14ac:dyDescent="0.2">
      <c r="A431" s="945">
        <v>27</v>
      </c>
      <c r="B431" s="945" t="s">
        <v>313</v>
      </c>
      <c r="C431" s="157" t="s">
        <v>598</v>
      </c>
      <c r="D431" s="955">
        <v>0</v>
      </c>
      <c r="E431" s="955">
        <v>0</v>
      </c>
      <c r="F431" s="955" t="s">
        <v>1424</v>
      </c>
      <c r="G431" s="955" t="s">
        <v>362</v>
      </c>
      <c r="H431" s="955">
        <v>0</v>
      </c>
      <c r="I431" s="955">
        <v>844</v>
      </c>
      <c r="J431" s="955">
        <v>0</v>
      </c>
      <c r="K431" s="955">
        <v>0</v>
      </c>
      <c r="L431" s="513">
        <v>715</v>
      </c>
      <c r="M431" s="955" t="s">
        <v>362</v>
      </c>
      <c r="N431" s="955" t="s">
        <v>1424</v>
      </c>
      <c r="O431" s="955" t="s">
        <v>1424</v>
      </c>
      <c r="P431" s="955" t="s">
        <v>362</v>
      </c>
      <c r="Q431" s="955" t="s">
        <v>1424</v>
      </c>
      <c r="R431" s="955">
        <v>0</v>
      </c>
      <c r="S431" s="513">
        <v>0</v>
      </c>
      <c r="T431" s="955" t="s">
        <v>1424</v>
      </c>
      <c r="U431" s="955">
        <v>0</v>
      </c>
      <c r="V431" s="955" t="s">
        <v>362</v>
      </c>
      <c r="W431" s="955">
        <v>0</v>
      </c>
      <c r="X431" s="955">
        <v>0</v>
      </c>
      <c r="Y431" s="513">
        <v>0</v>
      </c>
      <c r="Z431" s="955" t="s">
        <v>362</v>
      </c>
      <c r="AA431" s="513">
        <v>0</v>
      </c>
    </row>
    <row r="432" spans="1:27" x14ac:dyDescent="0.2">
      <c r="A432" s="1190">
        <v>28</v>
      </c>
      <c r="B432" s="1191" t="s">
        <v>314</v>
      </c>
      <c r="C432" s="157" t="s">
        <v>714</v>
      </c>
      <c r="D432" s="955">
        <v>0</v>
      </c>
      <c r="E432" s="955">
        <v>0</v>
      </c>
      <c r="F432" s="955" t="s">
        <v>1424</v>
      </c>
      <c r="G432" s="955" t="s">
        <v>362</v>
      </c>
      <c r="H432" s="955">
        <v>0</v>
      </c>
      <c r="I432" s="955">
        <v>393</v>
      </c>
      <c r="J432" s="955">
        <v>0</v>
      </c>
      <c r="K432" s="955">
        <v>0</v>
      </c>
      <c r="L432" s="513">
        <v>510</v>
      </c>
      <c r="M432" s="955" t="s">
        <v>362</v>
      </c>
      <c r="N432" s="955" t="s">
        <v>1424</v>
      </c>
      <c r="O432" s="955" t="s">
        <v>1424</v>
      </c>
      <c r="P432" s="955" t="s">
        <v>362</v>
      </c>
      <c r="Q432" s="955" t="s">
        <v>1424</v>
      </c>
      <c r="R432" s="955">
        <v>0</v>
      </c>
      <c r="S432" s="513">
        <v>0</v>
      </c>
      <c r="T432" s="955" t="s">
        <v>1424</v>
      </c>
      <c r="U432" s="955">
        <v>0</v>
      </c>
      <c r="V432" s="955" t="s">
        <v>362</v>
      </c>
      <c r="W432" s="955">
        <v>0</v>
      </c>
      <c r="X432" s="955">
        <v>0</v>
      </c>
      <c r="Y432" s="513">
        <v>0</v>
      </c>
      <c r="Z432" s="955" t="s">
        <v>362</v>
      </c>
      <c r="AA432" s="513">
        <v>0</v>
      </c>
    </row>
    <row r="433" spans="1:27" x14ac:dyDescent="0.2">
      <c r="A433" s="1190"/>
      <c r="B433" s="1192"/>
      <c r="C433" s="157" t="s">
        <v>607</v>
      </c>
      <c r="D433" s="955">
        <v>0</v>
      </c>
      <c r="E433" s="955">
        <v>0</v>
      </c>
      <c r="F433" s="955" t="s">
        <v>1424</v>
      </c>
      <c r="G433" s="955" t="s">
        <v>362</v>
      </c>
      <c r="H433" s="955">
        <v>0</v>
      </c>
      <c r="I433" s="955">
        <v>6859</v>
      </c>
      <c r="J433" s="955">
        <v>0</v>
      </c>
      <c r="K433" s="955">
        <v>0</v>
      </c>
      <c r="L433" s="513">
        <v>4332</v>
      </c>
      <c r="M433" s="955" t="s">
        <v>362</v>
      </c>
      <c r="N433" s="955" t="s">
        <v>1424</v>
      </c>
      <c r="O433" s="955" t="s">
        <v>1424</v>
      </c>
      <c r="P433" s="955" t="s">
        <v>362</v>
      </c>
      <c r="Q433" s="955" t="s">
        <v>1424</v>
      </c>
      <c r="R433" s="955">
        <v>0</v>
      </c>
      <c r="S433" s="513">
        <v>0</v>
      </c>
      <c r="T433" s="955" t="s">
        <v>1424</v>
      </c>
      <c r="U433" s="955">
        <v>0</v>
      </c>
      <c r="V433" s="955" t="s">
        <v>362</v>
      </c>
      <c r="W433" s="955">
        <v>0</v>
      </c>
      <c r="X433" s="955">
        <v>0</v>
      </c>
      <c r="Y433" s="513">
        <v>0</v>
      </c>
      <c r="Z433" s="955" t="s">
        <v>362</v>
      </c>
      <c r="AA433" s="513">
        <v>0</v>
      </c>
    </row>
    <row r="434" spans="1:27" x14ac:dyDescent="0.2">
      <c r="A434" s="1190"/>
      <c r="B434" s="1192"/>
      <c r="C434" s="157" t="s">
        <v>778</v>
      </c>
      <c r="D434" s="955">
        <v>0</v>
      </c>
      <c r="E434" s="955">
        <v>0</v>
      </c>
      <c r="F434" s="955" t="s">
        <v>1424</v>
      </c>
      <c r="G434" s="955" t="s">
        <v>362</v>
      </c>
      <c r="H434" s="955">
        <v>0</v>
      </c>
      <c r="I434" s="955">
        <v>481</v>
      </c>
      <c r="J434" s="955">
        <v>0</v>
      </c>
      <c r="K434" s="955">
        <v>0</v>
      </c>
      <c r="L434" s="513">
        <v>117</v>
      </c>
      <c r="M434" s="955" t="s">
        <v>362</v>
      </c>
      <c r="N434" s="955" t="s">
        <v>1424</v>
      </c>
      <c r="O434" s="955" t="s">
        <v>1424</v>
      </c>
      <c r="P434" s="955" t="s">
        <v>362</v>
      </c>
      <c r="Q434" s="955" t="s">
        <v>1424</v>
      </c>
      <c r="R434" s="955">
        <v>0</v>
      </c>
      <c r="S434" s="513">
        <v>0</v>
      </c>
      <c r="T434" s="955" t="s">
        <v>1424</v>
      </c>
      <c r="U434" s="955">
        <v>0</v>
      </c>
      <c r="V434" s="955" t="s">
        <v>362</v>
      </c>
      <c r="W434" s="955">
        <v>0</v>
      </c>
      <c r="X434" s="955">
        <v>0</v>
      </c>
      <c r="Y434" s="513">
        <v>0</v>
      </c>
      <c r="Z434" s="955" t="s">
        <v>362</v>
      </c>
      <c r="AA434" s="513">
        <v>0</v>
      </c>
    </row>
    <row r="435" spans="1:27" x14ac:dyDescent="0.2">
      <c r="A435" s="1190"/>
      <c r="B435" s="1193"/>
      <c r="C435" s="157" t="s">
        <v>820</v>
      </c>
      <c r="D435" s="955">
        <v>0</v>
      </c>
      <c r="E435" s="955">
        <v>0</v>
      </c>
      <c r="F435" s="955" t="s">
        <v>1424</v>
      </c>
      <c r="G435" s="955" t="s">
        <v>362</v>
      </c>
      <c r="H435" s="955">
        <v>0</v>
      </c>
      <c r="I435" s="955">
        <v>6781</v>
      </c>
      <c r="J435" s="955">
        <v>0</v>
      </c>
      <c r="K435" s="955">
        <v>0</v>
      </c>
      <c r="L435" s="513">
        <v>2713</v>
      </c>
      <c r="M435" s="955" t="s">
        <v>362</v>
      </c>
      <c r="N435" s="955" t="s">
        <v>1424</v>
      </c>
      <c r="O435" s="955" t="s">
        <v>1424</v>
      </c>
      <c r="P435" s="955" t="s">
        <v>362</v>
      </c>
      <c r="Q435" s="955" t="s">
        <v>1424</v>
      </c>
      <c r="R435" s="955">
        <v>0</v>
      </c>
      <c r="S435" s="513">
        <v>0</v>
      </c>
      <c r="T435" s="955" t="s">
        <v>1424</v>
      </c>
      <c r="U435" s="955">
        <v>0</v>
      </c>
      <c r="V435" s="955" t="s">
        <v>362</v>
      </c>
      <c r="W435" s="955">
        <v>0</v>
      </c>
      <c r="X435" s="955">
        <v>0</v>
      </c>
      <c r="Y435" s="513">
        <v>0</v>
      </c>
      <c r="Z435" s="955" t="s">
        <v>362</v>
      </c>
      <c r="AA435" s="513">
        <v>0</v>
      </c>
    </row>
    <row r="436" spans="1:27" x14ac:dyDescent="0.2">
      <c r="A436" s="1190">
        <v>29</v>
      </c>
      <c r="B436" s="1191" t="s">
        <v>315</v>
      </c>
      <c r="C436" s="157" t="s">
        <v>779</v>
      </c>
      <c r="D436" s="955">
        <v>0</v>
      </c>
      <c r="E436" s="955">
        <v>0</v>
      </c>
      <c r="F436" s="955" t="s">
        <v>1424</v>
      </c>
      <c r="G436" s="955" t="s">
        <v>362</v>
      </c>
      <c r="H436" s="955">
        <v>0</v>
      </c>
      <c r="I436" s="955">
        <v>717</v>
      </c>
      <c r="J436" s="955">
        <v>0</v>
      </c>
      <c r="K436" s="955">
        <v>0</v>
      </c>
      <c r="L436" s="513">
        <v>233</v>
      </c>
      <c r="M436" s="955" t="s">
        <v>362</v>
      </c>
      <c r="N436" s="955" t="s">
        <v>1424</v>
      </c>
      <c r="O436" s="955" t="s">
        <v>1424</v>
      </c>
      <c r="P436" s="955" t="s">
        <v>362</v>
      </c>
      <c r="Q436" s="955" t="s">
        <v>1424</v>
      </c>
      <c r="R436" s="955">
        <v>0</v>
      </c>
      <c r="S436" s="513">
        <v>0</v>
      </c>
      <c r="T436" s="955" t="s">
        <v>1424</v>
      </c>
      <c r="U436" s="955">
        <v>0</v>
      </c>
      <c r="V436" s="955" t="s">
        <v>362</v>
      </c>
      <c r="W436" s="955">
        <v>0</v>
      </c>
      <c r="X436" s="955">
        <v>0</v>
      </c>
      <c r="Y436" s="513">
        <v>0</v>
      </c>
      <c r="Z436" s="955" t="s">
        <v>362</v>
      </c>
      <c r="AA436" s="513">
        <v>0</v>
      </c>
    </row>
    <row r="437" spans="1:27" x14ac:dyDescent="0.2">
      <c r="A437" s="1190"/>
      <c r="B437" s="1192"/>
      <c r="C437" s="157" t="s">
        <v>780</v>
      </c>
      <c r="D437" s="955">
        <v>0</v>
      </c>
      <c r="E437" s="955">
        <v>0</v>
      </c>
      <c r="F437" s="955" t="s">
        <v>1424</v>
      </c>
      <c r="G437" s="955" t="s">
        <v>362</v>
      </c>
      <c r="H437" s="955">
        <v>0</v>
      </c>
      <c r="I437" s="955">
        <v>468</v>
      </c>
      <c r="J437" s="955">
        <v>0</v>
      </c>
      <c r="K437" s="955">
        <v>0</v>
      </c>
      <c r="L437" s="513">
        <v>249</v>
      </c>
      <c r="M437" s="955" t="s">
        <v>362</v>
      </c>
      <c r="N437" s="955" t="s">
        <v>1424</v>
      </c>
      <c r="O437" s="955" t="s">
        <v>1424</v>
      </c>
      <c r="P437" s="955" t="s">
        <v>362</v>
      </c>
      <c r="Q437" s="955" t="s">
        <v>1424</v>
      </c>
      <c r="R437" s="955">
        <v>0</v>
      </c>
      <c r="S437" s="513">
        <v>160</v>
      </c>
      <c r="T437" s="955" t="s">
        <v>1424</v>
      </c>
      <c r="U437" s="955">
        <v>0</v>
      </c>
      <c r="V437" s="955" t="s">
        <v>362</v>
      </c>
      <c r="W437" s="955">
        <v>0</v>
      </c>
      <c r="X437" s="955">
        <v>0</v>
      </c>
      <c r="Y437" s="513">
        <v>0</v>
      </c>
      <c r="Z437" s="955" t="s">
        <v>362</v>
      </c>
      <c r="AA437" s="513">
        <v>0</v>
      </c>
    </row>
    <row r="438" spans="1:27" x14ac:dyDescent="0.2">
      <c r="A438" s="1190"/>
      <c r="B438" s="1192"/>
      <c r="C438" s="157" t="s">
        <v>715</v>
      </c>
      <c r="D438" s="955">
        <v>0</v>
      </c>
      <c r="E438" s="955">
        <v>0</v>
      </c>
      <c r="F438" s="955" t="s">
        <v>1424</v>
      </c>
      <c r="G438" s="955" t="s">
        <v>362</v>
      </c>
      <c r="H438" s="955">
        <v>0</v>
      </c>
      <c r="I438" s="955">
        <v>0</v>
      </c>
      <c r="J438" s="955">
        <v>0</v>
      </c>
      <c r="K438" s="955">
        <v>0</v>
      </c>
      <c r="L438" s="513">
        <v>0</v>
      </c>
      <c r="M438" s="955" t="s">
        <v>362</v>
      </c>
      <c r="N438" s="955" t="s">
        <v>1424</v>
      </c>
      <c r="O438" s="955" t="s">
        <v>1424</v>
      </c>
      <c r="P438" s="955" t="s">
        <v>362</v>
      </c>
      <c r="Q438" s="955" t="s">
        <v>1424</v>
      </c>
      <c r="R438" s="955">
        <v>0</v>
      </c>
      <c r="S438" s="513">
        <v>0</v>
      </c>
      <c r="T438" s="955" t="s">
        <v>1424</v>
      </c>
      <c r="U438" s="955">
        <v>0</v>
      </c>
      <c r="V438" s="955" t="s">
        <v>362</v>
      </c>
      <c r="W438" s="955">
        <v>0</v>
      </c>
      <c r="X438" s="955">
        <v>0</v>
      </c>
      <c r="Y438" s="513">
        <v>0</v>
      </c>
      <c r="Z438" s="955" t="s">
        <v>362</v>
      </c>
      <c r="AA438" s="513">
        <v>0</v>
      </c>
    </row>
    <row r="439" spans="1:27" x14ac:dyDescent="0.2">
      <c r="A439" s="1190"/>
      <c r="B439" s="1193"/>
      <c r="C439" s="157" t="s">
        <v>598</v>
      </c>
      <c r="D439" s="955">
        <v>0</v>
      </c>
      <c r="E439" s="955">
        <v>0</v>
      </c>
      <c r="F439" s="955" t="s">
        <v>1424</v>
      </c>
      <c r="G439" s="955" t="s">
        <v>362</v>
      </c>
      <c r="H439" s="955">
        <v>0</v>
      </c>
      <c r="I439" s="955">
        <v>459</v>
      </c>
      <c r="J439" s="955">
        <v>0</v>
      </c>
      <c r="K439" s="955">
        <v>0</v>
      </c>
      <c r="L439" s="513">
        <v>199</v>
      </c>
      <c r="M439" s="955" t="s">
        <v>362</v>
      </c>
      <c r="N439" s="955" t="s">
        <v>1424</v>
      </c>
      <c r="O439" s="955" t="s">
        <v>1424</v>
      </c>
      <c r="P439" s="955" t="s">
        <v>362</v>
      </c>
      <c r="Q439" s="955" t="s">
        <v>1424</v>
      </c>
      <c r="R439" s="955">
        <v>0</v>
      </c>
      <c r="S439" s="513">
        <v>82</v>
      </c>
      <c r="T439" s="955" t="s">
        <v>1424</v>
      </c>
      <c r="U439" s="955">
        <v>0</v>
      </c>
      <c r="V439" s="955" t="s">
        <v>362</v>
      </c>
      <c r="W439" s="955">
        <v>0</v>
      </c>
      <c r="X439" s="955">
        <v>0</v>
      </c>
      <c r="Y439" s="513">
        <v>0</v>
      </c>
      <c r="Z439" s="955" t="s">
        <v>362</v>
      </c>
      <c r="AA439" s="513">
        <v>0</v>
      </c>
    </row>
    <row r="440" spans="1:27" x14ac:dyDescent="0.2">
      <c r="A440" s="1190">
        <v>30</v>
      </c>
      <c r="B440" s="1191" t="s">
        <v>316</v>
      </c>
      <c r="C440" s="157" t="s">
        <v>781</v>
      </c>
      <c r="D440" s="955">
        <v>0</v>
      </c>
      <c r="E440" s="955">
        <v>0</v>
      </c>
      <c r="F440" s="955" t="s">
        <v>1424</v>
      </c>
      <c r="G440" s="955" t="s">
        <v>362</v>
      </c>
      <c r="H440" s="955">
        <v>0</v>
      </c>
      <c r="I440" s="955">
        <v>5093</v>
      </c>
      <c r="J440" s="955">
        <v>0</v>
      </c>
      <c r="K440" s="955">
        <v>0</v>
      </c>
      <c r="L440" s="513">
        <v>6103</v>
      </c>
      <c r="M440" s="955" t="s">
        <v>362</v>
      </c>
      <c r="N440" s="955" t="s">
        <v>1424</v>
      </c>
      <c r="O440" s="955" t="s">
        <v>1424</v>
      </c>
      <c r="P440" s="955" t="s">
        <v>362</v>
      </c>
      <c r="Q440" s="955" t="s">
        <v>1424</v>
      </c>
      <c r="R440" s="955">
        <v>957</v>
      </c>
      <c r="S440" s="513">
        <v>0</v>
      </c>
      <c r="T440" s="955" t="s">
        <v>1424</v>
      </c>
      <c r="U440" s="955">
        <v>0</v>
      </c>
      <c r="V440" s="955" t="s">
        <v>362</v>
      </c>
      <c r="W440" s="955">
        <v>0</v>
      </c>
      <c r="X440" s="955">
        <v>3087</v>
      </c>
      <c r="Y440" s="513">
        <v>555</v>
      </c>
      <c r="Z440" s="955" t="s">
        <v>362</v>
      </c>
      <c r="AA440" s="513">
        <v>0</v>
      </c>
    </row>
    <row r="441" spans="1:27" x14ac:dyDescent="0.2">
      <c r="A441" s="1190"/>
      <c r="B441" s="1192"/>
      <c r="C441" s="157" t="s">
        <v>717</v>
      </c>
      <c r="D441" s="955">
        <v>0</v>
      </c>
      <c r="E441" s="955">
        <v>0</v>
      </c>
      <c r="F441" s="955" t="s">
        <v>1424</v>
      </c>
      <c r="G441" s="955" t="s">
        <v>362</v>
      </c>
      <c r="H441" s="955">
        <v>0</v>
      </c>
      <c r="I441" s="955">
        <v>316</v>
      </c>
      <c r="J441" s="955">
        <v>0</v>
      </c>
      <c r="K441" s="955">
        <v>0</v>
      </c>
      <c r="L441" s="513">
        <v>248</v>
      </c>
      <c r="M441" s="955" t="s">
        <v>362</v>
      </c>
      <c r="N441" s="955" t="s">
        <v>1424</v>
      </c>
      <c r="O441" s="955" t="s">
        <v>1424</v>
      </c>
      <c r="P441" s="955" t="s">
        <v>362</v>
      </c>
      <c r="Q441" s="955" t="s">
        <v>1424</v>
      </c>
      <c r="R441" s="955">
        <v>113</v>
      </c>
      <c r="S441" s="513">
        <v>112</v>
      </c>
      <c r="T441" s="955" t="s">
        <v>1424</v>
      </c>
      <c r="U441" s="955">
        <v>0</v>
      </c>
      <c r="V441" s="955" t="s">
        <v>362</v>
      </c>
      <c r="W441" s="955">
        <v>97</v>
      </c>
      <c r="X441" s="955">
        <v>16</v>
      </c>
      <c r="Y441" s="513">
        <v>0</v>
      </c>
      <c r="Z441" s="955" t="s">
        <v>362</v>
      </c>
      <c r="AA441" s="513">
        <v>0</v>
      </c>
    </row>
    <row r="442" spans="1:27" x14ac:dyDescent="0.2">
      <c r="A442" s="1190"/>
      <c r="B442" s="1192"/>
      <c r="C442" s="157" t="s">
        <v>716</v>
      </c>
      <c r="D442" s="955">
        <v>0</v>
      </c>
      <c r="E442" s="955">
        <v>0</v>
      </c>
      <c r="F442" s="955" t="s">
        <v>1424</v>
      </c>
      <c r="G442" s="955" t="s">
        <v>362</v>
      </c>
      <c r="H442" s="955">
        <v>292</v>
      </c>
      <c r="I442" s="955">
        <v>5870</v>
      </c>
      <c r="J442" s="955">
        <v>0</v>
      </c>
      <c r="K442" s="955">
        <v>0</v>
      </c>
      <c r="L442" s="513">
        <v>3276</v>
      </c>
      <c r="M442" s="955" t="s">
        <v>362</v>
      </c>
      <c r="N442" s="955" t="s">
        <v>1424</v>
      </c>
      <c r="O442" s="955" t="s">
        <v>1424</v>
      </c>
      <c r="P442" s="955" t="s">
        <v>362</v>
      </c>
      <c r="Q442" s="955" t="s">
        <v>1424</v>
      </c>
      <c r="R442" s="955">
        <v>583</v>
      </c>
      <c r="S442" s="513">
        <v>0</v>
      </c>
      <c r="T442" s="955" t="s">
        <v>1424</v>
      </c>
      <c r="U442" s="955">
        <v>0</v>
      </c>
      <c r="V442" s="955" t="s">
        <v>362</v>
      </c>
      <c r="W442" s="955">
        <v>0</v>
      </c>
      <c r="X442" s="955">
        <v>1477</v>
      </c>
      <c r="Y442" s="513">
        <v>0</v>
      </c>
      <c r="Z442" s="955" t="s">
        <v>362</v>
      </c>
      <c r="AA442" s="513">
        <v>0</v>
      </c>
    </row>
    <row r="443" spans="1:27" x14ac:dyDescent="0.2">
      <c r="A443" s="1190"/>
      <c r="B443" s="1192"/>
      <c r="C443" s="157" t="s">
        <v>667</v>
      </c>
      <c r="D443" s="955">
        <v>0</v>
      </c>
      <c r="E443" s="955">
        <v>0</v>
      </c>
      <c r="F443" s="955" t="s">
        <v>1424</v>
      </c>
      <c r="G443" s="955" t="s">
        <v>362</v>
      </c>
      <c r="H443" s="955">
        <v>0</v>
      </c>
      <c r="I443" s="955">
        <v>924</v>
      </c>
      <c r="J443" s="955">
        <v>0</v>
      </c>
      <c r="K443" s="955">
        <v>0</v>
      </c>
      <c r="L443" s="513">
        <v>770</v>
      </c>
      <c r="M443" s="955" t="s">
        <v>362</v>
      </c>
      <c r="N443" s="955" t="s">
        <v>1424</v>
      </c>
      <c r="O443" s="955" t="s">
        <v>1424</v>
      </c>
      <c r="P443" s="955" t="s">
        <v>362</v>
      </c>
      <c r="Q443" s="955" t="s">
        <v>1424</v>
      </c>
      <c r="R443" s="955">
        <v>382</v>
      </c>
      <c r="S443" s="513">
        <v>256</v>
      </c>
      <c r="T443" s="955" t="s">
        <v>1424</v>
      </c>
      <c r="U443" s="955">
        <v>0</v>
      </c>
      <c r="V443" s="955" t="s">
        <v>362</v>
      </c>
      <c r="W443" s="955">
        <v>223</v>
      </c>
      <c r="X443" s="955">
        <v>97</v>
      </c>
      <c r="Y443" s="513">
        <v>0</v>
      </c>
      <c r="Z443" s="955" t="s">
        <v>362</v>
      </c>
      <c r="AA443" s="513">
        <v>0</v>
      </c>
    </row>
    <row r="444" spans="1:27" x14ac:dyDescent="0.2">
      <c r="A444" s="1190"/>
      <c r="B444" s="1193"/>
      <c r="C444" s="157" t="s">
        <v>598</v>
      </c>
      <c r="D444" s="955">
        <v>0</v>
      </c>
      <c r="E444" s="955">
        <v>0</v>
      </c>
      <c r="F444" s="955" t="s">
        <v>1424</v>
      </c>
      <c r="G444" s="955" t="s">
        <v>362</v>
      </c>
      <c r="H444" s="955">
        <v>0</v>
      </c>
      <c r="I444" s="955">
        <v>1483</v>
      </c>
      <c r="J444" s="955">
        <v>0</v>
      </c>
      <c r="K444" s="955">
        <v>0</v>
      </c>
      <c r="L444" s="513">
        <v>1244</v>
      </c>
      <c r="M444" s="955" t="s">
        <v>362</v>
      </c>
      <c r="N444" s="955" t="s">
        <v>1424</v>
      </c>
      <c r="O444" s="955" t="s">
        <v>1424</v>
      </c>
      <c r="P444" s="955" t="s">
        <v>362</v>
      </c>
      <c r="Q444" s="955" t="s">
        <v>1424</v>
      </c>
      <c r="R444" s="955">
        <v>96</v>
      </c>
      <c r="S444" s="513">
        <v>0</v>
      </c>
      <c r="T444" s="955" t="s">
        <v>1424</v>
      </c>
      <c r="U444" s="955">
        <v>0</v>
      </c>
      <c r="V444" s="955" t="s">
        <v>362</v>
      </c>
      <c r="W444" s="955">
        <v>96</v>
      </c>
      <c r="X444" s="955">
        <v>223</v>
      </c>
      <c r="Y444" s="513">
        <v>0</v>
      </c>
      <c r="Z444" s="955" t="s">
        <v>362</v>
      </c>
      <c r="AA444" s="513">
        <v>0</v>
      </c>
    </row>
    <row r="445" spans="1:27" x14ac:dyDescent="0.2">
      <c r="A445" s="1190">
        <v>31</v>
      </c>
      <c r="B445" s="1191" t="s">
        <v>317</v>
      </c>
      <c r="C445" s="157" t="s">
        <v>976</v>
      </c>
      <c r="D445" s="955">
        <v>0</v>
      </c>
      <c r="E445" s="955">
        <v>0</v>
      </c>
      <c r="F445" s="955" t="s">
        <v>1424</v>
      </c>
      <c r="G445" s="955" t="s">
        <v>362</v>
      </c>
      <c r="H445" s="955">
        <v>0</v>
      </c>
      <c r="I445" s="955">
        <v>0</v>
      </c>
      <c r="J445" s="955">
        <v>0</v>
      </c>
      <c r="K445" s="955">
        <v>0</v>
      </c>
      <c r="L445" s="513">
        <v>0</v>
      </c>
      <c r="M445" s="955" t="s">
        <v>362</v>
      </c>
      <c r="N445" s="955" t="s">
        <v>1424</v>
      </c>
      <c r="O445" s="955" t="s">
        <v>1424</v>
      </c>
      <c r="P445" s="955" t="s">
        <v>362</v>
      </c>
      <c r="Q445" s="955" t="s">
        <v>1424</v>
      </c>
      <c r="R445" s="955">
        <v>0</v>
      </c>
      <c r="S445" s="513">
        <v>0</v>
      </c>
      <c r="T445" s="955" t="s">
        <v>1424</v>
      </c>
      <c r="U445" s="955">
        <v>0</v>
      </c>
      <c r="V445" s="955" t="s">
        <v>362</v>
      </c>
      <c r="W445" s="955">
        <v>0</v>
      </c>
      <c r="X445" s="955">
        <v>0</v>
      </c>
      <c r="Y445" s="513">
        <v>0</v>
      </c>
      <c r="Z445" s="955" t="s">
        <v>362</v>
      </c>
      <c r="AA445" s="513">
        <v>0</v>
      </c>
    </row>
    <row r="446" spans="1:27" x14ac:dyDescent="0.2">
      <c r="A446" s="1190"/>
      <c r="B446" s="1192"/>
      <c r="C446" s="157" t="s">
        <v>415</v>
      </c>
      <c r="D446" s="955">
        <v>0</v>
      </c>
      <c r="E446" s="955">
        <v>0</v>
      </c>
      <c r="F446" s="955" t="s">
        <v>1424</v>
      </c>
      <c r="G446" s="955" t="s">
        <v>362</v>
      </c>
      <c r="H446" s="955">
        <v>0</v>
      </c>
      <c r="I446" s="955">
        <v>208</v>
      </c>
      <c r="J446" s="955">
        <v>0</v>
      </c>
      <c r="K446" s="955">
        <v>0</v>
      </c>
      <c r="L446" s="513">
        <v>117</v>
      </c>
      <c r="M446" s="955" t="s">
        <v>362</v>
      </c>
      <c r="N446" s="955" t="s">
        <v>1424</v>
      </c>
      <c r="O446" s="955" t="s">
        <v>1424</v>
      </c>
      <c r="P446" s="955" t="s">
        <v>362</v>
      </c>
      <c r="Q446" s="955" t="s">
        <v>1424</v>
      </c>
      <c r="R446" s="955">
        <v>0</v>
      </c>
      <c r="S446" s="513">
        <v>0</v>
      </c>
      <c r="T446" s="955" t="s">
        <v>1424</v>
      </c>
      <c r="U446" s="955">
        <v>0</v>
      </c>
      <c r="V446" s="955" t="s">
        <v>362</v>
      </c>
      <c r="W446" s="955">
        <v>0</v>
      </c>
      <c r="X446" s="955">
        <v>0</v>
      </c>
      <c r="Y446" s="513">
        <v>0</v>
      </c>
      <c r="Z446" s="955" t="s">
        <v>362</v>
      </c>
      <c r="AA446" s="513">
        <v>0</v>
      </c>
    </row>
    <row r="447" spans="1:27" x14ac:dyDescent="0.2">
      <c r="A447" s="1190"/>
      <c r="B447" s="1192"/>
      <c r="C447" s="616" t="s">
        <v>716</v>
      </c>
      <c r="D447" s="428">
        <v>0</v>
      </c>
      <c r="E447" s="428">
        <v>0</v>
      </c>
      <c r="F447" s="428" t="s">
        <v>1424</v>
      </c>
      <c r="G447" s="428" t="s">
        <v>362</v>
      </c>
      <c r="H447" s="428">
        <v>0</v>
      </c>
      <c r="I447" s="428">
        <v>0</v>
      </c>
      <c r="J447" s="428">
        <v>0</v>
      </c>
      <c r="K447" s="428">
        <v>0</v>
      </c>
      <c r="L447" s="617">
        <v>0</v>
      </c>
      <c r="M447" s="428" t="s">
        <v>362</v>
      </c>
      <c r="N447" s="428" t="s">
        <v>1424</v>
      </c>
      <c r="O447" s="428" t="s">
        <v>1424</v>
      </c>
      <c r="P447" s="428" t="s">
        <v>362</v>
      </c>
      <c r="Q447" s="428" t="s">
        <v>1424</v>
      </c>
      <c r="R447" s="428">
        <v>0</v>
      </c>
      <c r="S447" s="617">
        <v>0</v>
      </c>
      <c r="T447" s="428" t="s">
        <v>1424</v>
      </c>
      <c r="U447" s="428">
        <v>0</v>
      </c>
      <c r="V447" s="428" t="s">
        <v>362</v>
      </c>
      <c r="W447" s="428">
        <v>0</v>
      </c>
      <c r="X447" s="428">
        <v>0</v>
      </c>
      <c r="Y447" s="617">
        <v>0</v>
      </c>
      <c r="Z447" s="428" t="s">
        <v>362</v>
      </c>
      <c r="AA447" s="617">
        <v>0</v>
      </c>
    </row>
    <row r="448" spans="1:27" x14ac:dyDescent="0.2">
      <c r="A448" s="1190"/>
      <c r="B448" s="1193"/>
      <c r="C448" s="157" t="s">
        <v>598</v>
      </c>
      <c r="D448" s="955">
        <v>0</v>
      </c>
      <c r="E448" s="955">
        <v>0</v>
      </c>
      <c r="F448" s="955" t="s">
        <v>1424</v>
      </c>
      <c r="G448" s="955" t="s">
        <v>362</v>
      </c>
      <c r="H448" s="955">
        <v>0</v>
      </c>
      <c r="I448" s="955">
        <v>216</v>
      </c>
      <c r="J448" s="955">
        <v>0</v>
      </c>
      <c r="K448" s="955">
        <v>0</v>
      </c>
      <c r="L448" s="513">
        <v>79</v>
      </c>
      <c r="M448" s="955" t="s">
        <v>362</v>
      </c>
      <c r="N448" s="955" t="s">
        <v>1424</v>
      </c>
      <c r="O448" s="955" t="s">
        <v>1424</v>
      </c>
      <c r="P448" s="955" t="s">
        <v>362</v>
      </c>
      <c r="Q448" s="955" t="s">
        <v>1424</v>
      </c>
      <c r="R448" s="955">
        <v>0</v>
      </c>
      <c r="S448" s="513">
        <v>0</v>
      </c>
      <c r="T448" s="955" t="s">
        <v>1424</v>
      </c>
      <c r="U448" s="955">
        <v>0</v>
      </c>
      <c r="V448" s="955" t="s">
        <v>362</v>
      </c>
      <c r="W448" s="955">
        <v>0</v>
      </c>
      <c r="X448" s="955">
        <v>0</v>
      </c>
      <c r="Y448" s="513">
        <v>0</v>
      </c>
      <c r="Z448" s="955" t="s">
        <v>362</v>
      </c>
      <c r="AA448" s="513">
        <v>0</v>
      </c>
    </row>
    <row r="449" spans="1:27" x14ac:dyDescent="0.2">
      <c r="A449" s="1190">
        <v>32</v>
      </c>
      <c r="B449" s="1191" t="s">
        <v>318</v>
      </c>
      <c r="C449" s="157" t="s">
        <v>782</v>
      </c>
      <c r="D449" s="955">
        <v>0</v>
      </c>
      <c r="E449" s="955">
        <v>0</v>
      </c>
      <c r="F449" s="955" t="s">
        <v>1424</v>
      </c>
      <c r="G449" s="955" t="s">
        <v>362</v>
      </c>
      <c r="H449" s="955">
        <v>0</v>
      </c>
      <c r="I449" s="955">
        <v>336</v>
      </c>
      <c r="J449" s="955">
        <v>0</v>
      </c>
      <c r="K449" s="955">
        <v>0</v>
      </c>
      <c r="L449" s="513">
        <v>83</v>
      </c>
      <c r="M449" s="955" t="s">
        <v>362</v>
      </c>
      <c r="N449" s="955" t="s">
        <v>1424</v>
      </c>
      <c r="O449" s="955" t="s">
        <v>1424</v>
      </c>
      <c r="P449" s="955" t="s">
        <v>362</v>
      </c>
      <c r="Q449" s="955" t="s">
        <v>1424</v>
      </c>
      <c r="R449" s="955">
        <v>0</v>
      </c>
      <c r="S449" s="513">
        <v>0</v>
      </c>
      <c r="T449" s="955" t="s">
        <v>1424</v>
      </c>
      <c r="U449" s="955">
        <v>0</v>
      </c>
      <c r="V449" s="955" t="s">
        <v>362</v>
      </c>
      <c r="W449" s="955">
        <v>0</v>
      </c>
      <c r="X449" s="955">
        <v>0</v>
      </c>
      <c r="Y449" s="513">
        <v>0</v>
      </c>
      <c r="Z449" s="955" t="s">
        <v>362</v>
      </c>
      <c r="AA449" s="513">
        <v>0</v>
      </c>
    </row>
    <row r="450" spans="1:27" x14ac:dyDescent="0.2">
      <c r="A450" s="1190"/>
      <c r="B450" s="1192"/>
      <c r="C450" s="157" t="s">
        <v>718</v>
      </c>
      <c r="D450" s="955">
        <v>0</v>
      </c>
      <c r="E450" s="955">
        <v>0</v>
      </c>
      <c r="F450" s="955" t="s">
        <v>1424</v>
      </c>
      <c r="G450" s="955" t="s">
        <v>362</v>
      </c>
      <c r="H450" s="955">
        <v>0</v>
      </c>
      <c r="I450" s="955">
        <v>791</v>
      </c>
      <c r="J450" s="955">
        <v>0</v>
      </c>
      <c r="K450" s="955">
        <v>0</v>
      </c>
      <c r="L450" s="513">
        <v>466</v>
      </c>
      <c r="M450" s="955" t="s">
        <v>362</v>
      </c>
      <c r="N450" s="955" t="s">
        <v>1424</v>
      </c>
      <c r="O450" s="955" t="s">
        <v>1424</v>
      </c>
      <c r="P450" s="955" t="s">
        <v>362</v>
      </c>
      <c r="Q450" s="955" t="s">
        <v>1424</v>
      </c>
      <c r="R450" s="955">
        <v>0</v>
      </c>
      <c r="S450" s="513">
        <v>0</v>
      </c>
      <c r="T450" s="955" t="s">
        <v>1424</v>
      </c>
      <c r="U450" s="955">
        <v>0</v>
      </c>
      <c r="V450" s="955" t="s">
        <v>362</v>
      </c>
      <c r="W450" s="955">
        <v>0</v>
      </c>
      <c r="X450" s="955">
        <v>0</v>
      </c>
      <c r="Y450" s="513">
        <v>0</v>
      </c>
      <c r="Z450" s="955" t="s">
        <v>362</v>
      </c>
      <c r="AA450" s="513">
        <v>0</v>
      </c>
    </row>
    <row r="451" spans="1:27" x14ac:dyDescent="0.2">
      <c r="A451" s="1190"/>
      <c r="B451" s="1192"/>
      <c r="C451" s="157" t="s">
        <v>764</v>
      </c>
      <c r="D451" s="955">
        <v>0</v>
      </c>
      <c r="E451" s="955">
        <v>0</v>
      </c>
      <c r="F451" s="955" t="s">
        <v>1424</v>
      </c>
      <c r="G451" s="955" t="s">
        <v>362</v>
      </c>
      <c r="H451" s="955">
        <v>0</v>
      </c>
      <c r="I451" s="955">
        <v>0</v>
      </c>
      <c r="J451" s="955">
        <v>0</v>
      </c>
      <c r="K451" s="955">
        <v>0</v>
      </c>
      <c r="L451" s="513">
        <v>0</v>
      </c>
      <c r="M451" s="955" t="s">
        <v>362</v>
      </c>
      <c r="N451" s="955" t="s">
        <v>1424</v>
      </c>
      <c r="O451" s="955" t="s">
        <v>1424</v>
      </c>
      <c r="P451" s="955" t="s">
        <v>362</v>
      </c>
      <c r="Q451" s="955" t="s">
        <v>1424</v>
      </c>
      <c r="R451" s="955">
        <v>0</v>
      </c>
      <c r="S451" s="513">
        <v>0</v>
      </c>
      <c r="T451" s="955" t="s">
        <v>1424</v>
      </c>
      <c r="U451" s="955">
        <v>0</v>
      </c>
      <c r="V451" s="955" t="s">
        <v>362</v>
      </c>
      <c r="W451" s="955">
        <v>0</v>
      </c>
      <c r="X451" s="955">
        <v>0</v>
      </c>
      <c r="Y451" s="513">
        <v>0</v>
      </c>
      <c r="Z451" s="955" t="s">
        <v>362</v>
      </c>
      <c r="AA451" s="513">
        <v>0</v>
      </c>
    </row>
    <row r="452" spans="1:27" x14ac:dyDescent="0.2">
      <c r="A452" s="1190"/>
      <c r="B452" s="1193"/>
      <c r="C452" s="157" t="s">
        <v>598</v>
      </c>
      <c r="D452" s="955">
        <v>0</v>
      </c>
      <c r="E452" s="955">
        <v>0</v>
      </c>
      <c r="F452" s="955" t="s">
        <v>1424</v>
      </c>
      <c r="G452" s="955" t="s">
        <v>362</v>
      </c>
      <c r="H452" s="955">
        <v>0</v>
      </c>
      <c r="I452" s="955">
        <v>2039</v>
      </c>
      <c r="J452" s="955">
        <v>0</v>
      </c>
      <c r="K452" s="955">
        <v>0</v>
      </c>
      <c r="L452" s="513">
        <v>988</v>
      </c>
      <c r="M452" s="955" t="s">
        <v>362</v>
      </c>
      <c r="N452" s="955" t="s">
        <v>1424</v>
      </c>
      <c r="O452" s="955" t="s">
        <v>1424</v>
      </c>
      <c r="P452" s="955" t="s">
        <v>362</v>
      </c>
      <c r="Q452" s="955" t="s">
        <v>1424</v>
      </c>
      <c r="R452" s="955">
        <v>0</v>
      </c>
      <c r="S452" s="513">
        <v>0</v>
      </c>
      <c r="T452" s="955" t="s">
        <v>1424</v>
      </c>
      <c r="U452" s="955">
        <v>0</v>
      </c>
      <c r="V452" s="955" t="s">
        <v>362</v>
      </c>
      <c r="W452" s="955">
        <v>132</v>
      </c>
      <c r="X452" s="955">
        <v>0</v>
      </c>
      <c r="Y452" s="513">
        <v>0</v>
      </c>
      <c r="Z452" s="955" t="s">
        <v>362</v>
      </c>
      <c r="AA452" s="513">
        <v>0</v>
      </c>
    </row>
    <row r="453" spans="1:27" x14ac:dyDescent="0.2">
      <c r="A453" s="1190">
        <v>33</v>
      </c>
      <c r="B453" s="1191" t="s">
        <v>319</v>
      </c>
      <c r="C453" s="157" t="s">
        <v>813</v>
      </c>
      <c r="D453" s="955">
        <v>0</v>
      </c>
      <c r="E453" s="955">
        <v>0</v>
      </c>
      <c r="F453" s="955" t="s">
        <v>1424</v>
      </c>
      <c r="G453" s="955" t="s">
        <v>362</v>
      </c>
      <c r="H453" s="955">
        <v>0</v>
      </c>
      <c r="I453" s="955">
        <v>874</v>
      </c>
      <c r="J453" s="955">
        <v>0</v>
      </c>
      <c r="K453" s="955">
        <v>0</v>
      </c>
      <c r="L453" s="513">
        <v>639</v>
      </c>
      <c r="M453" s="955" t="s">
        <v>362</v>
      </c>
      <c r="N453" s="955" t="s">
        <v>1424</v>
      </c>
      <c r="O453" s="955" t="s">
        <v>1424</v>
      </c>
      <c r="P453" s="955" t="s">
        <v>362</v>
      </c>
      <c r="Q453" s="955" t="s">
        <v>1424</v>
      </c>
      <c r="R453" s="955">
        <v>0</v>
      </c>
      <c r="S453" s="513">
        <v>0</v>
      </c>
      <c r="T453" s="955" t="s">
        <v>1424</v>
      </c>
      <c r="U453" s="955">
        <v>0</v>
      </c>
      <c r="V453" s="955" t="s">
        <v>362</v>
      </c>
      <c r="W453" s="955">
        <v>69</v>
      </c>
      <c r="X453" s="955">
        <v>0</v>
      </c>
      <c r="Y453" s="513">
        <v>0</v>
      </c>
      <c r="Z453" s="955" t="s">
        <v>362</v>
      </c>
      <c r="AA453" s="513">
        <v>0</v>
      </c>
    </row>
    <row r="454" spans="1:27" x14ac:dyDescent="0.2">
      <c r="A454" s="1190"/>
      <c r="B454" s="1192"/>
      <c r="C454" s="157" t="s">
        <v>332</v>
      </c>
      <c r="D454" s="955">
        <v>0</v>
      </c>
      <c r="E454" s="955">
        <v>0</v>
      </c>
      <c r="F454" s="955" t="s">
        <v>1424</v>
      </c>
      <c r="G454" s="955" t="s">
        <v>362</v>
      </c>
      <c r="H454" s="955">
        <v>0</v>
      </c>
      <c r="I454" s="955">
        <v>84</v>
      </c>
      <c r="J454" s="955">
        <v>0</v>
      </c>
      <c r="K454" s="955">
        <v>0</v>
      </c>
      <c r="L454" s="513">
        <v>14</v>
      </c>
      <c r="M454" s="955" t="s">
        <v>362</v>
      </c>
      <c r="N454" s="955" t="s">
        <v>1424</v>
      </c>
      <c r="O454" s="955" t="s">
        <v>1424</v>
      </c>
      <c r="P454" s="955" t="s">
        <v>362</v>
      </c>
      <c r="Q454" s="955" t="s">
        <v>1424</v>
      </c>
      <c r="R454" s="955">
        <v>0</v>
      </c>
      <c r="S454" s="513">
        <v>0</v>
      </c>
      <c r="T454" s="955" t="s">
        <v>1424</v>
      </c>
      <c r="U454" s="955">
        <v>0</v>
      </c>
      <c r="V454" s="955" t="s">
        <v>362</v>
      </c>
      <c r="W454" s="955">
        <v>0</v>
      </c>
      <c r="X454" s="955">
        <v>0</v>
      </c>
      <c r="Y454" s="513">
        <v>0</v>
      </c>
      <c r="Z454" s="955" t="s">
        <v>362</v>
      </c>
      <c r="AA454" s="513">
        <v>0</v>
      </c>
    </row>
    <row r="455" spans="1:27" x14ac:dyDescent="0.2">
      <c r="A455" s="1190"/>
      <c r="B455" s="1192"/>
      <c r="C455" s="157" t="s">
        <v>412</v>
      </c>
      <c r="D455" s="955">
        <v>0</v>
      </c>
      <c r="E455" s="955">
        <v>0</v>
      </c>
      <c r="F455" s="955" t="s">
        <v>1424</v>
      </c>
      <c r="G455" s="955" t="s">
        <v>362</v>
      </c>
      <c r="H455" s="955">
        <v>0</v>
      </c>
      <c r="I455" s="955">
        <v>193</v>
      </c>
      <c r="J455" s="955">
        <v>0</v>
      </c>
      <c r="K455" s="955">
        <v>0</v>
      </c>
      <c r="L455" s="513">
        <v>94</v>
      </c>
      <c r="M455" s="955" t="s">
        <v>362</v>
      </c>
      <c r="N455" s="955" t="s">
        <v>1424</v>
      </c>
      <c r="O455" s="955" t="s">
        <v>1424</v>
      </c>
      <c r="P455" s="955" t="s">
        <v>362</v>
      </c>
      <c r="Q455" s="955" t="s">
        <v>1424</v>
      </c>
      <c r="R455" s="955">
        <v>0</v>
      </c>
      <c r="S455" s="513">
        <v>0</v>
      </c>
      <c r="T455" s="955" t="s">
        <v>1424</v>
      </c>
      <c r="U455" s="955">
        <v>0</v>
      </c>
      <c r="V455" s="955" t="s">
        <v>362</v>
      </c>
      <c r="W455" s="955">
        <v>0</v>
      </c>
      <c r="X455" s="955">
        <v>0</v>
      </c>
      <c r="Y455" s="513">
        <v>0</v>
      </c>
      <c r="Z455" s="955" t="s">
        <v>362</v>
      </c>
      <c r="AA455" s="513">
        <v>0</v>
      </c>
    </row>
    <row r="456" spans="1:27" ht="25.5" x14ac:dyDescent="0.2">
      <c r="A456" s="1190"/>
      <c r="B456" s="1192"/>
      <c r="C456" s="157" t="s">
        <v>817</v>
      </c>
      <c r="D456" s="955">
        <v>0</v>
      </c>
      <c r="E456" s="955">
        <v>0</v>
      </c>
      <c r="F456" s="955" t="s">
        <v>1424</v>
      </c>
      <c r="G456" s="955" t="s">
        <v>362</v>
      </c>
      <c r="H456" s="955">
        <v>0</v>
      </c>
      <c r="I456" s="955">
        <v>862</v>
      </c>
      <c r="J456" s="955">
        <v>0</v>
      </c>
      <c r="K456" s="955">
        <v>0</v>
      </c>
      <c r="L456" s="955">
        <v>265</v>
      </c>
      <c r="M456" s="955" t="s">
        <v>362</v>
      </c>
      <c r="N456" s="955" t="s">
        <v>1424</v>
      </c>
      <c r="O456" s="955" t="s">
        <v>1424</v>
      </c>
      <c r="P456" s="955" t="s">
        <v>362</v>
      </c>
      <c r="Q456" s="955" t="s">
        <v>1424</v>
      </c>
      <c r="R456" s="955">
        <v>0</v>
      </c>
      <c r="S456" s="955">
        <v>0</v>
      </c>
      <c r="T456" s="955" t="s">
        <v>1424</v>
      </c>
      <c r="U456" s="955">
        <v>0</v>
      </c>
      <c r="V456" s="955" t="s">
        <v>362</v>
      </c>
      <c r="W456" s="955">
        <v>0</v>
      </c>
      <c r="X456" s="955">
        <v>0</v>
      </c>
      <c r="Y456" s="955">
        <v>0</v>
      </c>
      <c r="Z456" s="955" t="s">
        <v>362</v>
      </c>
      <c r="AA456" s="955">
        <v>0</v>
      </c>
    </row>
    <row r="457" spans="1:27" x14ac:dyDescent="0.2">
      <c r="A457" s="1190"/>
      <c r="B457" s="1193"/>
      <c r="C457" s="157" t="s">
        <v>784</v>
      </c>
      <c r="D457" s="955">
        <v>0</v>
      </c>
      <c r="E457" s="955">
        <v>0</v>
      </c>
      <c r="F457" s="955" t="s">
        <v>1424</v>
      </c>
      <c r="G457" s="955" t="s">
        <v>362</v>
      </c>
      <c r="H457" s="955">
        <v>0</v>
      </c>
      <c r="I457" s="955">
        <v>658</v>
      </c>
      <c r="J457" s="955">
        <v>0</v>
      </c>
      <c r="K457" s="955">
        <v>0</v>
      </c>
      <c r="L457" s="513">
        <v>315</v>
      </c>
      <c r="M457" s="955" t="s">
        <v>362</v>
      </c>
      <c r="N457" s="955" t="s">
        <v>1424</v>
      </c>
      <c r="O457" s="955" t="s">
        <v>1424</v>
      </c>
      <c r="P457" s="955" t="s">
        <v>362</v>
      </c>
      <c r="Q457" s="955" t="s">
        <v>1424</v>
      </c>
      <c r="R457" s="955">
        <v>0</v>
      </c>
      <c r="S457" s="513">
        <v>0</v>
      </c>
      <c r="T457" s="955" t="s">
        <v>1424</v>
      </c>
      <c r="U457" s="955">
        <v>0</v>
      </c>
      <c r="V457" s="955" t="s">
        <v>362</v>
      </c>
      <c r="W457" s="955">
        <v>0</v>
      </c>
      <c r="X457" s="955">
        <v>0</v>
      </c>
      <c r="Y457" s="513">
        <v>0</v>
      </c>
      <c r="Z457" s="955" t="s">
        <v>362</v>
      </c>
      <c r="AA457" s="513">
        <v>0</v>
      </c>
    </row>
    <row r="458" spans="1:27" x14ac:dyDescent="0.2">
      <c r="A458" s="1190">
        <v>34</v>
      </c>
      <c r="B458" s="1191" t="s">
        <v>320</v>
      </c>
      <c r="C458" s="156" t="s">
        <v>609</v>
      </c>
      <c r="D458" s="955">
        <v>0</v>
      </c>
      <c r="E458" s="955">
        <v>0</v>
      </c>
      <c r="F458" s="955" t="s">
        <v>1424</v>
      </c>
      <c r="G458" s="955" t="s">
        <v>362</v>
      </c>
      <c r="H458" s="955">
        <v>0</v>
      </c>
      <c r="I458" s="955">
        <v>470</v>
      </c>
      <c r="J458" s="955">
        <v>0</v>
      </c>
      <c r="K458" s="955">
        <v>0</v>
      </c>
      <c r="L458" s="513">
        <v>390</v>
      </c>
      <c r="M458" s="955" t="s">
        <v>362</v>
      </c>
      <c r="N458" s="955" t="s">
        <v>1424</v>
      </c>
      <c r="O458" s="955" t="s">
        <v>1424</v>
      </c>
      <c r="P458" s="955" t="s">
        <v>362</v>
      </c>
      <c r="Q458" s="955" t="s">
        <v>1424</v>
      </c>
      <c r="R458" s="955">
        <v>0</v>
      </c>
      <c r="S458" s="513">
        <v>0</v>
      </c>
      <c r="T458" s="955" t="s">
        <v>1424</v>
      </c>
      <c r="U458" s="955">
        <v>0</v>
      </c>
      <c r="V458" s="955" t="s">
        <v>362</v>
      </c>
      <c r="W458" s="955">
        <v>0</v>
      </c>
      <c r="X458" s="955">
        <v>0</v>
      </c>
      <c r="Y458" s="513">
        <v>0</v>
      </c>
      <c r="Z458" s="955" t="s">
        <v>362</v>
      </c>
      <c r="AA458" s="513">
        <v>0</v>
      </c>
    </row>
    <row r="459" spans="1:27" x14ac:dyDescent="0.2">
      <c r="A459" s="1190"/>
      <c r="B459" s="1192"/>
      <c r="C459" s="156" t="s">
        <v>419</v>
      </c>
      <c r="D459" s="955">
        <v>0</v>
      </c>
      <c r="E459" s="955">
        <v>0</v>
      </c>
      <c r="F459" s="955" t="s">
        <v>1424</v>
      </c>
      <c r="G459" s="955" t="s">
        <v>362</v>
      </c>
      <c r="H459" s="955">
        <v>0</v>
      </c>
      <c r="I459" s="955">
        <v>107</v>
      </c>
      <c r="J459" s="955">
        <v>0</v>
      </c>
      <c r="K459" s="955">
        <v>0</v>
      </c>
      <c r="L459" s="513">
        <v>60</v>
      </c>
      <c r="M459" s="955" t="s">
        <v>362</v>
      </c>
      <c r="N459" s="955" t="s">
        <v>1424</v>
      </c>
      <c r="O459" s="955" t="s">
        <v>1424</v>
      </c>
      <c r="P459" s="955" t="s">
        <v>362</v>
      </c>
      <c r="Q459" s="955" t="s">
        <v>1424</v>
      </c>
      <c r="R459" s="955">
        <v>0</v>
      </c>
      <c r="S459" s="513">
        <v>0</v>
      </c>
      <c r="T459" s="955" t="s">
        <v>1424</v>
      </c>
      <c r="U459" s="955">
        <v>0</v>
      </c>
      <c r="V459" s="955" t="s">
        <v>362</v>
      </c>
      <c r="W459" s="955">
        <v>0</v>
      </c>
      <c r="X459" s="955">
        <v>0</v>
      </c>
      <c r="Y459" s="513">
        <v>0</v>
      </c>
      <c r="Z459" s="955" t="s">
        <v>362</v>
      </c>
      <c r="AA459" s="513">
        <v>0</v>
      </c>
    </row>
    <row r="460" spans="1:27" ht="15" customHeight="1" x14ac:dyDescent="0.2">
      <c r="A460" s="1190"/>
      <c r="B460" s="1192"/>
      <c r="C460" s="156" t="s">
        <v>712</v>
      </c>
      <c r="D460" s="955">
        <v>0</v>
      </c>
      <c r="E460" s="955">
        <v>0</v>
      </c>
      <c r="F460" s="955" t="s">
        <v>1424</v>
      </c>
      <c r="G460" s="955" t="s">
        <v>362</v>
      </c>
      <c r="H460" s="955">
        <v>0</v>
      </c>
      <c r="I460" s="955">
        <v>0</v>
      </c>
      <c r="J460" s="955">
        <v>0</v>
      </c>
      <c r="K460" s="955">
        <v>0</v>
      </c>
      <c r="L460" s="513">
        <v>0</v>
      </c>
      <c r="M460" s="955" t="s">
        <v>362</v>
      </c>
      <c r="N460" s="955" t="s">
        <v>1424</v>
      </c>
      <c r="O460" s="955" t="s">
        <v>1424</v>
      </c>
      <c r="P460" s="955" t="s">
        <v>362</v>
      </c>
      <c r="Q460" s="955" t="s">
        <v>1424</v>
      </c>
      <c r="R460" s="955">
        <v>0</v>
      </c>
      <c r="S460" s="513">
        <v>0</v>
      </c>
      <c r="T460" s="955" t="s">
        <v>1424</v>
      </c>
      <c r="U460" s="955">
        <v>0</v>
      </c>
      <c r="V460" s="955" t="s">
        <v>362</v>
      </c>
      <c r="W460" s="955">
        <v>0</v>
      </c>
      <c r="X460" s="955">
        <v>0</v>
      </c>
      <c r="Y460" s="513">
        <v>0</v>
      </c>
      <c r="Z460" s="955" t="s">
        <v>362</v>
      </c>
      <c r="AA460" s="513">
        <v>0</v>
      </c>
    </row>
    <row r="461" spans="1:27" x14ac:dyDescent="0.2">
      <c r="A461" s="1190"/>
      <c r="B461" s="1192"/>
      <c r="C461" s="156" t="s">
        <v>1751</v>
      </c>
      <c r="D461" s="955">
        <v>0</v>
      </c>
      <c r="E461" s="955">
        <v>0</v>
      </c>
      <c r="F461" s="955" t="s">
        <v>1424</v>
      </c>
      <c r="G461" s="955" t="s">
        <v>362</v>
      </c>
      <c r="H461" s="955" t="s">
        <v>362</v>
      </c>
      <c r="I461" s="955" t="s">
        <v>362</v>
      </c>
      <c r="J461" s="955">
        <v>0</v>
      </c>
      <c r="K461" s="955">
        <v>0</v>
      </c>
      <c r="L461" s="513" t="s">
        <v>362</v>
      </c>
      <c r="M461" s="955" t="s">
        <v>362</v>
      </c>
      <c r="N461" s="955" t="s">
        <v>1424</v>
      </c>
      <c r="O461" s="955" t="s">
        <v>1424</v>
      </c>
      <c r="P461" s="955" t="s">
        <v>362</v>
      </c>
      <c r="Q461" s="955" t="s">
        <v>1424</v>
      </c>
      <c r="R461" s="955" t="s">
        <v>362</v>
      </c>
      <c r="S461" s="513" t="s">
        <v>362</v>
      </c>
      <c r="T461" s="955" t="s">
        <v>1424</v>
      </c>
      <c r="U461" s="955">
        <v>0</v>
      </c>
      <c r="V461" s="955" t="s">
        <v>362</v>
      </c>
      <c r="W461" s="955" t="s">
        <v>362</v>
      </c>
      <c r="X461" s="955" t="s">
        <v>362</v>
      </c>
      <c r="Y461" s="513" t="s">
        <v>362</v>
      </c>
      <c r="Z461" s="955" t="s">
        <v>362</v>
      </c>
      <c r="AA461" s="513" t="s">
        <v>362</v>
      </c>
    </row>
    <row r="462" spans="1:27" x14ac:dyDescent="0.2">
      <c r="A462" s="1190"/>
      <c r="B462" s="1192"/>
      <c r="C462" s="156" t="s">
        <v>784</v>
      </c>
      <c r="D462" s="955">
        <v>0</v>
      </c>
      <c r="E462" s="955">
        <v>0</v>
      </c>
      <c r="F462" s="955" t="s">
        <v>1424</v>
      </c>
      <c r="G462" s="955" t="s">
        <v>362</v>
      </c>
      <c r="H462" s="955">
        <v>0</v>
      </c>
      <c r="I462" s="955">
        <v>80</v>
      </c>
      <c r="J462" s="955">
        <v>0</v>
      </c>
      <c r="K462" s="955">
        <v>0</v>
      </c>
      <c r="L462" s="513">
        <v>26</v>
      </c>
      <c r="M462" s="955" t="s">
        <v>362</v>
      </c>
      <c r="N462" s="955" t="s">
        <v>1424</v>
      </c>
      <c r="O462" s="955" t="s">
        <v>1424</v>
      </c>
      <c r="P462" s="955" t="s">
        <v>362</v>
      </c>
      <c r="Q462" s="955" t="s">
        <v>1424</v>
      </c>
      <c r="R462" s="955">
        <v>0</v>
      </c>
      <c r="S462" s="513">
        <v>0</v>
      </c>
      <c r="T462" s="955" t="s">
        <v>1424</v>
      </c>
      <c r="U462" s="955">
        <v>0</v>
      </c>
      <c r="V462" s="955" t="s">
        <v>362</v>
      </c>
      <c r="W462" s="955">
        <v>67</v>
      </c>
      <c r="X462" s="955">
        <v>0</v>
      </c>
      <c r="Y462" s="513">
        <v>0</v>
      </c>
      <c r="Z462" s="955" t="s">
        <v>362</v>
      </c>
      <c r="AA462" s="513">
        <v>0</v>
      </c>
    </row>
    <row r="463" spans="1:27" x14ac:dyDescent="0.2">
      <c r="A463" s="1190"/>
      <c r="B463" s="1192"/>
      <c r="C463" s="156" t="s">
        <v>821</v>
      </c>
      <c r="D463" s="955">
        <v>0</v>
      </c>
      <c r="E463" s="955">
        <v>0</v>
      </c>
      <c r="F463" s="955" t="s">
        <v>1424</v>
      </c>
      <c r="G463" s="955" t="s">
        <v>362</v>
      </c>
      <c r="H463" s="955">
        <v>0</v>
      </c>
      <c r="I463" s="955">
        <v>0</v>
      </c>
      <c r="J463" s="955">
        <v>0</v>
      </c>
      <c r="K463" s="955">
        <v>0</v>
      </c>
      <c r="L463" s="513">
        <v>0</v>
      </c>
      <c r="M463" s="955" t="s">
        <v>362</v>
      </c>
      <c r="N463" s="955" t="s">
        <v>1424</v>
      </c>
      <c r="O463" s="955" t="s">
        <v>1424</v>
      </c>
      <c r="P463" s="955" t="s">
        <v>362</v>
      </c>
      <c r="Q463" s="955" t="s">
        <v>1424</v>
      </c>
      <c r="R463" s="955">
        <v>0</v>
      </c>
      <c r="S463" s="513">
        <v>0</v>
      </c>
      <c r="T463" s="955" t="s">
        <v>1424</v>
      </c>
      <c r="U463" s="955">
        <v>0</v>
      </c>
      <c r="V463" s="955" t="s">
        <v>362</v>
      </c>
      <c r="W463" s="955">
        <v>0</v>
      </c>
      <c r="X463" s="955">
        <v>0</v>
      </c>
      <c r="Y463" s="513">
        <v>0</v>
      </c>
      <c r="Z463" s="955" t="s">
        <v>362</v>
      </c>
      <c r="AA463" s="513">
        <v>0</v>
      </c>
    </row>
    <row r="464" spans="1:27" x14ac:dyDescent="0.2">
      <c r="A464" s="1190"/>
      <c r="B464" s="1192"/>
      <c r="C464" s="156" t="s">
        <v>598</v>
      </c>
      <c r="D464" s="955">
        <v>0</v>
      </c>
      <c r="E464" s="955">
        <v>0</v>
      </c>
      <c r="F464" s="955" t="s">
        <v>1424</v>
      </c>
      <c r="G464" s="955" t="s">
        <v>362</v>
      </c>
      <c r="H464" s="955">
        <v>0</v>
      </c>
      <c r="I464" s="955">
        <v>1049</v>
      </c>
      <c r="J464" s="955">
        <v>0</v>
      </c>
      <c r="K464" s="955">
        <v>0</v>
      </c>
      <c r="L464" s="513">
        <v>590</v>
      </c>
      <c r="M464" s="955" t="s">
        <v>362</v>
      </c>
      <c r="N464" s="955" t="s">
        <v>1424</v>
      </c>
      <c r="O464" s="955" t="s">
        <v>1424</v>
      </c>
      <c r="P464" s="955" t="s">
        <v>362</v>
      </c>
      <c r="Q464" s="955" t="s">
        <v>1424</v>
      </c>
      <c r="R464" s="955">
        <v>0</v>
      </c>
      <c r="S464" s="513">
        <v>0</v>
      </c>
      <c r="T464" s="955" t="s">
        <v>1424</v>
      </c>
      <c r="U464" s="955">
        <v>0</v>
      </c>
      <c r="V464" s="955" t="s">
        <v>362</v>
      </c>
      <c r="W464" s="955">
        <v>0</v>
      </c>
      <c r="X464" s="955">
        <v>0</v>
      </c>
      <c r="Y464" s="513">
        <v>0</v>
      </c>
      <c r="Z464" s="955" t="s">
        <v>362</v>
      </c>
      <c r="AA464" s="513">
        <v>0</v>
      </c>
    </row>
    <row r="465" spans="1:27" ht="25.5" x14ac:dyDescent="0.2">
      <c r="A465" s="1191">
        <v>35</v>
      </c>
      <c r="B465" s="1191" t="s">
        <v>321</v>
      </c>
      <c r="C465" s="157" t="s">
        <v>817</v>
      </c>
      <c r="D465" s="955">
        <v>0</v>
      </c>
      <c r="E465" s="955">
        <v>0</v>
      </c>
      <c r="F465" s="955" t="s">
        <v>1424</v>
      </c>
      <c r="G465" s="955" t="s">
        <v>362</v>
      </c>
      <c r="H465" s="955">
        <v>0</v>
      </c>
      <c r="I465" s="955">
        <v>542</v>
      </c>
      <c r="J465" s="955">
        <v>0</v>
      </c>
      <c r="K465" s="955">
        <v>0</v>
      </c>
      <c r="L465" s="955">
        <v>624</v>
      </c>
      <c r="M465" s="955" t="s">
        <v>362</v>
      </c>
      <c r="N465" s="955" t="s">
        <v>1424</v>
      </c>
      <c r="O465" s="955" t="s">
        <v>1424</v>
      </c>
      <c r="P465" s="955" t="s">
        <v>362</v>
      </c>
      <c r="Q465" s="955" t="s">
        <v>1424</v>
      </c>
      <c r="R465" s="955">
        <v>0</v>
      </c>
      <c r="S465" s="513">
        <v>0</v>
      </c>
      <c r="T465" s="955" t="s">
        <v>1424</v>
      </c>
      <c r="U465" s="955">
        <v>0</v>
      </c>
      <c r="V465" s="955" t="s">
        <v>362</v>
      </c>
      <c r="W465" s="955">
        <v>0</v>
      </c>
      <c r="X465" s="955">
        <v>0</v>
      </c>
      <c r="Y465" s="955">
        <v>0</v>
      </c>
      <c r="Z465" s="955" t="s">
        <v>362</v>
      </c>
      <c r="AA465" s="955">
        <v>0</v>
      </c>
    </row>
    <row r="466" spans="1:27" x14ac:dyDescent="0.2">
      <c r="A466" s="1192"/>
      <c r="B466" s="1192"/>
      <c r="C466" s="157" t="s">
        <v>331</v>
      </c>
      <c r="D466" s="955">
        <v>0</v>
      </c>
      <c r="E466" s="955">
        <v>0</v>
      </c>
      <c r="F466" s="955" t="s">
        <v>1424</v>
      </c>
      <c r="G466" s="955" t="s">
        <v>362</v>
      </c>
      <c r="H466" s="955">
        <v>0</v>
      </c>
      <c r="I466" s="955">
        <v>0</v>
      </c>
      <c r="J466" s="955">
        <v>0</v>
      </c>
      <c r="K466" s="955">
        <v>0</v>
      </c>
      <c r="L466" s="513">
        <v>0</v>
      </c>
      <c r="M466" s="955" t="s">
        <v>362</v>
      </c>
      <c r="N466" s="955" t="s">
        <v>1424</v>
      </c>
      <c r="O466" s="955" t="s">
        <v>1424</v>
      </c>
      <c r="P466" s="955" t="s">
        <v>362</v>
      </c>
      <c r="Q466" s="955" t="s">
        <v>1424</v>
      </c>
      <c r="R466" s="955">
        <v>0</v>
      </c>
      <c r="S466" s="513">
        <v>0</v>
      </c>
      <c r="T466" s="955" t="s">
        <v>1424</v>
      </c>
      <c r="U466" s="955">
        <v>0</v>
      </c>
      <c r="V466" s="955" t="s">
        <v>362</v>
      </c>
      <c r="W466" s="955">
        <v>0</v>
      </c>
      <c r="X466" s="955">
        <v>0</v>
      </c>
      <c r="Y466" s="513">
        <v>0</v>
      </c>
      <c r="Z466" s="955" t="s">
        <v>362</v>
      </c>
      <c r="AA466" s="513">
        <v>0</v>
      </c>
    </row>
    <row r="467" spans="1:27" x14ac:dyDescent="0.2">
      <c r="A467" s="1193"/>
      <c r="B467" s="1193"/>
      <c r="C467" s="156" t="s">
        <v>784</v>
      </c>
      <c r="D467" s="955">
        <v>0</v>
      </c>
      <c r="E467" s="955">
        <v>0</v>
      </c>
      <c r="F467" s="955" t="s">
        <v>1424</v>
      </c>
      <c r="G467" s="955" t="s">
        <v>362</v>
      </c>
      <c r="H467" s="955">
        <v>0</v>
      </c>
      <c r="I467" s="955">
        <v>0</v>
      </c>
      <c r="J467" s="955">
        <v>0</v>
      </c>
      <c r="K467" s="955">
        <v>0</v>
      </c>
      <c r="L467" s="513">
        <v>0</v>
      </c>
      <c r="M467" s="955" t="s">
        <v>362</v>
      </c>
      <c r="N467" s="955" t="s">
        <v>1424</v>
      </c>
      <c r="O467" s="955" t="s">
        <v>1424</v>
      </c>
      <c r="P467" s="955" t="s">
        <v>362</v>
      </c>
      <c r="Q467" s="955" t="s">
        <v>1424</v>
      </c>
      <c r="R467" s="955">
        <v>0</v>
      </c>
      <c r="S467" s="513">
        <v>0</v>
      </c>
      <c r="T467" s="955" t="s">
        <v>1424</v>
      </c>
      <c r="U467" s="955">
        <v>0</v>
      </c>
      <c r="V467" s="955" t="s">
        <v>362</v>
      </c>
      <c r="W467" s="955">
        <v>0</v>
      </c>
      <c r="X467" s="955">
        <v>0</v>
      </c>
      <c r="Y467" s="513">
        <v>0</v>
      </c>
      <c r="Z467" s="955" t="s">
        <v>362</v>
      </c>
      <c r="AA467" s="513">
        <v>0</v>
      </c>
    </row>
    <row r="468" spans="1:27" x14ac:dyDescent="0.2">
      <c r="A468" s="1190">
        <v>36</v>
      </c>
      <c r="B468" s="1191" t="s">
        <v>322</v>
      </c>
      <c r="C468" s="157" t="s">
        <v>785</v>
      </c>
      <c r="D468" s="955">
        <v>0</v>
      </c>
      <c r="E468" s="955">
        <v>0</v>
      </c>
      <c r="F468" s="955" t="s">
        <v>1424</v>
      </c>
      <c r="G468" s="955" t="s">
        <v>362</v>
      </c>
      <c r="H468" s="955">
        <v>0</v>
      </c>
      <c r="I468" s="955">
        <v>1016</v>
      </c>
      <c r="J468" s="955">
        <v>0</v>
      </c>
      <c r="K468" s="955">
        <v>0</v>
      </c>
      <c r="L468" s="513">
        <v>1104</v>
      </c>
      <c r="M468" s="955" t="s">
        <v>362</v>
      </c>
      <c r="N468" s="955" t="s">
        <v>1424</v>
      </c>
      <c r="O468" s="955" t="s">
        <v>1424</v>
      </c>
      <c r="P468" s="955" t="s">
        <v>362</v>
      </c>
      <c r="Q468" s="955" t="s">
        <v>1424</v>
      </c>
      <c r="R468" s="955">
        <v>0</v>
      </c>
      <c r="S468" s="513">
        <v>0</v>
      </c>
      <c r="T468" s="955" t="s">
        <v>1424</v>
      </c>
      <c r="U468" s="955">
        <v>0</v>
      </c>
      <c r="V468" s="955" t="s">
        <v>362</v>
      </c>
      <c r="W468" s="955">
        <v>0</v>
      </c>
      <c r="X468" s="955">
        <v>0</v>
      </c>
      <c r="Y468" s="513">
        <v>0</v>
      </c>
      <c r="Z468" s="955" t="s">
        <v>362</v>
      </c>
      <c r="AA468" s="513">
        <v>0</v>
      </c>
    </row>
    <row r="469" spans="1:27" x14ac:dyDescent="0.2">
      <c r="A469" s="1190"/>
      <c r="B469" s="1193"/>
      <c r="C469" s="157" t="s">
        <v>598</v>
      </c>
      <c r="D469" s="955">
        <v>0</v>
      </c>
      <c r="E469" s="955">
        <v>0</v>
      </c>
      <c r="F469" s="955" t="s">
        <v>1424</v>
      </c>
      <c r="G469" s="955" t="s">
        <v>362</v>
      </c>
      <c r="H469" s="955">
        <v>0</v>
      </c>
      <c r="I469" s="955">
        <v>512</v>
      </c>
      <c r="J469" s="955">
        <v>0</v>
      </c>
      <c r="K469" s="955">
        <v>0</v>
      </c>
      <c r="L469" s="513">
        <v>263</v>
      </c>
      <c r="M469" s="955" t="s">
        <v>362</v>
      </c>
      <c r="N469" s="955" t="s">
        <v>1424</v>
      </c>
      <c r="O469" s="955" t="s">
        <v>1424</v>
      </c>
      <c r="P469" s="955" t="s">
        <v>362</v>
      </c>
      <c r="Q469" s="955" t="s">
        <v>1424</v>
      </c>
      <c r="R469" s="955">
        <v>0</v>
      </c>
      <c r="S469" s="513">
        <v>0</v>
      </c>
      <c r="T469" s="955" t="s">
        <v>1424</v>
      </c>
      <c r="U469" s="955">
        <v>0</v>
      </c>
      <c r="V469" s="955" t="s">
        <v>362</v>
      </c>
      <c r="W469" s="955">
        <v>0</v>
      </c>
      <c r="X469" s="955">
        <v>0</v>
      </c>
      <c r="Y469" s="513">
        <v>0</v>
      </c>
      <c r="Z469" s="955" t="s">
        <v>362</v>
      </c>
      <c r="AA469" s="513">
        <v>0</v>
      </c>
    </row>
    <row r="470" spans="1:27" x14ac:dyDescent="0.2">
      <c r="A470" s="1190">
        <v>37</v>
      </c>
      <c r="B470" s="1191" t="s">
        <v>323</v>
      </c>
      <c r="C470" s="157" t="s">
        <v>786</v>
      </c>
      <c r="D470" s="955">
        <v>0</v>
      </c>
      <c r="E470" s="955">
        <v>0</v>
      </c>
      <c r="F470" s="955" t="s">
        <v>1424</v>
      </c>
      <c r="G470" s="955" t="s">
        <v>362</v>
      </c>
      <c r="H470" s="955">
        <v>0</v>
      </c>
      <c r="I470" s="955">
        <v>3475</v>
      </c>
      <c r="J470" s="955">
        <v>0</v>
      </c>
      <c r="K470" s="955">
        <v>0</v>
      </c>
      <c r="L470" s="513">
        <v>3222</v>
      </c>
      <c r="M470" s="955" t="s">
        <v>362</v>
      </c>
      <c r="N470" s="955" t="s">
        <v>1424</v>
      </c>
      <c r="O470" s="955" t="s">
        <v>1424</v>
      </c>
      <c r="P470" s="955" t="s">
        <v>362</v>
      </c>
      <c r="Q470" s="955" t="s">
        <v>1424</v>
      </c>
      <c r="R470" s="955">
        <v>0</v>
      </c>
      <c r="S470" s="513">
        <v>710</v>
      </c>
      <c r="T470" s="955" t="s">
        <v>1424</v>
      </c>
      <c r="U470" s="955">
        <v>0</v>
      </c>
      <c r="V470" s="955" t="s">
        <v>362</v>
      </c>
      <c r="W470" s="955">
        <v>0</v>
      </c>
      <c r="X470" s="955">
        <v>0</v>
      </c>
      <c r="Y470" s="513">
        <v>0</v>
      </c>
      <c r="Z470" s="955" t="s">
        <v>362</v>
      </c>
      <c r="AA470" s="513">
        <v>0</v>
      </c>
    </row>
    <row r="471" spans="1:27" x14ac:dyDescent="0.2">
      <c r="A471" s="1190"/>
      <c r="B471" s="1193"/>
      <c r="C471" s="157" t="s">
        <v>598</v>
      </c>
      <c r="D471" s="955">
        <v>0</v>
      </c>
      <c r="E471" s="955">
        <v>0</v>
      </c>
      <c r="F471" s="955" t="s">
        <v>1424</v>
      </c>
      <c r="G471" s="955" t="s">
        <v>362</v>
      </c>
      <c r="H471" s="955">
        <v>0</v>
      </c>
      <c r="I471" s="955">
        <v>498</v>
      </c>
      <c r="J471" s="955">
        <v>0</v>
      </c>
      <c r="K471" s="955">
        <v>0</v>
      </c>
      <c r="L471" s="513">
        <v>606</v>
      </c>
      <c r="M471" s="955" t="s">
        <v>362</v>
      </c>
      <c r="N471" s="955" t="s">
        <v>1424</v>
      </c>
      <c r="O471" s="955" t="s">
        <v>1424</v>
      </c>
      <c r="P471" s="955" t="s">
        <v>362</v>
      </c>
      <c r="Q471" s="955" t="s">
        <v>1424</v>
      </c>
      <c r="R471" s="955">
        <v>0</v>
      </c>
      <c r="S471" s="513">
        <v>0</v>
      </c>
      <c r="T471" s="955" t="s">
        <v>1424</v>
      </c>
      <c r="U471" s="955">
        <v>0</v>
      </c>
      <c r="V471" s="955" t="s">
        <v>362</v>
      </c>
      <c r="W471" s="955">
        <v>0</v>
      </c>
      <c r="X471" s="955">
        <v>0</v>
      </c>
      <c r="Y471" s="513">
        <v>0</v>
      </c>
      <c r="Z471" s="955" t="s">
        <v>362</v>
      </c>
      <c r="AA471" s="513">
        <v>0</v>
      </c>
    </row>
    <row r="472" spans="1:27" x14ac:dyDescent="0.2">
      <c r="A472" s="1190">
        <v>38</v>
      </c>
      <c r="B472" s="1192" t="s">
        <v>324</v>
      </c>
      <c r="C472" s="157" t="s">
        <v>787</v>
      </c>
      <c r="D472" s="955">
        <v>0</v>
      </c>
      <c r="E472" s="955">
        <v>0</v>
      </c>
      <c r="F472" s="955" t="s">
        <v>1424</v>
      </c>
      <c r="G472" s="955" t="s">
        <v>362</v>
      </c>
      <c r="H472" s="955">
        <v>0</v>
      </c>
      <c r="I472" s="955">
        <v>3281</v>
      </c>
      <c r="J472" s="955">
        <v>0</v>
      </c>
      <c r="K472" s="955">
        <v>0</v>
      </c>
      <c r="L472" s="513">
        <v>1477</v>
      </c>
      <c r="M472" s="955" t="s">
        <v>362</v>
      </c>
      <c r="N472" s="955" t="s">
        <v>1424</v>
      </c>
      <c r="O472" s="955" t="s">
        <v>1424</v>
      </c>
      <c r="P472" s="955" t="s">
        <v>362</v>
      </c>
      <c r="Q472" s="955" t="s">
        <v>1424</v>
      </c>
      <c r="R472" s="955">
        <v>0</v>
      </c>
      <c r="S472" s="513">
        <v>0</v>
      </c>
      <c r="T472" s="955" t="s">
        <v>1424</v>
      </c>
      <c r="U472" s="955">
        <v>0</v>
      </c>
      <c r="V472" s="955" t="s">
        <v>362</v>
      </c>
      <c r="W472" s="955">
        <v>0</v>
      </c>
      <c r="X472" s="955">
        <v>0</v>
      </c>
      <c r="Y472" s="513">
        <v>0</v>
      </c>
      <c r="Z472" s="955" t="s">
        <v>362</v>
      </c>
      <c r="AA472" s="513">
        <v>0</v>
      </c>
    </row>
    <row r="473" spans="1:27" ht="13.15" customHeight="1" x14ac:dyDescent="0.2">
      <c r="A473" s="1190"/>
      <c r="B473" s="1192"/>
      <c r="C473" s="157" t="s">
        <v>719</v>
      </c>
      <c r="D473" s="955">
        <v>0</v>
      </c>
      <c r="E473" s="955">
        <v>0</v>
      </c>
      <c r="F473" s="955" t="s">
        <v>1424</v>
      </c>
      <c r="G473" s="955" t="s">
        <v>362</v>
      </c>
      <c r="H473" s="955">
        <v>0</v>
      </c>
      <c r="I473" s="955">
        <v>0</v>
      </c>
      <c r="J473" s="955">
        <v>0</v>
      </c>
      <c r="K473" s="955">
        <v>0</v>
      </c>
      <c r="L473" s="513">
        <v>0</v>
      </c>
      <c r="M473" s="955" t="s">
        <v>362</v>
      </c>
      <c r="N473" s="955" t="s">
        <v>1424</v>
      </c>
      <c r="O473" s="955" t="s">
        <v>1424</v>
      </c>
      <c r="P473" s="955" t="s">
        <v>362</v>
      </c>
      <c r="Q473" s="955" t="s">
        <v>1424</v>
      </c>
      <c r="R473" s="955">
        <v>0</v>
      </c>
      <c r="S473" s="513">
        <v>0</v>
      </c>
      <c r="T473" s="955" t="s">
        <v>1424</v>
      </c>
      <c r="U473" s="955">
        <v>0</v>
      </c>
      <c r="V473" s="955" t="s">
        <v>362</v>
      </c>
      <c r="W473" s="955">
        <v>0</v>
      </c>
      <c r="X473" s="955">
        <v>0</v>
      </c>
      <c r="Y473" s="513">
        <v>0</v>
      </c>
      <c r="Z473" s="955" t="s">
        <v>362</v>
      </c>
      <c r="AA473" s="513">
        <v>0</v>
      </c>
    </row>
    <row r="474" spans="1:27" ht="13.15" customHeight="1" x14ac:dyDescent="0.2">
      <c r="A474" s="1190"/>
      <c r="B474" s="1192"/>
      <c r="C474" s="157" t="s">
        <v>681</v>
      </c>
      <c r="D474" s="955">
        <v>0</v>
      </c>
      <c r="E474" s="955">
        <v>0</v>
      </c>
      <c r="F474" s="955" t="s">
        <v>1424</v>
      </c>
      <c r="G474" s="955" t="s">
        <v>362</v>
      </c>
      <c r="H474" s="955">
        <v>0</v>
      </c>
      <c r="I474" s="955">
        <v>250</v>
      </c>
      <c r="J474" s="955">
        <v>0</v>
      </c>
      <c r="K474" s="955">
        <v>0</v>
      </c>
      <c r="L474" s="513">
        <v>0</v>
      </c>
      <c r="M474" s="955" t="s">
        <v>362</v>
      </c>
      <c r="N474" s="955" t="s">
        <v>1424</v>
      </c>
      <c r="O474" s="955" t="s">
        <v>1424</v>
      </c>
      <c r="P474" s="955" t="s">
        <v>362</v>
      </c>
      <c r="Q474" s="955" t="s">
        <v>1424</v>
      </c>
      <c r="R474" s="955">
        <v>0</v>
      </c>
      <c r="S474" s="513">
        <v>0</v>
      </c>
      <c r="T474" s="955" t="s">
        <v>1424</v>
      </c>
      <c r="U474" s="955">
        <v>0</v>
      </c>
      <c r="V474" s="955" t="s">
        <v>362</v>
      </c>
      <c r="W474" s="955">
        <v>0</v>
      </c>
      <c r="X474" s="955">
        <v>0</v>
      </c>
      <c r="Y474" s="513">
        <v>0</v>
      </c>
      <c r="Z474" s="955" t="s">
        <v>362</v>
      </c>
      <c r="AA474" s="513">
        <v>0</v>
      </c>
    </row>
    <row r="475" spans="1:27" ht="13.15" customHeight="1" x14ac:dyDescent="0.2">
      <c r="A475" s="1190"/>
      <c r="B475" s="1192"/>
      <c r="C475" s="157" t="s">
        <v>1235</v>
      </c>
      <c r="D475" s="955">
        <v>0</v>
      </c>
      <c r="E475" s="955">
        <v>0</v>
      </c>
      <c r="F475" s="955" t="s">
        <v>1424</v>
      </c>
      <c r="G475" s="955" t="s">
        <v>362</v>
      </c>
      <c r="H475" s="955">
        <v>0</v>
      </c>
      <c r="I475" s="955">
        <v>33</v>
      </c>
      <c r="J475" s="955">
        <v>0</v>
      </c>
      <c r="K475" s="955">
        <v>0</v>
      </c>
      <c r="L475" s="513">
        <v>18</v>
      </c>
      <c r="M475" s="955" t="s">
        <v>362</v>
      </c>
      <c r="N475" s="955" t="s">
        <v>1424</v>
      </c>
      <c r="O475" s="955" t="s">
        <v>1424</v>
      </c>
      <c r="P475" s="955" t="s">
        <v>362</v>
      </c>
      <c r="Q475" s="955" t="s">
        <v>1424</v>
      </c>
      <c r="R475" s="955">
        <v>0</v>
      </c>
      <c r="S475" s="513">
        <v>0</v>
      </c>
      <c r="T475" s="955" t="s">
        <v>1424</v>
      </c>
      <c r="U475" s="955">
        <v>0</v>
      </c>
      <c r="V475" s="955" t="s">
        <v>362</v>
      </c>
      <c r="W475" s="955">
        <v>0</v>
      </c>
      <c r="X475" s="955">
        <v>0</v>
      </c>
      <c r="Y475" s="513">
        <v>0</v>
      </c>
      <c r="Z475" s="955" t="s">
        <v>362</v>
      </c>
      <c r="AA475" s="513">
        <v>0</v>
      </c>
    </row>
    <row r="476" spans="1:27" ht="27.6" customHeight="1" x14ac:dyDescent="0.2">
      <c r="A476" s="1190"/>
      <c r="B476" s="1193"/>
      <c r="C476" s="157" t="s">
        <v>598</v>
      </c>
      <c r="D476" s="955">
        <v>0</v>
      </c>
      <c r="E476" s="955">
        <v>0</v>
      </c>
      <c r="F476" s="955" t="s">
        <v>1424</v>
      </c>
      <c r="G476" s="955" t="s">
        <v>362</v>
      </c>
      <c r="H476" s="955">
        <v>0</v>
      </c>
      <c r="I476" s="955">
        <v>874</v>
      </c>
      <c r="J476" s="955">
        <v>0</v>
      </c>
      <c r="K476" s="955">
        <v>0</v>
      </c>
      <c r="L476" s="513">
        <v>475</v>
      </c>
      <c r="M476" s="955" t="s">
        <v>362</v>
      </c>
      <c r="N476" s="955" t="s">
        <v>1424</v>
      </c>
      <c r="O476" s="955" t="s">
        <v>1424</v>
      </c>
      <c r="P476" s="955" t="s">
        <v>362</v>
      </c>
      <c r="Q476" s="955" t="s">
        <v>1424</v>
      </c>
      <c r="R476" s="955">
        <v>0</v>
      </c>
      <c r="S476" s="513">
        <v>0</v>
      </c>
      <c r="T476" s="955" t="s">
        <v>1424</v>
      </c>
      <c r="U476" s="955">
        <v>0</v>
      </c>
      <c r="V476" s="955" t="s">
        <v>362</v>
      </c>
      <c r="W476" s="955">
        <v>31</v>
      </c>
      <c r="X476" s="955">
        <v>0</v>
      </c>
      <c r="Y476" s="513">
        <v>0</v>
      </c>
      <c r="Z476" s="955" t="s">
        <v>362</v>
      </c>
      <c r="AA476" s="513">
        <v>0</v>
      </c>
    </row>
    <row r="477" spans="1:27" x14ac:dyDescent="0.2">
      <c r="A477" s="1190">
        <v>39</v>
      </c>
      <c r="B477" s="1191" t="s">
        <v>325</v>
      </c>
      <c r="C477" s="157" t="s">
        <v>406</v>
      </c>
      <c r="D477" s="955">
        <v>0</v>
      </c>
      <c r="E477" s="955">
        <v>0</v>
      </c>
      <c r="F477" s="955" t="s">
        <v>1424</v>
      </c>
      <c r="G477" s="955" t="s">
        <v>362</v>
      </c>
      <c r="H477" s="955">
        <v>0</v>
      </c>
      <c r="I477" s="955">
        <v>317</v>
      </c>
      <c r="J477" s="955">
        <v>0</v>
      </c>
      <c r="K477" s="955">
        <v>0</v>
      </c>
      <c r="L477" s="513">
        <v>141</v>
      </c>
      <c r="M477" s="955" t="s">
        <v>362</v>
      </c>
      <c r="N477" s="955" t="s">
        <v>1424</v>
      </c>
      <c r="O477" s="955" t="s">
        <v>1424</v>
      </c>
      <c r="P477" s="955" t="s">
        <v>362</v>
      </c>
      <c r="Q477" s="955" t="s">
        <v>1424</v>
      </c>
      <c r="R477" s="955">
        <v>0</v>
      </c>
      <c r="S477" s="513">
        <v>0</v>
      </c>
      <c r="T477" s="955" t="s">
        <v>1424</v>
      </c>
      <c r="U477" s="955">
        <v>0</v>
      </c>
      <c r="V477" s="955" t="s">
        <v>362</v>
      </c>
      <c r="W477" s="955">
        <v>61</v>
      </c>
      <c r="X477" s="955">
        <v>0</v>
      </c>
      <c r="Y477" s="513">
        <v>0</v>
      </c>
      <c r="Z477" s="955" t="s">
        <v>362</v>
      </c>
      <c r="AA477" s="513">
        <v>0</v>
      </c>
    </row>
    <row r="478" spans="1:27" x14ac:dyDescent="0.2">
      <c r="A478" s="1190"/>
      <c r="B478" s="1192"/>
      <c r="C478" s="157" t="s">
        <v>720</v>
      </c>
      <c r="D478" s="955">
        <v>0</v>
      </c>
      <c r="E478" s="955">
        <v>0</v>
      </c>
      <c r="F478" s="955" t="s">
        <v>1424</v>
      </c>
      <c r="G478" s="955" t="s">
        <v>362</v>
      </c>
      <c r="H478" s="955">
        <v>0</v>
      </c>
      <c r="I478" s="955">
        <v>1383</v>
      </c>
      <c r="J478" s="955">
        <v>0</v>
      </c>
      <c r="K478" s="955">
        <v>0</v>
      </c>
      <c r="L478" s="513">
        <v>333</v>
      </c>
      <c r="M478" s="955" t="s">
        <v>362</v>
      </c>
      <c r="N478" s="955" t="s">
        <v>1424</v>
      </c>
      <c r="O478" s="955" t="s">
        <v>1424</v>
      </c>
      <c r="P478" s="955" t="s">
        <v>362</v>
      </c>
      <c r="Q478" s="955" t="s">
        <v>1424</v>
      </c>
      <c r="R478" s="955">
        <v>0</v>
      </c>
      <c r="S478" s="513">
        <v>0</v>
      </c>
      <c r="T478" s="955" t="s">
        <v>1424</v>
      </c>
      <c r="U478" s="955">
        <v>0</v>
      </c>
      <c r="V478" s="955" t="s">
        <v>362</v>
      </c>
      <c r="W478" s="955">
        <v>0</v>
      </c>
      <c r="X478" s="955">
        <v>0</v>
      </c>
      <c r="Y478" s="513">
        <v>0</v>
      </c>
      <c r="Z478" s="955" t="s">
        <v>362</v>
      </c>
      <c r="AA478" s="513">
        <v>0</v>
      </c>
    </row>
    <row r="479" spans="1:27" ht="16.899999999999999" customHeight="1" x14ac:dyDescent="0.2">
      <c r="A479" s="1190"/>
      <c r="B479" s="1193"/>
      <c r="C479" s="157" t="s">
        <v>598</v>
      </c>
      <c r="D479" s="955">
        <v>0</v>
      </c>
      <c r="E479" s="955">
        <v>0</v>
      </c>
      <c r="F479" s="955" t="s">
        <v>1424</v>
      </c>
      <c r="G479" s="955" t="s">
        <v>362</v>
      </c>
      <c r="H479" s="955">
        <v>0</v>
      </c>
      <c r="I479" s="955">
        <v>1186</v>
      </c>
      <c r="J479" s="955">
        <v>0</v>
      </c>
      <c r="K479" s="955">
        <v>0</v>
      </c>
      <c r="L479" s="513">
        <v>543</v>
      </c>
      <c r="M479" s="955" t="s">
        <v>362</v>
      </c>
      <c r="N479" s="955" t="s">
        <v>1424</v>
      </c>
      <c r="O479" s="955" t="s">
        <v>1424</v>
      </c>
      <c r="P479" s="955" t="s">
        <v>362</v>
      </c>
      <c r="Q479" s="955" t="s">
        <v>1424</v>
      </c>
      <c r="R479" s="955">
        <v>0</v>
      </c>
      <c r="S479" s="513">
        <v>0</v>
      </c>
      <c r="T479" s="955" t="s">
        <v>1424</v>
      </c>
      <c r="U479" s="955">
        <v>0</v>
      </c>
      <c r="V479" s="955" t="s">
        <v>362</v>
      </c>
      <c r="W479" s="955">
        <v>0</v>
      </c>
      <c r="X479" s="955">
        <v>0</v>
      </c>
      <c r="Y479" s="513">
        <v>0</v>
      </c>
      <c r="Z479" s="955" t="s">
        <v>362</v>
      </c>
      <c r="AA479" s="513">
        <v>0</v>
      </c>
    </row>
    <row r="480" spans="1:27" ht="31.5" customHeight="1" x14ac:dyDescent="0.2">
      <c r="A480" s="1190">
        <v>40</v>
      </c>
      <c r="B480" s="1191" t="s">
        <v>326</v>
      </c>
      <c r="C480" s="157" t="s">
        <v>817</v>
      </c>
      <c r="D480" s="955">
        <v>0</v>
      </c>
      <c r="E480" s="955">
        <v>0</v>
      </c>
      <c r="F480" s="955" t="s">
        <v>1424</v>
      </c>
      <c r="G480" s="955" t="s">
        <v>362</v>
      </c>
      <c r="H480" s="955">
        <v>0</v>
      </c>
      <c r="I480" s="955">
        <v>747</v>
      </c>
      <c r="J480" s="955">
        <v>0</v>
      </c>
      <c r="K480" s="955">
        <v>0</v>
      </c>
      <c r="L480" s="955">
        <v>0</v>
      </c>
      <c r="M480" s="955" t="s">
        <v>362</v>
      </c>
      <c r="N480" s="955" t="s">
        <v>1424</v>
      </c>
      <c r="O480" s="955" t="s">
        <v>1424</v>
      </c>
      <c r="P480" s="955" t="s">
        <v>362</v>
      </c>
      <c r="Q480" s="955" t="s">
        <v>1424</v>
      </c>
      <c r="R480" s="955">
        <v>0</v>
      </c>
      <c r="S480" s="955">
        <v>0</v>
      </c>
      <c r="T480" s="955" t="s">
        <v>1424</v>
      </c>
      <c r="U480" s="955">
        <v>0</v>
      </c>
      <c r="V480" s="955" t="s">
        <v>362</v>
      </c>
      <c r="W480" s="955">
        <v>0</v>
      </c>
      <c r="X480" s="955">
        <v>0</v>
      </c>
      <c r="Y480" s="955">
        <v>0</v>
      </c>
      <c r="Z480" s="955" t="s">
        <v>362</v>
      </c>
      <c r="AA480" s="955">
        <v>0</v>
      </c>
    </row>
    <row r="481" spans="1:27" x14ac:dyDescent="0.2">
      <c r="A481" s="1190"/>
      <c r="B481" s="1193"/>
      <c r="C481" s="157" t="s">
        <v>784</v>
      </c>
      <c r="D481" s="955">
        <v>0</v>
      </c>
      <c r="E481" s="955">
        <v>0</v>
      </c>
      <c r="F481" s="955" t="s">
        <v>1424</v>
      </c>
      <c r="G481" s="955" t="s">
        <v>362</v>
      </c>
      <c r="H481" s="955">
        <v>0</v>
      </c>
      <c r="I481" s="955">
        <v>210</v>
      </c>
      <c r="J481" s="955">
        <v>0</v>
      </c>
      <c r="K481" s="955">
        <v>0</v>
      </c>
      <c r="L481" s="513">
        <v>57</v>
      </c>
      <c r="M481" s="955" t="s">
        <v>362</v>
      </c>
      <c r="N481" s="955" t="s">
        <v>1424</v>
      </c>
      <c r="O481" s="955" t="s">
        <v>1424</v>
      </c>
      <c r="P481" s="955" t="s">
        <v>362</v>
      </c>
      <c r="Q481" s="955" t="s">
        <v>1424</v>
      </c>
      <c r="R481" s="955">
        <v>0</v>
      </c>
      <c r="S481" s="513">
        <v>0</v>
      </c>
      <c r="T481" s="955" t="s">
        <v>1424</v>
      </c>
      <c r="U481" s="955">
        <v>0</v>
      </c>
      <c r="V481" s="955" t="s">
        <v>362</v>
      </c>
      <c r="W481" s="955">
        <v>65</v>
      </c>
      <c r="X481" s="955">
        <v>0</v>
      </c>
      <c r="Y481" s="513">
        <v>0</v>
      </c>
      <c r="Z481" s="955" t="s">
        <v>362</v>
      </c>
      <c r="AA481" s="513">
        <v>0</v>
      </c>
    </row>
    <row r="482" spans="1:27" x14ac:dyDescent="0.2">
      <c r="A482" s="1190">
        <v>41</v>
      </c>
      <c r="B482" s="1191" t="s">
        <v>327</v>
      </c>
      <c r="C482" s="157" t="s">
        <v>788</v>
      </c>
      <c r="D482" s="955">
        <v>0</v>
      </c>
      <c r="E482" s="955">
        <v>0</v>
      </c>
      <c r="F482" s="955" t="s">
        <v>1424</v>
      </c>
      <c r="G482" s="955" t="s">
        <v>362</v>
      </c>
      <c r="H482" s="955">
        <v>0</v>
      </c>
      <c r="I482" s="955">
        <v>282</v>
      </c>
      <c r="J482" s="955">
        <v>0</v>
      </c>
      <c r="K482" s="955">
        <v>0</v>
      </c>
      <c r="L482" s="513">
        <v>75</v>
      </c>
      <c r="M482" s="955" t="s">
        <v>362</v>
      </c>
      <c r="N482" s="955" t="s">
        <v>1424</v>
      </c>
      <c r="O482" s="955" t="s">
        <v>1424</v>
      </c>
      <c r="P482" s="955" t="s">
        <v>362</v>
      </c>
      <c r="Q482" s="955" t="s">
        <v>1424</v>
      </c>
      <c r="R482" s="955">
        <v>0</v>
      </c>
      <c r="S482" s="513">
        <v>0</v>
      </c>
      <c r="T482" s="955" t="s">
        <v>1424</v>
      </c>
      <c r="U482" s="955">
        <v>0</v>
      </c>
      <c r="V482" s="955" t="s">
        <v>362</v>
      </c>
      <c r="W482" s="955">
        <v>18</v>
      </c>
      <c r="X482" s="955">
        <v>0</v>
      </c>
      <c r="Y482" s="513">
        <v>0</v>
      </c>
      <c r="Z482" s="955" t="s">
        <v>362</v>
      </c>
      <c r="AA482" s="513">
        <v>0</v>
      </c>
    </row>
    <row r="483" spans="1:27" x14ac:dyDescent="0.2">
      <c r="A483" s="1190"/>
      <c r="B483" s="1192"/>
      <c r="C483" s="157" t="s">
        <v>607</v>
      </c>
      <c r="D483" s="955">
        <v>0</v>
      </c>
      <c r="E483" s="955">
        <v>0</v>
      </c>
      <c r="F483" s="955" t="s">
        <v>1424</v>
      </c>
      <c r="G483" s="955" t="s">
        <v>362</v>
      </c>
      <c r="H483" s="955">
        <v>0</v>
      </c>
      <c r="I483" s="955">
        <v>122</v>
      </c>
      <c r="J483" s="955">
        <v>0</v>
      </c>
      <c r="K483" s="955">
        <v>0</v>
      </c>
      <c r="L483" s="513">
        <v>58</v>
      </c>
      <c r="M483" s="955" t="s">
        <v>362</v>
      </c>
      <c r="N483" s="955" t="s">
        <v>1424</v>
      </c>
      <c r="O483" s="955" t="s">
        <v>1424</v>
      </c>
      <c r="P483" s="955" t="s">
        <v>362</v>
      </c>
      <c r="Q483" s="955" t="s">
        <v>1424</v>
      </c>
      <c r="R483" s="955">
        <v>0</v>
      </c>
      <c r="S483" s="513">
        <v>0</v>
      </c>
      <c r="T483" s="955" t="s">
        <v>1424</v>
      </c>
      <c r="U483" s="955">
        <v>0</v>
      </c>
      <c r="V483" s="955" t="s">
        <v>362</v>
      </c>
      <c r="W483" s="955">
        <v>14</v>
      </c>
      <c r="X483" s="955">
        <v>0</v>
      </c>
      <c r="Y483" s="513">
        <v>0</v>
      </c>
      <c r="Z483" s="955" t="s">
        <v>362</v>
      </c>
      <c r="AA483" s="513">
        <v>0</v>
      </c>
    </row>
    <row r="484" spans="1:27" x14ac:dyDescent="0.2">
      <c r="A484" s="1190"/>
      <c r="B484" s="1193"/>
      <c r="C484" s="157" t="s">
        <v>598</v>
      </c>
      <c r="D484" s="955">
        <v>0</v>
      </c>
      <c r="E484" s="955">
        <v>0</v>
      </c>
      <c r="F484" s="955" t="s">
        <v>1424</v>
      </c>
      <c r="G484" s="955" t="s">
        <v>362</v>
      </c>
      <c r="H484" s="955">
        <v>0</v>
      </c>
      <c r="I484" s="955">
        <v>188</v>
      </c>
      <c r="J484" s="955">
        <v>0</v>
      </c>
      <c r="K484" s="955">
        <v>0</v>
      </c>
      <c r="L484" s="513">
        <v>74</v>
      </c>
      <c r="M484" s="955" t="s">
        <v>362</v>
      </c>
      <c r="N484" s="955" t="s">
        <v>1424</v>
      </c>
      <c r="O484" s="955" t="s">
        <v>1424</v>
      </c>
      <c r="P484" s="955" t="s">
        <v>362</v>
      </c>
      <c r="Q484" s="955" t="s">
        <v>1424</v>
      </c>
      <c r="R484" s="955">
        <v>0</v>
      </c>
      <c r="S484" s="513">
        <v>0</v>
      </c>
      <c r="T484" s="955" t="s">
        <v>1424</v>
      </c>
      <c r="U484" s="955">
        <v>0</v>
      </c>
      <c r="V484" s="955" t="s">
        <v>362</v>
      </c>
      <c r="W484" s="955">
        <v>57</v>
      </c>
      <c r="X484" s="955">
        <v>29</v>
      </c>
      <c r="Y484" s="513">
        <v>0</v>
      </c>
      <c r="Z484" s="955" t="s">
        <v>362</v>
      </c>
      <c r="AA484" s="513">
        <v>0</v>
      </c>
    </row>
    <row r="485" spans="1:27" x14ac:dyDescent="0.2">
      <c r="A485" s="1190">
        <v>42</v>
      </c>
      <c r="B485" s="1191" t="s">
        <v>328</v>
      </c>
      <c r="C485" s="157" t="s">
        <v>698</v>
      </c>
      <c r="D485" s="955">
        <v>0</v>
      </c>
      <c r="E485" s="955">
        <v>0</v>
      </c>
      <c r="F485" s="955" t="s">
        <v>1424</v>
      </c>
      <c r="G485" s="955" t="s">
        <v>362</v>
      </c>
      <c r="H485" s="955">
        <v>0</v>
      </c>
      <c r="I485" s="955">
        <v>218</v>
      </c>
      <c r="J485" s="955">
        <v>0</v>
      </c>
      <c r="K485" s="955">
        <v>0</v>
      </c>
      <c r="L485" s="513">
        <v>75</v>
      </c>
      <c r="M485" s="955" t="s">
        <v>362</v>
      </c>
      <c r="N485" s="955" t="s">
        <v>1424</v>
      </c>
      <c r="O485" s="955" t="s">
        <v>1424</v>
      </c>
      <c r="P485" s="955" t="s">
        <v>362</v>
      </c>
      <c r="Q485" s="955" t="s">
        <v>1424</v>
      </c>
      <c r="R485" s="955">
        <v>0</v>
      </c>
      <c r="S485" s="513">
        <v>0</v>
      </c>
      <c r="T485" s="955" t="s">
        <v>1424</v>
      </c>
      <c r="U485" s="955">
        <v>0</v>
      </c>
      <c r="V485" s="955" t="s">
        <v>362</v>
      </c>
      <c r="W485" s="955">
        <v>0</v>
      </c>
      <c r="X485" s="955">
        <v>0</v>
      </c>
      <c r="Y485" s="513">
        <v>0</v>
      </c>
      <c r="Z485" s="955" t="s">
        <v>362</v>
      </c>
      <c r="AA485" s="513">
        <v>0</v>
      </c>
    </row>
    <row r="486" spans="1:27" x14ac:dyDescent="0.2">
      <c r="A486" s="1190"/>
      <c r="B486" s="1193"/>
      <c r="C486" s="157" t="s">
        <v>598</v>
      </c>
      <c r="D486" s="955">
        <v>0</v>
      </c>
      <c r="E486" s="955">
        <v>0</v>
      </c>
      <c r="F486" s="955" t="s">
        <v>1424</v>
      </c>
      <c r="G486" s="955" t="s">
        <v>362</v>
      </c>
      <c r="H486" s="955">
        <v>0</v>
      </c>
      <c r="I486" s="955">
        <v>612</v>
      </c>
      <c r="J486" s="955">
        <v>0</v>
      </c>
      <c r="K486" s="955">
        <v>0</v>
      </c>
      <c r="L486" s="513">
        <v>210</v>
      </c>
      <c r="M486" s="955" t="s">
        <v>362</v>
      </c>
      <c r="N486" s="955" t="s">
        <v>1424</v>
      </c>
      <c r="O486" s="955" t="s">
        <v>1424</v>
      </c>
      <c r="P486" s="955" t="s">
        <v>362</v>
      </c>
      <c r="Q486" s="955" t="s">
        <v>1424</v>
      </c>
      <c r="R486" s="955">
        <v>0</v>
      </c>
      <c r="S486" s="513">
        <v>0</v>
      </c>
      <c r="T486" s="955" t="s">
        <v>1424</v>
      </c>
      <c r="U486" s="955">
        <v>0</v>
      </c>
      <c r="V486" s="955" t="s">
        <v>362</v>
      </c>
      <c r="W486" s="955">
        <v>27</v>
      </c>
      <c r="X486" s="955">
        <v>0</v>
      </c>
      <c r="Y486" s="513">
        <v>0</v>
      </c>
      <c r="Z486" s="955" t="s">
        <v>362</v>
      </c>
      <c r="AA486" s="513">
        <v>0</v>
      </c>
    </row>
    <row r="487" spans="1:27" x14ac:dyDescent="0.2">
      <c r="A487" s="945">
        <v>43</v>
      </c>
      <c r="B487" s="945" t="s">
        <v>329</v>
      </c>
      <c r="C487" s="157" t="s">
        <v>598</v>
      </c>
      <c r="D487" s="955">
        <v>0</v>
      </c>
      <c r="E487" s="955">
        <v>0</v>
      </c>
      <c r="F487" s="955" t="s">
        <v>1424</v>
      </c>
      <c r="G487" s="955" t="s">
        <v>362</v>
      </c>
      <c r="H487" s="955">
        <v>0</v>
      </c>
      <c r="I487" s="961">
        <v>0</v>
      </c>
      <c r="J487" s="961">
        <v>0</v>
      </c>
      <c r="K487" s="961">
        <v>0</v>
      </c>
      <c r="L487" s="520">
        <v>0</v>
      </c>
      <c r="M487" s="955" t="s">
        <v>362</v>
      </c>
      <c r="N487" s="955" t="s">
        <v>1424</v>
      </c>
      <c r="O487" s="955" t="s">
        <v>1424</v>
      </c>
      <c r="P487" s="955" t="s">
        <v>362</v>
      </c>
      <c r="Q487" s="955" t="s">
        <v>1424</v>
      </c>
      <c r="R487" s="955">
        <v>0</v>
      </c>
      <c r="S487" s="520">
        <v>0</v>
      </c>
      <c r="T487" s="955" t="s">
        <v>1424</v>
      </c>
      <c r="U487" s="955">
        <v>0</v>
      </c>
      <c r="V487" s="955" t="s">
        <v>362</v>
      </c>
      <c r="W487" s="955">
        <v>0</v>
      </c>
      <c r="X487" s="955">
        <v>0</v>
      </c>
      <c r="Y487" s="520">
        <v>0</v>
      </c>
      <c r="Z487" s="955" t="s">
        <v>362</v>
      </c>
      <c r="AA487" s="520">
        <v>0</v>
      </c>
    </row>
    <row r="488" spans="1:27" s="950" customFormat="1" x14ac:dyDescent="0.2">
      <c r="A488" s="1201" t="s">
        <v>21</v>
      </c>
      <c r="B488" s="1201"/>
      <c r="C488" s="1201"/>
      <c r="D488" s="955">
        <v>0</v>
      </c>
      <c r="E488" s="955">
        <v>0</v>
      </c>
      <c r="F488" s="955" t="s">
        <v>1424</v>
      </c>
      <c r="G488" s="955" t="s">
        <v>362</v>
      </c>
      <c r="H488" s="428">
        <f>SUM(H333:H487)</f>
        <v>392</v>
      </c>
      <c r="I488" s="428">
        <f>SUM(I333:I487)</f>
        <v>128649</v>
      </c>
      <c r="J488" s="428">
        <v>0</v>
      </c>
      <c r="K488" s="428">
        <v>0</v>
      </c>
      <c r="L488" s="8">
        <f>SUM(L333:L487)</f>
        <v>56148</v>
      </c>
      <c r="M488" s="428" t="s">
        <v>362</v>
      </c>
      <c r="N488" s="428" t="s">
        <v>1424</v>
      </c>
      <c r="O488" s="428" t="s">
        <v>1424</v>
      </c>
      <c r="P488" s="428" t="s">
        <v>362</v>
      </c>
      <c r="Q488" s="428" t="s">
        <v>1424</v>
      </c>
      <c r="R488" s="428">
        <f>SUM(R333:R487)</f>
        <v>2263</v>
      </c>
      <c r="S488" s="428">
        <f t="shared" ref="S488:AA488" si="0">SUM(S333:S487)</f>
        <v>1384</v>
      </c>
      <c r="T488" s="428" t="s">
        <v>1424</v>
      </c>
      <c r="U488" s="428">
        <v>0</v>
      </c>
      <c r="V488" s="428" t="s">
        <v>362</v>
      </c>
      <c r="W488" s="428">
        <f t="shared" si="0"/>
        <v>2320</v>
      </c>
      <c r="X488" s="428">
        <f t="shared" si="0"/>
        <v>4984</v>
      </c>
      <c r="Y488" s="428">
        <f t="shared" si="0"/>
        <v>611</v>
      </c>
      <c r="Z488" s="428" t="s">
        <v>362</v>
      </c>
      <c r="AA488" s="428">
        <f t="shared" si="0"/>
        <v>34</v>
      </c>
    </row>
    <row r="489" spans="1:27" x14ac:dyDescent="0.2">
      <c r="F489" s="963"/>
    </row>
    <row r="490" spans="1:27" x14ac:dyDescent="0.2">
      <c r="W490" s="1219" t="s">
        <v>1759</v>
      </c>
      <c r="X490" s="1219"/>
      <c r="Y490" s="1219"/>
      <c r="Z490" s="1219"/>
    </row>
    <row r="491" spans="1:27" x14ac:dyDescent="0.2">
      <c r="A491" s="1204" t="s">
        <v>361</v>
      </c>
      <c r="B491" s="1195" t="s">
        <v>1102</v>
      </c>
      <c r="C491" s="1208"/>
      <c r="D491" s="1210" t="s">
        <v>1551</v>
      </c>
      <c r="E491" s="1230"/>
      <c r="F491" s="1230"/>
      <c r="G491" s="1230"/>
      <c r="H491" s="1230"/>
      <c r="I491" s="1230"/>
      <c r="J491" s="1230"/>
      <c r="K491" s="1230"/>
      <c r="L491" s="1230"/>
      <c r="M491" s="1230"/>
      <c r="N491" s="1230"/>
      <c r="O491" s="1230"/>
      <c r="P491" s="1230"/>
      <c r="Q491" s="1230"/>
      <c r="R491" s="1230"/>
      <c r="S491" s="1230"/>
      <c r="T491" s="1230"/>
      <c r="U491" s="1230"/>
      <c r="V491" s="1230"/>
      <c r="W491" s="1230"/>
      <c r="X491" s="1230"/>
      <c r="Y491" s="1230"/>
      <c r="Z491" s="1230"/>
    </row>
    <row r="492" spans="1:27" ht="81.75" customHeight="1" x14ac:dyDescent="0.2">
      <c r="A492" s="1205"/>
      <c r="B492" s="1197"/>
      <c r="C492" s="1209"/>
      <c r="D492" s="134" t="s">
        <v>112</v>
      </c>
      <c r="E492" s="134" t="s">
        <v>113</v>
      </c>
      <c r="F492" s="134" t="s">
        <v>114</v>
      </c>
      <c r="G492" s="134" t="s">
        <v>1109</v>
      </c>
      <c r="H492" s="134" t="s">
        <v>1481</v>
      </c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7" x14ac:dyDescent="0.2">
      <c r="A493" s="614">
        <v>1</v>
      </c>
      <c r="B493" s="1214">
        <v>2</v>
      </c>
      <c r="C493" s="1215"/>
      <c r="D493" s="954">
        <v>71</v>
      </c>
      <c r="E493" s="954">
        <v>72</v>
      </c>
      <c r="F493" s="954">
        <v>73</v>
      </c>
      <c r="G493" s="954">
        <v>74</v>
      </c>
      <c r="H493" s="954">
        <v>75</v>
      </c>
      <c r="I493" s="954">
        <v>76</v>
      </c>
      <c r="J493" s="954">
        <v>77</v>
      </c>
      <c r="K493" s="954">
        <v>78</v>
      </c>
      <c r="L493" s="954">
        <v>79</v>
      </c>
      <c r="M493" s="954">
        <v>80</v>
      </c>
      <c r="N493" s="954">
        <v>81</v>
      </c>
      <c r="O493" s="954">
        <v>82</v>
      </c>
      <c r="P493" s="954">
        <v>83</v>
      </c>
      <c r="Q493" s="954">
        <v>84</v>
      </c>
      <c r="R493" s="954">
        <v>85</v>
      </c>
      <c r="S493" s="954">
        <v>86</v>
      </c>
      <c r="T493" s="954">
        <v>87</v>
      </c>
      <c r="U493" s="954">
        <v>88</v>
      </c>
      <c r="V493" s="954">
        <v>89</v>
      </c>
      <c r="W493" s="954">
        <v>90</v>
      </c>
      <c r="X493" s="615">
        <v>91</v>
      </c>
      <c r="Y493" s="615">
        <v>92</v>
      </c>
      <c r="Z493" s="615">
        <v>93</v>
      </c>
    </row>
    <row r="494" spans="1:27" x14ac:dyDescent="0.2">
      <c r="A494" s="1190">
        <v>1</v>
      </c>
      <c r="B494" s="1227" t="s">
        <v>287</v>
      </c>
      <c r="C494" s="226" t="s">
        <v>695</v>
      </c>
      <c r="D494" s="968">
        <v>0</v>
      </c>
      <c r="E494" s="955">
        <v>0</v>
      </c>
      <c r="F494" s="955" t="s">
        <v>362</v>
      </c>
      <c r="G494" s="428">
        <v>1401</v>
      </c>
      <c r="H494" s="955" t="s">
        <v>362</v>
      </c>
      <c r="I494" s="944"/>
      <c r="J494" s="944"/>
      <c r="K494" s="944"/>
      <c r="L494" s="944"/>
      <c r="M494" s="944"/>
      <c r="N494" s="944"/>
      <c r="O494" s="944"/>
      <c r="P494" s="944"/>
      <c r="Q494" s="944"/>
      <c r="R494" s="944"/>
      <c r="S494" s="944"/>
      <c r="T494" s="944"/>
      <c r="U494" s="944"/>
      <c r="V494" s="944"/>
      <c r="W494" s="944"/>
      <c r="X494" s="944"/>
      <c r="Y494" s="944"/>
      <c r="Z494" s="944"/>
    </row>
    <row r="495" spans="1:27" x14ac:dyDescent="0.2">
      <c r="A495" s="1190"/>
      <c r="B495" s="1228"/>
      <c r="C495" s="226" t="s">
        <v>974</v>
      </c>
      <c r="D495" s="968">
        <v>0</v>
      </c>
      <c r="E495" s="955">
        <v>0</v>
      </c>
      <c r="F495" s="955" t="s">
        <v>362</v>
      </c>
      <c r="G495" s="428">
        <v>0</v>
      </c>
      <c r="H495" s="955" t="s">
        <v>362</v>
      </c>
      <c r="I495" s="944"/>
      <c r="J495" s="944"/>
      <c r="K495" s="944"/>
      <c r="L495" s="944"/>
      <c r="M495" s="944"/>
      <c r="N495" s="944"/>
      <c r="O495" s="944"/>
      <c r="P495" s="944"/>
      <c r="Q495" s="944"/>
      <c r="R495" s="944"/>
      <c r="S495" s="944"/>
      <c r="T495" s="944"/>
      <c r="U495" s="944"/>
      <c r="V495" s="944"/>
      <c r="W495" s="944"/>
      <c r="X495" s="944"/>
      <c r="Y495" s="944"/>
      <c r="Z495" s="944"/>
    </row>
    <row r="496" spans="1:27" x14ac:dyDescent="0.2">
      <c r="A496" s="1190"/>
      <c r="B496" s="1229"/>
      <c r="C496" s="226" t="s">
        <v>598</v>
      </c>
      <c r="D496" s="968">
        <v>0</v>
      </c>
      <c r="E496" s="955">
        <v>0</v>
      </c>
      <c r="F496" s="955" t="s">
        <v>362</v>
      </c>
      <c r="G496" s="428">
        <v>485</v>
      </c>
      <c r="H496" s="955" t="s">
        <v>362</v>
      </c>
      <c r="I496" s="944"/>
      <c r="J496" s="944"/>
      <c r="K496" s="944"/>
      <c r="L496" s="944"/>
      <c r="M496" s="944"/>
      <c r="N496" s="944"/>
      <c r="O496" s="944"/>
      <c r="P496" s="944"/>
      <c r="Q496" s="944"/>
      <c r="R496" s="944"/>
      <c r="S496" s="944"/>
      <c r="T496" s="944"/>
      <c r="U496" s="944"/>
      <c r="V496" s="944"/>
      <c r="W496" s="944"/>
      <c r="X496" s="944"/>
      <c r="Y496" s="944"/>
      <c r="Z496" s="944"/>
    </row>
    <row r="497" spans="1:26" x14ac:dyDescent="0.2">
      <c r="A497" s="1190">
        <v>2</v>
      </c>
      <c r="B497" s="1227" t="s">
        <v>288</v>
      </c>
      <c r="C497" s="226" t="s">
        <v>757</v>
      </c>
      <c r="D497" s="968">
        <v>0</v>
      </c>
      <c r="E497" s="955">
        <v>18</v>
      </c>
      <c r="F497" s="955" t="s">
        <v>362</v>
      </c>
      <c r="G497" s="428">
        <v>11</v>
      </c>
      <c r="H497" s="955" t="s">
        <v>362</v>
      </c>
      <c r="I497" s="944"/>
      <c r="J497" s="944"/>
      <c r="K497" s="944"/>
      <c r="L497" s="944"/>
      <c r="M497" s="944"/>
      <c r="N497" s="944"/>
      <c r="O497" s="944"/>
      <c r="P497" s="944"/>
      <c r="Q497" s="944"/>
      <c r="R497" s="944"/>
      <c r="S497" s="944"/>
      <c r="T497" s="944"/>
      <c r="U497" s="944"/>
      <c r="V497" s="944"/>
      <c r="W497" s="944"/>
      <c r="X497" s="944"/>
      <c r="Y497" s="944"/>
      <c r="Z497" s="944"/>
    </row>
    <row r="498" spans="1:26" x14ac:dyDescent="0.2">
      <c r="A498" s="1190"/>
      <c r="B498" s="1229"/>
      <c r="C498" s="226" t="s">
        <v>598</v>
      </c>
      <c r="D498" s="968">
        <v>0</v>
      </c>
      <c r="E498" s="955">
        <v>0</v>
      </c>
      <c r="F498" s="955" t="s">
        <v>362</v>
      </c>
      <c r="G498" s="428">
        <v>0</v>
      </c>
      <c r="H498" s="955" t="s">
        <v>362</v>
      </c>
      <c r="I498" s="944"/>
      <c r="J498" s="944"/>
      <c r="K498" s="944"/>
      <c r="L498" s="944"/>
      <c r="M498" s="944"/>
      <c r="N498" s="944"/>
      <c r="O498" s="944"/>
      <c r="P498" s="944"/>
      <c r="Q498" s="944"/>
      <c r="R498" s="944"/>
      <c r="S498" s="944"/>
      <c r="T498" s="944"/>
      <c r="U498" s="944"/>
      <c r="V498" s="944"/>
      <c r="W498" s="944"/>
      <c r="X498" s="944"/>
      <c r="Y498" s="944"/>
      <c r="Z498" s="944"/>
    </row>
    <row r="499" spans="1:26" x14ac:dyDescent="0.2">
      <c r="A499" s="1190">
        <v>3</v>
      </c>
      <c r="B499" s="1227" t="s">
        <v>289</v>
      </c>
      <c r="C499" s="226" t="s">
        <v>696</v>
      </c>
      <c r="D499" s="968">
        <v>0</v>
      </c>
      <c r="E499" s="955">
        <v>0</v>
      </c>
      <c r="F499" s="955" t="s">
        <v>362</v>
      </c>
      <c r="G499" s="428">
        <v>0</v>
      </c>
      <c r="H499" s="955" t="s">
        <v>362</v>
      </c>
      <c r="I499" s="944"/>
      <c r="J499" s="944"/>
      <c r="K499" s="944"/>
      <c r="L499" s="944"/>
      <c r="M499" s="944"/>
      <c r="N499" s="944"/>
      <c r="O499" s="944"/>
      <c r="P499" s="944"/>
      <c r="Q499" s="944"/>
      <c r="R499" s="944"/>
      <c r="S499" s="944"/>
      <c r="T499" s="944"/>
      <c r="U499" s="944"/>
      <c r="V499" s="944"/>
      <c r="W499" s="944"/>
      <c r="X499" s="944"/>
      <c r="Y499" s="944"/>
      <c r="Z499" s="944"/>
    </row>
    <row r="500" spans="1:26" x14ac:dyDescent="0.2">
      <c r="A500" s="1190"/>
      <c r="B500" s="1228"/>
      <c r="C500" s="226" t="s">
        <v>407</v>
      </c>
      <c r="D500" s="968">
        <v>0</v>
      </c>
      <c r="E500" s="955">
        <v>0</v>
      </c>
      <c r="F500" s="955" t="s">
        <v>362</v>
      </c>
      <c r="G500" s="428">
        <v>0</v>
      </c>
      <c r="H500" s="955" t="s">
        <v>362</v>
      </c>
      <c r="I500" s="944"/>
      <c r="J500" s="944"/>
      <c r="K500" s="944"/>
      <c r="L500" s="944"/>
      <c r="M500" s="944"/>
      <c r="N500" s="944"/>
      <c r="O500" s="944"/>
      <c r="P500" s="944"/>
      <c r="Q500" s="944"/>
      <c r="R500" s="944"/>
      <c r="S500" s="944"/>
      <c r="T500" s="944"/>
      <c r="U500" s="944"/>
      <c r="V500" s="944"/>
      <c r="W500" s="944"/>
      <c r="X500" s="944"/>
      <c r="Y500" s="944"/>
      <c r="Z500" s="944"/>
    </row>
    <row r="501" spans="1:26" x14ac:dyDescent="0.2">
      <c r="A501" s="1190"/>
      <c r="B501" s="1228"/>
      <c r="C501" s="226" t="s">
        <v>764</v>
      </c>
      <c r="D501" s="968">
        <v>0</v>
      </c>
      <c r="E501" s="955">
        <v>0</v>
      </c>
      <c r="F501" s="955" t="s">
        <v>362</v>
      </c>
      <c r="G501" s="428">
        <v>0</v>
      </c>
      <c r="H501" s="955" t="s">
        <v>362</v>
      </c>
      <c r="I501" s="944"/>
      <c r="J501" s="944"/>
      <c r="K501" s="944"/>
      <c r="L501" s="944"/>
      <c r="M501" s="944"/>
      <c r="N501" s="944"/>
      <c r="O501" s="944"/>
      <c r="P501" s="944"/>
      <c r="Q501" s="944"/>
      <c r="R501" s="944"/>
      <c r="S501" s="944"/>
      <c r="T501" s="944"/>
      <c r="U501" s="944"/>
      <c r="V501" s="944"/>
      <c r="W501" s="944"/>
      <c r="X501" s="944"/>
      <c r="Y501" s="944"/>
      <c r="Z501" s="944"/>
    </row>
    <row r="502" spans="1:26" x14ac:dyDescent="0.2">
      <c r="A502" s="1190"/>
      <c r="B502" s="1229"/>
      <c r="C502" s="226" t="s">
        <v>598</v>
      </c>
      <c r="D502" s="968">
        <v>0</v>
      </c>
      <c r="E502" s="955">
        <v>0</v>
      </c>
      <c r="F502" s="955" t="s">
        <v>362</v>
      </c>
      <c r="G502" s="428">
        <v>0</v>
      </c>
      <c r="H502" s="955" t="s">
        <v>362</v>
      </c>
      <c r="I502" s="944"/>
      <c r="J502" s="944"/>
      <c r="K502" s="944"/>
      <c r="L502" s="944"/>
      <c r="M502" s="944"/>
      <c r="N502" s="944"/>
      <c r="O502" s="944"/>
      <c r="P502" s="944"/>
      <c r="Q502" s="944"/>
      <c r="R502" s="944"/>
      <c r="S502" s="944"/>
      <c r="T502" s="944"/>
      <c r="U502" s="944"/>
      <c r="V502" s="944"/>
      <c r="W502" s="944"/>
      <c r="X502" s="944"/>
      <c r="Y502" s="944"/>
      <c r="Z502" s="944"/>
    </row>
    <row r="503" spans="1:26" x14ac:dyDescent="0.2">
      <c r="A503" s="1191">
        <v>4</v>
      </c>
      <c r="B503" s="1227" t="s">
        <v>290</v>
      </c>
      <c r="C503" s="157" t="s">
        <v>697</v>
      </c>
      <c r="D503" s="968">
        <v>0</v>
      </c>
      <c r="E503" s="955">
        <v>158</v>
      </c>
      <c r="F503" s="955" t="s">
        <v>362</v>
      </c>
      <c r="G503" s="428">
        <v>0</v>
      </c>
      <c r="H503" s="955" t="s">
        <v>362</v>
      </c>
      <c r="I503" s="944"/>
      <c r="J503" s="944"/>
      <c r="K503" s="944"/>
      <c r="L503" s="944"/>
      <c r="M503" s="944"/>
      <c r="N503" s="944"/>
      <c r="O503" s="944"/>
      <c r="P503" s="944"/>
      <c r="Q503" s="944"/>
      <c r="R503" s="944"/>
      <c r="S503" s="944"/>
      <c r="T503" s="944"/>
      <c r="U503" s="944"/>
      <c r="V503" s="944"/>
      <c r="W503" s="944"/>
      <c r="X503" s="944"/>
      <c r="Y503" s="944"/>
      <c r="Z503" s="944"/>
    </row>
    <row r="504" spans="1:26" x14ac:dyDescent="0.2">
      <c r="A504" s="1193"/>
      <c r="B504" s="1229"/>
      <c r="C504" s="157" t="s">
        <v>820</v>
      </c>
      <c r="D504" s="968">
        <v>0</v>
      </c>
      <c r="E504" s="955">
        <v>0</v>
      </c>
      <c r="F504" s="955" t="s">
        <v>362</v>
      </c>
      <c r="G504" s="428">
        <v>0</v>
      </c>
      <c r="H504" s="955" t="s">
        <v>362</v>
      </c>
      <c r="I504" s="944"/>
      <c r="J504" s="944"/>
      <c r="K504" s="944"/>
      <c r="L504" s="944"/>
      <c r="M504" s="944"/>
      <c r="N504" s="944"/>
      <c r="O504" s="944"/>
      <c r="P504" s="944"/>
      <c r="Q504" s="944"/>
      <c r="R504" s="944"/>
      <c r="S504" s="944"/>
      <c r="T504" s="944"/>
      <c r="U504" s="944"/>
      <c r="V504" s="944"/>
      <c r="W504" s="944"/>
      <c r="X504" s="944"/>
      <c r="Y504" s="944"/>
      <c r="Z504" s="944"/>
    </row>
    <row r="505" spans="1:26" x14ac:dyDescent="0.2">
      <c r="A505" s="1190">
        <v>5</v>
      </c>
      <c r="B505" s="1227" t="s">
        <v>291</v>
      </c>
      <c r="C505" s="157" t="s">
        <v>756</v>
      </c>
      <c r="D505" s="511">
        <v>0</v>
      </c>
      <c r="E505" s="955">
        <v>53</v>
      </c>
      <c r="F505" s="955" t="s">
        <v>362</v>
      </c>
      <c r="G505" s="428">
        <v>0</v>
      </c>
      <c r="H505" s="955" t="s">
        <v>362</v>
      </c>
      <c r="I505" s="944"/>
      <c r="J505" s="944"/>
      <c r="K505" s="944"/>
      <c r="L505" s="944"/>
      <c r="M505" s="944"/>
      <c r="N505" s="944"/>
      <c r="O505" s="944"/>
      <c r="P505" s="944"/>
      <c r="Q505" s="944"/>
      <c r="R505" s="944"/>
      <c r="S505" s="944"/>
      <c r="T505" s="944"/>
      <c r="U505" s="944"/>
      <c r="V505" s="944"/>
      <c r="W505" s="944"/>
      <c r="X505" s="944"/>
      <c r="Y505" s="944"/>
      <c r="Z505" s="944"/>
    </row>
    <row r="506" spans="1:26" ht="25.5" x14ac:dyDescent="0.2">
      <c r="A506" s="1190"/>
      <c r="B506" s="1228"/>
      <c r="C506" s="157" t="s">
        <v>815</v>
      </c>
      <c r="D506" s="273">
        <v>0</v>
      </c>
      <c r="E506" s="955">
        <v>0</v>
      </c>
      <c r="F506" s="955" t="s">
        <v>362</v>
      </c>
      <c r="G506" s="428">
        <v>0</v>
      </c>
      <c r="H506" s="955" t="s">
        <v>362</v>
      </c>
      <c r="I506" s="944"/>
      <c r="J506" s="944"/>
      <c r="K506" s="944"/>
      <c r="L506" s="944"/>
      <c r="M506" s="944"/>
      <c r="N506" s="944"/>
      <c r="O506" s="944"/>
      <c r="P506" s="944"/>
      <c r="Q506" s="944"/>
      <c r="R506" s="944"/>
      <c r="S506" s="944"/>
      <c r="T506" s="944"/>
      <c r="U506" s="944"/>
      <c r="V506" s="944"/>
      <c r="W506" s="944"/>
      <c r="X506" s="944"/>
      <c r="Y506" s="944"/>
      <c r="Z506" s="944"/>
    </row>
    <row r="507" spans="1:26" x14ac:dyDescent="0.2">
      <c r="A507" s="1190"/>
      <c r="B507" s="1228"/>
      <c r="C507" s="157" t="s">
        <v>1089</v>
      </c>
      <c r="D507" s="968">
        <v>0</v>
      </c>
      <c r="E507" s="955">
        <v>16</v>
      </c>
      <c r="F507" s="955" t="s">
        <v>362</v>
      </c>
      <c r="G507" s="428">
        <v>0</v>
      </c>
      <c r="H507" s="955" t="s">
        <v>362</v>
      </c>
      <c r="I507" s="944"/>
      <c r="J507" s="944"/>
      <c r="K507" s="944"/>
      <c r="L507" s="944"/>
      <c r="M507" s="944"/>
      <c r="N507" s="944"/>
      <c r="O507" s="944"/>
      <c r="P507" s="944"/>
      <c r="Q507" s="944"/>
      <c r="R507" s="944"/>
      <c r="S507" s="944"/>
      <c r="T507" s="944"/>
      <c r="U507" s="944"/>
      <c r="V507" s="944"/>
      <c r="W507" s="944"/>
      <c r="X507" s="944"/>
      <c r="Y507" s="944"/>
      <c r="Z507" s="944"/>
    </row>
    <row r="508" spans="1:26" x14ac:dyDescent="0.2">
      <c r="A508" s="1190"/>
      <c r="B508" s="1228"/>
      <c r="C508" s="157" t="s">
        <v>698</v>
      </c>
      <c r="D508" s="968">
        <v>0</v>
      </c>
      <c r="E508" s="955">
        <v>0</v>
      </c>
      <c r="F508" s="955" t="s">
        <v>362</v>
      </c>
      <c r="G508" s="428">
        <v>0</v>
      </c>
      <c r="H508" s="955" t="s">
        <v>362</v>
      </c>
      <c r="I508" s="944"/>
      <c r="J508" s="944"/>
      <c r="K508" s="944"/>
      <c r="L508" s="944"/>
      <c r="M508" s="944"/>
      <c r="N508" s="944"/>
      <c r="O508" s="944"/>
      <c r="P508" s="944"/>
      <c r="Q508" s="944"/>
      <c r="R508" s="944"/>
      <c r="S508" s="944"/>
      <c r="T508" s="944"/>
      <c r="U508" s="944"/>
      <c r="V508" s="944"/>
      <c r="W508" s="944"/>
      <c r="X508" s="944"/>
      <c r="Y508" s="944"/>
      <c r="Z508" s="944"/>
    </row>
    <row r="509" spans="1:26" x14ac:dyDescent="0.2">
      <c r="A509" s="1190"/>
      <c r="B509" s="1228"/>
      <c r="C509" s="157" t="s">
        <v>764</v>
      </c>
      <c r="D509" s="968">
        <v>0</v>
      </c>
      <c r="E509" s="955">
        <v>0</v>
      </c>
      <c r="F509" s="955" t="s">
        <v>362</v>
      </c>
      <c r="G509" s="428">
        <v>0</v>
      </c>
      <c r="H509" s="955" t="s">
        <v>362</v>
      </c>
      <c r="I509" s="944"/>
      <c r="J509" s="944"/>
      <c r="K509" s="944"/>
      <c r="L509" s="944"/>
      <c r="M509" s="944"/>
      <c r="N509" s="944"/>
      <c r="O509" s="944"/>
      <c r="P509" s="944"/>
      <c r="Q509" s="944"/>
      <c r="R509" s="944"/>
      <c r="S509" s="944"/>
      <c r="T509" s="944"/>
      <c r="U509" s="944"/>
      <c r="V509" s="944"/>
      <c r="W509" s="944"/>
      <c r="X509" s="944"/>
      <c r="Y509" s="944"/>
      <c r="Z509" s="944"/>
    </row>
    <row r="510" spans="1:26" x14ac:dyDescent="0.2">
      <c r="A510" s="1190"/>
      <c r="B510" s="1229"/>
      <c r="C510" s="157" t="s">
        <v>598</v>
      </c>
      <c r="D510" s="968">
        <v>0</v>
      </c>
      <c r="E510" s="955">
        <v>48</v>
      </c>
      <c r="F510" s="955" t="s">
        <v>362</v>
      </c>
      <c r="G510" s="428">
        <v>0</v>
      </c>
      <c r="H510" s="955" t="s">
        <v>362</v>
      </c>
      <c r="I510" s="944"/>
      <c r="J510" s="944"/>
      <c r="K510" s="944"/>
      <c r="L510" s="944"/>
      <c r="M510" s="944"/>
      <c r="N510" s="944"/>
      <c r="O510" s="944"/>
      <c r="P510" s="944"/>
      <c r="Q510" s="944"/>
      <c r="R510" s="944"/>
      <c r="S510" s="944"/>
      <c r="T510" s="944"/>
      <c r="U510" s="944"/>
      <c r="V510" s="944"/>
      <c r="W510" s="944"/>
      <c r="X510" s="944"/>
      <c r="Y510" s="944"/>
      <c r="Z510" s="944"/>
    </row>
    <row r="511" spans="1:26" x14ac:dyDescent="0.2">
      <c r="A511" s="1190">
        <v>6</v>
      </c>
      <c r="B511" s="1227" t="s">
        <v>292</v>
      </c>
      <c r="C511" s="157" t="s">
        <v>699</v>
      </c>
      <c r="D511" s="968">
        <v>0</v>
      </c>
      <c r="E511" s="955">
        <v>0</v>
      </c>
      <c r="F511" s="955" t="s">
        <v>362</v>
      </c>
      <c r="G511" s="428">
        <v>0</v>
      </c>
      <c r="H511" s="955" t="s">
        <v>362</v>
      </c>
      <c r="I511" s="944"/>
      <c r="J511" s="944"/>
      <c r="K511" s="944"/>
      <c r="L511" s="944"/>
      <c r="M511" s="944"/>
      <c r="N511" s="944"/>
      <c r="O511" s="944"/>
      <c r="P511" s="944"/>
      <c r="Q511" s="944"/>
      <c r="R511" s="944"/>
      <c r="S511" s="944"/>
      <c r="T511" s="944"/>
      <c r="U511" s="944"/>
      <c r="V511" s="944"/>
      <c r="W511" s="944"/>
      <c r="X511" s="944"/>
      <c r="Y511" s="944"/>
      <c r="Z511" s="944"/>
    </row>
    <row r="512" spans="1:26" x14ac:dyDescent="0.2">
      <c r="A512" s="1190"/>
      <c r="B512" s="1229"/>
      <c r="C512" s="157" t="s">
        <v>598</v>
      </c>
      <c r="D512" s="968">
        <v>0</v>
      </c>
      <c r="E512" s="955">
        <v>0</v>
      </c>
      <c r="F512" s="955" t="s">
        <v>362</v>
      </c>
      <c r="G512" s="428">
        <v>0</v>
      </c>
      <c r="H512" s="955" t="s">
        <v>362</v>
      </c>
      <c r="I512" s="944"/>
      <c r="J512" s="944"/>
      <c r="K512" s="944"/>
      <c r="L512" s="944"/>
      <c r="M512" s="944"/>
      <c r="N512" s="944"/>
      <c r="O512" s="944"/>
      <c r="P512" s="944"/>
      <c r="Q512" s="944"/>
      <c r="R512" s="944"/>
      <c r="S512" s="944"/>
      <c r="T512" s="944"/>
      <c r="U512" s="944"/>
      <c r="V512" s="944"/>
      <c r="W512" s="944"/>
      <c r="X512" s="944"/>
      <c r="Y512" s="944"/>
      <c r="Z512" s="944"/>
    </row>
    <row r="513" spans="1:26" x14ac:dyDescent="0.2">
      <c r="A513" s="1190">
        <v>7</v>
      </c>
      <c r="B513" s="1227" t="s">
        <v>293</v>
      </c>
      <c r="C513" s="157" t="s">
        <v>759</v>
      </c>
      <c r="D513" s="968">
        <v>0</v>
      </c>
      <c r="E513" s="955">
        <v>42</v>
      </c>
      <c r="F513" s="955" t="s">
        <v>362</v>
      </c>
      <c r="G513" s="428">
        <v>0</v>
      </c>
      <c r="H513" s="955" t="s">
        <v>362</v>
      </c>
      <c r="I513" s="944"/>
      <c r="J513" s="944"/>
      <c r="K513" s="944"/>
      <c r="L513" s="944"/>
      <c r="M513" s="944"/>
      <c r="N513" s="944"/>
      <c r="O513" s="944"/>
      <c r="P513" s="944"/>
      <c r="Q513" s="944"/>
      <c r="R513" s="944"/>
      <c r="S513" s="944"/>
      <c r="T513" s="944"/>
      <c r="U513" s="944"/>
      <c r="V513" s="944"/>
      <c r="W513" s="944"/>
      <c r="X513" s="944"/>
      <c r="Y513" s="944"/>
      <c r="Z513" s="944"/>
    </row>
    <row r="514" spans="1:26" x14ac:dyDescent="0.2">
      <c r="A514" s="1190"/>
      <c r="B514" s="1228"/>
      <c r="C514" s="157" t="s">
        <v>816</v>
      </c>
      <c r="D514" s="968">
        <v>0</v>
      </c>
      <c r="E514" s="955">
        <v>44</v>
      </c>
      <c r="F514" s="955" t="s">
        <v>362</v>
      </c>
      <c r="G514" s="428">
        <v>0</v>
      </c>
      <c r="H514" s="955" t="s">
        <v>362</v>
      </c>
      <c r="I514" s="944"/>
      <c r="J514" s="944"/>
      <c r="K514" s="944"/>
      <c r="L514" s="944"/>
      <c r="M514" s="944"/>
      <c r="N514" s="944"/>
      <c r="O514" s="944"/>
      <c r="P514" s="944"/>
      <c r="Q514" s="944"/>
      <c r="R514" s="944"/>
      <c r="S514" s="944"/>
      <c r="T514" s="944"/>
      <c r="U514" s="944"/>
      <c r="V514" s="944"/>
      <c r="W514" s="944"/>
      <c r="X514" s="944"/>
      <c r="Y514" s="944"/>
      <c r="Z514" s="944"/>
    </row>
    <row r="515" spans="1:26" x14ac:dyDescent="0.2">
      <c r="A515" s="1190"/>
      <c r="B515" s="1228"/>
      <c r="C515" s="157" t="s">
        <v>599</v>
      </c>
      <c r="D515" s="968">
        <v>0</v>
      </c>
      <c r="E515" s="955">
        <v>49</v>
      </c>
      <c r="F515" s="955" t="s">
        <v>362</v>
      </c>
      <c r="G515" s="428">
        <v>0</v>
      </c>
      <c r="H515" s="955" t="s">
        <v>362</v>
      </c>
      <c r="I515" s="944"/>
      <c r="J515" s="944"/>
      <c r="K515" s="944"/>
      <c r="L515" s="944"/>
      <c r="M515" s="944"/>
      <c r="N515" s="944"/>
      <c r="O515" s="944"/>
      <c r="P515" s="944"/>
      <c r="Q515" s="944"/>
      <c r="R515" s="944"/>
      <c r="S515" s="944"/>
      <c r="T515" s="944"/>
      <c r="U515" s="944"/>
      <c r="V515" s="944"/>
      <c r="W515" s="944"/>
      <c r="X515" s="944"/>
      <c r="Y515" s="944"/>
      <c r="Z515" s="944"/>
    </row>
    <row r="516" spans="1:26" x14ac:dyDescent="0.2">
      <c r="A516" s="1190"/>
      <c r="B516" s="1228"/>
      <c r="C516" s="157" t="s">
        <v>700</v>
      </c>
      <c r="D516" s="968">
        <v>0</v>
      </c>
      <c r="E516" s="955">
        <v>0</v>
      </c>
      <c r="F516" s="955" t="s">
        <v>362</v>
      </c>
      <c r="G516" s="428">
        <v>0</v>
      </c>
      <c r="H516" s="955" t="s">
        <v>362</v>
      </c>
      <c r="I516" s="944"/>
      <c r="J516" s="944"/>
      <c r="K516" s="944"/>
      <c r="L516" s="944"/>
      <c r="M516" s="944"/>
      <c r="N516" s="944"/>
      <c r="O516" s="944"/>
      <c r="P516" s="944"/>
      <c r="Q516" s="944"/>
      <c r="R516" s="944"/>
      <c r="S516" s="944"/>
      <c r="T516" s="944"/>
      <c r="U516" s="944"/>
      <c r="V516" s="944"/>
      <c r="W516" s="944"/>
      <c r="X516" s="944"/>
      <c r="Y516" s="944"/>
      <c r="Z516" s="944"/>
    </row>
    <row r="517" spans="1:26" x14ac:dyDescent="0.2">
      <c r="A517" s="1190"/>
      <c r="B517" s="1229"/>
      <c r="C517" s="157" t="s">
        <v>598</v>
      </c>
      <c r="D517" s="968">
        <v>0</v>
      </c>
      <c r="E517" s="955">
        <v>0</v>
      </c>
      <c r="F517" s="955" t="s">
        <v>362</v>
      </c>
      <c r="G517" s="428">
        <v>0</v>
      </c>
      <c r="H517" s="955" t="s">
        <v>362</v>
      </c>
      <c r="I517" s="944"/>
      <c r="J517" s="944"/>
      <c r="K517" s="944"/>
      <c r="L517" s="944"/>
      <c r="M517" s="944"/>
      <c r="N517" s="944"/>
      <c r="O517" s="944"/>
      <c r="P517" s="944"/>
      <c r="Q517" s="944"/>
      <c r="R517" s="944"/>
      <c r="S517" s="944"/>
      <c r="T517" s="944"/>
      <c r="U517" s="944"/>
      <c r="V517" s="944"/>
      <c r="W517" s="944"/>
      <c r="X517" s="944"/>
      <c r="Y517" s="944"/>
      <c r="Z517" s="944"/>
    </row>
    <row r="518" spans="1:26" x14ac:dyDescent="0.2">
      <c r="A518" s="945">
        <v>8</v>
      </c>
      <c r="B518" s="273" t="s">
        <v>294</v>
      </c>
      <c r="C518" s="157" t="s">
        <v>760</v>
      </c>
      <c r="D518" s="968">
        <v>140</v>
      </c>
      <c r="E518" s="955">
        <v>0</v>
      </c>
      <c r="F518" s="955" t="s">
        <v>362</v>
      </c>
      <c r="G518" s="428">
        <v>390</v>
      </c>
      <c r="H518" s="955" t="s">
        <v>362</v>
      </c>
      <c r="I518" s="944"/>
      <c r="J518" s="944"/>
      <c r="K518" s="944"/>
      <c r="L518" s="944"/>
      <c r="M518" s="944"/>
      <c r="N518" s="944"/>
      <c r="O518" s="944"/>
      <c r="P518" s="944"/>
      <c r="Q518" s="944"/>
      <c r="R518" s="944"/>
      <c r="S518" s="944"/>
      <c r="T518" s="944"/>
      <c r="U518" s="944"/>
      <c r="V518" s="944"/>
      <c r="W518" s="944"/>
      <c r="X518" s="944"/>
      <c r="Y518" s="944"/>
      <c r="Z518" s="944"/>
    </row>
    <row r="519" spans="1:26" x14ac:dyDescent="0.2">
      <c r="A519" s="1190">
        <v>9</v>
      </c>
      <c r="B519" s="1227" t="s">
        <v>295</v>
      </c>
      <c r="C519" s="157" t="s">
        <v>761</v>
      </c>
      <c r="D519" s="968">
        <v>0</v>
      </c>
      <c r="E519" s="955">
        <v>0</v>
      </c>
      <c r="F519" s="955" t="s">
        <v>362</v>
      </c>
      <c r="G519" s="428">
        <v>0</v>
      </c>
      <c r="H519" s="955" t="s">
        <v>362</v>
      </c>
      <c r="I519" s="944"/>
      <c r="J519" s="944"/>
      <c r="K519" s="944"/>
      <c r="L519" s="944"/>
      <c r="M519" s="944"/>
      <c r="N519" s="944"/>
      <c r="O519" s="944"/>
      <c r="P519" s="944"/>
      <c r="Q519" s="944"/>
      <c r="R519" s="944"/>
      <c r="S519" s="944"/>
      <c r="T519" s="944"/>
      <c r="U519" s="944"/>
      <c r="V519" s="944"/>
      <c r="W519" s="944"/>
      <c r="X519" s="944"/>
      <c r="Y519" s="944"/>
      <c r="Z519" s="944"/>
    </row>
    <row r="520" spans="1:26" x14ac:dyDescent="0.2">
      <c r="A520" s="1190"/>
      <c r="B520" s="1228"/>
      <c r="C520" s="157" t="s">
        <v>701</v>
      </c>
      <c r="D520" s="968">
        <v>0</v>
      </c>
      <c r="E520" s="955">
        <v>0</v>
      </c>
      <c r="F520" s="955" t="s">
        <v>362</v>
      </c>
      <c r="G520" s="428">
        <v>22</v>
      </c>
      <c r="H520" s="955" t="s">
        <v>362</v>
      </c>
      <c r="I520" s="944"/>
      <c r="J520" s="944"/>
      <c r="K520" s="944"/>
      <c r="L520" s="944"/>
      <c r="M520" s="944"/>
      <c r="N520" s="944"/>
      <c r="O520" s="944"/>
      <c r="P520" s="944"/>
      <c r="Q520" s="944"/>
      <c r="R520" s="944"/>
      <c r="S520" s="944"/>
      <c r="T520" s="944"/>
      <c r="U520" s="944"/>
      <c r="V520" s="944"/>
      <c r="W520" s="944"/>
      <c r="X520" s="944"/>
      <c r="Y520" s="944"/>
      <c r="Z520" s="944"/>
    </row>
    <row r="521" spans="1:26" x14ac:dyDescent="0.2">
      <c r="A521" s="1190"/>
      <c r="B521" s="1228"/>
      <c r="C521" s="157" t="s">
        <v>1083</v>
      </c>
      <c r="D521" s="968">
        <v>0</v>
      </c>
      <c r="E521" s="955">
        <v>0</v>
      </c>
      <c r="F521" s="955" t="s">
        <v>362</v>
      </c>
      <c r="G521" s="428">
        <v>0</v>
      </c>
      <c r="H521" s="955" t="s">
        <v>362</v>
      </c>
      <c r="I521" s="944"/>
      <c r="J521" s="944"/>
      <c r="K521" s="944"/>
      <c r="L521" s="944"/>
      <c r="M521" s="944"/>
      <c r="N521" s="944"/>
      <c r="O521" s="944"/>
      <c r="P521" s="944"/>
      <c r="Q521" s="944"/>
      <c r="R521" s="944"/>
      <c r="S521" s="944"/>
      <c r="T521" s="944"/>
      <c r="U521" s="944"/>
      <c r="V521" s="944"/>
      <c r="W521" s="944"/>
      <c r="X521" s="944"/>
      <c r="Y521" s="944"/>
      <c r="Z521" s="944"/>
    </row>
    <row r="522" spans="1:26" ht="25.5" x14ac:dyDescent="0.2">
      <c r="A522" s="1190"/>
      <c r="B522" s="1228"/>
      <c r="C522" s="157" t="s">
        <v>817</v>
      </c>
      <c r="D522" s="273">
        <v>0</v>
      </c>
      <c r="E522" s="955">
        <v>0</v>
      </c>
      <c r="F522" s="955" t="s">
        <v>362</v>
      </c>
      <c r="G522" s="428">
        <v>0</v>
      </c>
      <c r="H522" s="955" t="s">
        <v>362</v>
      </c>
      <c r="I522" s="944"/>
      <c r="J522" s="944"/>
      <c r="K522" s="944"/>
      <c r="L522" s="944"/>
      <c r="M522" s="944"/>
      <c r="N522" s="944"/>
      <c r="O522" s="944"/>
      <c r="P522" s="944"/>
      <c r="Q522" s="944"/>
      <c r="R522" s="944"/>
      <c r="S522" s="944"/>
      <c r="T522" s="944"/>
      <c r="U522" s="944"/>
      <c r="V522" s="944"/>
      <c r="W522" s="944"/>
      <c r="X522" s="944"/>
      <c r="Y522" s="944"/>
      <c r="Z522" s="944"/>
    </row>
    <row r="523" spans="1:26" x14ac:dyDescent="0.2">
      <c r="A523" s="1190"/>
      <c r="B523" s="1228"/>
      <c r="C523" s="157" t="s">
        <v>598</v>
      </c>
      <c r="D523" s="968">
        <v>0</v>
      </c>
      <c r="E523" s="955">
        <v>0</v>
      </c>
      <c r="F523" s="955" t="s">
        <v>362</v>
      </c>
      <c r="G523" s="428">
        <v>0</v>
      </c>
      <c r="H523" s="955" t="s">
        <v>362</v>
      </c>
      <c r="I523" s="944"/>
      <c r="J523" s="944"/>
      <c r="K523" s="944"/>
      <c r="L523" s="944"/>
      <c r="M523" s="944"/>
      <c r="N523" s="944"/>
      <c r="O523" s="944"/>
      <c r="P523" s="944"/>
      <c r="Q523" s="944"/>
      <c r="R523" s="944"/>
      <c r="S523" s="944"/>
      <c r="T523" s="944"/>
      <c r="U523" s="944"/>
      <c r="V523" s="944"/>
      <c r="W523" s="944"/>
      <c r="X523" s="944"/>
      <c r="Y523" s="944"/>
      <c r="Z523" s="944"/>
    </row>
    <row r="524" spans="1:26" x14ac:dyDescent="0.2">
      <c r="A524" s="1190"/>
      <c r="B524" s="951"/>
      <c r="C524" s="157" t="s">
        <v>600</v>
      </c>
      <c r="D524" s="968">
        <v>0</v>
      </c>
      <c r="E524" s="955">
        <v>0</v>
      </c>
      <c r="F524" s="955" t="s">
        <v>362</v>
      </c>
      <c r="G524" s="428">
        <v>0</v>
      </c>
      <c r="H524" s="955" t="s">
        <v>362</v>
      </c>
      <c r="I524" s="944"/>
      <c r="J524" s="944"/>
      <c r="K524" s="944"/>
      <c r="L524" s="944"/>
      <c r="M524" s="944"/>
      <c r="N524" s="944"/>
      <c r="O524" s="944"/>
      <c r="P524" s="944"/>
      <c r="Q524" s="944"/>
      <c r="R524" s="944"/>
      <c r="S524" s="944"/>
      <c r="T524" s="944"/>
      <c r="U524" s="944"/>
      <c r="V524" s="944"/>
      <c r="W524" s="944"/>
      <c r="X524" s="944"/>
      <c r="Y524" s="944"/>
      <c r="Z524" s="944"/>
    </row>
    <row r="525" spans="1:26" x14ac:dyDescent="0.2">
      <c r="A525" s="945">
        <v>10</v>
      </c>
      <c r="B525" s="273" t="s">
        <v>296</v>
      </c>
      <c r="C525" s="157" t="s">
        <v>762</v>
      </c>
      <c r="D525" s="968">
        <v>0</v>
      </c>
      <c r="E525" s="955">
        <v>0</v>
      </c>
      <c r="F525" s="955" t="s">
        <v>362</v>
      </c>
      <c r="G525" s="428">
        <v>76</v>
      </c>
      <c r="H525" s="955" t="s">
        <v>362</v>
      </c>
      <c r="I525" s="944"/>
      <c r="J525" s="944"/>
      <c r="K525" s="944"/>
      <c r="L525" s="944"/>
      <c r="M525" s="944"/>
      <c r="N525" s="944"/>
      <c r="O525" s="944"/>
      <c r="P525" s="944"/>
      <c r="Q525" s="944"/>
      <c r="R525" s="944"/>
      <c r="S525" s="944"/>
      <c r="T525" s="944"/>
      <c r="U525" s="944"/>
      <c r="V525" s="944"/>
      <c r="W525" s="944"/>
      <c r="X525" s="944"/>
      <c r="Y525" s="944"/>
      <c r="Z525" s="944"/>
    </row>
    <row r="526" spans="1:26" x14ac:dyDescent="0.2">
      <c r="A526" s="1190">
        <v>11</v>
      </c>
      <c r="B526" s="1227" t="s">
        <v>297</v>
      </c>
      <c r="C526" s="157" t="s">
        <v>763</v>
      </c>
      <c r="D526" s="968">
        <v>0</v>
      </c>
      <c r="E526" s="955">
        <v>0</v>
      </c>
      <c r="F526" s="955" t="s">
        <v>362</v>
      </c>
      <c r="G526" s="428">
        <v>0</v>
      </c>
      <c r="H526" s="955" t="s">
        <v>362</v>
      </c>
      <c r="I526" s="944"/>
      <c r="J526" s="944"/>
      <c r="K526" s="944"/>
      <c r="L526" s="944"/>
      <c r="M526" s="944"/>
      <c r="N526" s="944"/>
      <c r="O526" s="944"/>
      <c r="P526" s="944"/>
      <c r="Q526" s="944"/>
      <c r="R526" s="944"/>
      <c r="S526" s="944"/>
      <c r="T526" s="944"/>
      <c r="U526" s="944"/>
      <c r="V526" s="944"/>
      <c r="W526" s="944"/>
      <c r="X526" s="944"/>
      <c r="Y526" s="944"/>
      <c r="Z526" s="944"/>
    </row>
    <row r="527" spans="1:26" x14ac:dyDescent="0.2">
      <c r="A527" s="1190"/>
      <c r="B527" s="1229"/>
      <c r="C527" s="157" t="s">
        <v>598</v>
      </c>
      <c r="D527" s="968">
        <v>0</v>
      </c>
      <c r="E527" s="955">
        <v>440</v>
      </c>
      <c r="F527" s="955" t="s">
        <v>362</v>
      </c>
      <c r="G527" s="428">
        <v>821</v>
      </c>
      <c r="H527" s="955" t="s">
        <v>362</v>
      </c>
      <c r="I527" s="944"/>
      <c r="J527" s="944"/>
      <c r="K527" s="944"/>
      <c r="L527" s="944"/>
      <c r="M527" s="944"/>
      <c r="N527" s="944"/>
      <c r="O527" s="944"/>
      <c r="P527" s="944"/>
      <c r="Q527" s="944"/>
      <c r="R527" s="944"/>
      <c r="S527" s="944"/>
      <c r="T527" s="944"/>
      <c r="U527" s="944"/>
      <c r="V527" s="944"/>
      <c r="W527" s="944"/>
      <c r="X527" s="944"/>
      <c r="Y527" s="944"/>
      <c r="Z527" s="944"/>
    </row>
    <row r="528" spans="1:26" x14ac:dyDescent="0.2">
      <c r="A528" s="1190">
        <v>12</v>
      </c>
      <c r="B528" s="1227" t="s">
        <v>298</v>
      </c>
      <c r="C528" s="157" t="s">
        <v>598</v>
      </c>
      <c r="D528" s="968">
        <v>0</v>
      </c>
      <c r="E528" s="955">
        <v>0</v>
      </c>
      <c r="F528" s="955" t="s">
        <v>362</v>
      </c>
      <c r="G528" s="428">
        <v>0</v>
      </c>
      <c r="H528" s="955" t="s">
        <v>362</v>
      </c>
      <c r="I528" s="944"/>
      <c r="J528" s="944"/>
      <c r="K528" s="944"/>
      <c r="L528" s="944"/>
      <c r="M528" s="944"/>
      <c r="N528" s="944"/>
      <c r="O528" s="944"/>
      <c r="P528" s="944"/>
      <c r="Q528" s="944"/>
      <c r="R528" s="944"/>
      <c r="S528" s="944"/>
      <c r="T528" s="944"/>
      <c r="U528" s="944"/>
      <c r="V528" s="944"/>
      <c r="W528" s="944"/>
      <c r="X528" s="944"/>
      <c r="Y528" s="944"/>
      <c r="Z528" s="944"/>
    </row>
    <row r="529" spans="1:26" x14ac:dyDescent="0.2">
      <c r="A529" s="1190"/>
      <c r="B529" s="1228"/>
      <c r="C529" s="157" t="s">
        <v>600</v>
      </c>
      <c r="D529" s="968">
        <v>0</v>
      </c>
      <c r="E529" s="955">
        <v>0</v>
      </c>
      <c r="F529" s="955" t="s">
        <v>362</v>
      </c>
      <c r="G529" s="428">
        <v>0</v>
      </c>
      <c r="H529" s="955" t="s">
        <v>362</v>
      </c>
      <c r="I529" s="944"/>
      <c r="J529" s="944"/>
      <c r="K529" s="944"/>
      <c r="L529" s="944"/>
      <c r="M529" s="944"/>
      <c r="N529" s="944"/>
      <c r="O529" s="944"/>
      <c r="P529" s="944"/>
      <c r="Q529" s="944"/>
      <c r="R529" s="944"/>
      <c r="S529" s="944"/>
      <c r="T529" s="944"/>
      <c r="U529" s="944"/>
      <c r="V529" s="944"/>
      <c r="W529" s="944"/>
      <c r="X529" s="944"/>
      <c r="Y529" s="944"/>
      <c r="Z529" s="944"/>
    </row>
    <row r="530" spans="1:26" x14ac:dyDescent="0.2">
      <c r="A530" s="1190"/>
      <c r="B530" s="1228"/>
      <c r="C530" s="157" t="s">
        <v>601</v>
      </c>
      <c r="D530" s="968">
        <v>0</v>
      </c>
      <c r="E530" s="955">
        <v>0</v>
      </c>
      <c r="F530" s="955" t="s">
        <v>362</v>
      </c>
      <c r="G530" s="428">
        <v>0</v>
      </c>
      <c r="H530" s="955" t="s">
        <v>362</v>
      </c>
      <c r="I530" s="944"/>
      <c r="J530" s="944"/>
      <c r="K530" s="944"/>
      <c r="L530" s="944"/>
      <c r="M530" s="944"/>
      <c r="N530" s="944"/>
      <c r="O530" s="944"/>
      <c r="P530" s="944"/>
      <c r="Q530" s="944"/>
      <c r="R530" s="944"/>
      <c r="S530" s="944"/>
      <c r="T530" s="944"/>
      <c r="U530" s="944"/>
      <c r="V530" s="944"/>
      <c r="W530" s="944"/>
      <c r="X530" s="944"/>
      <c r="Y530" s="944"/>
      <c r="Z530" s="944"/>
    </row>
    <row r="531" spans="1:26" ht="25.5" x14ac:dyDescent="0.2">
      <c r="A531" s="1190"/>
      <c r="B531" s="1229"/>
      <c r="C531" s="157" t="s">
        <v>817</v>
      </c>
      <c r="D531" s="273">
        <v>0</v>
      </c>
      <c r="E531" s="955">
        <v>0</v>
      </c>
      <c r="F531" s="955" t="s">
        <v>362</v>
      </c>
      <c r="G531" s="428">
        <v>0</v>
      </c>
      <c r="H531" s="955" t="s">
        <v>362</v>
      </c>
      <c r="I531" s="944"/>
      <c r="J531" s="944"/>
      <c r="K531" s="944"/>
      <c r="L531" s="944"/>
      <c r="M531" s="944"/>
      <c r="N531" s="944"/>
      <c r="O531" s="944"/>
      <c r="P531" s="944"/>
      <c r="Q531" s="944"/>
      <c r="R531" s="944"/>
      <c r="S531" s="944"/>
      <c r="T531" s="944"/>
      <c r="U531" s="944"/>
      <c r="V531" s="944"/>
      <c r="W531" s="944"/>
      <c r="X531" s="944"/>
      <c r="Y531" s="944"/>
      <c r="Z531" s="944"/>
    </row>
    <row r="532" spans="1:26" x14ac:dyDescent="0.2">
      <c r="A532" s="1190">
        <v>13</v>
      </c>
      <c r="B532" s="1227" t="s">
        <v>299</v>
      </c>
      <c r="C532" s="157" t="s">
        <v>765</v>
      </c>
      <c r="D532" s="968">
        <v>0</v>
      </c>
      <c r="E532" s="955">
        <v>0</v>
      </c>
      <c r="F532" s="955" t="s">
        <v>362</v>
      </c>
      <c r="G532" s="428">
        <v>105</v>
      </c>
      <c r="H532" s="955" t="s">
        <v>362</v>
      </c>
      <c r="I532" s="944"/>
      <c r="J532" s="944"/>
      <c r="K532" s="944"/>
      <c r="L532" s="944"/>
      <c r="M532" s="944"/>
      <c r="N532" s="944"/>
      <c r="O532" s="944"/>
      <c r="P532" s="944"/>
      <c r="Q532" s="944"/>
      <c r="R532" s="944"/>
      <c r="S532" s="944"/>
      <c r="T532" s="944"/>
      <c r="U532" s="944"/>
      <c r="V532" s="944"/>
      <c r="W532" s="944"/>
      <c r="X532" s="944"/>
      <c r="Y532" s="944"/>
      <c r="Z532" s="944"/>
    </row>
    <row r="533" spans="1:26" x14ac:dyDescent="0.2">
      <c r="A533" s="1190"/>
      <c r="B533" s="1228"/>
      <c r="C533" s="157" t="s">
        <v>418</v>
      </c>
      <c r="D533" s="968">
        <v>0</v>
      </c>
      <c r="E533" s="955">
        <v>0</v>
      </c>
      <c r="F533" s="955" t="s">
        <v>362</v>
      </c>
      <c r="G533" s="428">
        <v>0</v>
      </c>
      <c r="H533" s="955" t="s">
        <v>362</v>
      </c>
      <c r="I533" s="944"/>
      <c r="J533" s="944"/>
      <c r="K533" s="944"/>
      <c r="L533" s="944"/>
      <c r="M533" s="944"/>
      <c r="N533" s="944"/>
      <c r="O533" s="944"/>
      <c r="P533" s="944"/>
      <c r="Q533" s="944"/>
      <c r="R533" s="944"/>
      <c r="S533" s="944"/>
      <c r="T533" s="944"/>
      <c r="U533" s="944"/>
      <c r="V533" s="944"/>
      <c r="W533" s="944"/>
      <c r="X533" s="944"/>
      <c r="Y533" s="944"/>
      <c r="Z533" s="944"/>
    </row>
    <row r="534" spans="1:26" x14ac:dyDescent="0.2">
      <c r="A534" s="1190"/>
      <c r="B534" s="1229"/>
      <c r="C534" s="157" t="s">
        <v>598</v>
      </c>
      <c r="D534" s="968">
        <v>0</v>
      </c>
      <c r="E534" s="955">
        <v>0</v>
      </c>
      <c r="F534" s="955" t="s">
        <v>362</v>
      </c>
      <c r="G534" s="428">
        <v>0</v>
      </c>
      <c r="H534" s="955" t="s">
        <v>362</v>
      </c>
      <c r="I534" s="944"/>
      <c r="J534" s="944"/>
      <c r="K534" s="944"/>
      <c r="L534" s="944"/>
      <c r="M534" s="944"/>
      <c r="N534" s="944"/>
      <c r="O534" s="944"/>
      <c r="P534" s="944"/>
      <c r="Q534" s="944"/>
      <c r="R534" s="944"/>
      <c r="S534" s="944"/>
      <c r="T534" s="944"/>
      <c r="U534" s="944"/>
      <c r="V534" s="944"/>
      <c r="W534" s="944"/>
      <c r="X534" s="944"/>
      <c r="Y534" s="944"/>
      <c r="Z534" s="944"/>
    </row>
    <row r="535" spans="1:26" x14ac:dyDescent="0.2">
      <c r="A535" s="1190">
        <v>14</v>
      </c>
      <c r="B535" s="1227" t="s">
        <v>300</v>
      </c>
      <c r="C535" s="157" t="s">
        <v>766</v>
      </c>
      <c r="D535" s="968">
        <v>0</v>
      </c>
      <c r="E535" s="955">
        <v>318</v>
      </c>
      <c r="F535" s="955" t="s">
        <v>362</v>
      </c>
      <c r="G535" s="428">
        <v>205</v>
      </c>
      <c r="H535" s="955" t="s">
        <v>362</v>
      </c>
      <c r="I535" s="944"/>
      <c r="J535" s="944"/>
      <c r="K535" s="944"/>
      <c r="L535" s="944"/>
      <c r="M535" s="944"/>
      <c r="N535" s="944"/>
      <c r="O535" s="944"/>
      <c r="P535" s="944"/>
      <c r="Q535" s="944"/>
      <c r="R535" s="944"/>
      <c r="S535" s="944"/>
      <c r="T535" s="944"/>
      <c r="U535" s="944"/>
      <c r="V535" s="944"/>
      <c r="W535" s="944"/>
      <c r="X535" s="944"/>
      <c r="Y535" s="944"/>
      <c r="Z535" s="944"/>
    </row>
    <row r="536" spans="1:26" x14ac:dyDescent="0.2">
      <c r="A536" s="1190"/>
      <c r="B536" s="1229"/>
      <c r="C536" s="157" t="s">
        <v>409</v>
      </c>
      <c r="D536" s="968">
        <v>0</v>
      </c>
      <c r="E536" s="955">
        <v>0</v>
      </c>
      <c r="F536" s="955" t="s">
        <v>362</v>
      </c>
      <c r="G536" s="428">
        <v>0</v>
      </c>
      <c r="H536" s="955" t="s">
        <v>362</v>
      </c>
      <c r="I536" s="944"/>
      <c r="J536" s="944"/>
      <c r="K536" s="944"/>
      <c r="L536" s="944"/>
      <c r="M536" s="944"/>
      <c r="N536" s="944"/>
      <c r="O536" s="944"/>
      <c r="P536" s="944"/>
      <c r="Q536" s="944"/>
      <c r="R536" s="944"/>
      <c r="S536" s="944"/>
      <c r="T536" s="944"/>
      <c r="U536" s="944"/>
      <c r="V536" s="944"/>
      <c r="W536" s="944"/>
      <c r="X536" s="944"/>
      <c r="Y536" s="944"/>
      <c r="Z536" s="944"/>
    </row>
    <row r="537" spans="1:26" x14ac:dyDescent="0.2">
      <c r="A537" s="1190">
        <v>15</v>
      </c>
      <c r="B537" s="1227" t="s">
        <v>367</v>
      </c>
      <c r="C537" s="157" t="s">
        <v>703</v>
      </c>
      <c r="D537" s="511">
        <v>0</v>
      </c>
      <c r="E537" s="955">
        <v>0</v>
      </c>
      <c r="F537" s="955" t="s">
        <v>362</v>
      </c>
      <c r="G537" s="428">
        <v>0</v>
      </c>
      <c r="H537" s="955" t="s">
        <v>362</v>
      </c>
      <c r="I537" s="944"/>
      <c r="J537" s="944"/>
      <c r="K537" s="944"/>
      <c r="L537" s="944"/>
      <c r="M537" s="944"/>
      <c r="N537" s="944"/>
      <c r="O537" s="944"/>
      <c r="P537" s="944"/>
      <c r="Q537" s="944"/>
      <c r="R537" s="944"/>
      <c r="S537" s="944"/>
      <c r="T537" s="944"/>
      <c r="U537" s="944"/>
      <c r="V537" s="944"/>
      <c r="W537" s="944"/>
      <c r="X537" s="944"/>
      <c r="Y537" s="944"/>
      <c r="Z537" s="944"/>
    </row>
    <row r="538" spans="1:26" x14ac:dyDescent="0.2">
      <c r="A538" s="1190"/>
      <c r="B538" s="1228"/>
      <c r="C538" s="157" t="s">
        <v>767</v>
      </c>
      <c r="D538" s="968">
        <v>0</v>
      </c>
      <c r="E538" s="955">
        <v>215</v>
      </c>
      <c r="F538" s="955" t="s">
        <v>362</v>
      </c>
      <c r="G538" s="428">
        <v>62</v>
      </c>
      <c r="H538" s="955" t="s">
        <v>362</v>
      </c>
      <c r="I538" s="944"/>
      <c r="J538" s="944"/>
      <c r="K538" s="944"/>
      <c r="L538" s="944"/>
      <c r="M538" s="944"/>
      <c r="N538" s="944"/>
      <c r="O538" s="944"/>
      <c r="P538" s="944"/>
      <c r="Q538" s="944"/>
      <c r="R538" s="944"/>
      <c r="S538" s="944"/>
      <c r="T538" s="944"/>
      <c r="U538" s="944"/>
      <c r="V538" s="944"/>
      <c r="W538" s="944"/>
      <c r="X538" s="944"/>
      <c r="Y538" s="944"/>
      <c r="Z538" s="944"/>
    </row>
    <row r="539" spans="1:26" x14ac:dyDescent="0.2">
      <c r="A539" s="1190"/>
      <c r="B539" s="1229"/>
      <c r="C539" s="157" t="s">
        <v>602</v>
      </c>
      <c r="D539" s="968">
        <v>0</v>
      </c>
      <c r="E539" s="955">
        <v>0</v>
      </c>
      <c r="F539" s="955" t="s">
        <v>362</v>
      </c>
      <c r="G539" s="428">
        <v>43</v>
      </c>
      <c r="H539" s="955" t="s">
        <v>362</v>
      </c>
      <c r="I539" s="944"/>
      <c r="J539" s="944"/>
      <c r="K539" s="944"/>
      <c r="L539" s="944"/>
      <c r="M539" s="944"/>
      <c r="N539" s="944"/>
      <c r="O539" s="944"/>
      <c r="P539" s="944"/>
      <c r="Q539" s="944"/>
      <c r="R539" s="944"/>
      <c r="S539" s="944"/>
      <c r="T539" s="944"/>
      <c r="U539" s="944"/>
      <c r="V539" s="944"/>
      <c r="W539" s="944"/>
      <c r="X539" s="944"/>
      <c r="Y539" s="944"/>
      <c r="Z539" s="944"/>
    </row>
    <row r="540" spans="1:26" x14ac:dyDescent="0.2">
      <c r="A540" s="1190">
        <v>16</v>
      </c>
      <c r="B540" s="1227" t="s">
        <v>302</v>
      </c>
      <c r="C540" s="157" t="s">
        <v>416</v>
      </c>
      <c r="D540" s="968">
        <v>0</v>
      </c>
      <c r="E540" s="955">
        <v>0</v>
      </c>
      <c r="F540" s="955" t="s">
        <v>362</v>
      </c>
      <c r="G540" s="428">
        <v>26</v>
      </c>
      <c r="H540" s="955" t="s">
        <v>362</v>
      </c>
      <c r="I540" s="944"/>
      <c r="J540" s="944"/>
      <c r="K540" s="944"/>
      <c r="L540" s="944"/>
      <c r="M540" s="944"/>
      <c r="N540" s="944"/>
      <c r="O540" s="944"/>
      <c r="P540" s="944"/>
      <c r="Q540" s="944"/>
      <c r="R540" s="944"/>
      <c r="S540" s="944"/>
      <c r="T540" s="944"/>
      <c r="U540" s="944"/>
      <c r="V540" s="944"/>
      <c r="W540" s="944"/>
      <c r="X540" s="944"/>
      <c r="Y540" s="944"/>
      <c r="Z540" s="944"/>
    </row>
    <row r="541" spans="1:26" x14ac:dyDescent="0.2">
      <c r="A541" s="1190"/>
      <c r="B541" s="1228"/>
      <c r="C541" s="157" t="s">
        <v>417</v>
      </c>
      <c r="D541" s="968">
        <v>0</v>
      </c>
      <c r="E541" s="955">
        <v>0</v>
      </c>
      <c r="F541" s="955" t="s">
        <v>362</v>
      </c>
      <c r="G541" s="428">
        <v>0</v>
      </c>
      <c r="H541" s="955" t="s">
        <v>362</v>
      </c>
      <c r="I541" s="944"/>
      <c r="J541" s="944"/>
      <c r="K541" s="944"/>
      <c r="L541" s="944"/>
      <c r="M541" s="944"/>
      <c r="N541" s="944"/>
      <c r="O541" s="944"/>
      <c r="P541" s="944"/>
      <c r="Q541" s="944"/>
      <c r="R541" s="944"/>
      <c r="S541" s="944"/>
      <c r="T541" s="944"/>
      <c r="U541" s="944"/>
      <c r="V541" s="944"/>
      <c r="W541" s="944"/>
      <c r="X541" s="944"/>
      <c r="Y541" s="944"/>
      <c r="Z541" s="944"/>
    </row>
    <row r="542" spans="1:26" x14ac:dyDescent="0.2">
      <c r="A542" s="1190"/>
      <c r="B542" s="1228"/>
      <c r="C542" s="157" t="s">
        <v>971</v>
      </c>
      <c r="D542" s="968">
        <v>0</v>
      </c>
      <c r="E542" s="955">
        <v>0</v>
      </c>
      <c r="F542" s="955" t="s">
        <v>362</v>
      </c>
      <c r="G542" s="428">
        <v>0</v>
      </c>
      <c r="H542" s="955" t="s">
        <v>362</v>
      </c>
      <c r="I542" s="944"/>
      <c r="J542" s="944"/>
      <c r="K542" s="944"/>
      <c r="L542" s="944"/>
      <c r="M542" s="944"/>
      <c r="N542" s="944"/>
      <c r="O542" s="944"/>
      <c r="P542" s="944"/>
      <c r="Q542" s="944"/>
      <c r="R542" s="944"/>
      <c r="S542" s="944"/>
      <c r="T542" s="944"/>
      <c r="U542" s="944"/>
      <c r="V542" s="944"/>
      <c r="W542" s="944"/>
      <c r="X542" s="944"/>
      <c r="Y542" s="944"/>
      <c r="Z542" s="944"/>
    </row>
    <row r="543" spans="1:26" x14ac:dyDescent="0.2">
      <c r="A543" s="1190"/>
      <c r="B543" s="1228"/>
      <c r="C543" s="157" t="s">
        <v>972</v>
      </c>
      <c r="D543" s="968">
        <v>0</v>
      </c>
      <c r="E543" s="955">
        <v>0</v>
      </c>
      <c r="F543" s="955" t="s">
        <v>362</v>
      </c>
      <c r="G543" s="428">
        <v>0</v>
      </c>
      <c r="H543" s="955" t="s">
        <v>362</v>
      </c>
      <c r="I543" s="944"/>
      <c r="J543" s="944"/>
      <c r="K543" s="944"/>
      <c r="L543" s="944"/>
      <c r="M543" s="944"/>
      <c r="N543" s="944"/>
      <c r="O543" s="944"/>
      <c r="P543" s="944"/>
      <c r="Q543" s="944"/>
      <c r="R543" s="944"/>
      <c r="S543" s="944"/>
      <c r="T543" s="944"/>
      <c r="U543" s="944"/>
      <c r="V543" s="944"/>
      <c r="W543" s="944"/>
      <c r="X543" s="944"/>
      <c r="Y543" s="944"/>
      <c r="Z543" s="944"/>
    </row>
    <row r="544" spans="1:26" ht="25.5" x14ac:dyDescent="0.2">
      <c r="A544" s="1190"/>
      <c r="B544" s="1228"/>
      <c r="C544" s="157" t="s">
        <v>817</v>
      </c>
      <c r="D544" s="273">
        <v>0</v>
      </c>
      <c r="E544" s="955">
        <v>0</v>
      </c>
      <c r="F544" s="955" t="s">
        <v>362</v>
      </c>
      <c r="G544" s="428">
        <v>0</v>
      </c>
      <c r="H544" s="955" t="s">
        <v>362</v>
      </c>
      <c r="I544" s="944"/>
      <c r="J544" s="944"/>
      <c r="K544" s="944"/>
      <c r="L544" s="944"/>
      <c r="M544" s="944"/>
      <c r="N544" s="944"/>
      <c r="O544" s="944"/>
      <c r="P544" s="944"/>
      <c r="Q544" s="944"/>
      <c r="R544" s="944"/>
      <c r="S544" s="944"/>
      <c r="T544" s="944"/>
      <c r="U544" s="944"/>
      <c r="V544" s="944"/>
      <c r="W544" s="944"/>
      <c r="X544" s="944"/>
      <c r="Y544" s="944"/>
      <c r="Z544" s="944"/>
    </row>
    <row r="545" spans="1:26" x14ac:dyDescent="0.2">
      <c r="A545" s="1190"/>
      <c r="B545" s="1228"/>
      <c r="C545" s="157" t="s">
        <v>704</v>
      </c>
      <c r="D545" s="968">
        <v>0</v>
      </c>
      <c r="E545" s="955">
        <v>0</v>
      </c>
      <c r="F545" s="955" t="s">
        <v>362</v>
      </c>
      <c r="G545" s="428">
        <v>0</v>
      </c>
      <c r="H545" s="955" t="s">
        <v>362</v>
      </c>
      <c r="I545" s="944"/>
      <c r="J545" s="944"/>
      <c r="K545" s="944"/>
      <c r="L545" s="944"/>
      <c r="M545" s="944"/>
      <c r="N545" s="944"/>
      <c r="O545" s="944"/>
      <c r="P545" s="944"/>
      <c r="Q545" s="944"/>
      <c r="R545" s="944"/>
      <c r="S545" s="944"/>
      <c r="T545" s="944"/>
      <c r="U545" s="944"/>
      <c r="V545" s="944"/>
      <c r="W545" s="944"/>
      <c r="X545" s="944"/>
      <c r="Y545" s="944"/>
      <c r="Z545" s="944"/>
    </row>
    <row r="546" spans="1:26" x14ac:dyDescent="0.2">
      <c r="A546" s="1190"/>
      <c r="B546" s="1229"/>
      <c r="C546" s="157" t="s">
        <v>598</v>
      </c>
      <c r="D546" s="968">
        <v>0</v>
      </c>
      <c r="E546" s="955">
        <v>0</v>
      </c>
      <c r="F546" s="955" t="s">
        <v>362</v>
      </c>
      <c r="G546" s="428">
        <v>0</v>
      </c>
      <c r="H546" s="955" t="s">
        <v>362</v>
      </c>
      <c r="I546" s="944"/>
      <c r="J546" s="944"/>
      <c r="K546" s="944"/>
      <c r="L546" s="944"/>
      <c r="M546" s="944"/>
      <c r="N546" s="944"/>
      <c r="O546" s="944"/>
      <c r="P546" s="944"/>
      <c r="Q546" s="944"/>
      <c r="R546" s="944"/>
      <c r="S546" s="944"/>
      <c r="T546" s="944"/>
      <c r="U546" s="944"/>
      <c r="V546" s="944"/>
      <c r="W546" s="944"/>
      <c r="X546" s="944"/>
      <c r="Y546" s="944"/>
      <c r="Z546" s="944"/>
    </row>
    <row r="547" spans="1:26" x14ac:dyDescent="0.2">
      <c r="A547" s="1190">
        <v>17</v>
      </c>
      <c r="B547" s="1227" t="s">
        <v>303</v>
      </c>
      <c r="C547" s="157" t="s">
        <v>420</v>
      </c>
      <c r="D547" s="968">
        <v>0</v>
      </c>
      <c r="E547" s="955">
        <v>0</v>
      </c>
      <c r="F547" s="955" t="s">
        <v>362</v>
      </c>
      <c r="G547" s="428">
        <v>0</v>
      </c>
      <c r="H547" s="955" t="s">
        <v>362</v>
      </c>
      <c r="I547" s="944"/>
      <c r="J547" s="944"/>
      <c r="K547" s="944"/>
      <c r="L547" s="944"/>
      <c r="M547" s="944"/>
      <c r="N547" s="944"/>
      <c r="O547" s="944"/>
      <c r="P547" s="944"/>
      <c r="Q547" s="944"/>
      <c r="R547" s="944"/>
      <c r="S547" s="944"/>
      <c r="T547" s="944"/>
      <c r="U547" s="944"/>
      <c r="V547" s="944"/>
      <c r="W547" s="944"/>
      <c r="X547" s="944"/>
      <c r="Y547" s="944"/>
      <c r="Z547" s="944"/>
    </row>
    <row r="548" spans="1:26" x14ac:dyDescent="0.2">
      <c r="A548" s="1190"/>
      <c r="B548" s="1229"/>
      <c r="C548" s="157" t="s">
        <v>598</v>
      </c>
      <c r="D548" s="968">
        <v>0</v>
      </c>
      <c r="E548" s="955">
        <v>5</v>
      </c>
      <c r="F548" s="955" t="s">
        <v>362</v>
      </c>
      <c r="G548" s="428">
        <v>0</v>
      </c>
      <c r="H548" s="955" t="s">
        <v>362</v>
      </c>
      <c r="I548" s="944"/>
      <c r="J548" s="944"/>
      <c r="K548" s="944"/>
      <c r="L548" s="944"/>
      <c r="M548" s="944"/>
      <c r="N548" s="944"/>
      <c r="O548" s="944"/>
      <c r="P548" s="944"/>
      <c r="Q548" s="944"/>
      <c r="R548" s="944"/>
      <c r="S548" s="944"/>
      <c r="T548" s="944"/>
      <c r="U548" s="944"/>
      <c r="V548" s="944"/>
      <c r="W548" s="944"/>
      <c r="X548" s="944"/>
      <c r="Y548" s="944"/>
      <c r="Z548" s="944"/>
    </row>
    <row r="549" spans="1:26" x14ac:dyDescent="0.2">
      <c r="A549" s="1190">
        <v>18</v>
      </c>
      <c r="B549" s="1227" t="s">
        <v>304</v>
      </c>
      <c r="C549" s="157" t="s">
        <v>768</v>
      </c>
      <c r="D549" s="968">
        <v>0</v>
      </c>
      <c r="E549" s="955">
        <v>58</v>
      </c>
      <c r="F549" s="955" t="s">
        <v>362</v>
      </c>
      <c r="G549" s="428">
        <v>15</v>
      </c>
      <c r="H549" s="955" t="s">
        <v>362</v>
      </c>
      <c r="I549" s="944"/>
      <c r="J549" s="944"/>
      <c r="K549" s="944"/>
      <c r="L549" s="944"/>
      <c r="M549" s="944"/>
      <c r="N549" s="944"/>
      <c r="O549" s="944"/>
      <c r="P549" s="944"/>
      <c r="Q549" s="944"/>
      <c r="R549" s="944"/>
      <c r="S549" s="944"/>
      <c r="T549" s="944"/>
      <c r="U549" s="944"/>
      <c r="V549" s="944"/>
      <c r="W549" s="944"/>
      <c r="X549" s="944"/>
      <c r="Y549" s="944"/>
      <c r="Z549" s="944"/>
    </row>
    <row r="550" spans="1:26" x14ac:dyDescent="0.2">
      <c r="A550" s="1190"/>
      <c r="B550" s="1228"/>
      <c r="C550" s="157" t="s">
        <v>604</v>
      </c>
      <c r="D550" s="968">
        <v>0</v>
      </c>
      <c r="E550" s="955">
        <v>0</v>
      </c>
      <c r="F550" s="955" t="s">
        <v>362</v>
      </c>
      <c r="G550" s="428">
        <v>0</v>
      </c>
      <c r="H550" s="955" t="s">
        <v>362</v>
      </c>
      <c r="I550" s="944"/>
      <c r="J550" s="944"/>
      <c r="K550" s="944"/>
      <c r="L550" s="944"/>
      <c r="M550" s="944"/>
      <c r="N550" s="944"/>
      <c r="O550" s="944"/>
      <c r="P550" s="944"/>
      <c r="Q550" s="944"/>
      <c r="R550" s="944"/>
      <c r="S550" s="944"/>
      <c r="T550" s="944"/>
      <c r="U550" s="944"/>
      <c r="V550" s="944"/>
      <c r="W550" s="944"/>
      <c r="X550" s="944"/>
      <c r="Y550" s="944"/>
      <c r="Z550" s="944"/>
    </row>
    <row r="551" spans="1:26" x14ac:dyDescent="0.2">
      <c r="A551" s="1190"/>
      <c r="B551" s="1229"/>
      <c r="C551" s="157" t="s">
        <v>598</v>
      </c>
      <c r="D551" s="968">
        <v>0</v>
      </c>
      <c r="E551" s="955">
        <v>0</v>
      </c>
      <c r="F551" s="955" t="s">
        <v>362</v>
      </c>
      <c r="G551" s="428">
        <v>0</v>
      </c>
      <c r="H551" s="955" t="s">
        <v>362</v>
      </c>
      <c r="I551" s="944"/>
      <c r="J551" s="944"/>
      <c r="K551" s="944"/>
      <c r="L551" s="944"/>
      <c r="M551" s="944"/>
      <c r="N551" s="944"/>
      <c r="O551" s="944"/>
      <c r="P551" s="944"/>
      <c r="Q551" s="944"/>
      <c r="R551" s="944"/>
      <c r="S551" s="944"/>
      <c r="T551" s="944"/>
      <c r="U551" s="944"/>
      <c r="V551" s="944"/>
      <c r="W551" s="944"/>
      <c r="X551" s="944"/>
      <c r="Y551" s="944"/>
      <c r="Z551" s="944"/>
    </row>
    <row r="552" spans="1:26" x14ac:dyDescent="0.2">
      <c r="A552" s="1190">
        <v>19</v>
      </c>
      <c r="B552" s="1227" t="s">
        <v>305</v>
      </c>
      <c r="C552" s="157" t="s">
        <v>706</v>
      </c>
      <c r="D552" s="968">
        <v>0</v>
      </c>
      <c r="E552" s="955">
        <v>0</v>
      </c>
      <c r="F552" s="955" t="s">
        <v>362</v>
      </c>
      <c r="G552" s="428">
        <v>0</v>
      </c>
      <c r="H552" s="955" t="s">
        <v>362</v>
      </c>
      <c r="I552" s="944"/>
      <c r="J552" s="944"/>
      <c r="K552" s="944"/>
      <c r="L552" s="944"/>
      <c r="M552" s="944"/>
      <c r="N552" s="944"/>
      <c r="O552" s="944"/>
      <c r="P552" s="944"/>
      <c r="Q552" s="944"/>
      <c r="R552" s="944"/>
      <c r="S552" s="944"/>
      <c r="T552" s="944"/>
      <c r="U552" s="944"/>
      <c r="V552" s="944"/>
      <c r="W552" s="944"/>
      <c r="X552" s="944"/>
      <c r="Y552" s="944"/>
      <c r="Z552" s="944"/>
    </row>
    <row r="553" spans="1:26" x14ac:dyDescent="0.2">
      <c r="A553" s="1190"/>
      <c r="B553" s="1228"/>
      <c r="C553" s="157" t="s">
        <v>707</v>
      </c>
      <c r="D553" s="968">
        <v>0</v>
      </c>
      <c r="E553" s="955">
        <v>0</v>
      </c>
      <c r="F553" s="955" t="s">
        <v>362</v>
      </c>
      <c r="G553" s="428">
        <v>0</v>
      </c>
      <c r="H553" s="955" t="s">
        <v>362</v>
      </c>
      <c r="I553" s="944"/>
      <c r="J553" s="944"/>
      <c r="K553" s="944"/>
      <c r="L553" s="944"/>
      <c r="M553" s="944"/>
      <c r="N553" s="944"/>
      <c r="O553" s="944"/>
      <c r="P553" s="944"/>
      <c r="Q553" s="944"/>
      <c r="R553" s="944"/>
      <c r="S553" s="944"/>
      <c r="T553" s="944"/>
      <c r="U553" s="944"/>
      <c r="V553" s="944"/>
      <c r="W553" s="944"/>
      <c r="X553" s="944"/>
      <c r="Y553" s="944"/>
      <c r="Z553" s="944"/>
    </row>
    <row r="554" spans="1:26" x14ac:dyDescent="0.2">
      <c r="A554" s="1190"/>
      <c r="B554" s="1228"/>
      <c r="C554" s="157" t="s">
        <v>723</v>
      </c>
      <c r="D554" s="968">
        <v>0</v>
      </c>
      <c r="E554" s="955">
        <v>0</v>
      </c>
      <c r="F554" s="955" t="s">
        <v>362</v>
      </c>
      <c r="G554" s="428">
        <v>0</v>
      </c>
      <c r="H554" s="955" t="s">
        <v>362</v>
      </c>
      <c r="I554" s="944"/>
      <c r="J554" s="944"/>
      <c r="K554" s="944"/>
      <c r="L554" s="944"/>
      <c r="M554" s="944"/>
      <c r="N554" s="944"/>
      <c r="O554" s="944"/>
      <c r="P554" s="944"/>
      <c r="Q554" s="944"/>
      <c r="R554" s="944"/>
      <c r="S554" s="944"/>
      <c r="T554" s="944"/>
      <c r="U554" s="944"/>
      <c r="V554" s="944"/>
      <c r="W554" s="944"/>
      <c r="X554" s="944"/>
      <c r="Y554" s="944"/>
      <c r="Z554" s="944"/>
    </row>
    <row r="555" spans="1:26" x14ac:dyDescent="0.2">
      <c r="A555" s="1190"/>
      <c r="B555" s="1228"/>
      <c r="C555" s="157" t="s">
        <v>408</v>
      </c>
      <c r="D555" s="968">
        <v>0</v>
      </c>
      <c r="E555" s="955">
        <v>0</v>
      </c>
      <c r="F555" s="955" t="s">
        <v>362</v>
      </c>
      <c r="G555" s="428">
        <v>0</v>
      </c>
      <c r="H555" s="955" t="s">
        <v>362</v>
      </c>
      <c r="I555" s="944"/>
      <c r="J555" s="944"/>
      <c r="K555" s="944"/>
      <c r="L555" s="944"/>
      <c r="M555" s="944"/>
      <c r="N555" s="944"/>
      <c r="O555" s="944"/>
      <c r="P555" s="944"/>
      <c r="Q555" s="944"/>
      <c r="R555" s="944"/>
      <c r="S555" s="944"/>
      <c r="T555" s="944"/>
      <c r="U555" s="944"/>
      <c r="V555" s="944"/>
      <c r="W555" s="944"/>
      <c r="X555" s="944"/>
      <c r="Y555" s="944"/>
      <c r="Z555" s="944"/>
    </row>
    <row r="556" spans="1:26" x14ac:dyDescent="0.2">
      <c r="A556" s="1190"/>
      <c r="B556" s="1228"/>
      <c r="C556" s="157" t="s">
        <v>705</v>
      </c>
      <c r="D556" s="968">
        <v>0</v>
      </c>
      <c r="E556" s="955">
        <v>95</v>
      </c>
      <c r="F556" s="955" t="s">
        <v>362</v>
      </c>
      <c r="G556" s="428">
        <v>288</v>
      </c>
      <c r="H556" s="955" t="s">
        <v>362</v>
      </c>
      <c r="I556" s="944"/>
      <c r="J556" s="944"/>
      <c r="K556" s="944"/>
      <c r="L556" s="944"/>
      <c r="M556" s="944"/>
      <c r="N556" s="944"/>
      <c r="O556" s="944"/>
      <c r="P556" s="944"/>
      <c r="Q556" s="944"/>
      <c r="R556" s="944"/>
      <c r="S556" s="944"/>
      <c r="T556" s="944"/>
      <c r="U556" s="944"/>
      <c r="V556" s="944"/>
      <c r="W556" s="944"/>
      <c r="X556" s="944"/>
      <c r="Y556" s="944"/>
      <c r="Z556" s="944"/>
    </row>
    <row r="557" spans="1:26" x14ac:dyDescent="0.2">
      <c r="A557" s="1190"/>
      <c r="B557" s="1228"/>
      <c r="C557" s="157" t="s">
        <v>1051</v>
      </c>
      <c r="D557" s="968">
        <v>0</v>
      </c>
      <c r="E557" s="955">
        <v>0</v>
      </c>
      <c r="F557" s="955" t="s">
        <v>362</v>
      </c>
      <c r="G557" s="428">
        <v>19</v>
      </c>
      <c r="H557" s="955" t="s">
        <v>362</v>
      </c>
      <c r="I557" s="944"/>
      <c r="J557" s="944"/>
      <c r="K557" s="944"/>
      <c r="L557" s="944"/>
      <c r="M557" s="944"/>
      <c r="N557" s="944"/>
      <c r="O557" s="944"/>
      <c r="P557" s="944"/>
      <c r="Q557" s="944"/>
      <c r="R557" s="944"/>
      <c r="S557" s="944"/>
      <c r="T557" s="944"/>
      <c r="U557" s="944"/>
      <c r="V557" s="944"/>
      <c r="W557" s="944"/>
      <c r="X557" s="944"/>
      <c r="Y557" s="944"/>
      <c r="Z557" s="944"/>
    </row>
    <row r="558" spans="1:26" x14ac:dyDescent="0.2">
      <c r="A558" s="1190">
        <v>20</v>
      </c>
      <c r="B558" s="1227" t="s">
        <v>306</v>
      </c>
      <c r="C558" s="157" t="s">
        <v>818</v>
      </c>
      <c r="D558" s="968">
        <v>0</v>
      </c>
      <c r="E558" s="955">
        <v>0</v>
      </c>
      <c r="F558" s="955" t="s">
        <v>362</v>
      </c>
      <c r="G558" s="428">
        <v>0</v>
      </c>
      <c r="H558" s="955" t="s">
        <v>362</v>
      </c>
      <c r="I558" s="944"/>
      <c r="J558" s="944"/>
      <c r="K558" s="944"/>
      <c r="L558" s="944"/>
      <c r="M558" s="944"/>
      <c r="N558" s="944"/>
      <c r="O558" s="944"/>
      <c r="P558" s="944"/>
      <c r="Q558" s="944"/>
      <c r="R558" s="944"/>
      <c r="S558" s="944"/>
      <c r="T558" s="944"/>
      <c r="U558" s="944"/>
      <c r="V558" s="944"/>
      <c r="W558" s="944"/>
      <c r="X558" s="944"/>
      <c r="Y558" s="944"/>
      <c r="Z558" s="944"/>
    </row>
    <row r="559" spans="1:26" x14ac:dyDescent="0.2">
      <c r="A559" s="1190"/>
      <c r="B559" s="1228"/>
      <c r="C559" s="157" t="s">
        <v>769</v>
      </c>
      <c r="D559" s="968">
        <v>0</v>
      </c>
      <c r="E559" s="955">
        <v>0</v>
      </c>
      <c r="F559" s="955" t="s">
        <v>362</v>
      </c>
      <c r="G559" s="428">
        <v>0</v>
      </c>
      <c r="H559" s="955" t="s">
        <v>362</v>
      </c>
      <c r="I559" s="944"/>
      <c r="J559" s="944"/>
      <c r="K559" s="944"/>
      <c r="L559" s="944"/>
      <c r="M559" s="944"/>
      <c r="N559" s="944"/>
      <c r="O559" s="944"/>
      <c r="P559" s="944"/>
      <c r="Q559" s="944"/>
      <c r="R559" s="944"/>
      <c r="S559" s="944"/>
      <c r="T559" s="944"/>
      <c r="U559" s="944"/>
      <c r="V559" s="944"/>
      <c r="W559" s="944"/>
      <c r="X559" s="944"/>
      <c r="Y559" s="944"/>
      <c r="Z559" s="944"/>
    </row>
    <row r="560" spans="1:26" x14ac:dyDescent="0.2">
      <c r="A560" s="1190"/>
      <c r="B560" s="1228"/>
      <c r="C560" s="157" t="s">
        <v>819</v>
      </c>
      <c r="D560" s="968">
        <v>0</v>
      </c>
      <c r="E560" s="955">
        <v>0</v>
      </c>
      <c r="F560" s="955" t="s">
        <v>362</v>
      </c>
      <c r="G560" s="428">
        <v>0</v>
      </c>
      <c r="H560" s="955" t="s">
        <v>362</v>
      </c>
      <c r="I560" s="944"/>
      <c r="J560" s="944"/>
      <c r="K560" s="944"/>
      <c r="L560" s="944"/>
      <c r="M560" s="944"/>
      <c r="N560" s="944"/>
      <c r="O560" s="944"/>
      <c r="P560" s="944"/>
      <c r="Q560" s="944"/>
      <c r="R560" s="944"/>
      <c r="S560" s="944"/>
      <c r="T560" s="944"/>
      <c r="U560" s="944"/>
      <c r="V560" s="944"/>
      <c r="W560" s="944"/>
      <c r="X560" s="944"/>
      <c r="Y560" s="944"/>
      <c r="Z560" s="944"/>
    </row>
    <row r="561" spans="1:26" x14ac:dyDescent="0.2">
      <c r="A561" s="1190"/>
      <c r="B561" s="1228"/>
      <c r="C561" s="157" t="s">
        <v>770</v>
      </c>
      <c r="D561" s="968">
        <v>0</v>
      </c>
      <c r="E561" s="955">
        <v>203</v>
      </c>
      <c r="F561" s="955" t="s">
        <v>362</v>
      </c>
      <c r="G561" s="428">
        <v>0</v>
      </c>
      <c r="H561" s="955" t="s">
        <v>362</v>
      </c>
      <c r="I561" s="944"/>
      <c r="J561" s="944"/>
      <c r="K561" s="944"/>
      <c r="L561" s="944"/>
      <c r="M561" s="944"/>
      <c r="N561" s="944"/>
      <c r="O561" s="944"/>
      <c r="P561" s="944"/>
      <c r="Q561" s="944"/>
      <c r="R561" s="944"/>
      <c r="S561" s="944"/>
      <c r="T561" s="944"/>
      <c r="U561" s="944"/>
      <c r="V561" s="944"/>
      <c r="W561" s="944"/>
      <c r="X561" s="944"/>
      <c r="Y561" s="944"/>
      <c r="Z561" s="944"/>
    </row>
    <row r="562" spans="1:26" x14ac:dyDescent="0.2">
      <c r="A562" s="1190"/>
      <c r="B562" s="1228"/>
      <c r="C562" s="157" t="s">
        <v>771</v>
      </c>
      <c r="D562" s="968">
        <v>0</v>
      </c>
      <c r="E562" s="955">
        <v>0</v>
      </c>
      <c r="F562" s="955" t="s">
        <v>362</v>
      </c>
      <c r="G562" s="428">
        <v>0</v>
      </c>
      <c r="H562" s="955" t="s">
        <v>362</v>
      </c>
      <c r="I562" s="944"/>
      <c r="J562" s="944"/>
      <c r="K562" s="944"/>
      <c r="L562" s="944"/>
      <c r="M562" s="944"/>
      <c r="N562" s="944"/>
      <c r="O562" s="944"/>
      <c r="P562" s="944"/>
      <c r="Q562" s="944"/>
      <c r="R562" s="944"/>
      <c r="S562" s="944"/>
      <c r="T562" s="944"/>
      <c r="U562" s="944"/>
      <c r="V562" s="944"/>
      <c r="W562" s="944"/>
      <c r="X562" s="944"/>
      <c r="Y562" s="944"/>
      <c r="Z562" s="944"/>
    </row>
    <row r="563" spans="1:26" x14ac:dyDescent="0.2">
      <c r="A563" s="1190"/>
      <c r="B563" s="1229"/>
      <c r="C563" s="157" t="s">
        <v>598</v>
      </c>
      <c r="D563" s="968">
        <v>0</v>
      </c>
      <c r="E563" s="955">
        <v>0</v>
      </c>
      <c r="F563" s="955" t="s">
        <v>362</v>
      </c>
      <c r="G563" s="428">
        <v>0</v>
      </c>
      <c r="H563" s="955" t="s">
        <v>362</v>
      </c>
      <c r="I563" s="944"/>
      <c r="J563" s="944"/>
      <c r="K563" s="944"/>
      <c r="L563" s="944"/>
      <c r="M563" s="944"/>
      <c r="N563" s="944"/>
      <c r="O563" s="944"/>
      <c r="P563" s="944"/>
      <c r="Q563" s="944"/>
      <c r="R563" s="944"/>
      <c r="S563" s="944"/>
      <c r="T563" s="944"/>
      <c r="U563" s="944"/>
      <c r="V563" s="944"/>
      <c r="W563" s="944"/>
      <c r="X563" s="944"/>
      <c r="Y563" s="944"/>
      <c r="Z563" s="944"/>
    </row>
    <row r="564" spans="1:26" x14ac:dyDescent="0.2">
      <c r="A564" s="1190">
        <v>21</v>
      </c>
      <c r="B564" s="1227" t="s">
        <v>307</v>
      </c>
      <c r="C564" s="157" t="s">
        <v>708</v>
      </c>
      <c r="D564" s="968">
        <v>0</v>
      </c>
      <c r="E564" s="955">
        <v>0</v>
      </c>
      <c r="F564" s="955" t="s">
        <v>362</v>
      </c>
      <c r="G564" s="428">
        <v>0</v>
      </c>
      <c r="H564" s="955" t="s">
        <v>362</v>
      </c>
      <c r="I564" s="944"/>
      <c r="J564" s="944"/>
      <c r="K564" s="944"/>
      <c r="L564" s="944"/>
      <c r="M564" s="944"/>
      <c r="N564" s="944"/>
      <c r="O564" s="944"/>
      <c r="P564" s="944"/>
      <c r="Q564" s="944"/>
      <c r="R564" s="944"/>
      <c r="S564" s="944"/>
      <c r="T564" s="944"/>
      <c r="U564" s="944"/>
      <c r="V564" s="944"/>
      <c r="W564" s="944"/>
      <c r="X564" s="944"/>
      <c r="Y564" s="944"/>
      <c r="Z564" s="944"/>
    </row>
    <row r="565" spans="1:26" x14ac:dyDescent="0.2">
      <c r="A565" s="1190"/>
      <c r="B565" s="1228"/>
      <c r="C565" s="157" t="s">
        <v>772</v>
      </c>
      <c r="D565" s="968">
        <v>0</v>
      </c>
      <c r="E565" s="955">
        <v>0</v>
      </c>
      <c r="F565" s="955" t="s">
        <v>362</v>
      </c>
      <c r="G565" s="428">
        <v>0</v>
      </c>
      <c r="H565" s="955" t="s">
        <v>362</v>
      </c>
      <c r="I565" s="944"/>
      <c r="J565" s="944"/>
      <c r="K565" s="944"/>
      <c r="L565" s="944"/>
      <c r="M565" s="944"/>
      <c r="N565" s="944"/>
      <c r="O565" s="944"/>
      <c r="P565" s="944"/>
      <c r="Q565" s="944"/>
      <c r="R565" s="944"/>
      <c r="S565" s="944"/>
      <c r="T565" s="944"/>
      <c r="U565" s="944"/>
      <c r="V565" s="944"/>
      <c r="W565" s="944"/>
      <c r="X565" s="944"/>
      <c r="Y565" s="944"/>
      <c r="Z565" s="944"/>
    </row>
    <row r="566" spans="1:26" x14ac:dyDescent="0.2">
      <c r="A566" s="1190"/>
      <c r="B566" s="1229"/>
      <c r="C566" s="157" t="s">
        <v>598</v>
      </c>
      <c r="D566" s="968">
        <v>0</v>
      </c>
      <c r="E566" s="955">
        <v>0</v>
      </c>
      <c r="F566" s="955" t="s">
        <v>362</v>
      </c>
      <c r="G566" s="428">
        <v>0</v>
      </c>
      <c r="H566" s="955" t="s">
        <v>362</v>
      </c>
      <c r="I566" s="944"/>
      <c r="J566" s="944"/>
      <c r="K566" s="944"/>
      <c r="L566" s="944"/>
      <c r="M566" s="944"/>
      <c r="N566" s="944"/>
      <c r="O566" s="944"/>
      <c r="P566" s="944"/>
      <c r="Q566" s="944"/>
      <c r="R566" s="944"/>
      <c r="S566" s="944"/>
      <c r="T566" s="944"/>
      <c r="U566" s="944"/>
      <c r="V566" s="944"/>
      <c r="W566" s="944"/>
      <c r="X566" s="944"/>
      <c r="Y566" s="944"/>
      <c r="Z566" s="944"/>
    </row>
    <row r="567" spans="1:26" ht="25.5" x14ac:dyDescent="0.2">
      <c r="A567" s="1190">
        <v>22</v>
      </c>
      <c r="B567" s="1227" t="s">
        <v>308</v>
      </c>
      <c r="C567" s="157" t="s">
        <v>773</v>
      </c>
      <c r="D567" s="273">
        <v>0</v>
      </c>
      <c r="E567" s="955">
        <v>0</v>
      </c>
      <c r="F567" s="955" t="s">
        <v>362</v>
      </c>
      <c r="G567" s="428">
        <v>0</v>
      </c>
      <c r="H567" s="955" t="s">
        <v>362</v>
      </c>
      <c r="I567" s="944"/>
      <c r="J567" s="944"/>
      <c r="K567" s="944"/>
      <c r="L567" s="944"/>
      <c r="M567" s="944"/>
      <c r="N567" s="944"/>
      <c r="O567" s="944"/>
      <c r="P567" s="944"/>
      <c r="Q567" s="944"/>
      <c r="R567" s="944"/>
      <c r="S567" s="944"/>
      <c r="T567" s="944"/>
      <c r="U567" s="944"/>
      <c r="V567" s="944"/>
      <c r="W567" s="944"/>
      <c r="X567" s="944"/>
      <c r="Y567" s="944"/>
      <c r="Z567" s="944"/>
    </row>
    <row r="568" spans="1:26" x14ac:dyDescent="0.2">
      <c r="A568" s="1190"/>
      <c r="B568" s="1228"/>
      <c r="C568" s="157" t="s">
        <v>703</v>
      </c>
      <c r="D568" s="968">
        <v>0</v>
      </c>
      <c r="E568" s="955">
        <v>69</v>
      </c>
      <c r="F568" s="955" t="s">
        <v>362</v>
      </c>
      <c r="G568" s="428">
        <v>0</v>
      </c>
      <c r="H568" s="955" t="s">
        <v>362</v>
      </c>
      <c r="I568" s="944"/>
      <c r="J568" s="944"/>
      <c r="K568" s="944"/>
      <c r="L568" s="944"/>
      <c r="M568" s="944"/>
      <c r="N568" s="944"/>
      <c r="O568" s="944"/>
      <c r="P568" s="944"/>
      <c r="Q568" s="944"/>
      <c r="R568" s="944"/>
      <c r="S568" s="944"/>
      <c r="T568" s="944"/>
      <c r="U568" s="944"/>
      <c r="V568" s="944"/>
      <c r="W568" s="944"/>
      <c r="X568" s="944"/>
      <c r="Y568" s="944"/>
      <c r="Z568" s="944"/>
    </row>
    <row r="569" spans="1:26" ht="25.5" x14ac:dyDescent="0.2">
      <c r="A569" s="1190"/>
      <c r="B569" s="1229"/>
      <c r="C569" s="157" t="s">
        <v>1750</v>
      </c>
      <c r="D569" s="273">
        <v>0</v>
      </c>
      <c r="E569" s="955">
        <v>0</v>
      </c>
      <c r="F569" s="955" t="s">
        <v>362</v>
      </c>
      <c r="G569" s="428">
        <v>0</v>
      </c>
      <c r="H569" s="955" t="s">
        <v>362</v>
      </c>
      <c r="I569" s="944"/>
      <c r="J569" s="944"/>
      <c r="K569" s="944"/>
      <c r="L569" s="944"/>
      <c r="M569" s="944"/>
      <c r="N569" s="944"/>
      <c r="O569" s="944"/>
      <c r="P569" s="944"/>
      <c r="Q569" s="944"/>
      <c r="R569" s="944"/>
      <c r="S569" s="944"/>
      <c r="T569" s="944"/>
      <c r="U569" s="944"/>
      <c r="V569" s="944"/>
      <c r="W569" s="944"/>
      <c r="X569" s="944"/>
      <c r="Y569" s="944"/>
      <c r="Z569" s="944"/>
    </row>
    <row r="570" spans="1:26" x14ac:dyDescent="0.2">
      <c r="A570" s="1190">
        <v>23</v>
      </c>
      <c r="B570" s="1227" t="s">
        <v>309</v>
      </c>
      <c r="C570" s="157" t="s">
        <v>709</v>
      </c>
      <c r="D570" s="968">
        <v>0</v>
      </c>
      <c r="E570" s="955">
        <v>0</v>
      </c>
      <c r="F570" s="955" t="s">
        <v>362</v>
      </c>
      <c r="G570" s="428">
        <v>73</v>
      </c>
      <c r="H570" s="955" t="s">
        <v>362</v>
      </c>
      <c r="I570" s="944"/>
      <c r="J570" s="944"/>
      <c r="K570" s="944"/>
      <c r="L570" s="944"/>
      <c r="M570" s="944"/>
      <c r="N570" s="944"/>
      <c r="O570" s="944"/>
      <c r="P570" s="944"/>
      <c r="Q570" s="944"/>
      <c r="R570" s="944"/>
      <c r="S570" s="944"/>
      <c r="T570" s="944"/>
      <c r="U570" s="944"/>
      <c r="V570" s="944"/>
      <c r="W570" s="944"/>
      <c r="X570" s="944"/>
      <c r="Y570" s="944"/>
      <c r="Z570" s="944"/>
    </row>
    <row r="571" spans="1:26" x14ac:dyDescent="0.2">
      <c r="A571" s="1190"/>
      <c r="B571" s="1228"/>
      <c r="C571" s="157" t="s">
        <v>775</v>
      </c>
      <c r="D571" s="968">
        <v>0</v>
      </c>
      <c r="E571" s="955">
        <v>0</v>
      </c>
      <c r="F571" s="955" t="s">
        <v>362</v>
      </c>
      <c r="G571" s="428">
        <v>0</v>
      </c>
      <c r="H571" s="955" t="s">
        <v>362</v>
      </c>
      <c r="I571" s="944"/>
      <c r="J571" s="944"/>
      <c r="K571" s="944"/>
      <c r="L571" s="944"/>
      <c r="M571" s="944"/>
      <c r="N571" s="944"/>
      <c r="O571" s="944"/>
      <c r="P571" s="944"/>
      <c r="Q571" s="944"/>
      <c r="R571" s="944"/>
      <c r="S571" s="944"/>
      <c r="T571" s="944"/>
      <c r="U571" s="944"/>
      <c r="V571" s="944"/>
      <c r="W571" s="944"/>
      <c r="X571" s="944"/>
      <c r="Y571" s="944"/>
      <c r="Z571" s="944"/>
    </row>
    <row r="572" spans="1:26" ht="25.5" x14ac:dyDescent="0.2">
      <c r="A572" s="1190"/>
      <c r="B572" s="1229"/>
      <c r="C572" s="157" t="s">
        <v>817</v>
      </c>
      <c r="D572" s="273">
        <v>0</v>
      </c>
      <c r="E572" s="955">
        <v>0</v>
      </c>
      <c r="F572" s="955" t="s">
        <v>362</v>
      </c>
      <c r="G572" s="428">
        <v>0</v>
      </c>
      <c r="H572" s="955" t="s">
        <v>362</v>
      </c>
      <c r="I572" s="944"/>
      <c r="J572" s="944"/>
      <c r="K572" s="944"/>
      <c r="L572" s="944"/>
      <c r="M572" s="944"/>
      <c r="N572" s="944"/>
      <c r="O572" s="944"/>
      <c r="P572" s="944"/>
      <c r="Q572" s="944"/>
      <c r="R572" s="944"/>
      <c r="S572" s="944"/>
      <c r="T572" s="944"/>
      <c r="U572" s="944"/>
      <c r="V572" s="944"/>
      <c r="W572" s="944"/>
      <c r="X572" s="944"/>
      <c r="Y572" s="944"/>
      <c r="Z572" s="944"/>
    </row>
    <row r="573" spans="1:26" x14ac:dyDescent="0.2">
      <c r="A573" s="1190">
        <v>24</v>
      </c>
      <c r="B573" s="1227" t="s">
        <v>310</v>
      </c>
      <c r="C573" s="157" t="s">
        <v>712</v>
      </c>
      <c r="D573" s="968">
        <v>0</v>
      </c>
      <c r="E573" s="955">
        <v>0</v>
      </c>
      <c r="F573" s="955" t="s">
        <v>362</v>
      </c>
      <c r="G573" s="428">
        <v>0</v>
      </c>
      <c r="H573" s="955" t="s">
        <v>362</v>
      </c>
      <c r="I573" s="944"/>
      <c r="J573" s="944"/>
      <c r="K573" s="944"/>
      <c r="L573" s="944"/>
      <c r="M573" s="944"/>
      <c r="N573" s="944"/>
      <c r="O573" s="944"/>
      <c r="P573" s="944"/>
      <c r="Q573" s="944"/>
      <c r="R573" s="944"/>
      <c r="S573" s="944"/>
      <c r="T573" s="944"/>
      <c r="U573" s="944"/>
      <c r="V573" s="944"/>
      <c r="W573" s="944"/>
      <c r="X573" s="944"/>
      <c r="Y573" s="944"/>
      <c r="Z573" s="944"/>
    </row>
    <row r="574" spans="1:26" x14ac:dyDescent="0.2">
      <c r="A574" s="1190"/>
      <c r="B574" s="1228"/>
      <c r="C574" s="157" t="s">
        <v>710</v>
      </c>
      <c r="D574" s="968">
        <v>0</v>
      </c>
      <c r="E574" s="955">
        <v>17</v>
      </c>
      <c r="F574" s="955" t="s">
        <v>362</v>
      </c>
      <c r="G574" s="428">
        <v>89</v>
      </c>
      <c r="H574" s="955" t="s">
        <v>362</v>
      </c>
      <c r="I574" s="944"/>
      <c r="J574" s="944"/>
      <c r="K574" s="944"/>
      <c r="L574" s="944"/>
      <c r="M574" s="944"/>
      <c r="N574" s="944"/>
      <c r="O574" s="944"/>
      <c r="P574" s="944"/>
      <c r="Q574" s="944"/>
      <c r="R574" s="944"/>
      <c r="S574" s="944"/>
      <c r="T574" s="944"/>
      <c r="U574" s="944"/>
      <c r="V574" s="944"/>
      <c r="W574" s="944"/>
      <c r="X574" s="944"/>
      <c r="Y574" s="944"/>
      <c r="Z574" s="944"/>
    </row>
    <row r="575" spans="1:26" x14ac:dyDescent="0.2">
      <c r="A575" s="1190"/>
      <c r="B575" s="1228"/>
      <c r="C575" s="157" t="s">
        <v>776</v>
      </c>
      <c r="D575" s="968">
        <v>0</v>
      </c>
      <c r="E575" s="955">
        <v>44</v>
      </c>
      <c r="F575" s="955" t="s">
        <v>362</v>
      </c>
      <c r="G575" s="428">
        <v>0</v>
      </c>
      <c r="H575" s="955" t="s">
        <v>362</v>
      </c>
      <c r="I575" s="944"/>
      <c r="J575" s="944"/>
      <c r="K575" s="944"/>
      <c r="L575" s="944"/>
      <c r="M575" s="944"/>
      <c r="N575" s="944"/>
      <c r="O575" s="944"/>
      <c r="P575" s="944"/>
      <c r="Q575" s="944"/>
      <c r="R575" s="944"/>
      <c r="S575" s="944"/>
      <c r="T575" s="944"/>
      <c r="U575" s="944"/>
      <c r="V575" s="944"/>
      <c r="W575" s="944"/>
      <c r="X575" s="944"/>
      <c r="Y575" s="944"/>
      <c r="Z575" s="944"/>
    </row>
    <row r="576" spans="1:26" x14ac:dyDescent="0.2">
      <c r="A576" s="1190"/>
      <c r="B576" s="1228"/>
      <c r="C576" s="157" t="s">
        <v>414</v>
      </c>
      <c r="D576" s="968">
        <v>0</v>
      </c>
      <c r="E576" s="955">
        <v>0</v>
      </c>
      <c r="F576" s="955" t="s">
        <v>362</v>
      </c>
      <c r="G576" s="428">
        <v>0</v>
      </c>
      <c r="H576" s="955" t="s">
        <v>362</v>
      </c>
      <c r="I576" s="944"/>
      <c r="J576" s="944"/>
      <c r="K576" s="944"/>
      <c r="L576" s="944"/>
      <c r="M576" s="944"/>
      <c r="N576" s="944"/>
      <c r="O576" s="944"/>
      <c r="P576" s="944"/>
      <c r="Q576" s="944"/>
      <c r="R576" s="944"/>
      <c r="S576" s="944"/>
      <c r="T576" s="944"/>
      <c r="U576" s="944"/>
      <c r="V576" s="944"/>
      <c r="W576" s="944"/>
      <c r="X576" s="944"/>
      <c r="Y576" s="944"/>
      <c r="Z576" s="944"/>
    </row>
    <row r="577" spans="1:26" x14ac:dyDescent="0.2">
      <c r="A577" s="1190"/>
      <c r="B577" s="1228"/>
      <c r="C577" s="157" t="s">
        <v>332</v>
      </c>
      <c r="D577" s="968">
        <v>0</v>
      </c>
      <c r="E577" s="955">
        <v>0</v>
      </c>
      <c r="F577" s="955" t="s">
        <v>362</v>
      </c>
      <c r="G577" s="428">
        <v>0</v>
      </c>
      <c r="H577" s="955" t="s">
        <v>362</v>
      </c>
      <c r="I577" s="944"/>
      <c r="J577" s="944"/>
      <c r="K577" s="944"/>
      <c r="L577" s="944"/>
      <c r="M577" s="944"/>
      <c r="N577" s="944"/>
      <c r="O577" s="944"/>
      <c r="P577" s="944"/>
      <c r="Q577" s="944"/>
      <c r="R577" s="944"/>
      <c r="S577" s="944"/>
      <c r="T577" s="944"/>
      <c r="U577" s="944"/>
      <c r="V577" s="944"/>
      <c r="W577" s="944"/>
      <c r="X577" s="944"/>
      <c r="Y577" s="944"/>
      <c r="Z577" s="944"/>
    </row>
    <row r="578" spans="1:26" x14ac:dyDescent="0.2">
      <c r="A578" s="1190"/>
      <c r="B578" s="1228"/>
      <c r="C578" s="157" t="s">
        <v>711</v>
      </c>
      <c r="D578" s="968">
        <v>0</v>
      </c>
      <c r="E578" s="955">
        <v>23</v>
      </c>
      <c r="F578" s="955" t="s">
        <v>362</v>
      </c>
      <c r="G578" s="428">
        <v>0</v>
      </c>
      <c r="H578" s="955" t="s">
        <v>362</v>
      </c>
      <c r="I578" s="944"/>
      <c r="J578" s="944"/>
      <c r="K578" s="944"/>
      <c r="L578" s="944"/>
      <c r="M578" s="944"/>
      <c r="N578" s="944"/>
      <c r="O578" s="944"/>
      <c r="P578" s="944"/>
      <c r="Q578" s="944"/>
      <c r="R578" s="944"/>
      <c r="S578" s="944"/>
      <c r="T578" s="944"/>
      <c r="U578" s="944"/>
      <c r="V578" s="944"/>
      <c r="W578" s="944"/>
      <c r="X578" s="944"/>
      <c r="Y578" s="944"/>
      <c r="Z578" s="944"/>
    </row>
    <row r="579" spans="1:26" x14ac:dyDescent="0.2">
      <c r="A579" s="1190"/>
      <c r="B579" s="1229"/>
      <c r="C579" s="157" t="s">
        <v>598</v>
      </c>
      <c r="D579" s="968">
        <v>0</v>
      </c>
      <c r="E579" s="955">
        <v>0</v>
      </c>
      <c r="F579" s="955" t="s">
        <v>362</v>
      </c>
      <c r="G579" s="428">
        <v>0</v>
      </c>
      <c r="H579" s="955" t="s">
        <v>362</v>
      </c>
      <c r="I579" s="944"/>
      <c r="J579" s="944"/>
      <c r="K579" s="944"/>
      <c r="L579" s="944"/>
      <c r="M579" s="944"/>
      <c r="N579" s="944"/>
      <c r="O579" s="944"/>
      <c r="P579" s="944"/>
      <c r="Q579" s="944"/>
      <c r="R579" s="944"/>
      <c r="S579" s="944"/>
      <c r="T579" s="944"/>
      <c r="U579" s="944"/>
      <c r="V579" s="944"/>
      <c r="W579" s="944"/>
      <c r="X579" s="944"/>
      <c r="Y579" s="944"/>
      <c r="Z579" s="944"/>
    </row>
    <row r="580" spans="1:26" x14ac:dyDescent="0.2">
      <c r="A580" s="1190">
        <v>25</v>
      </c>
      <c r="B580" s="1227" t="s">
        <v>311</v>
      </c>
      <c r="C580" s="157" t="s">
        <v>410</v>
      </c>
      <c r="D580" s="968">
        <v>0</v>
      </c>
      <c r="E580" s="955">
        <v>0</v>
      </c>
      <c r="F580" s="955" t="s">
        <v>362</v>
      </c>
      <c r="G580" s="428">
        <v>372</v>
      </c>
      <c r="H580" s="955" t="s">
        <v>362</v>
      </c>
      <c r="I580" s="944"/>
      <c r="J580" s="944"/>
      <c r="K580" s="944"/>
      <c r="L580" s="944"/>
      <c r="M580" s="944"/>
      <c r="N580" s="944"/>
      <c r="O580" s="944"/>
      <c r="P580" s="944"/>
      <c r="Q580" s="944"/>
      <c r="R580" s="944"/>
      <c r="S580" s="944"/>
      <c r="T580" s="944"/>
      <c r="U580" s="944"/>
      <c r="V580" s="944"/>
      <c r="W580" s="944"/>
      <c r="X580" s="944"/>
      <c r="Y580" s="944"/>
      <c r="Z580" s="944"/>
    </row>
    <row r="581" spans="1:26" x14ac:dyDescent="0.2">
      <c r="A581" s="1190"/>
      <c r="B581" s="1229"/>
      <c r="C581" s="157" t="s">
        <v>598</v>
      </c>
      <c r="D581" s="968">
        <v>0</v>
      </c>
      <c r="E581" s="955">
        <v>0</v>
      </c>
      <c r="F581" s="955" t="s">
        <v>362</v>
      </c>
      <c r="G581" s="428">
        <v>4</v>
      </c>
      <c r="H581" s="955" t="s">
        <v>362</v>
      </c>
      <c r="I581" s="944"/>
      <c r="J581" s="944"/>
      <c r="K581" s="944"/>
      <c r="L581" s="944"/>
      <c r="M581" s="944"/>
      <c r="N581" s="944"/>
      <c r="O581" s="944"/>
      <c r="P581" s="944"/>
      <c r="Q581" s="944"/>
      <c r="R581" s="944"/>
      <c r="S581" s="944"/>
      <c r="T581" s="944"/>
      <c r="U581" s="944"/>
      <c r="V581" s="944"/>
      <c r="W581" s="944"/>
      <c r="X581" s="944"/>
      <c r="Y581" s="944"/>
      <c r="Z581" s="944"/>
    </row>
    <row r="582" spans="1:26" x14ac:dyDescent="0.2">
      <c r="A582" s="1190">
        <v>26</v>
      </c>
      <c r="B582" s="1227" t="s">
        <v>312</v>
      </c>
      <c r="C582" s="157" t="s">
        <v>821</v>
      </c>
      <c r="D582" s="968">
        <v>0</v>
      </c>
      <c r="E582" s="955">
        <v>0</v>
      </c>
      <c r="F582" s="955" t="s">
        <v>362</v>
      </c>
      <c r="G582" s="428">
        <v>0</v>
      </c>
      <c r="H582" s="955" t="s">
        <v>362</v>
      </c>
      <c r="I582" s="944"/>
      <c r="J582" s="944"/>
      <c r="K582" s="944"/>
      <c r="L582" s="944"/>
      <c r="M582" s="944"/>
      <c r="N582" s="944"/>
      <c r="O582" s="944"/>
      <c r="P582" s="944"/>
      <c r="Q582" s="944"/>
      <c r="R582" s="944"/>
      <c r="S582" s="944"/>
      <c r="T582" s="944"/>
      <c r="U582" s="944"/>
      <c r="V582" s="944"/>
      <c r="W582" s="944"/>
      <c r="X582" s="944"/>
      <c r="Y582" s="944"/>
      <c r="Z582" s="944"/>
    </row>
    <row r="583" spans="1:26" x14ac:dyDescent="0.2">
      <c r="A583" s="1190"/>
      <c r="B583" s="1228"/>
      <c r="C583" s="157" t="s">
        <v>605</v>
      </c>
      <c r="D583" s="968">
        <v>0</v>
      </c>
      <c r="E583" s="955">
        <v>0</v>
      </c>
      <c r="F583" s="955" t="s">
        <v>362</v>
      </c>
      <c r="G583" s="428">
        <v>0</v>
      </c>
      <c r="H583" s="955" t="s">
        <v>362</v>
      </c>
      <c r="I583" s="944"/>
      <c r="J583" s="944"/>
      <c r="K583" s="944"/>
      <c r="L583" s="944"/>
      <c r="M583" s="944"/>
      <c r="N583" s="944"/>
      <c r="O583" s="944"/>
      <c r="P583" s="944"/>
      <c r="Q583" s="944"/>
      <c r="R583" s="944"/>
      <c r="S583" s="944"/>
      <c r="T583" s="944"/>
      <c r="U583" s="944"/>
      <c r="V583" s="944"/>
      <c r="W583" s="944"/>
      <c r="X583" s="944"/>
      <c r="Y583" s="944"/>
      <c r="Z583" s="944"/>
    </row>
    <row r="584" spans="1:26" x14ac:dyDescent="0.2">
      <c r="A584" s="1190"/>
      <c r="B584" s="1228"/>
      <c r="C584" s="157" t="s">
        <v>413</v>
      </c>
      <c r="D584" s="968">
        <v>0</v>
      </c>
      <c r="E584" s="955">
        <v>0</v>
      </c>
      <c r="F584" s="955" t="s">
        <v>362</v>
      </c>
      <c r="G584" s="428">
        <v>0</v>
      </c>
      <c r="H584" s="955" t="s">
        <v>362</v>
      </c>
      <c r="I584" s="944"/>
      <c r="J584" s="944"/>
      <c r="K584" s="944"/>
      <c r="L584" s="944"/>
      <c r="M584" s="944"/>
      <c r="N584" s="944"/>
      <c r="O584" s="944"/>
      <c r="P584" s="944"/>
      <c r="Q584" s="944"/>
      <c r="R584" s="944"/>
      <c r="S584" s="944"/>
      <c r="T584" s="944"/>
      <c r="U584" s="944"/>
      <c r="V584" s="944"/>
      <c r="W584" s="944"/>
      <c r="X584" s="944"/>
      <c r="Y584" s="944"/>
      <c r="Z584" s="944"/>
    </row>
    <row r="585" spans="1:26" x14ac:dyDescent="0.2">
      <c r="A585" s="1190"/>
      <c r="B585" s="1228"/>
      <c r="C585" s="157" t="s">
        <v>606</v>
      </c>
      <c r="D585" s="968">
        <v>0</v>
      </c>
      <c r="E585" s="955">
        <v>13</v>
      </c>
      <c r="F585" s="955" t="s">
        <v>362</v>
      </c>
      <c r="G585" s="428">
        <v>0</v>
      </c>
      <c r="H585" s="955" t="s">
        <v>362</v>
      </c>
      <c r="I585" s="944"/>
      <c r="J585" s="944"/>
      <c r="K585" s="944"/>
      <c r="L585" s="944"/>
      <c r="M585" s="944"/>
      <c r="N585" s="944"/>
      <c r="O585" s="944"/>
      <c r="P585" s="944"/>
      <c r="Q585" s="944"/>
      <c r="R585" s="944"/>
      <c r="S585" s="944"/>
      <c r="T585" s="944"/>
      <c r="U585" s="944"/>
      <c r="V585" s="944"/>
      <c r="W585" s="944"/>
      <c r="X585" s="944"/>
      <c r="Y585" s="944"/>
      <c r="Z585" s="944"/>
    </row>
    <row r="586" spans="1:26" ht="25.5" x14ac:dyDescent="0.2">
      <c r="A586" s="1190"/>
      <c r="B586" s="1228"/>
      <c r="C586" s="616" t="s">
        <v>817</v>
      </c>
      <c r="D586" s="273">
        <v>0</v>
      </c>
      <c r="E586" s="955">
        <v>0</v>
      </c>
      <c r="F586" s="955" t="s">
        <v>362</v>
      </c>
      <c r="G586" s="428">
        <v>0</v>
      </c>
      <c r="H586" s="955" t="s">
        <v>362</v>
      </c>
      <c r="I586" s="944"/>
      <c r="J586" s="944"/>
      <c r="K586" s="944"/>
      <c r="L586" s="944"/>
      <c r="M586" s="944"/>
      <c r="N586" s="944"/>
      <c r="O586" s="944"/>
      <c r="P586" s="944"/>
      <c r="Q586" s="944"/>
      <c r="R586" s="944"/>
      <c r="S586" s="944"/>
      <c r="T586" s="944"/>
      <c r="U586" s="944"/>
      <c r="V586" s="944"/>
      <c r="W586" s="944"/>
      <c r="X586" s="944"/>
      <c r="Y586" s="944"/>
      <c r="Z586" s="944"/>
    </row>
    <row r="587" spans="1:26" x14ac:dyDescent="0.2">
      <c r="A587" s="1190"/>
      <c r="B587" s="1228"/>
      <c r="C587" s="157" t="s">
        <v>713</v>
      </c>
      <c r="D587" s="968">
        <v>0</v>
      </c>
      <c r="E587" s="955">
        <v>0</v>
      </c>
      <c r="F587" s="955" t="s">
        <v>362</v>
      </c>
      <c r="G587" s="428">
        <v>0</v>
      </c>
      <c r="H587" s="955" t="s">
        <v>362</v>
      </c>
      <c r="I587" s="944"/>
      <c r="J587" s="944"/>
      <c r="K587" s="944"/>
      <c r="L587" s="944"/>
      <c r="M587" s="944"/>
      <c r="N587" s="944"/>
      <c r="O587" s="944"/>
      <c r="P587" s="944"/>
      <c r="Q587" s="944"/>
      <c r="R587" s="944"/>
      <c r="S587" s="944"/>
      <c r="T587" s="944"/>
      <c r="U587" s="944"/>
      <c r="V587" s="944"/>
      <c r="W587" s="944"/>
      <c r="X587" s="944"/>
      <c r="Y587" s="944"/>
      <c r="Z587" s="944"/>
    </row>
    <row r="588" spans="1:26" x14ac:dyDescent="0.2">
      <c r="A588" s="1190"/>
      <c r="B588" s="1228"/>
      <c r="C588" s="157" t="s">
        <v>777</v>
      </c>
      <c r="D588" s="968">
        <v>15</v>
      </c>
      <c r="E588" s="955">
        <v>10</v>
      </c>
      <c r="F588" s="955" t="s">
        <v>362</v>
      </c>
      <c r="G588" s="428">
        <v>0</v>
      </c>
      <c r="H588" s="955" t="s">
        <v>362</v>
      </c>
      <c r="I588" s="944"/>
      <c r="J588" s="944"/>
      <c r="K588" s="944"/>
      <c r="L588" s="944"/>
      <c r="M588" s="944"/>
      <c r="N588" s="944"/>
      <c r="O588" s="944"/>
      <c r="P588" s="944"/>
      <c r="Q588" s="944"/>
      <c r="R588" s="944"/>
      <c r="S588" s="944"/>
      <c r="T588" s="944"/>
      <c r="U588" s="944"/>
      <c r="V588" s="944"/>
      <c r="W588" s="944"/>
      <c r="X588" s="944"/>
      <c r="Y588" s="944"/>
      <c r="Z588" s="944"/>
    </row>
    <row r="589" spans="1:26" x14ac:dyDescent="0.2">
      <c r="A589" s="1190"/>
      <c r="B589" s="1228"/>
      <c r="C589" s="157" t="s">
        <v>973</v>
      </c>
      <c r="D589" s="968">
        <v>0</v>
      </c>
      <c r="E589" s="955">
        <v>0</v>
      </c>
      <c r="F589" s="955" t="s">
        <v>362</v>
      </c>
      <c r="G589" s="428">
        <v>0</v>
      </c>
      <c r="H589" s="955" t="s">
        <v>362</v>
      </c>
      <c r="I589" s="944"/>
      <c r="J589" s="944"/>
      <c r="K589" s="944"/>
      <c r="L589" s="944"/>
      <c r="M589" s="944"/>
      <c r="N589" s="944"/>
      <c r="O589" s="944"/>
      <c r="P589" s="944"/>
      <c r="Q589" s="944"/>
      <c r="R589" s="944"/>
      <c r="S589" s="944"/>
      <c r="T589" s="944"/>
      <c r="U589" s="944"/>
      <c r="V589" s="944"/>
      <c r="W589" s="944"/>
      <c r="X589" s="944"/>
      <c r="Y589" s="944"/>
      <c r="Z589" s="944"/>
    </row>
    <row r="590" spans="1:26" x14ac:dyDescent="0.2">
      <c r="A590" s="1190"/>
      <c r="B590" s="1228"/>
      <c r="C590" s="157" t="s">
        <v>784</v>
      </c>
      <c r="D590" s="968">
        <v>0</v>
      </c>
      <c r="E590" s="955">
        <v>0</v>
      </c>
      <c r="F590" s="955" t="s">
        <v>362</v>
      </c>
      <c r="G590" s="428">
        <v>0</v>
      </c>
      <c r="H590" s="955" t="s">
        <v>362</v>
      </c>
      <c r="I590" s="944"/>
      <c r="J590" s="944"/>
      <c r="K590" s="944"/>
      <c r="L590" s="944"/>
      <c r="M590" s="944"/>
      <c r="N590" s="944"/>
      <c r="O590" s="944"/>
      <c r="P590" s="944"/>
      <c r="Q590" s="944"/>
      <c r="R590" s="944"/>
      <c r="S590" s="944"/>
      <c r="T590" s="944"/>
      <c r="U590" s="944"/>
      <c r="V590" s="944"/>
      <c r="W590" s="944"/>
      <c r="X590" s="944"/>
      <c r="Y590" s="944"/>
      <c r="Z590" s="944"/>
    </row>
    <row r="591" spans="1:26" x14ac:dyDescent="0.2">
      <c r="A591" s="1190"/>
      <c r="B591" s="1229"/>
      <c r="C591" s="157" t="s">
        <v>598</v>
      </c>
      <c r="D591" s="968">
        <v>0</v>
      </c>
      <c r="E591" s="955">
        <v>0</v>
      </c>
      <c r="F591" s="955" t="s">
        <v>362</v>
      </c>
      <c r="G591" s="428">
        <v>0</v>
      </c>
      <c r="H591" s="955" t="s">
        <v>362</v>
      </c>
      <c r="I591" s="944"/>
      <c r="J591" s="944"/>
      <c r="K591" s="944"/>
      <c r="L591" s="944"/>
      <c r="M591" s="944"/>
      <c r="N591" s="944"/>
      <c r="O591" s="944"/>
      <c r="P591" s="944"/>
      <c r="Q591" s="944"/>
      <c r="R591" s="944"/>
      <c r="S591" s="944"/>
      <c r="T591" s="944"/>
      <c r="U591" s="944"/>
      <c r="V591" s="944"/>
      <c r="W591" s="944"/>
      <c r="X591" s="944"/>
      <c r="Y591" s="944"/>
      <c r="Z591" s="944"/>
    </row>
    <row r="592" spans="1:26" x14ac:dyDescent="0.2">
      <c r="A592" s="945">
        <v>27</v>
      </c>
      <c r="B592" s="273" t="s">
        <v>313</v>
      </c>
      <c r="C592" s="157" t="s">
        <v>598</v>
      </c>
      <c r="D592" s="968">
        <v>0</v>
      </c>
      <c r="E592" s="955">
        <v>0</v>
      </c>
      <c r="F592" s="955" t="s">
        <v>362</v>
      </c>
      <c r="G592" s="428">
        <v>0</v>
      </c>
      <c r="H592" s="955" t="s">
        <v>362</v>
      </c>
      <c r="I592" s="944"/>
      <c r="J592" s="944"/>
      <c r="K592" s="944"/>
      <c r="L592" s="944"/>
      <c r="M592" s="944"/>
      <c r="N592" s="944"/>
      <c r="O592" s="944"/>
      <c r="P592" s="944"/>
      <c r="Q592" s="944"/>
      <c r="R592" s="944"/>
      <c r="S592" s="944"/>
      <c r="T592" s="944"/>
      <c r="U592" s="944"/>
      <c r="V592" s="944"/>
      <c r="W592" s="944"/>
      <c r="X592" s="944"/>
      <c r="Y592" s="944"/>
      <c r="Z592" s="944"/>
    </row>
    <row r="593" spans="1:26" x14ac:dyDescent="0.2">
      <c r="A593" s="1190">
        <v>28</v>
      </c>
      <c r="B593" s="1227" t="s">
        <v>314</v>
      </c>
      <c r="C593" s="157" t="s">
        <v>714</v>
      </c>
      <c r="D593" s="968">
        <v>0</v>
      </c>
      <c r="E593" s="955">
        <v>0</v>
      </c>
      <c r="F593" s="955" t="s">
        <v>362</v>
      </c>
      <c r="G593" s="428">
        <v>0</v>
      </c>
      <c r="H593" s="955" t="s">
        <v>362</v>
      </c>
      <c r="I593" s="944"/>
      <c r="J593" s="944"/>
      <c r="K593" s="944"/>
      <c r="L593" s="944"/>
      <c r="M593" s="944"/>
      <c r="N593" s="944"/>
      <c r="O593" s="944"/>
      <c r="P593" s="944"/>
      <c r="Q593" s="944"/>
      <c r="R593" s="944"/>
      <c r="S593" s="944"/>
      <c r="T593" s="944"/>
      <c r="U593" s="944"/>
      <c r="V593" s="944"/>
      <c r="W593" s="944"/>
      <c r="X593" s="944"/>
      <c r="Y593" s="944"/>
      <c r="Z593" s="944"/>
    </row>
    <row r="594" spans="1:26" x14ac:dyDescent="0.2">
      <c r="A594" s="1190"/>
      <c r="B594" s="1228"/>
      <c r="C594" s="157" t="s">
        <v>607</v>
      </c>
      <c r="D594" s="968">
        <v>0</v>
      </c>
      <c r="E594" s="955">
        <v>2166</v>
      </c>
      <c r="F594" s="955" t="s">
        <v>362</v>
      </c>
      <c r="G594" s="428">
        <v>0</v>
      </c>
      <c r="H594" s="955" t="s">
        <v>362</v>
      </c>
      <c r="I594" s="944"/>
      <c r="J594" s="944"/>
      <c r="K594" s="944"/>
      <c r="L594" s="944"/>
      <c r="M594" s="944"/>
      <c r="N594" s="944"/>
      <c r="O594" s="944"/>
      <c r="P594" s="944"/>
      <c r="Q594" s="944"/>
      <c r="R594" s="944"/>
      <c r="S594" s="944"/>
      <c r="T594" s="944"/>
      <c r="U594" s="944"/>
      <c r="V594" s="944"/>
      <c r="W594" s="944"/>
      <c r="X594" s="944"/>
      <c r="Y594" s="944"/>
      <c r="Z594" s="944"/>
    </row>
    <row r="595" spans="1:26" x14ac:dyDescent="0.2">
      <c r="A595" s="1190"/>
      <c r="B595" s="1228"/>
      <c r="C595" s="157" t="s">
        <v>778</v>
      </c>
      <c r="D595" s="968">
        <v>0</v>
      </c>
      <c r="E595" s="955">
        <v>0</v>
      </c>
      <c r="F595" s="955" t="s">
        <v>362</v>
      </c>
      <c r="G595" s="428">
        <v>0</v>
      </c>
      <c r="H595" s="955" t="s">
        <v>362</v>
      </c>
      <c r="I595" s="944"/>
      <c r="J595" s="944"/>
      <c r="K595" s="944"/>
      <c r="L595" s="944"/>
      <c r="M595" s="944"/>
      <c r="N595" s="944"/>
      <c r="O595" s="944"/>
      <c r="P595" s="944"/>
      <c r="Q595" s="944"/>
      <c r="R595" s="944"/>
      <c r="S595" s="944"/>
      <c r="T595" s="944"/>
      <c r="U595" s="944"/>
      <c r="V595" s="944"/>
      <c r="W595" s="944"/>
      <c r="X595" s="944"/>
      <c r="Y595" s="944"/>
      <c r="Z595" s="944"/>
    </row>
    <row r="596" spans="1:26" x14ac:dyDescent="0.2">
      <c r="A596" s="1190"/>
      <c r="B596" s="1229"/>
      <c r="C596" s="157" t="s">
        <v>820</v>
      </c>
      <c r="D596" s="968">
        <v>0</v>
      </c>
      <c r="E596" s="955">
        <v>1899</v>
      </c>
      <c r="F596" s="955" t="s">
        <v>362</v>
      </c>
      <c r="G596" s="428">
        <v>0</v>
      </c>
      <c r="H596" s="955" t="s">
        <v>362</v>
      </c>
      <c r="I596" s="944"/>
      <c r="J596" s="944"/>
      <c r="K596" s="944"/>
      <c r="L596" s="944"/>
      <c r="M596" s="944"/>
      <c r="N596" s="944"/>
      <c r="O596" s="944"/>
      <c r="P596" s="944"/>
      <c r="Q596" s="944"/>
      <c r="R596" s="944"/>
      <c r="S596" s="944"/>
      <c r="T596" s="944"/>
      <c r="U596" s="944"/>
      <c r="V596" s="944"/>
      <c r="W596" s="944"/>
      <c r="X596" s="944"/>
      <c r="Y596" s="944"/>
      <c r="Z596" s="944"/>
    </row>
    <row r="597" spans="1:26" x14ac:dyDescent="0.2">
      <c r="A597" s="1190">
        <v>29</v>
      </c>
      <c r="B597" s="1227" t="s">
        <v>315</v>
      </c>
      <c r="C597" s="157" t="s">
        <v>779</v>
      </c>
      <c r="D597" s="968">
        <v>0</v>
      </c>
      <c r="E597" s="955">
        <v>0</v>
      </c>
      <c r="F597" s="955" t="s">
        <v>362</v>
      </c>
      <c r="G597" s="428">
        <v>0</v>
      </c>
      <c r="H597" s="955" t="s">
        <v>362</v>
      </c>
      <c r="I597" s="944"/>
      <c r="J597" s="944"/>
      <c r="K597" s="944"/>
      <c r="L597" s="944"/>
      <c r="M597" s="944"/>
      <c r="N597" s="944"/>
      <c r="O597" s="944"/>
      <c r="P597" s="944"/>
      <c r="Q597" s="944"/>
      <c r="R597" s="944"/>
      <c r="S597" s="944"/>
      <c r="T597" s="944"/>
      <c r="U597" s="944"/>
      <c r="V597" s="944"/>
      <c r="W597" s="944"/>
      <c r="X597" s="944"/>
      <c r="Y597" s="944"/>
      <c r="Z597" s="944"/>
    </row>
    <row r="598" spans="1:26" x14ac:dyDescent="0.2">
      <c r="A598" s="1190"/>
      <c r="B598" s="1228"/>
      <c r="C598" s="157" t="s">
        <v>780</v>
      </c>
      <c r="D598" s="968">
        <v>0</v>
      </c>
      <c r="E598" s="955">
        <v>0</v>
      </c>
      <c r="F598" s="955" t="s">
        <v>362</v>
      </c>
      <c r="G598" s="428">
        <v>0</v>
      </c>
      <c r="H598" s="955" t="s">
        <v>362</v>
      </c>
      <c r="I598" s="944"/>
      <c r="J598" s="944"/>
      <c r="K598" s="944"/>
      <c r="L598" s="944"/>
      <c r="M598" s="944"/>
      <c r="N598" s="944"/>
      <c r="O598" s="944"/>
      <c r="P598" s="944"/>
      <c r="Q598" s="944"/>
      <c r="R598" s="944"/>
      <c r="S598" s="944"/>
      <c r="T598" s="944"/>
      <c r="U598" s="944"/>
      <c r="V598" s="944"/>
      <c r="W598" s="944"/>
      <c r="X598" s="944"/>
      <c r="Y598" s="944"/>
      <c r="Z598" s="944"/>
    </row>
    <row r="599" spans="1:26" x14ac:dyDescent="0.2">
      <c r="A599" s="1190"/>
      <c r="B599" s="1228"/>
      <c r="C599" s="157" t="s">
        <v>715</v>
      </c>
      <c r="D599" s="968">
        <v>0</v>
      </c>
      <c r="E599" s="955">
        <v>0</v>
      </c>
      <c r="F599" s="955" t="s">
        <v>362</v>
      </c>
      <c r="G599" s="428">
        <v>0</v>
      </c>
      <c r="H599" s="955" t="s">
        <v>362</v>
      </c>
      <c r="I599" s="944"/>
      <c r="J599" s="944"/>
      <c r="K599" s="944"/>
      <c r="L599" s="944"/>
      <c r="M599" s="944"/>
      <c r="N599" s="944"/>
      <c r="O599" s="944"/>
      <c r="P599" s="944"/>
      <c r="Q599" s="944"/>
      <c r="R599" s="944"/>
      <c r="S599" s="944"/>
      <c r="T599" s="944"/>
      <c r="U599" s="944"/>
      <c r="V599" s="944"/>
      <c r="W599" s="944"/>
      <c r="X599" s="944"/>
      <c r="Y599" s="944"/>
      <c r="Z599" s="944"/>
    </row>
    <row r="600" spans="1:26" x14ac:dyDescent="0.2">
      <c r="A600" s="1190"/>
      <c r="B600" s="1229"/>
      <c r="C600" s="157" t="s">
        <v>598</v>
      </c>
      <c r="D600" s="968">
        <v>0</v>
      </c>
      <c r="E600" s="955">
        <v>0</v>
      </c>
      <c r="F600" s="955" t="s">
        <v>362</v>
      </c>
      <c r="G600" s="428">
        <v>0</v>
      </c>
      <c r="H600" s="955" t="s">
        <v>362</v>
      </c>
      <c r="I600" s="944"/>
      <c r="J600" s="944"/>
      <c r="K600" s="944"/>
      <c r="L600" s="944"/>
      <c r="M600" s="944"/>
      <c r="N600" s="944"/>
      <c r="O600" s="944"/>
      <c r="P600" s="944"/>
      <c r="Q600" s="944"/>
      <c r="R600" s="944"/>
      <c r="S600" s="944"/>
      <c r="T600" s="944"/>
      <c r="U600" s="944"/>
      <c r="V600" s="944"/>
      <c r="W600" s="944"/>
      <c r="X600" s="944"/>
      <c r="Y600" s="944"/>
      <c r="Z600" s="944"/>
    </row>
    <row r="601" spans="1:26" x14ac:dyDescent="0.2">
      <c r="A601" s="1190">
        <v>30</v>
      </c>
      <c r="B601" s="1227" t="s">
        <v>316</v>
      </c>
      <c r="C601" s="157" t="s">
        <v>781</v>
      </c>
      <c r="D601" s="968">
        <v>651</v>
      </c>
      <c r="E601" s="955">
        <v>2016</v>
      </c>
      <c r="F601" s="955" t="s">
        <v>362</v>
      </c>
      <c r="G601" s="428">
        <v>241</v>
      </c>
      <c r="H601" s="955" t="s">
        <v>362</v>
      </c>
      <c r="I601" s="944"/>
      <c r="J601" s="944"/>
      <c r="K601" s="944"/>
      <c r="L601" s="944"/>
      <c r="M601" s="944"/>
      <c r="N601" s="944"/>
      <c r="O601" s="944"/>
      <c r="P601" s="944"/>
      <c r="Q601" s="944"/>
      <c r="R601" s="944"/>
      <c r="S601" s="944"/>
      <c r="T601" s="944"/>
      <c r="U601" s="944"/>
      <c r="V601" s="944"/>
      <c r="W601" s="944"/>
      <c r="X601" s="944"/>
      <c r="Y601" s="944"/>
      <c r="Z601" s="944"/>
    </row>
    <row r="602" spans="1:26" x14ac:dyDescent="0.2">
      <c r="A602" s="1190"/>
      <c r="B602" s="1228"/>
      <c r="C602" s="157" t="s">
        <v>717</v>
      </c>
      <c r="D602" s="968">
        <v>57</v>
      </c>
      <c r="E602" s="955">
        <v>174</v>
      </c>
      <c r="F602" s="955" t="s">
        <v>362</v>
      </c>
      <c r="G602" s="428">
        <v>0</v>
      </c>
      <c r="H602" s="955" t="s">
        <v>362</v>
      </c>
      <c r="I602" s="944"/>
      <c r="J602" s="944"/>
      <c r="K602" s="944"/>
      <c r="L602" s="944"/>
      <c r="M602" s="944"/>
      <c r="N602" s="944"/>
      <c r="O602" s="944"/>
      <c r="P602" s="944"/>
      <c r="Q602" s="944"/>
      <c r="R602" s="944"/>
      <c r="S602" s="944"/>
      <c r="T602" s="944"/>
      <c r="U602" s="944"/>
      <c r="V602" s="944"/>
      <c r="W602" s="944"/>
      <c r="X602" s="944"/>
      <c r="Y602" s="944"/>
      <c r="Z602" s="944"/>
    </row>
    <row r="603" spans="1:26" x14ac:dyDescent="0.2">
      <c r="A603" s="1190"/>
      <c r="B603" s="1228"/>
      <c r="C603" s="157" t="s">
        <v>716</v>
      </c>
      <c r="D603" s="968">
        <v>345</v>
      </c>
      <c r="E603" s="955">
        <v>689</v>
      </c>
      <c r="F603" s="955" t="s">
        <v>362</v>
      </c>
      <c r="G603" s="428">
        <v>1729</v>
      </c>
      <c r="H603" s="955" t="s">
        <v>362</v>
      </c>
      <c r="I603" s="944"/>
      <c r="J603" s="944"/>
      <c r="K603" s="944"/>
      <c r="L603" s="944"/>
      <c r="M603" s="944"/>
      <c r="N603" s="944"/>
      <c r="O603" s="944"/>
      <c r="P603" s="944"/>
      <c r="Q603" s="944"/>
      <c r="R603" s="944"/>
      <c r="S603" s="944"/>
      <c r="T603" s="944"/>
      <c r="U603" s="944"/>
      <c r="V603" s="944"/>
      <c r="W603" s="944"/>
      <c r="X603" s="944"/>
      <c r="Y603" s="944"/>
      <c r="Z603" s="944"/>
    </row>
    <row r="604" spans="1:26" x14ac:dyDescent="0.2">
      <c r="A604" s="1190"/>
      <c r="B604" s="1228"/>
      <c r="C604" s="157" t="s">
        <v>667</v>
      </c>
      <c r="D604" s="968">
        <v>230</v>
      </c>
      <c r="E604" s="955">
        <v>501</v>
      </c>
      <c r="F604" s="955" t="s">
        <v>362</v>
      </c>
      <c r="G604" s="428">
        <v>0</v>
      </c>
      <c r="H604" s="955" t="s">
        <v>362</v>
      </c>
      <c r="I604" s="944"/>
      <c r="J604" s="944"/>
      <c r="K604" s="944"/>
      <c r="L604" s="944"/>
      <c r="M604" s="944"/>
      <c r="N604" s="944"/>
      <c r="O604" s="944"/>
      <c r="P604" s="944"/>
      <c r="Q604" s="944"/>
      <c r="R604" s="944"/>
      <c r="S604" s="944"/>
      <c r="T604" s="944"/>
      <c r="U604" s="944"/>
      <c r="V604" s="944"/>
      <c r="W604" s="944"/>
      <c r="X604" s="944"/>
      <c r="Y604" s="944"/>
      <c r="Z604" s="944"/>
    </row>
    <row r="605" spans="1:26" x14ac:dyDescent="0.2">
      <c r="A605" s="1190"/>
      <c r="B605" s="1229"/>
      <c r="C605" s="157" t="s">
        <v>598</v>
      </c>
      <c r="D605" s="968">
        <v>287</v>
      </c>
      <c r="E605" s="955">
        <v>505</v>
      </c>
      <c r="F605" s="955" t="s">
        <v>362</v>
      </c>
      <c r="G605" s="428">
        <v>250</v>
      </c>
      <c r="H605" s="955" t="s">
        <v>362</v>
      </c>
      <c r="I605" s="944"/>
      <c r="J605" s="944"/>
      <c r="K605" s="944"/>
      <c r="L605" s="944"/>
      <c r="M605" s="944"/>
      <c r="N605" s="944"/>
      <c r="O605" s="944"/>
      <c r="P605" s="944"/>
      <c r="Q605" s="944"/>
      <c r="R605" s="944"/>
      <c r="S605" s="944"/>
      <c r="T605" s="944"/>
      <c r="U605" s="944"/>
      <c r="V605" s="944"/>
      <c r="W605" s="944"/>
      <c r="X605" s="944"/>
      <c r="Y605" s="944"/>
      <c r="Z605" s="944"/>
    </row>
    <row r="606" spans="1:26" x14ac:dyDescent="0.2">
      <c r="A606" s="1190">
        <v>31</v>
      </c>
      <c r="B606" s="1227" t="s">
        <v>317</v>
      </c>
      <c r="C606" s="157" t="s">
        <v>976</v>
      </c>
      <c r="D606" s="511">
        <v>0</v>
      </c>
      <c r="E606" s="955">
        <v>0</v>
      </c>
      <c r="F606" s="955" t="s">
        <v>362</v>
      </c>
      <c r="G606" s="428">
        <v>0</v>
      </c>
      <c r="H606" s="955" t="s">
        <v>362</v>
      </c>
      <c r="I606" s="944"/>
      <c r="J606" s="944"/>
      <c r="K606" s="944"/>
      <c r="L606" s="944"/>
      <c r="M606" s="944"/>
      <c r="N606" s="944"/>
      <c r="O606" s="944"/>
      <c r="P606" s="944"/>
      <c r="Q606" s="944"/>
      <c r="R606" s="944"/>
      <c r="S606" s="944"/>
      <c r="T606" s="944"/>
      <c r="U606" s="944"/>
      <c r="V606" s="944"/>
      <c r="W606" s="944"/>
      <c r="X606" s="944"/>
      <c r="Y606" s="944"/>
      <c r="Z606" s="944"/>
    </row>
    <row r="607" spans="1:26" x14ac:dyDescent="0.2">
      <c r="A607" s="1190"/>
      <c r="B607" s="1228"/>
      <c r="C607" s="157" t="s">
        <v>415</v>
      </c>
      <c r="D607" s="968">
        <v>0</v>
      </c>
      <c r="E607" s="955">
        <v>0</v>
      </c>
      <c r="F607" s="955" t="s">
        <v>362</v>
      </c>
      <c r="G607" s="428">
        <v>0</v>
      </c>
      <c r="H607" s="955" t="s">
        <v>362</v>
      </c>
      <c r="I607" s="944"/>
      <c r="J607" s="944"/>
      <c r="K607" s="944"/>
      <c r="L607" s="944"/>
      <c r="M607" s="944"/>
      <c r="N607" s="944"/>
      <c r="O607" s="944"/>
      <c r="P607" s="944"/>
      <c r="Q607" s="944"/>
      <c r="R607" s="944"/>
      <c r="S607" s="944"/>
      <c r="T607" s="944"/>
      <c r="U607" s="944"/>
      <c r="V607" s="944"/>
      <c r="W607" s="944"/>
      <c r="X607" s="944"/>
      <c r="Y607" s="944"/>
      <c r="Z607" s="944"/>
    </row>
    <row r="608" spans="1:26" x14ac:dyDescent="0.2">
      <c r="A608" s="1190"/>
      <c r="B608" s="1228"/>
      <c r="C608" s="616" t="s">
        <v>716</v>
      </c>
      <c r="D608" s="92">
        <v>0</v>
      </c>
      <c r="E608" s="428">
        <v>0</v>
      </c>
      <c r="F608" s="428" t="s">
        <v>362</v>
      </c>
      <c r="G608" s="428">
        <v>0</v>
      </c>
      <c r="H608" s="428" t="s">
        <v>362</v>
      </c>
      <c r="I608" s="428"/>
      <c r="J608" s="428"/>
      <c r="K608" s="428"/>
      <c r="L608" s="428"/>
      <c r="M608" s="428"/>
      <c r="N608" s="428"/>
      <c r="O608" s="428"/>
      <c r="P608" s="428"/>
      <c r="Q608" s="428"/>
      <c r="R608" s="428"/>
      <c r="S608" s="428"/>
      <c r="T608" s="428"/>
      <c r="U608" s="428"/>
      <c r="V608" s="428"/>
      <c r="W608" s="428"/>
      <c r="X608" s="428"/>
      <c r="Y608" s="428"/>
      <c r="Z608" s="428"/>
    </row>
    <row r="609" spans="1:26" x14ac:dyDescent="0.2">
      <c r="A609" s="1190"/>
      <c r="B609" s="1229"/>
      <c r="C609" s="157" t="s">
        <v>598</v>
      </c>
      <c r="D609" s="968">
        <v>0</v>
      </c>
      <c r="E609" s="955">
        <v>0</v>
      </c>
      <c r="F609" s="955" t="s">
        <v>362</v>
      </c>
      <c r="G609" s="428">
        <v>0</v>
      </c>
      <c r="H609" s="955" t="s">
        <v>362</v>
      </c>
      <c r="I609" s="944"/>
      <c r="J609" s="944"/>
      <c r="K609" s="944"/>
      <c r="L609" s="944"/>
      <c r="M609" s="944"/>
      <c r="N609" s="944"/>
      <c r="O609" s="944"/>
      <c r="P609" s="944"/>
      <c r="Q609" s="944"/>
      <c r="R609" s="944"/>
      <c r="S609" s="944"/>
      <c r="T609" s="944"/>
      <c r="U609" s="944"/>
      <c r="V609" s="944"/>
      <c r="W609" s="944"/>
      <c r="X609" s="944"/>
      <c r="Y609" s="944"/>
      <c r="Z609" s="944"/>
    </row>
    <row r="610" spans="1:26" x14ac:dyDescent="0.2">
      <c r="A610" s="1190">
        <v>32</v>
      </c>
      <c r="B610" s="1227" t="s">
        <v>318</v>
      </c>
      <c r="C610" s="157" t="s">
        <v>782</v>
      </c>
      <c r="D610" s="968">
        <v>0</v>
      </c>
      <c r="E610" s="955">
        <v>0</v>
      </c>
      <c r="F610" s="955" t="s">
        <v>362</v>
      </c>
      <c r="G610" s="428">
        <v>0</v>
      </c>
      <c r="H610" s="955" t="s">
        <v>362</v>
      </c>
      <c r="I610" s="944"/>
      <c r="J610" s="944"/>
      <c r="K610" s="944"/>
      <c r="L610" s="944"/>
      <c r="M610" s="944"/>
      <c r="N610" s="944"/>
      <c r="O610" s="944"/>
      <c r="P610" s="944"/>
      <c r="Q610" s="944"/>
      <c r="R610" s="944"/>
      <c r="S610" s="944"/>
      <c r="T610" s="944"/>
      <c r="U610" s="944"/>
      <c r="V610" s="944"/>
      <c r="W610" s="944"/>
      <c r="X610" s="944"/>
      <c r="Y610" s="944"/>
      <c r="Z610" s="944"/>
    </row>
    <row r="611" spans="1:26" x14ac:dyDescent="0.2">
      <c r="A611" s="1190"/>
      <c r="B611" s="1228"/>
      <c r="C611" s="157" t="s">
        <v>718</v>
      </c>
      <c r="D611" s="968">
        <v>0</v>
      </c>
      <c r="E611" s="955">
        <v>0</v>
      </c>
      <c r="F611" s="955" t="s">
        <v>362</v>
      </c>
      <c r="G611" s="428">
        <v>0</v>
      </c>
      <c r="H611" s="955" t="s">
        <v>362</v>
      </c>
      <c r="I611" s="944"/>
      <c r="J611" s="944"/>
      <c r="K611" s="944"/>
      <c r="L611" s="944"/>
      <c r="M611" s="944"/>
      <c r="N611" s="944"/>
      <c r="O611" s="944"/>
      <c r="P611" s="944"/>
      <c r="Q611" s="944"/>
      <c r="R611" s="944"/>
      <c r="S611" s="944"/>
      <c r="T611" s="944"/>
      <c r="U611" s="944"/>
      <c r="V611" s="944"/>
      <c r="W611" s="944"/>
      <c r="X611" s="944"/>
      <c r="Y611" s="944"/>
      <c r="Z611" s="944"/>
    </row>
    <row r="612" spans="1:26" x14ac:dyDescent="0.2">
      <c r="A612" s="1190"/>
      <c r="B612" s="1228"/>
      <c r="C612" s="157" t="s">
        <v>764</v>
      </c>
      <c r="D612" s="968">
        <v>0</v>
      </c>
      <c r="E612" s="955">
        <v>0</v>
      </c>
      <c r="F612" s="955" t="s">
        <v>362</v>
      </c>
      <c r="G612" s="428">
        <v>0</v>
      </c>
      <c r="H612" s="955" t="s">
        <v>362</v>
      </c>
      <c r="I612" s="944"/>
      <c r="J612" s="944"/>
      <c r="K612" s="944"/>
      <c r="L612" s="944"/>
      <c r="M612" s="944"/>
      <c r="N612" s="944"/>
      <c r="O612" s="944"/>
      <c r="P612" s="944"/>
      <c r="Q612" s="944"/>
      <c r="R612" s="944"/>
      <c r="S612" s="944"/>
      <c r="T612" s="944"/>
      <c r="U612" s="944"/>
      <c r="V612" s="944"/>
      <c r="W612" s="944"/>
      <c r="X612" s="944"/>
      <c r="Y612" s="944"/>
      <c r="Z612" s="944"/>
    </row>
    <row r="613" spans="1:26" x14ac:dyDescent="0.2">
      <c r="A613" s="1190"/>
      <c r="B613" s="1229"/>
      <c r="C613" s="157" t="s">
        <v>598</v>
      </c>
      <c r="D613" s="968">
        <v>0</v>
      </c>
      <c r="E613" s="955">
        <v>0</v>
      </c>
      <c r="F613" s="955" t="s">
        <v>362</v>
      </c>
      <c r="G613" s="428">
        <v>0</v>
      </c>
      <c r="H613" s="955" t="s">
        <v>362</v>
      </c>
      <c r="I613" s="944"/>
      <c r="J613" s="944"/>
      <c r="K613" s="944"/>
      <c r="L613" s="944"/>
      <c r="M613" s="944"/>
      <c r="N613" s="944"/>
      <c r="O613" s="944"/>
      <c r="P613" s="944"/>
      <c r="Q613" s="944"/>
      <c r="R613" s="944"/>
      <c r="S613" s="944"/>
      <c r="T613" s="944"/>
      <c r="U613" s="944"/>
      <c r="V613" s="944"/>
      <c r="W613" s="944"/>
      <c r="X613" s="944"/>
      <c r="Y613" s="944"/>
      <c r="Z613" s="944"/>
    </row>
    <row r="614" spans="1:26" x14ac:dyDescent="0.2">
      <c r="A614" s="1190">
        <v>33</v>
      </c>
      <c r="B614" s="1227" t="s">
        <v>319</v>
      </c>
      <c r="C614" s="157" t="s">
        <v>813</v>
      </c>
      <c r="D614" s="968">
        <v>0</v>
      </c>
      <c r="E614" s="955">
        <v>0</v>
      </c>
      <c r="F614" s="955" t="s">
        <v>362</v>
      </c>
      <c r="G614" s="428">
        <v>83</v>
      </c>
      <c r="H614" s="955" t="s">
        <v>362</v>
      </c>
      <c r="I614" s="944"/>
      <c r="J614" s="944"/>
      <c r="K614" s="944"/>
      <c r="L614" s="944"/>
      <c r="M614" s="944"/>
      <c r="N614" s="944"/>
      <c r="O614" s="944"/>
      <c r="P614" s="944"/>
      <c r="Q614" s="944"/>
      <c r="R614" s="944"/>
      <c r="S614" s="944"/>
      <c r="T614" s="944"/>
      <c r="U614" s="944"/>
      <c r="V614" s="944"/>
      <c r="W614" s="944"/>
      <c r="X614" s="944"/>
      <c r="Y614" s="944"/>
      <c r="Z614" s="944"/>
    </row>
    <row r="615" spans="1:26" x14ac:dyDescent="0.2">
      <c r="A615" s="1190"/>
      <c r="B615" s="1228"/>
      <c r="C615" s="157" t="s">
        <v>332</v>
      </c>
      <c r="D615" s="968">
        <v>0</v>
      </c>
      <c r="E615" s="955">
        <v>0</v>
      </c>
      <c r="F615" s="955" t="s">
        <v>362</v>
      </c>
      <c r="G615" s="428">
        <v>0</v>
      </c>
      <c r="H615" s="955" t="s">
        <v>362</v>
      </c>
      <c r="I615" s="944"/>
      <c r="J615" s="944"/>
      <c r="K615" s="944"/>
      <c r="L615" s="944"/>
      <c r="M615" s="944"/>
      <c r="N615" s="944"/>
      <c r="O615" s="944"/>
      <c r="P615" s="944"/>
      <c r="Q615" s="944"/>
      <c r="R615" s="944"/>
      <c r="S615" s="944"/>
      <c r="T615" s="944"/>
      <c r="U615" s="944"/>
      <c r="V615" s="944"/>
      <c r="W615" s="944"/>
      <c r="X615" s="944"/>
      <c r="Y615" s="944"/>
      <c r="Z615" s="944"/>
    </row>
    <row r="616" spans="1:26" x14ac:dyDescent="0.2">
      <c r="A616" s="1190"/>
      <c r="B616" s="1228"/>
      <c r="C616" s="157" t="s">
        <v>412</v>
      </c>
      <c r="D616" s="968">
        <v>0</v>
      </c>
      <c r="E616" s="955">
        <v>40</v>
      </c>
      <c r="F616" s="955" t="s">
        <v>362</v>
      </c>
      <c r="G616" s="428">
        <v>0</v>
      </c>
      <c r="H616" s="955" t="s">
        <v>362</v>
      </c>
      <c r="I616" s="944"/>
      <c r="J616" s="944"/>
      <c r="K616" s="944"/>
      <c r="L616" s="944"/>
      <c r="M616" s="944"/>
      <c r="N616" s="944"/>
      <c r="O616" s="944"/>
      <c r="P616" s="944"/>
      <c r="Q616" s="944"/>
      <c r="R616" s="944"/>
      <c r="S616" s="944"/>
      <c r="T616" s="944"/>
      <c r="U616" s="944"/>
      <c r="V616" s="944"/>
      <c r="W616" s="944"/>
      <c r="X616" s="944"/>
      <c r="Y616" s="944"/>
      <c r="Z616" s="944"/>
    </row>
    <row r="617" spans="1:26" ht="25.5" x14ac:dyDescent="0.2">
      <c r="A617" s="1190"/>
      <c r="B617" s="1228"/>
      <c r="C617" s="157" t="s">
        <v>817</v>
      </c>
      <c r="D617" s="273">
        <v>0</v>
      </c>
      <c r="E617" s="955">
        <v>0</v>
      </c>
      <c r="F617" s="955" t="s">
        <v>362</v>
      </c>
      <c r="G617" s="428">
        <v>0</v>
      </c>
      <c r="H617" s="955" t="s">
        <v>362</v>
      </c>
      <c r="I617" s="944"/>
      <c r="J617" s="944"/>
      <c r="K617" s="944"/>
      <c r="L617" s="944"/>
      <c r="M617" s="944"/>
      <c r="N617" s="944"/>
      <c r="O617" s="944"/>
      <c r="P617" s="944"/>
      <c r="Q617" s="944"/>
      <c r="R617" s="944"/>
      <c r="S617" s="944"/>
      <c r="T617" s="944"/>
      <c r="U617" s="944"/>
      <c r="V617" s="944"/>
      <c r="W617" s="944"/>
      <c r="X617" s="944"/>
      <c r="Y617" s="944"/>
      <c r="Z617" s="944"/>
    </row>
    <row r="618" spans="1:26" x14ac:dyDescent="0.2">
      <c r="A618" s="1190"/>
      <c r="B618" s="1229"/>
      <c r="C618" s="157" t="s">
        <v>784</v>
      </c>
      <c r="D618" s="968">
        <v>0</v>
      </c>
      <c r="E618" s="955">
        <v>0</v>
      </c>
      <c r="F618" s="955" t="s">
        <v>362</v>
      </c>
      <c r="G618" s="428">
        <v>46</v>
      </c>
      <c r="H618" s="955" t="s">
        <v>362</v>
      </c>
      <c r="I618" s="944"/>
      <c r="J618" s="944"/>
      <c r="K618" s="944"/>
      <c r="L618" s="944"/>
      <c r="M618" s="944"/>
      <c r="N618" s="944"/>
      <c r="O618" s="944"/>
      <c r="P618" s="944"/>
      <c r="Q618" s="944"/>
      <c r="R618" s="944"/>
      <c r="S618" s="944"/>
      <c r="T618" s="944"/>
      <c r="U618" s="944"/>
      <c r="V618" s="944"/>
      <c r="W618" s="944"/>
      <c r="X618" s="944"/>
      <c r="Y618" s="944"/>
      <c r="Z618" s="944"/>
    </row>
    <row r="619" spans="1:26" x14ac:dyDescent="0.2">
      <c r="A619" s="1190">
        <v>34</v>
      </c>
      <c r="B619" s="1192" t="s">
        <v>320</v>
      </c>
      <c r="C619" s="156" t="s">
        <v>609</v>
      </c>
      <c r="D619" s="968">
        <v>0</v>
      </c>
      <c r="E619" s="955">
        <v>0</v>
      </c>
      <c r="F619" s="955" t="s">
        <v>362</v>
      </c>
      <c r="G619" s="428">
        <v>0</v>
      </c>
      <c r="H619" s="955" t="s">
        <v>362</v>
      </c>
      <c r="I619" s="944"/>
      <c r="J619" s="944"/>
      <c r="K619" s="944"/>
      <c r="L619" s="944"/>
      <c r="M619" s="944"/>
      <c r="N619" s="944"/>
      <c r="O619" s="944"/>
      <c r="P619" s="944"/>
      <c r="Q619" s="944"/>
      <c r="R619" s="944"/>
      <c r="S619" s="944"/>
      <c r="T619" s="944"/>
      <c r="U619" s="944"/>
      <c r="V619" s="944"/>
      <c r="W619" s="944"/>
      <c r="X619" s="944"/>
      <c r="Y619" s="944"/>
      <c r="Z619" s="944"/>
    </row>
    <row r="620" spans="1:26" x14ac:dyDescent="0.2">
      <c r="A620" s="1190"/>
      <c r="B620" s="1192"/>
      <c r="C620" s="156" t="s">
        <v>419</v>
      </c>
      <c r="D620" s="968">
        <v>0</v>
      </c>
      <c r="E620" s="955">
        <v>0</v>
      </c>
      <c r="F620" s="955" t="s">
        <v>362</v>
      </c>
      <c r="G620" s="428">
        <v>0</v>
      </c>
      <c r="H620" s="955" t="s">
        <v>362</v>
      </c>
      <c r="I620" s="944"/>
      <c r="J620" s="944"/>
      <c r="K620" s="944"/>
      <c r="L620" s="944"/>
      <c r="M620" s="944"/>
      <c r="N620" s="944"/>
      <c r="O620" s="944"/>
      <c r="P620" s="944"/>
      <c r="Q620" s="944"/>
      <c r="R620" s="944"/>
      <c r="S620" s="944"/>
      <c r="T620" s="944"/>
      <c r="U620" s="944"/>
      <c r="V620" s="944"/>
      <c r="W620" s="944"/>
      <c r="X620" s="944"/>
      <c r="Y620" s="944"/>
      <c r="Z620" s="944"/>
    </row>
    <row r="621" spans="1:26" x14ac:dyDescent="0.2">
      <c r="A621" s="1190"/>
      <c r="B621" s="1192"/>
      <c r="C621" s="156" t="s">
        <v>712</v>
      </c>
      <c r="D621" s="968">
        <v>0</v>
      </c>
      <c r="E621" s="955">
        <v>0</v>
      </c>
      <c r="F621" s="955" t="s">
        <v>362</v>
      </c>
      <c r="G621" s="428">
        <v>0</v>
      </c>
      <c r="H621" s="955" t="s">
        <v>362</v>
      </c>
      <c r="I621" s="944"/>
      <c r="J621" s="944"/>
      <c r="K621" s="944"/>
      <c r="L621" s="944"/>
      <c r="M621" s="944"/>
      <c r="N621" s="944"/>
      <c r="O621" s="944"/>
      <c r="P621" s="944"/>
      <c r="Q621" s="944"/>
      <c r="R621" s="944"/>
      <c r="S621" s="944"/>
      <c r="T621" s="944"/>
      <c r="U621" s="944"/>
      <c r="V621" s="944"/>
      <c r="W621" s="944"/>
      <c r="X621" s="944"/>
      <c r="Y621" s="944"/>
      <c r="Z621" s="944"/>
    </row>
    <row r="622" spans="1:26" x14ac:dyDescent="0.2">
      <c r="A622" s="1190"/>
      <c r="B622" s="1192"/>
      <c r="C622" s="156" t="s">
        <v>1751</v>
      </c>
      <c r="D622" s="968" t="s">
        <v>362</v>
      </c>
      <c r="E622" s="955" t="s">
        <v>362</v>
      </c>
      <c r="F622" s="955" t="s">
        <v>362</v>
      </c>
      <c r="G622" s="428" t="s">
        <v>362</v>
      </c>
      <c r="H622" s="955" t="s">
        <v>362</v>
      </c>
      <c r="I622" s="944"/>
      <c r="J622" s="944"/>
      <c r="K622" s="944"/>
      <c r="L622" s="944"/>
      <c r="M622" s="944"/>
      <c r="N622" s="944"/>
      <c r="O622" s="944"/>
      <c r="P622" s="944"/>
      <c r="Q622" s="944"/>
      <c r="R622" s="944"/>
      <c r="S622" s="944"/>
      <c r="T622" s="944"/>
      <c r="U622" s="944"/>
      <c r="V622" s="944"/>
      <c r="W622" s="944"/>
      <c r="X622" s="944"/>
      <c r="Y622" s="944"/>
      <c r="Z622" s="944"/>
    </row>
    <row r="623" spans="1:26" x14ac:dyDescent="0.2">
      <c r="A623" s="1190"/>
      <c r="B623" s="1192"/>
      <c r="C623" s="156" t="s">
        <v>784</v>
      </c>
      <c r="D623" s="968">
        <v>0</v>
      </c>
      <c r="E623" s="955">
        <v>0</v>
      </c>
      <c r="F623" s="955" t="s">
        <v>362</v>
      </c>
      <c r="G623" s="428">
        <v>0</v>
      </c>
      <c r="H623" s="955" t="s">
        <v>362</v>
      </c>
      <c r="I623" s="944"/>
      <c r="J623" s="944"/>
      <c r="K623" s="944"/>
      <c r="L623" s="944"/>
      <c r="M623" s="944"/>
      <c r="N623" s="944"/>
      <c r="O623" s="944"/>
      <c r="P623" s="944"/>
      <c r="Q623" s="944"/>
      <c r="R623" s="944"/>
      <c r="S623" s="944"/>
      <c r="T623" s="944"/>
      <c r="U623" s="944"/>
      <c r="V623" s="944"/>
      <c r="W623" s="944"/>
      <c r="X623" s="944"/>
      <c r="Y623" s="944"/>
      <c r="Z623" s="944"/>
    </row>
    <row r="624" spans="1:26" x14ac:dyDescent="0.2">
      <c r="A624" s="1190"/>
      <c r="B624" s="1192"/>
      <c r="C624" s="156" t="s">
        <v>821</v>
      </c>
      <c r="D624" s="968">
        <v>0</v>
      </c>
      <c r="E624" s="955">
        <v>0</v>
      </c>
      <c r="F624" s="955" t="s">
        <v>362</v>
      </c>
      <c r="G624" s="428">
        <v>0</v>
      </c>
      <c r="H624" s="955" t="s">
        <v>362</v>
      </c>
      <c r="I624" s="944"/>
      <c r="J624" s="944"/>
      <c r="K624" s="944"/>
      <c r="L624" s="944"/>
      <c r="M624" s="944"/>
      <c r="N624" s="944"/>
      <c r="O624" s="944"/>
      <c r="P624" s="944"/>
      <c r="Q624" s="944"/>
      <c r="R624" s="944"/>
      <c r="S624" s="944"/>
      <c r="T624" s="944"/>
      <c r="U624" s="944"/>
      <c r="V624" s="944"/>
      <c r="W624" s="944"/>
      <c r="X624" s="944"/>
      <c r="Y624" s="944"/>
      <c r="Z624" s="944"/>
    </row>
    <row r="625" spans="1:26" x14ac:dyDescent="0.2">
      <c r="A625" s="1190"/>
      <c r="B625" s="1193"/>
      <c r="C625" s="156" t="s">
        <v>598</v>
      </c>
      <c r="D625" s="968">
        <v>0</v>
      </c>
      <c r="E625" s="955">
        <v>0</v>
      </c>
      <c r="F625" s="955" t="s">
        <v>362</v>
      </c>
      <c r="G625" s="428">
        <v>0</v>
      </c>
      <c r="H625" s="955" t="s">
        <v>362</v>
      </c>
      <c r="I625" s="944"/>
      <c r="J625" s="944"/>
      <c r="K625" s="944"/>
      <c r="L625" s="944"/>
      <c r="M625" s="944"/>
      <c r="N625" s="944"/>
      <c r="O625" s="944"/>
      <c r="P625" s="944"/>
      <c r="Q625" s="944"/>
      <c r="R625" s="944"/>
      <c r="S625" s="944"/>
      <c r="T625" s="944"/>
      <c r="U625" s="944"/>
      <c r="V625" s="944"/>
      <c r="W625" s="944"/>
      <c r="X625" s="944"/>
      <c r="Y625" s="944"/>
      <c r="Z625" s="944"/>
    </row>
    <row r="626" spans="1:26" ht="25.5" x14ac:dyDescent="0.2">
      <c r="A626" s="1191">
        <v>35</v>
      </c>
      <c r="B626" s="1227" t="s">
        <v>321</v>
      </c>
      <c r="C626" s="157" t="s">
        <v>817</v>
      </c>
      <c r="D626" s="273">
        <v>0</v>
      </c>
      <c r="E626" s="955">
        <v>0</v>
      </c>
      <c r="F626" s="955" t="s">
        <v>362</v>
      </c>
      <c r="G626" s="428">
        <v>0</v>
      </c>
      <c r="H626" s="955" t="s">
        <v>362</v>
      </c>
      <c r="I626" s="944"/>
      <c r="J626" s="944"/>
      <c r="K626" s="944"/>
      <c r="L626" s="944"/>
      <c r="M626" s="944"/>
      <c r="N626" s="944"/>
      <c r="O626" s="944"/>
      <c r="P626" s="944"/>
      <c r="Q626" s="944"/>
      <c r="R626" s="944"/>
      <c r="S626" s="944"/>
      <c r="T626" s="944"/>
      <c r="U626" s="944"/>
      <c r="V626" s="944"/>
      <c r="W626" s="944"/>
      <c r="X626" s="944"/>
      <c r="Y626" s="944"/>
      <c r="Z626" s="944"/>
    </row>
    <row r="627" spans="1:26" x14ac:dyDescent="0.2">
      <c r="A627" s="1192"/>
      <c r="B627" s="1228"/>
      <c r="C627" s="157" t="s">
        <v>331</v>
      </c>
      <c r="D627" s="968">
        <v>0</v>
      </c>
      <c r="E627" s="955">
        <v>0</v>
      </c>
      <c r="F627" s="955" t="s">
        <v>362</v>
      </c>
      <c r="G627" s="428">
        <v>0</v>
      </c>
      <c r="H627" s="955" t="s">
        <v>362</v>
      </c>
      <c r="I627" s="944"/>
      <c r="J627" s="944"/>
      <c r="K627" s="944"/>
      <c r="L627" s="944"/>
      <c r="M627" s="944"/>
      <c r="N627" s="944"/>
      <c r="O627" s="944"/>
      <c r="P627" s="944"/>
      <c r="Q627" s="944"/>
      <c r="R627" s="944"/>
      <c r="S627" s="944"/>
      <c r="T627" s="944"/>
      <c r="U627" s="944"/>
      <c r="V627" s="944"/>
      <c r="W627" s="944"/>
      <c r="X627" s="944"/>
      <c r="Y627" s="944"/>
      <c r="Z627" s="944"/>
    </row>
    <row r="628" spans="1:26" x14ac:dyDescent="0.2">
      <c r="A628" s="1193"/>
      <c r="B628" s="1229"/>
      <c r="C628" s="156" t="s">
        <v>784</v>
      </c>
      <c r="D628" s="968">
        <v>0</v>
      </c>
      <c r="E628" s="955">
        <v>0</v>
      </c>
      <c r="F628" s="955" t="s">
        <v>362</v>
      </c>
      <c r="G628" s="428">
        <v>0</v>
      </c>
      <c r="H628" s="955" t="s">
        <v>362</v>
      </c>
      <c r="I628" s="944"/>
      <c r="J628" s="944"/>
      <c r="K628" s="944"/>
      <c r="L628" s="944"/>
      <c r="M628" s="944"/>
      <c r="N628" s="944"/>
      <c r="O628" s="944"/>
      <c r="P628" s="944"/>
      <c r="Q628" s="944"/>
      <c r="R628" s="944"/>
      <c r="S628" s="944"/>
      <c r="T628" s="944"/>
      <c r="U628" s="944"/>
      <c r="V628" s="944"/>
      <c r="W628" s="944"/>
      <c r="X628" s="944"/>
      <c r="Y628" s="944"/>
      <c r="Z628" s="944"/>
    </row>
    <row r="629" spans="1:26" x14ac:dyDescent="0.2">
      <c r="A629" s="1190">
        <v>36</v>
      </c>
      <c r="B629" s="1227" t="s">
        <v>322</v>
      </c>
      <c r="C629" s="157" t="s">
        <v>785</v>
      </c>
      <c r="D629" s="968">
        <v>0</v>
      </c>
      <c r="E629" s="955">
        <v>0</v>
      </c>
      <c r="F629" s="955" t="s">
        <v>362</v>
      </c>
      <c r="G629" s="428">
        <v>0</v>
      </c>
      <c r="H629" s="955" t="s">
        <v>362</v>
      </c>
      <c r="I629" s="944"/>
      <c r="J629" s="944"/>
      <c r="K629" s="944"/>
      <c r="L629" s="944"/>
      <c r="M629" s="944"/>
      <c r="N629" s="944"/>
      <c r="O629" s="944"/>
      <c r="P629" s="944"/>
      <c r="Q629" s="944"/>
      <c r="R629" s="944"/>
      <c r="S629" s="944"/>
      <c r="T629" s="944"/>
      <c r="U629" s="944"/>
      <c r="V629" s="944"/>
      <c r="W629" s="944"/>
      <c r="X629" s="944"/>
      <c r="Y629" s="944"/>
      <c r="Z629" s="944"/>
    </row>
    <row r="630" spans="1:26" x14ac:dyDescent="0.2">
      <c r="A630" s="1190"/>
      <c r="B630" s="1229"/>
      <c r="C630" s="157" t="s">
        <v>598</v>
      </c>
      <c r="D630" s="968">
        <v>0</v>
      </c>
      <c r="E630" s="955">
        <v>0</v>
      </c>
      <c r="F630" s="955" t="s">
        <v>362</v>
      </c>
      <c r="G630" s="428">
        <v>0</v>
      </c>
      <c r="H630" s="955" t="s">
        <v>362</v>
      </c>
      <c r="I630" s="944"/>
      <c r="J630" s="944"/>
      <c r="K630" s="944"/>
      <c r="L630" s="944"/>
      <c r="M630" s="944"/>
      <c r="N630" s="944"/>
      <c r="O630" s="944"/>
      <c r="P630" s="944"/>
      <c r="Q630" s="944"/>
      <c r="R630" s="944"/>
      <c r="S630" s="944"/>
      <c r="T630" s="944"/>
      <c r="U630" s="944"/>
      <c r="V630" s="944"/>
      <c r="W630" s="944"/>
      <c r="X630" s="944"/>
      <c r="Y630" s="944"/>
      <c r="Z630" s="944"/>
    </row>
    <row r="631" spans="1:26" x14ac:dyDescent="0.2">
      <c r="A631" s="1190">
        <v>37</v>
      </c>
      <c r="B631" s="1227" t="s">
        <v>323</v>
      </c>
      <c r="C631" s="157" t="s">
        <v>786</v>
      </c>
      <c r="D631" s="968">
        <v>1245</v>
      </c>
      <c r="E631" s="955">
        <v>2561</v>
      </c>
      <c r="F631" s="955" t="s">
        <v>362</v>
      </c>
      <c r="G631" s="428">
        <v>0</v>
      </c>
      <c r="H631" s="955" t="s">
        <v>362</v>
      </c>
      <c r="I631" s="944"/>
      <c r="J631" s="944"/>
      <c r="K631" s="944"/>
      <c r="L631" s="944"/>
      <c r="M631" s="944"/>
      <c r="N631" s="944"/>
      <c r="O631" s="944"/>
      <c r="P631" s="944"/>
      <c r="Q631" s="944"/>
      <c r="R631" s="944"/>
      <c r="S631" s="944"/>
      <c r="T631" s="944"/>
      <c r="U631" s="944"/>
      <c r="V631" s="944"/>
      <c r="W631" s="944"/>
      <c r="X631" s="944"/>
      <c r="Y631" s="944"/>
      <c r="Z631" s="944"/>
    </row>
    <row r="632" spans="1:26" x14ac:dyDescent="0.2">
      <c r="A632" s="1190"/>
      <c r="B632" s="1229"/>
      <c r="C632" s="157" t="s">
        <v>598</v>
      </c>
      <c r="D632" s="968">
        <v>0</v>
      </c>
      <c r="E632" s="955">
        <v>461</v>
      </c>
      <c r="F632" s="955" t="s">
        <v>362</v>
      </c>
      <c r="G632" s="428">
        <v>0</v>
      </c>
      <c r="H632" s="955" t="s">
        <v>362</v>
      </c>
      <c r="I632" s="944"/>
      <c r="J632" s="944"/>
      <c r="K632" s="944"/>
      <c r="L632" s="944"/>
      <c r="M632" s="944"/>
      <c r="N632" s="944"/>
      <c r="O632" s="944"/>
      <c r="P632" s="944"/>
      <c r="Q632" s="944"/>
      <c r="R632" s="944"/>
      <c r="S632" s="944"/>
      <c r="T632" s="944"/>
      <c r="U632" s="944"/>
      <c r="V632" s="944"/>
      <c r="W632" s="944"/>
      <c r="X632" s="944"/>
      <c r="Y632" s="944"/>
      <c r="Z632" s="944"/>
    </row>
    <row r="633" spans="1:26" ht="12.75" customHeight="1" x14ac:dyDescent="0.2">
      <c r="A633" s="1190">
        <v>38</v>
      </c>
      <c r="B633" s="1227" t="s">
        <v>324</v>
      </c>
      <c r="C633" s="157" t="s">
        <v>787</v>
      </c>
      <c r="D633" s="968">
        <v>0</v>
      </c>
      <c r="E633" s="955">
        <v>0</v>
      </c>
      <c r="F633" s="955" t="s">
        <v>362</v>
      </c>
      <c r="G633" s="428">
        <v>716</v>
      </c>
      <c r="H633" s="955" t="s">
        <v>362</v>
      </c>
      <c r="I633" s="944"/>
      <c r="J633" s="944"/>
      <c r="K633" s="944"/>
      <c r="L633" s="944"/>
      <c r="M633" s="944"/>
      <c r="N633" s="944"/>
      <c r="O633" s="944"/>
      <c r="P633" s="944"/>
      <c r="Q633" s="944"/>
      <c r="R633" s="944"/>
      <c r="S633" s="944"/>
      <c r="T633" s="944"/>
      <c r="U633" s="944"/>
      <c r="V633" s="944"/>
      <c r="W633" s="944"/>
      <c r="X633" s="944"/>
      <c r="Y633" s="944"/>
      <c r="Z633" s="944"/>
    </row>
    <row r="634" spans="1:26" ht="12.75" customHeight="1" x14ac:dyDescent="0.2">
      <c r="A634" s="1190"/>
      <c r="B634" s="1228"/>
      <c r="C634" s="157" t="s">
        <v>719</v>
      </c>
      <c r="D634" s="968">
        <v>0</v>
      </c>
      <c r="E634" s="955">
        <v>0</v>
      </c>
      <c r="F634" s="955" t="s">
        <v>362</v>
      </c>
      <c r="G634" s="428">
        <v>0</v>
      </c>
      <c r="H634" s="955" t="s">
        <v>362</v>
      </c>
      <c r="I634" s="944"/>
      <c r="J634" s="944"/>
      <c r="K634" s="944"/>
      <c r="L634" s="944"/>
      <c r="M634" s="944"/>
      <c r="N634" s="944"/>
      <c r="O634" s="944"/>
      <c r="P634" s="944"/>
      <c r="Q634" s="944"/>
      <c r="R634" s="944"/>
      <c r="S634" s="944"/>
      <c r="T634" s="944"/>
      <c r="U634" s="944"/>
      <c r="V634" s="944"/>
      <c r="W634" s="944"/>
      <c r="X634" s="944"/>
      <c r="Y634" s="944"/>
      <c r="Z634" s="944"/>
    </row>
    <row r="635" spans="1:26" ht="12.75" customHeight="1" x14ac:dyDescent="0.2">
      <c r="A635" s="1190"/>
      <c r="B635" s="1228"/>
      <c r="C635" s="157" t="s">
        <v>681</v>
      </c>
      <c r="D635" s="511">
        <v>0</v>
      </c>
      <c r="E635" s="955">
        <v>0</v>
      </c>
      <c r="F635" s="955" t="s">
        <v>362</v>
      </c>
      <c r="G635" s="428">
        <v>0</v>
      </c>
      <c r="H635" s="955" t="s">
        <v>362</v>
      </c>
      <c r="I635" s="944"/>
      <c r="J635" s="944"/>
      <c r="K635" s="944"/>
      <c r="L635" s="944"/>
      <c r="M635" s="944"/>
      <c r="N635" s="944"/>
      <c r="O635" s="944"/>
      <c r="P635" s="944"/>
      <c r="Q635" s="944"/>
      <c r="R635" s="944"/>
      <c r="S635" s="944"/>
      <c r="T635" s="944"/>
      <c r="U635" s="944"/>
      <c r="V635" s="944"/>
      <c r="W635" s="944"/>
      <c r="X635" s="944"/>
      <c r="Y635" s="944"/>
      <c r="Z635" s="944"/>
    </row>
    <row r="636" spans="1:26" ht="12.75" customHeight="1" x14ac:dyDescent="0.2">
      <c r="A636" s="1190"/>
      <c r="B636" s="1228"/>
      <c r="C636" s="157" t="s">
        <v>1235</v>
      </c>
      <c r="D636" s="968">
        <v>0</v>
      </c>
      <c r="E636" s="955">
        <v>0</v>
      </c>
      <c r="F636" s="955" t="s">
        <v>362</v>
      </c>
      <c r="G636" s="428">
        <v>0</v>
      </c>
      <c r="H636" s="955" t="s">
        <v>362</v>
      </c>
      <c r="I636" s="944"/>
      <c r="J636" s="944"/>
      <c r="K636" s="944"/>
      <c r="L636" s="944"/>
      <c r="M636" s="944"/>
      <c r="N636" s="944"/>
      <c r="O636" s="944"/>
      <c r="P636" s="944"/>
      <c r="Q636" s="944"/>
      <c r="R636" s="944"/>
      <c r="S636" s="944"/>
      <c r="T636" s="944"/>
      <c r="U636" s="944"/>
      <c r="V636" s="944"/>
      <c r="W636" s="944"/>
      <c r="X636" s="944"/>
      <c r="Y636" s="944"/>
      <c r="Z636" s="944"/>
    </row>
    <row r="637" spans="1:26" ht="12.75" customHeight="1" x14ac:dyDescent="0.2">
      <c r="A637" s="1190"/>
      <c r="B637" s="1229"/>
      <c r="C637" s="157" t="s">
        <v>598</v>
      </c>
      <c r="D637" s="968">
        <v>0</v>
      </c>
      <c r="E637" s="955">
        <v>0</v>
      </c>
      <c r="F637" s="955" t="s">
        <v>362</v>
      </c>
      <c r="G637" s="428">
        <v>265</v>
      </c>
      <c r="H637" s="955" t="s">
        <v>362</v>
      </c>
      <c r="I637" s="944"/>
      <c r="J637" s="944"/>
      <c r="K637" s="944"/>
      <c r="L637" s="944"/>
      <c r="M637" s="944"/>
      <c r="N637" s="944"/>
      <c r="O637" s="944"/>
      <c r="P637" s="944"/>
      <c r="Q637" s="944"/>
      <c r="R637" s="944"/>
      <c r="S637" s="944"/>
      <c r="T637" s="944"/>
      <c r="U637" s="944"/>
      <c r="V637" s="944"/>
      <c r="W637" s="944"/>
      <c r="X637" s="944"/>
      <c r="Y637" s="944"/>
      <c r="Z637" s="944"/>
    </row>
    <row r="638" spans="1:26" x14ac:dyDescent="0.2">
      <c r="A638" s="1190">
        <v>39</v>
      </c>
      <c r="B638" s="1227" t="s">
        <v>325</v>
      </c>
      <c r="C638" s="157" t="s">
        <v>406</v>
      </c>
      <c r="D638" s="968">
        <v>0</v>
      </c>
      <c r="E638" s="955">
        <v>0</v>
      </c>
      <c r="F638" s="955" t="s">
        <v>362</v>
      </c>
      <c r="G638" s="428">
        <v>189</v>
      </c>
      <c r="H638" s="955" t="s">
        <v>362</v>
      </c>
      <c r="I638" s="944"/>
      <c r="J638" s="944"/>
      <c r="K638" s="944"/>
      <c r="L638" s="944"/>
      <c r="M638" s="944"/>
      <c r="N638" s="944"/>
      <c r="O638" s="944"/>
      <c r="P638" s="944"/>
      <c r="Q638" s="944"/>
      <c r="R638" s="944"/>
      <c r="S638" s="944"/>
      <c r="T638" s="944"/>
      <c r="U638" s="944"/>
      <c r="V638" s="944"/>
      <c r="W638" s="944"/>
      <c r="X638" s="944"/>
      <c r="Y638" s="944"/>
      <c r="Z638" s="944"/>
    </row>
    <row r="639" spans="1:26" ht="13.5" customHeight="1" x14ac:dyDescent="0.2">
      <c r="A639" s="1190"/>
      <c r="B639" s="1228"/>
      <c r="C639" s="157" t="s">
        <v>720</v>
      </c>
      <c r="D639" s="968">
        <v>0</v>
      </c>
      <c r="E639" s="955">
        <v>0</v>
      </c>
      <c r="F639" s="955" t="s">
        <v>362</v>
      </c>
      <c r="G639" s="428">
        <v>0</v>
      </c>
      <c r="H639" s="955" t="s">
        <v>362</v>
      </c>
      <c r="I639" s="944"/>
      <c r="J639" s="944"/>
      <c r="K639" s="944"/>
      <c r="L639" s="944"/>
      <c r="M639" s="944"/>
      <c r="N639" s="944"/>
      <c r="O639" s="944"/>
      <c r="P639" s="944"/>
      <c r="Q639" s="944"/>
      <c r="R639" s="944"/>
      <c r="S639" s="944"/>
      <c r="T639" s="944"/>
      <c r="U639" s="944"/>
      <c r="V639" s="944"/>
      <c r="W639" s="944"/>
      <c r="X639" s="944"/>
      <c r="Y639" s="944"/>
      <c r="Z639" s="944"/>
    </row>
    <row r="640" spans="1:26" ht="15" customHeight="1" x14ac:dyDescent="0.2">
      <c r="A640" s="1190"/>
      <c r="B640" s="1229"/>
      <c r="C640" s="157" t="s">
        <v>598</v>
      </c>
      <c r="D640" s="968">
        <v>0</v>
      </c>
      <c r="E640" s="955">
        <v>0</v>
      </c>
      <c r="F640" s="955" t="s">
        <v>362</v>
      </c>
      <c r="G640" s="428">
        <v>871</v>
      </c>
      <c r="H640" s="955" t="s">
        <v>362</v>
      </c>
      <c r="I640" s="944"/>
      <c r="J640" s="944"/>
      <c r="K640" s="944"/>
      <c r="L640" s="944"/>
      <c r="M640" s="944"/>
      <c r="N640" s="944"/>
      <c r="O640" s="944"/>
      <c r="P640" s="944"/>
      <c r="Q640" s="944"/>
      <c r="R640" s="944"/>
      <c r="S640" s="944"/>
      <c r="T640" s="944"/>
      <c r="U640" s="944"/>
      <c r="V640" s="944"/>
      <c r="W640" s="944"/>
      <c r="X640" s="944"/>
      <c r="Y640" s="944"/>
      <c r="Z640" s="944"/>
    </row>
    <row r="641" spans="1:26" ht="25.5" x14ac:dyDescent="0.2">
      <c r="A641" s="1190">
        <v>40</v>
      </c>
      <c r="B641" s="1227" t="s">
        <v>326</v>
      </c>
      <c r="C641" s="157" t="s">
        <v>817</v>
      </c>
      <c r="D641" s="509">
        <v>0</v>
      </c>
      <c r="E641" s="955">
        <v>0</v>
      </c>
      <c r="F641" s="955" t="s">
        <v>362</v>
      </c>
      <c r="G641" s="428">
        <v>0</v>
      </c>
      <c r="H641" s="955" t="s">
        <v>362</v>
      </c>
      <c r="I641" s="944"/>
      <c r="J641" s="944"/>
      <c r="K641" s="944"/>
      <c r="L641" s="944"/>
      <c r="M641" s="944"/>
      <c r="N641" s="944"/>
      <c r="O641" s="944"/>
      <c r="P641" s="944"/>
      <c r="Q641" s="944"/>
      <c r="R641" s="944"/>
      <c r="S641" s="944"/>
      <c r="T641" s="944"/>
      <c r="U641" s="944"/>
      <c r="V641" s="944"/>
      <c r="W641" s="944"/>
      <c r="X641" s="944"/>
      <c r="Y641" s="944"/>
      <c r="Z641" s="944"/>
    </row>
    <row r="642" spans="1:26" x14ac:dyDescent="0.2">
      <c r="A642" s="1190"/>
      <c r="B642" s="1229"/>
      <c r="C642" s="157" t="s">
        <v>784</v>
      </c>
      <c r="D642" s="968">
        <v>0</v>
      </c>
      <c r="E642" s="955">
        <v>0</v>
      </c>
      <c r="F642" s="955" t="s">
        <v>362</v>
      </c>
      <c r="G642" s="428">
        <v>0</v>
      </c>
      <c r="H642" s="955" t="s">
        <v>362</v>
      </c>
      <c r="I642" s="944"/>
      <c r="J642" s="944"/>
      <c r="K642" s="944"/>
      <c r="L642" s="944"/>
      <c r="M642" s="944"/>
      <c r="N642" s="944"/>
      <c r="O642" s="944"/>
      <c r="P642" s="944"/>
      <c r="Q642" s="944"/>
      <c r="R642" s="944"/>
      <c r="S642" s="944"/>
      <c r="T642" s="944"/>
      <c r="U642" s="944"/>
      <c r="V642" s="944"/>
      <c r="W642" s="944"/>
      <c r="X642" s="944"/>
      <c r="Y642" s="944"/>
      <c r="Z642" s="944"/>
    </row>
    <row r="643" spans="1:26" x14ac:dyDescent="0.2">
      <c r="A643" s="1190">
        <v>41</v>
      </c>
      <c r="B643" s="1227" t="s">
        <v>327</v>
      </c>
      <c r="C643" s="157" t="s">
        <v>788</v>
      </c>
      <c r="D643" s="968">
        <v>0</v>
      </c>
      <c r="E643" s="955">
        <v>43</v>
      </c>
      <c r="F643" s="955" t="s">
        <v>362</v>
      </c>
      <c r="G643" s="428">
        <v>9</v>
      </c>
      <c r="H643" s="955" t="s">
        <v>362</v>
      </c>
      <c r="I643" s="944"/>
      <c r="J643" s="944"/>
      <c r="K643" s="944"/>
      <c r="L643" s="944"/>
      <c r="M643" s="944"/>
      <c r="N643" s="944"/>
      <c r="O643" s="944"/>
      <c r="P643" s="944"/>
      <c r="Q643" s="944"/>
      <c r="R643" s="944"/>
      <c r="S643" s="944"/>
      <c r="T643" s="944"/>
      <c r="U643" s="944"/>
      <c r="V643" s="944"/>
      <c r="W643" s="944"/>
      <c r="X643" s="944"/>
      <c r="Y643" s="944"/>
      <c r="Z643" s="944"/>
    </row>
    <row r="644" spans="1:26" x14ac:dyDescent="0.2">
      <c r="A644" s="1190"/>
      <c r="B644" s="1228"/>
      <c r="C644" s="157" t="s">
        <v>607</v>
      </c>
      <c r="D644" s="968">
        <v>0</v>
      </c>
      <c r="E644" s="955">
        <v>58</v>
      </c>
      <c r="F644" s="955" t="s">
        <v>362</v>
      </c>
      <c r="G644" s="428">
        <v>0</v>
      </c>
      <c r="H644" s="955" t="s">
        <v>362</v>
      </c>
      <c r="I644" s="944"/>
      <c r="J644" s="944"/>
      <c r="K644" s="944"/>
      <c r="L644" s="944"/>
      <c r="M644" s="944"/>
      <c r="N644" s="944"/>
      <c r="O644" s="944"/>
      <c r="P644" s="944"/>
      <c r="Q644" s="944"/>
      <c r="R644" s="944"/>
      <c r="S644" s="944"/>
      <c r="T644" s="944"/>
      <c r="U644" s="944"/>
      <c r="V644" s="944"/>
      <c r="W644" s="944"/>
      <c r="X644" s="944"/>
      <c r="Y644" s="944"/>
      <c r="Z644" s="944"/>
    </row>
    <row r="645" spans="1:26" x14ac:dyDescent="0.2">
      <c r="A645" s="1190"/>
      <c r="B645" s="1229"/>
      <c r="C645" s="157" t="s">
        <v>598</v>
      </c>
      <c r="D645" s="968">
        <v>0</v>
      </c>
      <c r="E645" s="955">
        <v>57</v>
      </c>
      <c r="F645" s="955" t="s">
        <v>362</v>
      </c>
      <c r="G645" s="428">
        <v>0</v>
      </c>
      <c r="H645" s="955" t="s">
        <v>362</v>
      </c>
      <c r="I645" s="944"/>
      <c r="J645" s="944"/>
      <c r="K645" s="944"/>
      <c r="L645" s="944"/>
      <c r="M645" s="944"/>
      <c r="N645" s="944"/>
      <c r="O645" s="944"/>
      <c r="P645" s="944"/>
      <c r="Q645" s="944"/>
      <c r="R645" s="944"/>
      <c r="S645" s="944"/>
      <c r="T645" s="944"/>
      <c r="U645" s="944"/>
      <c r="V645" s="944"/>
      <c r="W645" s="944"/>
      <c r="X645" s="944"/>
      <c r="Y645" s="944"/>
      <c r="Z645" s="944"/>
    </row>
    <row r="646" spans="1:26" x14ac:dyDescent="0.2">
      <c r="A646" s="1190">
        <v>42</v>
      </c>
      <c r="B646" s="1227" t="s">
        <v>328</v>
      </c>
      <c r="C646" s="157" t="s">
        <v>698</v>
      </c>
      <c r="D646" s="968">
        <v>0</v>
      </c>
      <c r="E646" s="955">
        <v>16</v>
      </c>
      <c r="F646" s="955" t="s">
        <v>362</v>
      </c>
      <c r="G646" s="428">
        <v>0</v>
      </c>
      <c r="H646" s="955" t="s">
        <v>362</v>
      </c>
      <c r="I646" s="944"/>
      <c r="J646" s="944"/>
      <c r="K646" s="944"/>
      <c r="L646" s="944"/>
      <c r="M646" s="944"/>
      <c r="N646" s="944"/>
      <c r="O646" s="944"/>
      <c r="P646" s="944"/>
      <c r="Q646" s="944"/>
      <c r="R646" s="944"/>
      <c r="S646" s="944"/>
      <c r="T646" s="944"/>
      <c r="U646" s="944"/>
      <c r="V646" s="944"/>
      <c r="W646" s="944"/>
      <c r="X646" s="944"/>
      <c r="Y646" s="944"/>
      <c r="Z646" s="944"/>
    </row>
    <row r="647" spans="1:26" x14ac:dyDescent="0.2">
      <c r="A647" s="1190"/>
      <c r="B647" s="1229"/>
      <c r="C647" s="157" t="s">
        <v>598</v>
      </c>
      <c r="D647" s="968">
        <v>0</v>
      </c>
      <c r="E647" s="955">
        <v>29</v>
      </c>
      <c r="F647" s="955" t="s">
        <v>362</v>
      </c>
      <c r="G647" s="428">
        <v>0</v>
      </c>
      <c r="H647" s="955" t="s">
        <v>362</v>
      </c>
      <c r="I647" s="944"/>
      <c r="J647" s="944"/>
      <c r="K647" s="944"/>
      <c r="L647" s="944"/>
      <c r="M647" s="944"/>
      <c r="N647" s="944"/>
      <c r="O647" s="944"/>
      <c r="P647" s="944"/>
      <c r="Q647" s="944"/>
      <c r="R647" s="944"/>
      <c r="S647" s="944"/>
      <c r="T647" s="944"/>
      <c r="U647" s="944"/>
      <c r="V647" s="944"/>
      <c r="W647" s="944"/>
      <c r="X647" s="944"/>
      <c r="Y647" s="944"/>
      <c r="Z647" s="944"/>
    </row>
    <row r="648" spans="1:26" x14ac:dyDescent="0.2">
      <c r="A648" s="945">
        <v>43</v>
      </c>
      <c r="B648" s="273" t="s">
        <v>329</v>
      </c>
      <c r="C648" s="157" t="s">
        <v>598</v>
      </c>
      <c r="D648" s="968">
        <v>0</v>
      </c>
      <c r="E648" s="955">
        <v>0</v>
      </c>
      <c r="F648" s="955" t="s">
        <v>362</v>
      </c>
      <c r="G648" s="428">
        <v>0</v>
      </c>
      <c r="H648" s="955" t="s">
        <v>362</v>
      </c>
      <c r="I648" s="944"/>
      <c r="J648" s="944"/>
      <c r="K648" s="944"/>
      <c r="L648" s="944"/>
      <c r="M648" s="944"/>
      <c r="N648" s="944"/>
      <c r="O648" s="944"/>
      <c r="P648" s="944"/>
      <c r="Q648" s="944"/>
      <c r="R648" s="944"/>
      <c r="S648" s="944"/>
      <c r="T648" s="944"/>
      <c r="U648" s="944"/>
      <c r="V648" s="944"/>
      <c r="W648" s="944"/>
      <c r="X648" s="944"/>
      <c r="Y648" s="944"/>
      <c r="Z648" s="944"/>
    </row>
    <row r="649" spans="1:26" x14ac:dyDescent="0.2">
      <c r="A649" s="1201" t="s">
        <v>21</v>
      </c>
      <c r="B649" s="1201"/>
      <c r="C649" s="1201"/>
      <c r="D649" s="8">
        <f>SUM(D494:D648)</f>
        <v>2970</v>
      </c>
      <c r="E649" s="428">
        <f>SUM(E494:E648)</f>
        <v>13153</v>
      </c>
      <c r="F649" s="955" t="s">
        <v>362</v>
      </c>
      <c r="G649" s="428">
        <f>SUM(G494:G648)</f>
        <v>8906</v>
      </c>
      <c r="H649" s="955" t="s">
        <v>362</v>
      </c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x14ac:dyDescent="0.2">
      <c r="B650" s="956" t="s">
        <v>1428</v>
      </c>
      <c r="C650" s="956"/>
      <c r="D650" s="527"/>
      <c r="E650" s="527"/>
      <c r="F650" s="956"/>
      <c r="G650" s="956"/>
      <c r="H650" s="527"/>
      <c r="I650" s="527"/>
      <c r="J650" s="528"/>
      <c r="K650" s="528"/>
      <c r="L650" s="528"/>
      <c r="M650" s="528"/>
      <c r="N650" s="528"/>
      <c r="O650" s="528"/>
      <c r="P650" s="528"/>
      <c r="Q650" s="528"/>
      <c r="R650" s="528"/>
      <c r="S650" s="528"/>
      <c r="T650" s="528"/>
      <c r="U650" s="528"/>
      <c r="V650" s="528"/>
      <c r="W650" s="528"/>
      <c r="X650" s="528"/>
      <c r="Y650" s="528"/>
      <c r="Z650" s="528"/>
    </row>
    <row r="651" spans="1:26" x14ac:dyDescent="0.2">
      <c r="B651" s="1220" t="s">
        <v>1426</v>
      </c>
      <c r="C651" s="1220"/>
      <c r="D651" s="1220"/>
      <c r="E651" s="1220"/>
      <c r="F651" s="1220"/>
      <c r="G651" s="1220"/>
      <c r="H651" s="1220"/>
      <c r="I651" s="1220"/>
      <c r="J651" s="1220"/>
      <c r="K651" s="528"/>
      <c r="L651" s="528"/>
      <c r="M651" s="528"/>
      <c r="N651" s="528"/>
      <c r="O651" s="528"/>
      <c r="P651" s="528"/>
      <c r="Q651" s="528"/>
      <c r="R651" s="528"/>
      <c r="S651" s="528"/>
      <c r="T651" s="528"/>
      <c r="U651" s="528"/>
      <c r="V651" s="528"/>
      <c r="W651" s="528"/>
      <c r="X651" s="528"/>
      <c r="Y651" s="528"/>
      <c r="Z651" s="528"/>
    </row>
    <row r="652" spans="1:26" x14ac:dyDescent="0.2">
      <c r="B652" s="1238" t="s">
        <v>1427</v>
      </c>
      <c r="C652" s="1238"/>
      <c r="D652" s="1238"/>
      <c r="E652" s="956"/>
      <c r="F652" s="1238"/>
      <c r="G652" s="1238"/>
      <c r="H652" s="1238"/>
      <c r="I652" s="956"/>
      <c r="J652" s="528"/>
      <c r="K652" s="528"/>
      <c r="L652" s="528"/>
      <c r="M652" s="528"/>
      <c r="N652" s="528"/>
      <c r="O652" s="528"/>
      <c r="P652" s="528"/>
      <c r="Q652" s="528"/>
      <c r="R652" s="528"/>
      <c r="S652" s="528"/>
      <c r="T652" s="528"/>
      <c r="U652" s="528"/>
      <c r="V652" s="528"/>
      <c r="W652" s="528"/>
      <c r="X652" s="528"/>
      <c r="Y652" s="528"/>
      <c r="Z652" s="528"/>
    </row>
    <row r="653" spans="1:26" x14ac:dyDescent="0.2">
      <c r="B653" s="1231" t="s">
        <v>1756</v>
      </c>
      <c r="C653" s="1231"/>
      <c r="D653" s="1231"/>
      <c r="E653" s="1231"/>
      <c r="F653" s="1231"/>
      <c r="G653" s="1231"/>
      <c r="H653" s="1231"/>
      <c r="I653" s="1231"/>
      <c r="J653" s="1231"/>
      <c r="K653" s="1231"/>
      <c r="L653" s="1231"/>
      <c r="M653" s="1231"/>
      <c r="N653" s="1231"/>
      <c r="O653" s="1231"/>
      <c r="P653" s="1231"/>
      <c r="Q653" s="1231"/>
      <c r="R653" s="1231"/>
      <c r="S653" s="1231"/>
      <c r="T653" s="1231"/>
      <c r="U653" s="1231"/>
      <c r="V653" s="1231"/>
      <c r="W653" s="528"/>
      <c r="X653" s="528"/>
      <c r="Y653" s="528"/>
      <c r="Z653" s="528"/>
    </row>
    <row r="654" spans="1:26" s="963" customFormat="1" x14ac:dyDescent="0.2">
      <c r="B654" s="1232" t="s">
        <v>1780</v>
      </c>
      <c r="C654" s="1232"/>
      <c r="D654" s="1232"/>
      <c r="E654" s="1232"/>
      <c r="F654" s="1232"/>
      <c r="G654" s="1232"/>
      <c r="H654" s="1232"/>
      <c r="I654" s="1232"/>
      <c r="J654" s="1232"/>
      <c r="K654" s="1232"/>
      <c r="L654" s="1232"/>
      <c r="M654" s="1232"/>
      <c r="N654" s="1232"/>
      <c r="O654" s="1232"/>
      <c r="P654" s="1232"/>
      <c r="Q654" s="1232"/>
      <c r="R654" s="1232"/>
      <c r="S654" s="1232"/>
      <c r="T654" s="1232"/>
      <c r="U654" s="1232"/>
      <c r="V654" s="1232"/>
      <c r="W654" s="1232"/>
      <c r="X654" s="1232"/>
      <c r="Y654" s="1232"/>
      <c r="Z654" s="1232"/>
    </row>
    <row r="655" spans="1:26" s="963" customFormat="1" x14ac:dyDescent="0.2">
      <c r="B655" s="1233"/>
      <c r="C655" s="1233"/>
      <c r="D655" s="1233"/>
      <c r="E655" s="1233"/>
      <c r="F655" s="1233"/>
      <c r="G655" s="1233"/>
      <c r="H655" s="1233"/>
      <c r="I655" s="1233"/>
      <c r="J655" s="1233"/>
      <c r="K655" s="1233"/>
      <c r="L655" s="1233"/>
      <c r="M655" s="1233"/>
      <c r="N655" s="1233"/>
      <c r="O655" s="1233"/>
      <c r="P655" s="1233"/>
      <c r="Q655" s="1233"/>
      <c r="R655" s="1233"/>
      <c r="S655" s="1233"/>
      <c r="T655" s="1233"/>
      <c r="U655" s="1233"/>
      <c r="V655" s="1233"/>
      <c r="W655" s="1233"/>
      <c r="X655" s="1233"/>
      <c r="Y655" s="1233"/>
      <c r="Z655" s="1233"/>
    </row>
    <row r="656" spans="1:26" x14ac:dyDescent="0.2">
      <c r="A656" s="1234" t="s">
        <v>1312</v>
      </c>
      <c r="B656" s="1234"/>
      <c r="C656" s="949"/>
      <c r="E656" s="1235" t="s">
        <v>1782</v>
      </c>
      <c r="F656" s="1235"/>
      <c r="G656" s="1235"/>
      <c r="H656" s="949"/>
      <c r="I656" s="949"/>
      <c r="J656" s="949"/>
      <c r="K656" s="949"/>
      <c r="L656" s="949"/>
      <c r="M656" s="949"/>
      <c r="N656" s="949"/>
      <c r="O656" s="949"/>
      <c r="P656" s="949"/>
      <c r="Q656" s="949"/>
      <c r="R656" s="949"/>
      <c r="S656" s="949"/>
      <c r="T656" s="949"/>
      <c r="V656" s="949"/>
      <c r="X656" s="949"/>
    </row>
    <row r="657" spans="1:22" x14ac:dyDescent="0.2">
      <c r="A657" s="1236" t="s">
        <v>1025</v>
      </c>
      <c r="B657" s="1236"/>
      <c r="C657" s="949"/>
      <c r="E657" s="949" t="s">
        <v>1313</v>
      </c>
      <c r="F657" s="949"/>
      <c r="G657" s="949"/>
      <c r="H657" s="949"/>
      <c r="I657" s="949"/>
      <c r="J657" s="949"/>
      <c r="K657" s="949"/>
      <c r="L657" s="949"/>
      <c r="M657" s="949"/>
      <c r="N657" s="199"/>
      <c r="O657" s="948"/>
      <c r="P657" s="948"/>
      <c r="Q657" s="948"/>
      <c r="R657" s="948"/>
      <c r="S657" s="949"/>
      <c r="T657" s="949"/>
      <c r="U657" s="949"/>
      <c r="V657" s="949"/>
    </row>
    <row r="658" spans="1:22" x14ac:dyDescent="0.2">
      <c r="B658" s="949"/>
      <c r="C658" s="949"/>
      <c r="E658" s="949"/>
      <c r="F658" s="949"/>
      <c r="G658" s="949"/>
      <c r="H658" s="949"/>
      <c r="I658" s="949"/>
      <c r="J658" s="949"/>
      <c r="K658" s="949"/>
      <c r="L658" s="949"/>
      <c r="M658" s="949"/>
      <c r="N658" s="1237"/>
      <c r="O658" s="1237"/>
      <c r="P658" s="1237"/>
      <c r="Q658" s="1237"/>
      <c r="R658" s="1237"/>
      <c r="S658" s="1237"/>
      <c r="T658" s="1237"/>
      <c r="U658" s="949"/>
      <c r="V658" s="949"/>
    </row>
  </sheetData>
  <mergeCells count="348">
    <mergeCell ref="B653:V653"/>
    <mergeCell ref="B654:Z654"/>
    <mergeCell ref="B655:Z655"/>
    <mergeCell ref="A656:B656"/>
    <mergeCell ref="E656:G656"/>
    <mergeCell ref="A657:B657"/>
    <mergeCell ref="N658:T658"/>
    <mergeCell ref="A641:A642"/>
    <mergeCell ref="B641:B642"/>
    <mergeCell ref="A643:A645"/>
    <mergeCell ref="B643:B645"/>
    <mergeCell ref="A646:A647"/>
    <mergeCell ref="B646:B647"/>
    <mergeCell ref="A649:C649"/>
    <mergeCell ref="B651:J651"/>
    <mergeCell ref="B652:D652"/>
    <mergeCell ref="F652:H652"/>
    <mergeCell ref="A626:A628"/>
    <mergeCell ref="B626:B628"/>
    <mergeCell ref="A629:A630"/>
    <mergeCell ref="B629:B630"/>
    <mergeCell ref="A631:A632"/>
    <mergeCell ref="B631:B632"/>
    <mergeCell ref="A633:A637"/>
    <mergeCell ref="B633:B637"/>
    <mergeCell ref="A638:A640"/>
    <mergeCell ref="B638:B640"/>
    <mergeCell ref="A606:A609"/>
    <mergeCell ref="B606:B609"/>
    <mergeCell ref="A610:A613"/>
    <mergeCell ref="B610:B613"/>
    <mergeCell ref="A614:A618"/>
    <mergeCell ref="B614:B618"/>
    <mergeCell ref="A619:A625"/>
    <mergeCell ref="B619:B625"/>
    <mergeCell ref="B593:B596"/>
    <mergeCell ref="B597:B600"/>
    <mergeCell ref="B601:B605"/>
    <mergeCell ref="A597:A600"/>
    <mergeCell ref="A601:A605"/>
    <mergeCell ref="A593:A596"/>
    <mergeCell ref="B567:B569"/>
    <mergeCell ref="A570:A572"/>
    <mergeCell ref="B570:B572"/>
    <mergeCell ref="A573:A579"/>
    <mergeCell ref="B573:B579"/>
    <mergeCell ref="A580:A581"/>
    <mergeCell ref="B580:B581"/>
    <mergeCell ref="A582:A591"/>
    <mergeCell ref="B582:B591"/>
    <mergeCell ref="A567:A569"/>
    <mergeCell ref="B547:B548"/>
    <mergeCell ref="A549:A551"/>
    <mergeCell ref="B549:B551"/>
    <mergeCell ref="A552:A557"/>
    <mergeCell ref="B552:B557"/>
    <mergeCell ref="A558:A563"/>
    <mergeCell ref="B558:B563"/>
    <mergeCell ref="A564:A566"/>
    <mergeCell ref="B564:B566"/>
    <mergeCell ref="A547:A548"/>
    <mergeCell ref="B528:B531"/>
    <mergeCell ref="A532:A534"/>
    <mergeCell ref="B532:B534"/>
    <mergeCell ref="A535:A536"/>
    <mergeCell ref="B535:B536"/>
    <mergeCell ref="A537:A539"/>
    <mergeCell ref="B537:B539"/>
    <mergeCell ref="A540:A546"/>
    <mergeCell ref="B540:B546"/>
    <mergeCell ref="A528:A531"/>
    <mergeCell ref="A526:A527"/>
    <mergeCell ref="B526:B527"/>
    <mergeCell ref="A497:A498"/>
    <mergeCell ref="A499:A502"/>
    <mergeCell ref="A503:A504"/>
    <mergeCell ref="A505:A510"/>
    <mergeCell ref="A511:A512"/>
    <mergeCell ref="A513:A517"/>
    <mergeCell ref="A519:A524"/>
    <mergeCell ref="B472:B476"/>
    <mergeCell ref="B468:B469"/>
    <mergeCell ref="B465:B467"/>
    <mergeCell ref="B477:B479"/>
    <mergeCell ref="A480:A481"/>
    <mergeCell ref="B480:B481"/>
    <mergeCell ref="A488:C488"/>
    <mergeCell ref="W490:Z490"/>
    <mergeCell ref="A491:A492"/>
    <mergeCell ref="B491:C492"/>
    <mergeCell ref="D491:Z491"/>
    <mergeCell ref="A482:A484"/>
    <mergeCell ref="A485:A486"/>
    <mergeCell ref="B445:B448"/>
    <mergeCell ref="B436:B439"/>
    <mergeCell ref="B449:B452"/>
    <mergeCell ref="A453:A457"/>
    <mergeCell ref="B453:B457"/>
    <mergeCell ref="A458:A464"/>
    <mergeCell ref="B458:B464"/>
    <mergeCell ref="A470:A471"/>
    <mergeCell ref="B470:B471"/>
    <mergeCell ref="A465:A467"/>
    <mergeCell ref="A468:A469"/>
    <mergeCell ref="A436:A439"/>
    <mergeCell ref="V329:AA329"/>
    <mergeCell ref="A330:A331"/>
    <mergeCell ref="B330:C331"/>
    <mergeCell ref="D330:AA330"/>
    <mergeCell ref="B332:C332"/>
    <mergeCell ref="A333:A335"/>
    <mergeCell ref="B333:B335"/>
    <mergeCell ref="A336:A337"/>
    <mergeCell ref="B336:B337"/>
    <mergeCell ref="A311:A315"/>
    <mergeCell ref="B311:B315"/>
    <mergeCell ref="A316:A318"/>
    <mergeCell ref="B316:B318"/>
    <mergeCell ref="A319:A320"/>
    <mergeCell ref="B319:B320"/>
    <mergeCell ref="A321:A323"/>
    <mergeCell ref="B321:B323"/>
    <mergeCell ref="A324:A325"/>
    <mergeCell ref="B324:B325"/>
    <mergeCell ref="A288:A291"/>
    <mergeCell ref="B288:B291"/>
    <mergeCell ref="A297:A303"/>
    <mergeCell ref="B297:B303"/>
    <mergeCell ref="A304:A306"/>
    <mergeCell ref="B304:B306"/>
    <mergeCell ref="A307:A308"/>
    <mergeCell ref="B307:B308"/>
    <mergeCell ref="A309:A310"/>
    <mergeCell ref="B309:B310"/>
    <mergeCell ref="A260:A269"/>
    <mergeCell ref="B260:B269"/>
    <mergeCell ref="B271:B274"/>
    <mergeCell ref="A275:A278"/>
    <mergeCell ref="B275:B278"/>
    <mergeCell ref="A279:A283"/>
    <mergeCell ref="B279:B283"/>
    <mergeCell ref="A284:A287"/>
    <mergeCell ref="B284:B287"/>
    <mergeCell ref="A242:A244"/>
    <mergeCell ref="B242:B244"/>
    <mergeCell ref="B245:B247"/>
    <mergeCell ref="A248:A250"/>
    <mergeCell ref="B248:B250"/>
    <mergeCell ref="A251:A257"/>
    <mergeCell ref="B251:B257"/>
    <mergeCell ref="A258:A259"/>
    <mergeCell ref="B258:B259"/>
    <mergeCell ref="A197:A202"/>
    <mergeCell ref="B197:B202"/>
    <mergeCell ref="B225:B226"/>
    <mergeCell ref="A227:A229"/>
    <mergeCell ref="B227:B229"/>
    <mergeCell ref="A230:A235"/>
    <mergeCell ref="B230:B235"/>
    <mergeCell ref="A236:A241"/>
    <mergeCell ref="B236:B241"/>
    <mergeCell ref="A177:A180"/>
    <mergeCell ref="B177:B180"/>
    <mergeCell ref="A181:A182"/>
    <mergeCell ref="B181:B182"/>
    <mergeCell ref="A183:A188"/>
    <mergeCell ref="B183:B188"/>
    <mergeCell ref="A189:A190"/>
    <mergeCell ref="B189:B190"/>
    <mergeCell ref="A191:A195"/>
    <mergeCell ref="B191:B195"/>
    <mergeCell ref="A163:A164"/>
    <mergeCell ref="B163:B164"/>
    <mergeCell ref="A166:C166"/>
    <mergeCell ref="A169:A170"/>
    <mergeCell ref="B169:C170"/>
    <mergeCell ref="D169:Z169"/>
    <mergeCell ref="A172:A174"/>
    <mergeCell ref="B172:B174"/>
    <mergeCell ref="A175:A176"/>
    <mergeCell ref="B175:B176"/>
    <mergeCell ref="W168:Z168"/>
    <mergeCell ref="B148:B149"/>
    <mergeCell ref="A150:A154"/>
    <mergeCell ref="B150:B154"/>
    <mergeCell ref="A155:A157"/>
    <mergeCell ref="B155:B157"/>
    <mergeCell ref="A158:A159"/>
    <mergeCell ref="B158:B159"/>
    <mergeCell ref="A160:A162"/>
    <mergeCell ref="B160:B162"/>
    <mergeCell ref="G1:P1"/>
    <mergeCell ref="AA1:AB1"/>
    <mergeCell ref="A20:A21"/>
    <mergeCell ref="B20:B21"/>
    <mergeCell ref="A22:A27"/>
    <mergeCell ref="B22:B27"/>
    <mergeCell ref="A28:A29"/>
    <mergeCell ref="B28:B29"/>
    <mergeCell ref="A30:A34"/>
    <mergeCell ref="B30:B34"/>
    <mergeCell ref="A8:A9"/>
    <mergeCell ref="A11:A13"/>
    <mergeCell ref="A14:A15"/>
    <mergeCell ref="A16:A19"/>
    <mergeCell ref="B11:B13"/>
    <mergeCell ref="B14:B15"/>
    <mergeCell ref="B16:B19"/>
    <mergeCell ref="B10:C10"/>
    <mergeCell ref="B2:AA2"/>
    <mergeCell ref="B3:AA3"/>
    <mergeCell ref="B8:C9"/>
    <mergeCell ref="D8:Z8"/>
    <mergeCell ref="B367:B370"/>
    <mergeCell ref="B371:B373"/>
    <mergeCell ref="B374:B375"/>
    <mergeCell ref="B376:B378"/>
    <mergeCell ref="B204:B205"/>
    <mergeCell ref="B206:B209"/>
    <mergeCell ref="B213:B214"/>
    <mergeCell ref="B215:B217"/>
    <mergeCell ref="B218:B224"/>
    <mergeCell ref="B365:B366"/>
    <mergeCell ref="A327:C327"/>
    <mergeCell ref="A338:A341"/>
    <mergeCell ref="B338:B341"/>
    <mergeCell ref="A342:A343"/>
    <mergeCell ref="B342:B343"/>
    <mergeCell ref="A344:A349"/>
    <mergeCell ref="B344:B349"/>
    <mergeCell ref="A350:A351"/>
    <mergeCell ref="B350:B351"/>
    <mergeCell ref="A352:A356"/>
    <mergeCell ref="B352:B356"/>
    <mergeCell ref="A365:A366"/>
    <mergeCell ref="A358:A363"/>
    <mergeCell ref="A367:A370"/>
    <mergeCell ref="B379:B385"/>
    <mergeCell ref="B386:B387"/>
    <mergeCell ref="B388:B390"/>
    <mergeCell ref="B391:B396"/>
    <mergeCell ref="B519:B523"/>
    <mergeCell ref="B482:B484"/>
    <mergeCell ref="B485:B486"/>
    <mergeCell ref="B493:C493"/>
    <mergeCell ref="B494:B496"/>
    <mergeCell ref="B497:B498"/>
    <mergeCell ref="B499:B502"/>
    <mergeCell ref="B503:B504"/>
    <mergeCell ref="B505:B510"/>
    <mergeCell ref="B511:B512"/>
    <mergeCell ref="B513:B517"/>
    <mergeCell ref="B397:B402"/>
    <mergeCell ref="B403:B405"/>
    <mergeCell ref="B406:B408"/>
    <mergeCell ref="B409:B411"/>
    <mergeCell ref="B412:B418"/>
    <mergeCell ref="B419:B420"/>
    <mergeCell ref="B421:B430"/>
    <mergeCell ref="B432:B435"/>
    <mergeCell ref="B440:B444"/>
    <mergeCell ref="B358:B363"/>
    <mergeCell ref="B131:B135"/>
    <mergeCell ref="B36:B41"/>
    <mergeCell ref="B43:B44"/>
    <mergeCell ref="B45:B48"/>
    <mergeCell ref="B49:B51"/>
    <mergeCell ref="B52:B53"/>
    <mergeCell ref="B54:B56"/>
    <mergeCell ref="B57:B63"/>
    <mergeCell ref="B81:B83"/>
    <mergeCell ref="B84:B86"/>
    <mergeCell ref="B87:B89"/>
    <mergeCell ref="B90:B96"/>
    <mergeCell ref="B97:B98"/>
    <mergeCell ref="B99:B108"/>
    <mergeCell ref="B110:B113"/>
    <mergeCell ref="B114:B117"/>
    <mergeCell ref="B118:B122"/>
    <mergeCell ref="B123:B126"/>
    <mergeCell ref="B127:B130"/>
    <mergeCell ref="B64:B65"/>
    <mergeCell ref="B66:B68"/>
    <mergeCell ref="B69:B74"/>
    <mergeCell ref="B75:B80"/>
    <mergeCell ref="A36:A41"/>
    <mergeCell ref="A43:A44"/>
    <mergeCell ref="A45:A48"/>
    <mergeCell ref="A49:A51"/>
    <mergeCell ref="A52:A53"/>
    <mergeCell ref="A54:A56"/>
    <mergeCell ref="A57:A63"/>
    <mergeCell ref="A64:A65"/>
    <mergeCell ref="A66:A68"/>
    <mergeCell ref="A69:A74"/>
    <mergeCell ref="A75:A80"/>
    <mergeCell ref="A81:A83"/>
    <mergeCell ref="A84:A86"/>
    <mergeCell ref="A87:A89"/>
    <mergeCell ref="A90:A96"/>
    <mergeCell ref="A97:A98"/>
    <mergeCell ref="A99:A108"/>
    <mergeCell ref="A110:A113"/>
    <mergeCell ref="A114:A117"/>
    <mergeCell ref="A118:A122"/>
    <mergeCell ref="A123:A126"/>
    <mergeCell ref="A127:A130"/>
    <mergeCell ref="A131:A135"/>
    <mergeCell ref="A136:A142"/>
    <mergeCell ref="A292:A296"/>
    <mergeCell ref="B292:B296"/>
    <mergeCell ref="A210:A212"/>
    <mergeCell ref="A204:A205"/>
    <mergeCell ref="A206:A209"/>
    <mergeCell ref="A213:A214"/>
    <mergeCell ref="A215:A217"/>
    <mergeCell ref="A218:A224"/>
    <mergeCell ref="A225:A226"/>
    <mergeCell ref="A245:A247"/>
    <mergeCell ref="A271:A274"/>
    <mergeCell ref="B210:B212"/>
    <mergeCell ref="B136:B142"/>
    <mergeCell ref="A143:A145"/>
    <mergeCell ref="B143:B145"/>
    <mergeCell ref="A146:A147"/>
    <mergeCell ref="B146:B147"/>
    <mergeCell ref="A148:A149"/>
    <mergeCell ref="A371:A373"/>
    <mergeCell ref="A374:A375"/>
    <mergeCell ref="A376:A378"/>
    <mergeCell ref="A379:A385"/>
    <mergeCell ref="A386:A387"/>
    <mergeCell ref="A388:A390"/>
    <mergeCell ref="A391:A396"/>
    <mergeCell ref="A397:A402"/>
    <mergeCell ref="A419:A420"/>
    <mergeCell ref="A494:A496"/>
    <mergeCell ref="A403:A405"/>
    <mergeCell ref="A406:A408"/>
    <mergeCell ref="A409:A411"/>
    <mergeCell ref="A412:A418"/>
    <mergeCell ref="A449:A452"/>
    <mergeCell ref="A477:A479"/>
    <mergeCell ref="A421:A430"/>
    <mergeCell ref="A432:A435"/>
    <mergeCell ref="A440:A444"/>
    <mergeCell ref="A445:A448"/>
    <mergeCell ref="A472:A476"/>
  </mergeCells>
  <pageMargins left="0.59055118110236227" right="0.59055118110236227" top="0.78740157480314965" bottom="0.31496062992125984" header="0.31496062992125984" footer="0.31496062992125984"/>
  <pageSetup paperSize="9" scale="51" fitToWidth="4" fitToHeight="4" orientation="landscape" r:id="rId1"/>
  <rowBreaks count="3" manualBreakCount="3">
    <brk id="250" max="28" man="1"/>
    <brk id="319" max="28" man="1"/>
    <brk id="579" max="2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9"/>
  <sheetViews>
    <sheetView view="pageBreakPreview" zoomScaleNormal="110" zoomScaleSheetLayoutView="100" workbookViewId="0">
      <pane ySplit="13" topLeftCell="A164" activePane="bottomLeft" state="frozen"/>
      <selection pane="bottomLeft" activeCell="A4" sqref="A4:XFD4"/>
    </sheetView>
  </sheetViews>
  <sheetFormatPr defaultColWidth="8.85546875" defaultRowHeight="15" x14ac:dyDescent="0.25"/>
  <cols>
    <col min="1" max="1" width="4.28515625" style="99" customWidth="1"/>
    <col min="2" max="2" width="19.7109375" style="99" customWidth="1"/>
    <col min="3" max="3" width="38" style="99" customWidth="1"/>
    <col min="4" max="4" width="14.28515625" style="99" customWidth="1"/>
    <col min="5" max="5" width="24.7109375" style="99" customWidth="1"/>
    <col min="6" max="6" width="15.42578125" style="99" customWidth="1"/>
    <col min="7" max="7" width="7" style="99" customWidth="1"/>
    <col min="8" max="9" width="8.85546875" style="99" customWidth="1"/>
    <col min="10" max="16384" width="8.85546875" style="99"/>
  </cols>
  <sheetData>
    <row r="1" spans="1:38" x14ac:dyDescent="0.25">
      <c r="A1" s="97"/>
      <c r="B1" s="97"/>
      <c r="C1" s="97"/>
      <c r="D1" s="97"/>
      <c r="E1" s="97"/>
      <c r="F1" s="98" t="s">
        <v>740</v>
      </c>
    </row>
    <row r="2" spans="1:38" ht="10.9" customHeight="1" x14ac:dyDescent="0.25">
      <c r="A2" s="1452" t="s">
        <v>0</v>
      </c>
      <c r="B2" s="1452"/>
      <c r="C2" s="1452"/>
      <c r="D2" s="1452"/>
      <c r="E2" s="1452"/>
      <c r="F2" s="1452"/>
    </row>
    <row r="3" spans="1:38" ht="24.6" customHeight="1" x14ac:dyDescent="0.25">
      <c r="A3" s="1453" t="s">
        <v>741</v>
      </c>
      <c r="B3" s="1452"/>
      <c r="C3" s="1452"/>
      <c r="D3" s="1452"/>
      <c r="E3" s="1452"/>
      <c r="F3" s="1452"/>
    </row>
    <row r="4" spans="1:38" s="114" customFormat="1" ht="13.9" customHeight="1" x14ac:dyDescent="0.25">
      <c r="A4" s="1454" t="s">
        <v>1741</v>
      </c>
      <c r="B4" s="1454"/>
      <c r="C4" s="1454"/>
      <c r="D4" s="1454"/>
      <c r="E4" s="1454"/>
      <c r="F4" s="1454"/>
    </row>
    <row r="5" spans="1:38" x14ac:dyDescent="0.25">
      <c r="A5" s="97"/>
      <c r="B5" s="97"/>
      <c r="C5" s="97"/>
      <c r="D5" s="97"/>
      <c r="E5" s="97"/>
      <c r="F5" s="97"/>
    </row>
    <row r="6" spans="1:38" x14ac:dyDescent="0.25">
      <c r="A6" s="1464" t="s">
        <v>368</v>
      </c>
      <c r="B6" s="1464"/>
      <c r="C6" s="1464"/>
      <c r="D6" s="1464"/>
      <c r="E6" s="1464"/>
      <c r="F6" s="1464"/>
    </row>
    <row r="7" spans="1:38" ht="22.9" customHeight="1" x14ac:dyDescent="0.25">
      <c r="A7" s="1465" t="s">
        <v>950</v>
      </c>
      <c r="B7" s="1465"/>
      <c r="C7" s="1465"/>
      <c r="D7" s="1465"/>
      <c r="E7" s="1465"/>
      <c r="F7" s="1465"/>
    </row>
    <row r="8" spans="1:38" x14ac:dyDescent="0.25">
      <c r="A8" s="368"/>
      <c r="B8" s="368"/>
      <c r="C8" s="368"/>
      <c r="D8" s="368"/>
      <c r="E8" s="368"/>
      <c r="F8" s="368"/>
    </row>
    <row r="9" spans="1:38" ht="25.15" customHeight="1" x14ac:dyDescent="0.25">
      <c r="A9" s="1464" t="s">
        <v>745</v>
      </c>
      <c r="B9" s="1464"/>
      <c r="C9" s="1464"/>
      <c r="D9" s="368"/>
      <c r="E9" s="368"/>
      <c r="F9" s="368"/>
      <c r="G9" s="100"/>
      <c r="H9" s="100"/>
      <c r="I9" s="100"/>
      <c r="J9" s="101"/>
    </row>
    <row r="10" spans="1:38" ht="15.6" customHeight="1" x14ac:dyDescent="0.25">
      <c r="A10" s="1464" t="s">
        <v>1297</v>
      </c>
      <c r="B10" s="1464"/>
      <c r="C10" s="1464"/>
      <c r="D10" s="1464"/>
      <c r="E10" s="1464"/>
      <c r="F10" s="368"/>
      <c r="G10" s="102"/>
      <c r="H10" s="102"/>
      <c r="I10" s="102"/>
      <c r="J10" s="101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</row>
    <row r="11" spans="1:38" ht="13.9" customHeight="1" x14ac:dyDescent="0.25">
      <c r="A11" s="97"/>
      <c r="B11" s="97"/>
      <c r="C11" s="97"/>
      <c r="D11" s="97"/>
      <c r="E11" s="97"/>
      <c r="F11" s="97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</row>
    <row r="12" spans="1:38" ht="38.25" x14ac:dyDescent="0.25">
      <c r="A12" s="369" t="s">
        <v>361</v>
      </c>
      <c r="B12" s="1467" t="s">
        <v>183</v>
      </c>
      <c r="C12" s="1468"/>
      <c r="D12" s="369" t="s">
        <v>198</v>
      </c>
      <c r="E12" s="369" t="s">
        <v>185</v>
      </c>
      <c r="F12" s="369" t="s">
        <v>1085</v>
      </c>
      <c r="G12" s="103"/>
      <c r="H12" s="103"/>
      <c r="I12" s="103"/>
      <c r="J12" s="103"/>
    </row>
    <row r="13" spans="1:38" ht="14.45" customHeight="1" x14ac:dyDescent="0.25">
      <c r="A13" s="370">
        <v>1</v>
      </c>
      <c r="B13" s="1469">
        <v>2</v>
      </c>
      <c r="C13" s="1469"/>
      <c r="D13" s="370">
        <v>3</v>
      </c>
      <c r="E13" s="370">
        <v>4</v>
      </c>
      <c r="F13" s="370">
        <v>5</v>
      </c>
      <c r="G13" s="103"/>
      <c r="H13" s="103"/>
      <c r="I13" s="103"/>
      <c r="J13" s="103"/>
    </row>
    <row r="14" spans="1:38" x14ac:dyDescent="0.25">
      <c r="A14" s="1413">
        <v>1</v>
      </c>
      <c r="B14" s="1448" t="s">
        <v>287</v>
      </c>
      <c r="C14" s="46" t="s">
        <v>695</v>
      </c>
      <c r="D14" s="105"/>
      <c r="E14" s="105">
        <v>0</v>
      </c>
      <c r="F14" s="105">
        <v>0</v>
      </c>
      <c r="G14" s="103"/>
      <c r="H14" s="103"/>
      <c r="I14" s="103"/>
      <c r="J14" s="103"/>
    </row>
    <row r="15" spans="1:38" x14ac:dyDescent="0.25">
      <c r="A15" s="1413"/>
      <c r="B15" s="1448"/>
      <c r="C15" s="46" t="s">
        <v>974</v>
      </c>
      <c r="D15" s="105"/>
      <c r="E15" s="105">
        <v>0</v>
      </c>
      <c r="F15" s="105">
        <v>0</v>
      </c>
    </row>
    <row r="16" spans="1:38" x14ac:dyDescent="0.25">
      <c r="A16" s="1413"/>
      <c r="B16" s="1448"/>
      <c r="C16" s="46" t="s">
        <v>598</v>
      </c>
      <c r="D16" s="105"/>
      <c r="E16" s="105">
        <v>113</v>
      </c>
      <c r="F16" s="105">
        <v>65</v>
      </c>
    </row>
    <row r="17" spans="1:6" x14ac:dyDescent="0.25">
      <c r="A17" s="1413">
        <v>2</v>
      </c>
      <c r="B17" s="1448" t="s">
        <v>288</v>
      </c>
      <c r="C17" s="46" t="s">
        <v>975</v>
      </c>
      <c r="D17" s="105"/>
      <c r="E17" s="105">
        <v>2</v>
      </c>
      <c r="F17" s="105">
        <v>5</v>
      </c>
    </row>
    <row r="18" spans="1:6" x14ac:dyDescent="0.25">
      <c r="A18" s="1413"/>
      <c r="B18" s="1448"/>
      <c r="C18" s="46" t="s">
        <v>598</v>
      </c>
      <c r="D18" s="105"/>
      <c r="E18" s="105">
        <v>308</v>
      </c>
      <c r="F18" s="105">
        <v>238</v>
      </c>
    </row>
    <row r="19" spans="1:6" x14ac:dyDescent="0.25">
      <c r="A19" s="1413">
        <v>3</v>
      </c>
      <c r="B19" s="1448" t="s">
        <v>289</v>
      </c>
      <c r="C19" s="46" t="s">
        <v>696</v>
      </c>
      <c r="D19" s="105"/>
      <c r="E19" s="105">
        <v>108</v>
      </c>
      <c r="F19" s="105">
        <v>88</v>
      </c>
    </row>
    <row r="20" spans="1:6" x14ac:dyDescent="0.25">
      <c r="A20" s="1413"/>
      <c r="B20" s="1448"/>
      <c r="C20" s="46" t="s">
        <v>976</v>
      </c>
      <c r="D20" s="105"/>
      <c r="E20" s="105">
        <v>22</v>
      </c>
      <c r="F20" s="105">
        <v>21</v>
      </c>
    </row>
    <row r="21" spans="1:6" x14ac:dyDescent="0.25">
      <c r="A21" s="1413"/>
      <c r="B21" s="1448"/>
      <c r="C21" s="46" t="s">
        <v>977</v>
      </c>
      <c r="D21" s="105"/>
      <c r="E21" s="105">
        <v>0</v>
      </c>
      <c r="F21" s="105">
        <v>0</v>
      </c>
    </row>
    <row r="22" spans="1:6" x14ac:dyDescent="0.25">
      <c r="A22" s="1413"/>
      <c r="B22" s="1448"/>
      <c r="C22" s="46" t="s">
        <v>598</v>
      </c>
      <c r="D22" s="105"/>
      <c r="E22" s="105">
        <v>80</v>
      </c>
      <c r="F22" s="105">
        <v>70</v>
      </c>
    </row>
    <row r="23" spans="1:6" x14ac:dyDescent="0.25">
      <c r="A23" s="1413">
        <v>4</v>
      </c>
      <c r="B23" s="1448" t="s">
        <v>290</v>
      </c>
      <c r="C23" s="46" t="s">
        <v>697</v>
      </c>
      <c r="D23" s="105"/>
      <c r="E23" s="105">
        <v>145</v>
      </c>
      <c r="F23" s="105">
        <v>93</v>
      </c>
    </row>
    <row r="24" spans="1:6" x14ac:dyDescent="0.25">
      <c r="A24" s="1307"/>
      <c r="B24" s="1470"/>
      <c r="C24" s="46" t="s">
        <v>993</v>
      </c>
      <c r="D24" s="105"/>
      <c r="E24" s="105">
        <v>0</v>
      </c>
      <c r="F24" s="105">
        <v>0</v>
      </c>
    </row>
    <row r="25" spans="1:6" x14ac:dyDescent="0.25">
      <c r="A25" s="1413">
        <v>5</v>
      </c>
      <c r="B25" s="1448" t="s">
        <v>291</v>
      </c>
      <c r="C25" s="46" t="s">
        <v>978</v>
      </c>
      <c r="D25" s="105"/>
      <c r="E25" s="105">
        <v>0</v>
      </c>
      <c r="F25" s="105">
        <v>0</v>
      </c>
    </row>
    <row r="26" spans="1:6" x14ac:dyDescent="0.25">
      <c r="A26" s="1413"/>
      <c r="B26" s="1448"/>
      <c r="C26" s="46" t="s">
        <v>979</v>
      </c>
      <c r="D26" s="105"/>
      <c r="E26" s="105">
        <v>71</v>
      </c>
      <c r="F26" s="105">
        <v>109</v>
      </c>
    </row>
    <row r="27" spans="1:6" x14ac:dyDescent="0.25">
      <c r="A27" s="1413"/>
      <c r="B27" s="1448"/>
      <c r="C27" s="46" t="s">
        <v>1089</v>
      </c>
      <c r="D27" s="105"/>
      <c r="E27" s="105">
        <v>0</v>
      </c>
      <c r="F27" s="105">
        <v>0</v>
      </c>
    </row>
    <row r="28" spans="1:6" x14ac:dyDescent="0.25">
      <c r="A28" s="1413"/>
      <c r="B28" s="1448"/>
      <c r="C28" s="46" t="s">
        <v>698</v>
      </c>
      <c r="D28" s="105"/>
      <c r="E28" s="105">
        <v>0</v>
      </c>
      <c r="F28" s="105">
        <v>0</v>
      </c>
    </row>
    <row r="29" spans="1:6" x14ac:dyDescent="0.25">
      <c r="A29" s="1413"/>
      <c r="B29" s="1448"/>
      <c r="C29" s="46" t="s">
        <v>977</v>
      </c>
      <c r="D29" s="105"/>
      <c r="E29" s="105">
        <v>0</v>
      </c>
      <c r="F29" s="105">
        <v>0</v>
      </c>
    </row>
    <row r="30" spans="1:6" x14ac:dyDescent="0.25">
      <c r="A30" s="1413"/>
      <c r="B30" s="1448"/>
      <c r="C30" s="46" t="s">
        <v>598</v>
      </c>
      <c r="D30" s="105"/>
      <c r="E30" s="105">
        <v>224</v>
      </c>
      <c r="F30" s="105">
        <v>175</v>
      </c>
    </row>
    <row r="31" spans="1:6" x14ac:dyDescent="0.25">
      <c r="A31" s="1421">
        <v>6</v>
      </c>
      <c r="B31" s="1448" t="s">
        <v>292</v>
      </c>
      <c r="C31" s="46" t="s">
        <v>699</v>
      </c>
      <c r="D31" s="105"/>
      <c r="E31" s="105">
        <v>0</v>
      </c>
      <c r="F31" s="105">
        <v>0</v>
      </c>
    </row>
    <row r="32" spans="1:6" x14ac:dyDescent="0.25">
      <c r="A32" s="1421"/>
      <c r="B32" s="1448"/>
      <c r="C32" s="46" t="s">
        <v>598</v>
      </c>
      <c r="D32" s="105"/>
      <c r="E32" s="105">
        <v>276</v>
      </c>
      <c r="F32" s="105">
        <v>249</v>
      </c>
    </row>
    <row r="33" spans="1:6" x14ac:dyDescent="0.25">
      <c r="A33" s="1413">
        <v>7</v>
      </c>
      <c r="B33" s="1448" t="s">
        <v>293</v>
      </c>
      <c r="C33" s="46" t="s">
        <v>759</v>
      </c>
      <c r="D33" s="105"/>
      <c r="E33" s="105">
        <v>39</v>
      </c>
      <c r="F33" s="105">
        <v>69</v>
      </c>
    </row>
    <row r="34" spans="1:6" x14ac:dyDescent="0.25">
      <c r="A34" s="1413"/>
      <c r="B34" s="1448"/>
      <c r="C34" s="46" t="s">
        <v>816</v>
      </c>
      <c r="D34" s="105"/>
      <c r="E34" s="105">
        <v>121</v>
      </c>
      <c r="F34" s="105">
        <v>56</v>
      </c>
    </row>
    <row r="35" spans="1:6" x14ac:dyDescent="0.25">
      <c r="A35" s="1413"/>
      <c r="B35" s="1448"/>
      <c r="C35" s="46" t="s">
        <v>599</v>
      </c>
      <c r="D35" s="105"/>
      <c r="E35" s="105">
        <v>99</v>
      </c>
      <c r="F35" s="105">
        <v>244</v>
      </c>
    </row>
    <row r="36" spans="1:6" x14ac:dyDescent="0.25">
      <c r="A36" s="1413"/>
      <c r="B36" s="1448"/>
      <c r="C36" s="46" t="s">
        <v>700</v>
      </c>
      <c r="D36" s="105"/>
      <c r="E36" s="105">
        <v>24</v>
      </c>
      <c r="F36" s="105">
        <v>52</v>
      </c>
    </row>
    <row r="37" spans="1:6" x14ac:dyDescent="0.25">
      <c r="A37" s="1413"/>
      <c r="B37" s="1448"/>
      <c r="C37" s="46" t="s">
        <v>598</v>
      </c>
      <c r="D37" s="105"/>
      <c r="E37" s="105">
        <v>76</v>
      </c>
      <c r="F37" s="105">
        <v>111</v>
      </c>
    </row>
    <row r="38" spans="1:6" x14ac:dyDescent="0.25">
      <c r="A38" s="360">
        <v>8</v>
      </c>
      <c r="B38" s="363" t="s">
        <v>294</v>
      </c>
      <c r="C38" s="46" t="s">
        <v>760</v>
      </c>
      <c r="D38" s="105"/>
      <c r="E38" s="105">
        <v>263</v>
      </c>
      <c r="F38" s="105">
        <v>247</v>
      </c>
    </row>
    <row r="39" spans="1:6" x14ac:dyDescent="0.25">
      <c r="A39" s="1413">
        <v>9</v>
      </c>
      <c r="B39" s="1448" t="s">
        <v>295</v>
      </c>
      <c r="C39" s="46" t="s">
        <v>761</v>
      </c>
      <c r="D39" s="105"/>
      <c r="E39" s="105">
        <v>36</v>
      </c>
      <c r="F39" s="105">
        <v>27</v>
      </c>
    </row>
    <row r="40" spans="1:6" x14ac:dyDescent="0.25">
      <c r="A40" s="1413"/>
      <c r="B40" s="1448"/>
      <c r="C40" s="46" t="s">
        <v>701</v>
      </c>
      <c r="D40" s="105"/>
      <c r="E40" s="105">
        <v>46</v>
      </c>
      <c r="F40" s="105">
        <v>51</v>
      </c>
    </row>
    <row r="41" spans="1:6" x14ac:dyDescent="0.25">
      <c r="A41" s="1413"/>
      <c r="B41" s="1448"/>
      <c r="C41" s="46" t="s">
        <v>980</v>
      </c>
      <c r="D41" s="105"/>
      <c r="E41" s="105">
        <v>0</v>
      </c>
      <c r="F41" s="105">
        <v>0</v>
      </c>
    </row>
    <row r="42" spans="1:6" x14ac:dyDescent="0.25">
      <c r="A42" s="1413"/>
      <c r="B42" s="1448"/>
      <c r="C42" s="46" t="s">
        <v>598</v>
      </c>
      <c r="D42" s="105"/>
      <c r="E42" s="105">
        <v>92</v>
      </c>
      <c r="F42" s="105">
        <v>38</v>
      </c>
    </row>
    <row r="43" spans="1:6" x14ac:dyDescent="0.25">
      <c r="A43" s="1413"/>
      <c r="B43" s="1448"/>
      <c r="C43" s="46" t="s">
        <v>1049</v>
      </c>
      <c r="D43" s="105"/>
      <c r="E43" s="105">
        <v>0</v>
      </c>
      <c r="F43" s="105">
        <v>0</v>
      </c>
    </row>
    <row r="44" spans="1:6" x14ac:dyDescent="0.25">
      <c r="A44" s="1413"/>
      <c r="B44" s="1450"/>
      <c r="C44" s="46" t="s">
        <v>600</v>
      </c>
      <c r="D44" s="105"/>
      <c r="E44" s="105">
        <v>0</v>
      </c>
      <c r="F44" s="105">
        <v>0</v>
      </c>
    </row>
    <row r="45" spans="1:6" x14ac:dyDescent="0.25">
      <c r="A45" s="360">
        <v>10</v>
      </c>
      <c r="B45" s="363" t="s">
        <v>296</v>
      </c>
      <c r="C45" s="46" t="s">
        <v>981</v>
      </c>
      <c r="D45" s="105"/>
      <c r="E45" s="105">
        <v>46</v>
      </c>
      <c r="F45" s="105">
        <v>32</v>
      </c>
    </row>
    <row r="46" spans="1:6" x14ac:dyDescent="0.25">
      <c r="A46" s="1413">
        <v>11</v>
      </c>
      <c r="B46" s="1448" t="s">
        <v>297</v>
      </c>
      <c r="C46" s="46" t="s">
        <v>702</v>
      </c>
      <c r="D46" s="105"/>
      <c r="E46" s="105">
        <v>19</v>
      </c>
      <c r="F46" s="105">
        <v>24</v>
      </c>
    </row>
    <row r="47" spans="1:6" x14ac:dyDescent="0.25">
      <c r="A47" s="1413"/>
      <c r="B47" s="1448"/>
      <c r="C47" s="46" t="s">
        <v>598</v>
      </c>
      <c r="D47" s="105"/>
      <c r="E47" s="105">
        <v>176</v>
      </c>
      <c r="F47" s="105">
        <v>125</v>
      </c>
    </row>
    <row r="48" spans="1:6" x14ac:dyDescent="0.25">
      <c r="A48" s="1421">
        <v>12</v>
      </c>
      <c r="B48" s="1448" t="s">
        <v>298</v>
      </c>
      <c r="C48" s="46" t="s">
        <v>598</v>
      </c>
      <c r="D48" s="105"/>
      <c r="E48" s="105">
        <v>132</v>
      </c>
      <c r="F48" s="105">
        <v>69</v>
      </c>
    </row>
    <row r="49" spans="1:6" x14ac:dyDescent="0.25">
      <c r="A49" s="1421"/>
      <c r="B49" s="1448"/>
      <c r="C49" s="46" t="s">
        <v>600</v>
      </c>
      <c r="D49" s="105"/>
      <c r="E49" s="105">
        <v>0</v>
      </c>
      <c r="F49" s="105">
        <v>0</v>
      </c>
    </row>
    <row r="50" spans="1:6" x14ac:dyDescent="0.25">
      <c r="A50" s="1421"/>
      <c r="B50" s="1448"/>
      <c r="C50" s="46" t="s">
        <v>601</v>
      </c>
      <c r="D50" s="105"/>
      <c r="E50" s="105">
        <v>0</v>
      </c>
      <c r="F50" s="105">
        <v>0</v>
      </c>
    </row>
    <row r="51" spans="1:6" x14ac:dyDescent="0.25">
      <c r="A51" s="1421"/>
      <c r="B51" s="1448"/>
      <c r="C51" s="46" t="s">
        <v>980</v>
      </c>
      <c r="D51" s="105"/>
      <c r="E51" s="105">
        <v>0</v>
      </c>
      <c r="F51" s="105">
        <v>0</v>
      </c>
    </row>
    <row r="52" spans="1:6" x14ac:dyDescent="0.25">
      <c r="A52" s="1413">
        <v>13</v>
      </c>
      <c r="B52" s="1448" t="s">
        <v>299</v>
      </c>
      <c r="C52" s="46" t="s">
        <v>765</v>
      </c>
      <c r="D52" s="105"/>
      <c r="E52" s="105">
        <v>171</v>
      </c>
      <c r="F52" s="105">
        <v>430</v>
      </c>
    </row>
    <row r="53" spans="1:6" x14ac:dyDescent="0.25">
      <c r="A53" s="1413"/>
      <c r="B53" s="1448"/>
      <c r="C53" s="46" t="s">
        <v>418</v>
      </c>
      <c r="D53" s="105"/>
      <c r="E53" s="105">
        <v>14</v>
      </c>
      <c r="F53" s="105">
        <v>12</v>
      </c>
    </row>
    <row r="54" spans="1:6" x14ac:dyDescent="0.25">
      <c r="A54" s="1413"/>
      <c r="B54" s="1448"/>
      <c r="C54" s="46" t="s">
        <v>598</v>
      </c>
      <c r="D54" s="105"/>
      <c r="E54" s="105">
        <v>34</v>
      </c>
      <c r="F54" s="105">
        <v>16</v>
      </c>
    </row>
    <row r="55" spans="1:6" x14ac:dyDescent="0.25">
      <c r="A55" s="1413">
        <v>14</v>
      </c>
      <c r="B55" s="1448" t="s">
        <v>300</v>
      </c>
      <c r="C55" s="46" t="s">
        <v>827</v>
      </c>
      <c r="D55" s="105"/>
      <c r="E55" s="105">
        <v>145</v>
      </c>
      <c r="F55" s="105">
        <v>157</v>
      </c>
    </row>
    <row r="56" spans="1:6" x14ac:dyDescent="0.25">
      <c r="A56" s="1413"/>
      <c r="B56" s="1448"/>
      <c r="C56" s="46" t="s">
        <v>409</v>
      </c>
      <c r="D56" s="105"/>
      <c r="E56" s="105">
        <v>11</v>
      </c>
      <c r="F56" s="105">
        <v>8</v>
      </c>
    </row>
    <row r="57" spans="1:6" x14ac:dyDescent="0.25">
      <c r="A57" s="1413">
        <v>15</v>
      </c>
      <c r="B57" s="1448" t="s">
        <v>301</v>
      </c>
      <c r="C57" s="46" t="s">
        <v>703</v>
      </c>
      <c r="D57" s="105"/>
      <c r="E57" s="105">
        <v>0</v>
      </c>
      <c r="F57" s="105">
        <v>0</v>
      </c>
    </row>
    <row r="58" spans="1:6" x14ac:dyDescent="0.25">
      <c r="A58" s="1413"/>
      <c r="B58" s="1450"/>
      <c r="C58" s="46" t="s">
        <v>767</v>
      </c>
      <c r="D58" s="105"/>
      <c r="E58" s="105">
        <v>220</v>
      </c>
      <c r="F58" s="105">
        <v>260</v>
      </c>
    </row>
    <row r="59" spans="1:6" x14ac:dyDescent="0.25">
      <c r="A59" s="1413"/>
      <c r="B59" s="1450"/>
      <c r="C59" s="46" t="s">
        <v>602</v>
      </c>
      <c r="D59" s="105"/>
      <c r="E59" s="105">
        <v>0</v>
      </c>
      <c r="F59" s="105">
        <v>0</v>
      </c>
    </row>
    <row r="60" spans="1:6" x14ac:dyDescent="0.25">
      <c r="A60" s="1421">
        <v>16</v>
      </c>
      <c r="B60" s="1451" t="s">
        <v>302</v>
      </c>
      <c r="C60" s="81" t="s">
        <v>416</v>
      </c>
      <c r="D60" s="105"/>
      <c r="E60" s="105">
        <v>46</v>
      </c>
      <c r="F60" s="105">
        <v>83</v>
      </c>
    </row>
    <row r="61" spans="1:6" x14ac:dyDescent="0.25">
      <c r="A61" s="1421"/>
      <c r="B61" s="1451"/>
      <c r="C61" s="81" t="s">
        <v>417</v>
      </c>
      <c r="D61" s="105"/>
      <c r="E61" s="105">
        <v>60</v>
      </c>
      <c r="F61" s="105">
        <v>72</v>
      </c>
    </row>
    <row r="62" spans="1:6" x14ac:dyDescent="0.25">
      <c r="A62" s="1421"/>
      <c r="B62" s="1451"/>
      <c r="C62" s="81" t="s">
        <v>971</v>
      </c>
      <c r="D62" s="105"/>
      <c r="E62" s="105">
        <v>59</v>
      </c>
      <c r="F62" s="105">
        <v>85</v>
      </c>
    </row>
    <row r="63" spans="1:6" x14ac:dyDescent="0.25">
      <c r="A63" s="1421"/>
      <c r="B63" s="1451"/>
      <c r="C63" s="81" t="s">
        <v>970</v>
      </c>
      <c r="D63" s="105"/>
      <c r="E63" s="105">
        <v>31</v>
      </c>
      <c r="F63" s="105">
        <v>30</v>
      </c>
    </row>
    <row r="64" spans="1:6" x14ac:dyDescent="0.25">
      <c r="A64" s="1421"/>
      <c r="B64" s="1451"/>
      <c r="C64" s="46" t="s">
        <v>980</v>
      </c>
      <c r="D64" s="105"/>
      <c r="E64" s="105">
        <v>0</v>
      </c>
      <c r="F64" s="105">
        <v>0</v>
      </c>
    </row>
    <row r="65" spans="1:6" x14ac:dyDescent="0.25">
      <c r="A65" s="1421"/>
      <c r="B65" s="1451"/>
      <c r="C65" s="81" t="s">
        <v>704</v>
      </c>
      <c r="D65" s="105"/>
      <c r="E65" s="105">
        <v>0</v>
      </c>
      <c r="F65" s="105">
        <v>0</v>
      </c>
    </row>
    <row r="66" spans="1:6" x14ac:dyDescent="0.25">
      <c r="A66" s="1421"/>
      <c r="B66" s="1451"/>
      <c r="C66" s="81" t="s">
        <v>598</v>
      </c>
      <c r="D66" s="105"/>
      <c r="E66" s="105">
        <v>46</v>
      </c>
      <c r="F66" s="105">
        <v>10</v>
      </c>
    </row>
    <row r="67" spans="1:6" x14ac:dyDescent="0.25">
      <c r="A67" s="1413">
        <v>17</v>
      </c>
      <c r="B67" s="1448" t="s">
        <v>303</v>
      </c>
      <c r="C67" s="81" t="s">
        <v>420</v>
      </c>
      <c r="D67" s="105"/>
      <c r="E67" s="105">
        <v>20</v>
      </c>
      <c r="F67" s="105">
        <v>27</v>
      </c>
    </row>
    <row r="68" spans="1:6" x14ac:dyDescent="0.25">
      <c r="A68" s="1413"/>
      <c r="B68" s="1448"/>
      <c r="C68" s="46" t="s">
        <v>598</v>
      </c>
      <c r="D68" s="105"/>
      <c r="E68" s="105">
        <v>181</v>
      </c>
      <c r="F68" s="105">
        <v>97</v>
      </c>
    </row>
    <row r="69" spans="1:6" x14ac:dyDescent="0.25">
      <c r="A69" s="1413">
        <v>18</v>
      </c>
      <c r="B69" s="1448" t="s">
        <v>603</v>
      </c>
      <c r="C69" s="46" t="s">
        <v>768</v>
      </c>
      <c r="D69" s="105"/>
      <c r="E69" s="105">
        <v>61</v>
      </c>
      <c r="F69" s="105">
        <v>92</v>
      </c>
    </row>
    <row r="70" spans="1:6" x14ac:dyDescent="0.25">
      <c r="A70" s="1413"/>
      <c r="B70" s="1448"/>
      <c r="C70" s="46" t="s">
        <v>604</v>
      </c>
      <c r="D70" s="105"/>
      <c r="E70" s="105">
        <v>1</v>
      </c>
      <c r="F70" s="105">
        <v>12</v>
      </c>
    </row>
    <row r="71" spans="1:6" x14ac:dyDescent="0.25">
      <c r="A71" s="1413"/>
      <c r="B71" s="1448"/>
      <c r="C71" s="46" t="s">
        <v>598</v>
      </c>
      <c r="D71" s="105"/>
      <c r="E71" s="105">
        <v>56</v>
      </c>
      <c r="F71" s="105">
        <v>44</v>
      </c>
    </row>
    <row r="72" spans="1:6" x14ac:dyDescent="0.25">
      <c r="A72" s="1413">
        <v>19</v>
      </c>
      <c r="B72" s="1448" t="s">
        <v>305</v>
      </c>
      <c r="C72" s="46" t="s">
        <v>706</v>
      </c>
      <c r="D72" s="105"/>
      <c r="E72" s="105">
        <v>28</v>
      </c>
      <c r="F72" s="105">
        <v>0</v>
      </c>
    </row>
    <row r="73" spans="1:6" x14ac:dyDescent="0.25">
      <c r="A73" s="1413"/>
      <c r="B73" s="1448"/>
      <c r="C73" s="46" t="s">
        <v>707</v>
      </c>
      <c r="D73" s="105"/>
      <c r="E73" s="105">
        <v>42</v>
      </c>
      <c r="F73" s="105">
        <v>32</v>
      </c>
    </row>
    <row r="74" spans="1:6" x14ac:dyDescent="0.25">
      <c r="A74" s="1413"/>
      <c r="B74" s="1448"/>
      <c r="C74" s="46" t="s">
        <v>723</v>
      </c>
      <c r="D74" s="105"/>
      <c r="E74" s="105">
        <v>30</v>
      </c>
      <c r="F74" s="105">
        <v>37</v>
      </c>
    </row>
    <row r="75" spans="1:6" x14ac:dyDescent="0.25">
      <c r="A75" s="1413"/>
      <c r="B75" s="1448"/>
      <c r="C75" s="46" t="s">
        <v>408</v>
      </c>
      <c r="D75" s="105"/>
      <c r="E75" s="105">
        <v>0</v>
      </c>
      <c r="F75" s="105">
        <v>0</v>
      </c>
    </row>
    <row r="76" spans="1:6" x14ac:dyDescent="0.25">
      <c r="A76" s="1413"/>
      <c r="B76" s="1448"/>
      <c r="C76" s="46" t="s">
        <v>705</v>
      </c>
      <c r="D76" s="105"/>
      <c r="E76" s="105">
        <v>56</v>
      </c>
      <c r="F76" s="105">
        <v>62</v>
      </c>
    </row>
    <row r="77" spans="1:6" x14ac:dyDescent="0.25">
      <c r="A77" s="1413"/>
      <c r="B77" s="1448"/>
      <c r="C77" s="46" t="s">
        <v>1051</v>
      </c>
      <c r="D77" s="105"/>
      <c r="E77" s="105">
        <v>38</v>
      </c>
      <c r="F77" s="105">
        <v>71</v>
      </c>
    </row>
    <row r="78" spans="1:6" x14ac:dyDescent="0.25">
      <c r="A78" s="1413">
        <v>20</v>
      </c>
      <c r="B78" s="1450" t="s">
        <v>306</v>
      </c>
      <c r="C78" s="46" t="s">
        <v>818</v>
      </c>
      <c r="D78" s="105"/>
      <c r="E78" s="105">
        <v>45</v>
      </c>
      <c r="F78" s="105">
        <v>23</v>
      </c>
    </row>
    <row r="79" spans="1:6" x14ac:dyDescent="0.25">
      <c r="A79" s="1413"/>
      <c r="B79" s="1450"/>
      <c r="C79" s="46" t="s">
        <v>769</v>
      </c>
      <c r="D79" s="105"/>
      <c r="E79" s="105">
        <v>39</v>
      </c>
      <c r="F79" s="105">
        <v>13</v>
      </c>
    </row>
    <row r="80" spans="1:6" x14ac:dyDescent="0.25">
      <c r="A80" s="1413"/>
      <c r="B80" s="1450"/>
      <c r="C80" s="46" t="s">
        <v>819</v>
      </c>
      <c r="D80" s="105"/>
      <c r="E80" s="105">
        <v>0</v>
      </c>
      <c r="F80" s="105">
        <v>0</v>
      </c>
    </row>
    <row r="81" spans="1:6" x14ac:dyDescent="0.25">
      <c r="A81" s="1413"/>
      <c r="B81" s="1450"/>
      <c r="C81" s="46" t="s">
        <v>770</v>
      </c>
      <c r="D81" s="105"/>
      <c r="E81" s="105">
        <v>6</v>
      </c>
      <c r="F81" s="105">
        <v>6</v>
      </c>
    </row>
    <row r="82" spans="1:6" x14ac:dyDescent="0.25">
      <c r="A82" s="1413"/>
      <c r="B82" s="1450"/>
      <c r="C82" s="46" t="s">
        <v>982</v>
      </c>
      <c r="D82" s="105"/>
      <c r="E82" s="105">
        <v>229</v>
      </c>
      <c r="F82" s="105">
        <v>83</v>
      </c>
    </row>
    <row r="83" spans="1:6" x14ac:dyDescent="0.25">
      <c r="A83" s="1413"/>
      <c r="B83" s="1450"/>
      <c r="C83" s="46" t="s">
        <v>598</v>
      </c>
      <c r="D83" s="105"/>
      <c r="E83" s="105">
        <v>14</v>
      </c>
      <c r="F83" s="105">
        <v>8</v>
      </c>
    </row>
    <row r="84" spans="1:6" x14ac:dyDescent="0.25">
      <c r="A84" s="1413">
        <v>21</v>
      </c>
      <c r="B84" s="1448" t="s">
        <v>307</v>
      </c>
      <c r="C84" s="46" t="s">
        <v>983</v>
      </c>
      <c r="D84" s="105"/>
      <c r="E84" s="105">
        <v>22</v>
      </c>
      <c r="F84" s="105">
        <v>38</v>
      </c>
    </row>
    <row r="85" spans="1:6" x14ac:dyDescent="0.25">
      <c r="A85" s="1413"/>
      <c r="B85" s="1448"/>
      <c r="C85" s="46" t="s">
        <v>411</v>
      </c>
      <c r="D85" s="105"/>
      <c r="E85" s="105">
        <v>0</v>
      </c>
      <c r="F85" s="105">
        <v>0</v>
      </c>
    </row>
    <row r="86" spans="1:6" x14ac:dyDescent="0.25">
      <c r="A86" s="1413"/>
      <c r="B86" s="1448"/>
      <c r="C86" s="46" t="s">
        <v>598</v>
      </c>
      <c r="D86" s="105"/>
      <c r="E86" s="105">
        <v>47</v>
      </c>
      <c r="F86" s="105">
        <v>37</v>
      </c>
    </row>
    <row r="87" spans="1:6" ht="30" x14ac:dyDescent="0.25">
      <c r="A87" s="1413">
        <v>22</v>
      </c>
      <c r="B87" s="1448" t="s">
        <v>308</v>
      </c>
      <c r="C87" s="492" t="s">
        <v>773</v>
      </c>
      <c r="D87" s="105"/>
      <c r="E87" s="105">
        <v>0</v>
      </c>
      <c r="F87" s="105">
        <v>0</v>
      </c>
    </row>
    <row r="88" spans="1:6" x14ac:dyDescent="0.25">
      <c r="A88" s="1413"/>
      <c r="B88" s="1448"/>
      <c r="C88" s="82" t="s">
        <v>703</v>
      </c>
      <c r="D88" s="105"/>
      <c r="E88" s="105">
        <v>0</v>
      </c>
      <c r="F88" s="105">
        <v>0</v>
      </c>
    </row>
    <row r="89" spans="1:6" ht="30" x14ac:dyDescent="0.25">
      <c r="A89" s="1413"/>
      <c r="B89" s="1448"/>
      <c r="C89" s="82" t="s">
        <v>774</v>
      </c>
      <c r="D89" s="105"/>
      <c r="E89" s="105">
        <v>45</v>
      </c>
      <c r="F89" s="105">
        <v>36</v>
      </c>
    </row>
    <row r="90" spans="1:6" x14ac:dyDescent="0.25">
      <c r="A90" s="1413">
        <v>23</v>
      </c>
      <c r="B90" s="1448" t="s">
        <v>309</v>
      </c>
      <c r="C90" s="46" t="s">
        <v>709</v>
      </c>
      <c r="D90" s="105"/>
      <c r="E90" s="105">
        <v>0</v>
      </c>
      <c r="F90" s="105">
        <v>0</v>
      </c>
    </row>
    <row r="91" spans="1:6" x14ac:dyDescent="0.25">
      <c r="A91" s="1413"/>
      <c r="B91" s="1448"/>
      <c r="C91" s="46" t="s">
        <v>775</v>
      </c>
      <c r="D91" s="105"/>
      <c r="E91" s="105">
        <v>0</v>
      </c>
      <c r="F91" s="105">
        <v>0</v>
      </c>
    </row>
    <row r="92" spans="1:6" x14ac:dyDescent="0.25">
      <c r="A92" s="1413"/>
      <c r="B92" s="1448"/>
      <c r="C92" s="46" t="s">
        <v>980</v>
      </c>
      <c r="D92" s="105"/>
      <c r="E92" s="105">
        <v>0</v>
      </c>
      <c r="F92" s="105">
        <v>0</v>
      </c>
    </row>
    <row r="93" spans="1:6" x14ac:dyDescent="0.25">
      <c r="A93" s="1413">
        <v>24</v>
      </c>
      <c r="B93" s="1448" t="s">
        <v>310</v>
      </c>
      <c r="C93" s="46" t="s">
        <v>712</v>
      </c>
      <c r="D93" s="105"/>
      <c r="E93" s="105">
        <v>51</v>
      </c>
      <c r="F93" s="105">
        <v>0</v>
      </c>
    </row>
    <row r="94" spans="1:6" x14ac:dyDescent="0.25">
      <c r="A94" s="1413"/>
      <c r="B94" s="1448"/>
      <c r="C94" s="46" t="s">
        <v>710</v>
      </c>
      <c r="D94" s="105"/>
      <c r="E94" s="105">
        <v>152</v>
      </c>
      <c r="F94" s="105">
        <v>93</v>
      </c>
    </row>
    <row r="95" spans="1:6" x14ac:dyDescent="0.25">
      <c r="A95" s="1413"/>
      <c r="B95" s="1448"/>
      <c r="C95" s="46" t="s">
        <v>776</v>
      </c>
      <c r="D95" s="105"/>
      <c r="E95" s="105">
        <v>145</v>
      </c>
      <c r="F95" s="105">
        <v>90</v>
      </c>
    </row>
    <row r="96" spans="1:6" x14ac:dyDescent="0.25">
      <c r="A96" s="1413"/>
      <c r="B96" s="1448"/>
      <c r="C96" s="46" t="s">
        <v>414</v>
      </c>
      <c r="D96" s="105"/>
      <c r="E96" s="105">
        <v>19</v>
      </c>
      <c r="F96" s="105">
        <v>10</v>
      </c>
    </row>
    <row r="97" spans="1:6" x14ac:dyDescent="0.25">
      <c r="A97" s="1413"/>
      <c r="B97" s="1448"/>
      <c r="C97" s="46" t="s">
        <v>332</v>
      </c>
      <c r="D97" s="105"/>
      <c r="E97" s="105">
        <v>0</v>
      </c>
      <c r="F97" s="105">
        <v>0</v>
      </c>
    </row>
    <row r="98" spans="1:6" x14ac:dyDescent="0.25">
      <c r="A98" s="1413"/>
      <c r="B98" s="1448"/>
      <c r="C98" s="46" t="s">
        <v>711</v>
      </c>
      <c r="D98" s="105"/>
      <c r="E98" s="105">
        <v>49</v>
      </c>
      <c r="F98" s="105">
        <v>74</v>
      </c>
    </row>
    <row r="99" spans="1:6" x14ac:dyDescent="0.25">
      <c r="A99" s="1413"/>
      <c r="B99" s="1448"/>
      <c r="C99" s="46" t="s">
        <v>598</v>
      </c>
      <c r="D99" s="105"/>
      <c r="E99" s="105">
        <v>14</v>
      </c>
      <c r="F99" s="105">
        <v>9</v>
      </c>
    </row>
    <row r="100" spans="1:6" x14ac:dyDescent="0.25">
      <c r="A100" s="1413">
        <v>25</v>
      </c>
      <c r="B100" s="1448" t="s">
        <v>311</v>
      </c>
      <c r="C100" s="46" t="s">
        <v>410</v>
      </c>
      <c r="D100" s="105"/>
      <c r="E100" s="105">
        <v>129</v>
      </c>
      <c r="F100" s="105">
        <v>188</v>
      </c>
    </row>
    <row r="101" spans="1:6" x14ac:dyDescent="0.25">
      <c r="A101" s="1413"/>
      <c r="B101" s="1448"/>
      <c r="C101" s="46" t="s">
        <v>598</v>
      </c>
      <c r="D101" s="105"/>
      <c r="E101" s="105">
        <v>42</v>
      </c>
      <c r="F101" s="105">
        <v>49</v>
      </c>
    </row>
    <row r="102" spans="1:6" x14ac:dyDescent="0.25">
      <c r="A102" s="1413">
        <v>26</v>
      </c>
      <c r="B102" s="1448" t="s">
        <v>312</v>
      </c>
      <c r="C102" s="46" t="s">
        <v>821</v>
      </c>
      <c r="D102" s="105"/>
      <c r="E102" s="105">
        <v>0</v>
      </c>
      <c r="F102" s="105">
        <v>0</v>
      </c>
    </row>
    <row r="103" spans="1:6" x14ac:dyDescent="0.25">
      <c r="A103" s="1413"/>
      <c r="B103" s="1448"/>
      <c r="C103" s="46" t="s">
        <v>605</v>
      </c>
      <c r="D103" s="105"/>
      <c r="E103" s="105">
        <v>3</v>
      </c>
      <c r="F103" s="105">
        <v>7</v>
      </c>
    </row>
    <row r="104" spans="1:6" x14ac:dyDescent="0.25">
      <c r="A104" s="1413"/>
      <c r="B104" s="1448"/>
      <c r="C104" s="46" t="s">
        <v>413</v>
      </c>
      <c r="D104" s="105"/>
      <c r="E104" s="105">
        <v>0</v>
      </c>
      <c r="F104" s="105">
        <v>0</v>
      </c>
    </row>
    <row r="105" spans="1:6" x14ac:dyDescent="0.25">
      <c r="A105" s="1413"/>
      <c r="B105" s="1448"/>
      <c r="C105" s="46" t="s">
        <v>606</v>
      </c>
      <c r="D105" s="105"/>
      <c r="E105" s="105">
        <v>39</v>
      </c>
      <c r="F105" s="105">
        <v>60</v>
      </c>
    </row>
    <row r="106" spans="1:6" x14ac:dyDescent="0.25">
      <c r="A106" s="1413"/>
      <c r="B106" s="1448"/>
      <c r="C106" s="46" t="s">
        <v>980</v>
      </c>
      <c r="D106" s="105"/>
      <c r="E106" s="105">
        <v>0</v>
      </c>
      <c r="F106" s="105">
        <v>0</v>
      </c>
    </row>
    <row r="107" spans="1:6" x14ac:dyDescent="0.25">
      <c r="A107" s="1413"/>
      <c r="B107" s="1448"/>
      <c r="C107" s="46" t="s">
        <v>713</v>
      </c>
      <c r="D107" s="105"/>
      <c r="E107" s="105">
        <v>0</v>
      </c>
      <c r="F107" s="105">
        <v>0</v>
      </c>
    </row>
    <row r="108" spans="1:6" x14ac:dyDescent="0.25">
      <c r="A108" s="1413"/>
      <c r="B108" s="1448"/>
      <c r="C108" s="46" t="s">
        <v>777</v>
      </c>
      <c r="D108" s="105"/>
      <c r="E108" s="105">
        <v>0</v>
      </c>
      <c r="F108" s="105">
        <v>0</v>
      </c>
    </row>
    <row r="109" spans="1:6" x14ac:dyDescent="0.25">
      <c r="A109" s="1413"/>
      <c r="B109" s="1448"/>
      <c r="C109" s="46" t="s">
        <v>973</v>
      </c>
      <c r="D109" s="105"/>
      <c r="E109" s="105">
        <v>2</v>
      </c>
      <c r="F109" s="105">
        <v>5</v>
      </c>
    </row>
    <row r="110" spans="1:6" x14ac:dyDescent="0.25">
      <c r="A110" s="1413"/>
      <c r="B110" s="1448"/>
      <c r="C110" s="46" t="s">
        <v>984</v>
      </c>
      <c r="D110" s="105"/>
      <c r="E110" s="105">
        <v>0</v>
      </c>
      <c r="F110" s="105">
        <v>0</v>
      </c>
    </row>
    <row r="111" spans="1:6" x14ac:dyDescent="0.25">
      <c r="A111" s="1413"/>
      <c r="B111" s="1448"/>
      <c r="C111" s="46" t="s">
        <v>598</v>
      </c>
      <c r="D111" s="105"/>
      <c r="E111" s="105">
        <v>90</v>
      </c>
      <c r="F111" s="105">
        <v>56</v>
      </c>
    </row>
    <row r="112" spans="1:6" x14ac:dyDescent="0.25">
      <c r="A112" s="360">
        <v>27</v>
      </c>
      <c r="B112" s="363" t="s">
        <v>313</v>
      </c>
      <c r="C112" s="46" t="s">
        <v>598</v>
      </c>
      <c r="D112" s="105"/>
      <c r="E112" s="105">
        <v>126</v>
      </c>
      <c r="F112" s="105">
        <v>67</v>
      </c>
    </row>
    <row r="113" spans="1:6" x14ac:dyDescent="0.25">
      <c r="A113" s="1413">
        <v>28</v>
      </c>
      <c r="B113" s="1448" t="s">
        <v>314</v>
      </c>
      <c r="C113" s="46" t="s">
        <v>714</v>
      </c>
      <c r="D113" s="105"/>
      <c r="E113" s="105">
        <v>100</v>
      </c>
      <c r="F113" s="105">
        <v>67</v>
      </c>
    </row>
    <row r="114" spans="1:6" x14ac:dyDescent="0.25">
      <c r="A114" s="1413"/>
      <c r="B114" s="1448"/>
      <c r="C114" s="46" t="s">
        <v>607</v>
      </c>
      <c r="D114" s="105"/>
      <c r="E114" s="105">
        <v>0</v>
      </c>
      <c r="F114" s="105">
        <v>0</v>
      </c>
    </row>
    <row r="115" spans="1:6" x14ac:dyDescent="0.25">
      <c r="A115" s="1413"/>
      <c r="B115" s="1448"/>
      <c r="C115" s="46" t="s">
        <v>778</v>
      </c>
      <c r="D115" s="105"/>
      <c r="E115" s="105">
        <v>54</v>
      </c>
      <c r="F115" s="105">
        <v>54</v>
      </c>
    </row>
    <row r="116" spans="1:6" x14ac:dyDescent="0.25">
      <c r="A116" s="1413"/>
      <c r="B116" s="1448"/>
      <c r="C116" s="46" t="s">
        <v>820</v>
      </c>
      <c r="D116" s="105"/>
      <c r="E116" s="105">
        <v>0</v>
      </c>
      <c r="F116" s="105">
        <v>0</v>
      </c>
    </row>
    <row r="117" spans="1:6" x14ac:dyDescent="0.25">
      <c r="A117" s="1413">
        <v>29</v>
      </c>
      <c r="B117" s="1448" t="s">
        <v>315</v>
      </c>
      <c r="C117" s="46" t="s">
        <v>779</v>
      </c>
      <c r="D117" s="105"/>
      <c r="E117" s="105">
        <v>3</v>
      </c>
      <c r="F117" s="105">
        <v>4</v>
      </c>
    </row>
    <row r="118" spans="1:6" x14ac:dyDescent="0.25">
      <c r="A118" s="1413"/>
      <c r="B118" s="1448"/>
      <c r="C118" s="46" t="s">
        <v>985</v>
      </c>
      <c r="D118" s="105"/>
      <c r="E118" s="105">
        <v>0</v>
      </c>
      <c r="F118" s="105">
        <v>0</v>
      </c>
    </row>
    <row r="119" spans="1:6" x14ac:dyDescent="0.25">
      <c r="A119" s="1413"/>
      <c r="B119" s="1448"/>
      <c r="C119" s="46" t="s">
        <v>715</v>
      </c>
      <c r="D119" s="105"/>
      <c r="E119" s="105">
        <v>0</v>
      </c>
      <c r="F119" s="105">
        <v>0</v>
      </c>
    </row>
    <row r="120" spans="1:6" x14ac:dyDescent="0.25">
      <c r="A120" s="1413"/>
      <c r="B120" s="1448"/>
      <c r="C120" s="46" t="s">
        <v>598</v>
      </c>
      <c r="D120" s="105"/>
      <c r="E120" s="105">
        <v>25</v>
      </c>
      <c r="F120" s="105">
        <v>15</v>
      </c>
    </row>
    <row r="121" spans="1:6" x14ac:dyDescent="0.25">
      <c r="A121" s="1413">
        <v>30</v>
      </c>
      <c r="B121" s="1448" t="s">
        <v>316</v>
      </c>
      <c r="C121" s="46" t="s">
        <v>781</v>
      </c>
      <c r="D121" s="105"/>
      <c r="E121" s="105">
        <v>118</v>
      </c>
      <c r="F121" s="105">
        <v>120</v>
      </c>
    </row>
    <row r="122" spans="1:6" x14ac:dyDescent="0.25">
      <c r="A122" s="1413"/>
      <c r="B122" s="1448"/>
      <c r="C122" s="46" t="s">
        <v>717</v>
      </c>
      <c r="D122" s="105"/>
      <c r="E122" s="105">
        <v>52</v>
      </c>
      <c r="F122" s="105">
        <v>74</v>
      </c>
    </row>
    <row r="123" spans="1:6" x14ac:dyDescent="0.25">
      <c r="A123" s="1413"/>
      <c r="B123" s="1448"/>
      <c r="C123" s="46" t="s">
        <v>716</v>
      </c>
      <c r="D123" s="105"/>
      <c r="E123" s="105">
        <v>48</v>
      </c>
      <c r="F123" s="105">
        <v>42</v>
      </c>
    </row>
    <row r="124" spans="1:6" x14ac:dyDescent="0.25">
      <c r="A124" s="1413"/>
      <c r="B124" s="1448"/>
      <c r="C124" s="46" t="s">
        <v>986</v>
      </c>
      <c r="D124" s="105"/>
      <c r="E124" s="105">
        <v>2</v>
      </c>
      <c r="F124" s="105">
        <v>3</v>
      </c>
    </row>
    <row r="125" spans="1:6" x14ac:dyDescent="0.25">
      <c r="A125" s="1413"/>
      <c r="B125" s="1448"/>
      <c r="C125" s="46" t="s">
        <v>598</v>
      </c>
      <c r="D125" s="105"/>
      <c r="E125" s="105">
        <v>40</v>
      </c>
      <c r="F125" s="105">
        <v>41</v>
      </c>
    </row>
    <row r="126" spans="1:6" x14ac:dyDescent="0.25">
      <c r="A126" s="1413">
        <v>31</v>
      </c>
      <c r="B126" s="1448" t="s">
        <v>317</v>
      </c>
      <c r="C126" s="46" t="s">
        <v>976</v>
      </c>
      <c r="D126" s="105"/>
      <c r="E126" s="105">
        <v>0</v>
      </c>
      <c r="F126" s="105">
        <v>0</v>
      </c>
    </row>
    <row r="127" spans="1:6" x14ac:dyDescent="0.25">
      <c r="A127" s="1413"/>
      <c r="B127" s="1448"/>
      <c r="C127" s="46" t="s">
        <v>716</v>
      </c>
      <c r="D127" s="105"/>
      <c r="E127" s="105">
        <v>0</v>
      </c>
      <c r="F127" s="105">
        <v>0</v>
      </c>
    </row>
    <row r="128" spans="1:6" x14ac:dyDescent="0.25">
      <c r="A128" s="1413"/>
      <c r="B128" s="1450"/>
      <c r="C128" s="46" t="s">
        <v>415</v>
      </c>
      <c r="D128" s="105"/>
      <c r="E128" s="105">
        <v>39</v>
      </c>
      <c r="F128" s="105">
        <v>81</v>
      </c>
    </row>
    <row r="129" spans="1:6" x14ac:dyDescent="0.25">
      <c r="A129" s="1413"/>
      <c r="B129" s="1450"/>
      <c r="C129" s="46" t="s">
        <v>598</v>
      </c>
      <c r="D129" s="105"/>
      <c r="E129" s="105">
        <v>192</v>
      </c>
      <c r="F129" s="105">
        <v>173</v>
      </c>
    </row>
    <row r="130" spans="1:6" x14ac:dyDescent="0.25">
      <c r="A130" s="1413">
        <v>32</v>
      </c>
      <c r="B130" s="1448" t="s">
        <v>318</v>
      </c>
      <c r="C130" s="46" t="s">
        <v>782</v>
      </c>
      <c r="D130" s="105"/>
      <c r="E130" s="105">
        <v>13</v>
      </c>
      <c r="F130" s="105">
        <v>25</v>
      </c>
    </row>
    <row r="131" spans="1:6" x14ac:dyDescent="0.25">
      <c r="A131" s="1413"/>
      <c r="B131" s="1448"/>
      <c r="C131" s="46" t="s">
        <v>718</v>
      </c>
      <c r="D131" s="105"/>
      <c r="E131" s="105">
        <v>0</v>
      </c>
      <c r="F131" s="105">
        <v>0</v>
      </c>
    </row>
    <row r="132" spans="1:6" x14ac:dyDescent="0.25">
      <c r="A132" s="1413"/>
      <c r="B132" s="1448"/>
      <c r="C132" s="46" t="s">
        <v>977</v>
      </c>
      <c r="D132" s="105"/>
      <c r="E132" s="105">
        <v>0</v>
      </c>
      <c r="F132" s="105">
        <v>0</v>
      </c>
    </row>
    <row r="133" spans="1:6" x14ac:dyDescent="0.25">
      <c r="A133" s="1413"/>
      <c r="B133" s="1448"/>
      <c r="C133" s="46" t="s">
        <v>598</v>
      </c>
      <c r="D133" s="105"/>
      <c r="E133" s="105">
        <v>260</v>
      </c>
      <c r="F133" s="105">
        <v>177</v>
      </c>
    </row>
    <row r="134" spans="1:6" x14ac:dyDescent="0.25">
      <c r="A134" s="1413">
        <v>33</v>
      </c>
      <c r="B134" s="1448" t="s">
        <v>319</v>
      </c>
      <c r="C134" s="46" t="s">
        <v>987</v>
      </c>
      <c r="D134" s="105"/>
      <c r="E134" s="105">
        <v>221</v>
      </c>
      <c r="F134" s="105">
        <v>186</v>
      </c>
    </row>
    <row r="135" spans="1:6" x14ac:dyDescent="0.25">
      <c r="A135" s="1413"/>
      <c r="B135" s="1448"/>
      <c r="C135" s="46" t="s">
        <v>332</v>
      </c>
      <c r="D135" s="105"/>
      <c r="E135" s="105">
        <v>15</v>
      </c>
      <c r="F135" s="105">
        <v>15</v>
      </c>
    </row>
    <row r="136" spans="1:6" x14ac:dyDescent="0.25">
      <c r="A136" s="1413"/>
      <c r="B136" s="1448"/>
      <c r="C136" s="46" t="s">
        <v>412</v>
      </c>
      <c r="D136" s="105"/>
      <c r="E136" s="105">
        <v>0</v>
      </c>
      <c r="F136" s="105">
        <v>0</v>
      </c>
    </row>
    <row r="137" spans="1:6" x14ac:dyDescent="0.25">
      <c r="A137" s="1413"/>
      <c r="B137" s="1448"/>
      <c r="C137" s="46" t="s">
        <v>980</v>
      </c>
      <c r="D137" s="105"/>
      <c r="E137" s="105">
        <v>0</v>
      </c>
      <c r="F137" s="105">
        <v>0</v>
      </c>
    </row>
    <row r="138" spans="1:6" x14ac:dyDescent="0.25">
      <c r="A138" s="1413"/>
      <c r="B138" s="1450"/>
      <c r="C138" s="46" t="s">
        <v>984</v>
      </c>
      <c r="D138" s="105"/>
      <c r="E138" s="105">
        <v>0</v>
      </c>
      <c r="F138" s="105">
        <v>0</v>
      </c>
    </row>
    <row r="139" spans="1:6" x14ac:dyDescent="0.25">
      <c r="A139" s="1413">
        <v>34</v>
      </c>
      <c r="B139" s="1448" t="s">
        <v>320</v>
      </c>
      <c r="C139" s="46" t="s">
        <v>712</v>
      </c>
      <c r="D139" s="105"/>
      <c r="E139" s="105">
        <v>0</v>
      </c>
      <c r="F139" s="105">
        <v>0</v>
      </c>
    </row>
    <row r="140" spans="1:6" x14ac:dyDescent="0.25">
      <c r="A140" s="1307"/>
      <c r="B140" s="1470"/>
      <c r="C140" s="46" t="s">
        <v>609</v>
      </c>
      <c r="D140" s="105"/>
      <c r="E140" s="105">
        <v>0</v>
      </c>
      <c r="F140" s="105">
        <v>0</v>
      </c>
    </row>
    <row r="141" spans="1:6" x14ac:dyDescent="0.25">
      <c r="A141" s="1307"/>
      <c r="B141" s="1470"/>
      <c r="C141" s="46" t="s">
        <v>419</v>
      </c>
      <c r="D141" s="105"/>
      <c r="E141" s="105">
        <v>6</v>
      </c>
      <c r="F141" s="105">
        <v>1</v>
      </c>
    </row>
    <row r="142" spans="1:6" x14ac:dyDescent="0.25">
      <c r="A142" s="1307"/>
      <c r="B142" s="1470"/>
      <c r="C142" s="46" t="s">
        <v>821</v>
      </c>
      <c r="D142" s="105"/>
      <c r="E142" s="105">
        <v>0</v>
      </c>
      <c r="F142" s="105">
        <v>0</v>
      </c>
    </row>
    <row r="143" spans="1:6" x14ac:dyDescent="0.25">
      <c r="A143" s="1307"/>
      <c r="B143" s="1470"/>
      <c r="C143" s="46" t="s">
        <v>988</v>
      </c>
      <c r="D143" s="105"/>
      <c r="E143" s="105">
        <v>0</v>
      </c>
      <c r="F143" s="105">
        <v>0</v>
      </c>
    </row>
    <row r="144" spans="1:6" x14ac:dyDescent="0.25">
      <c r="A144" s="1307"/>
      <c r="B144" s="1470"/>
      <c r="C144" s="46" t="s">
        <v>984</v>
      </c>
      <c r="D144" s="105"/>
      <c r="E144" s="105">
        <v>0</v>
      </c>
      <c r="F144" s="105">
        <v>0</v>
      </c>
    </row>
    <row r="145" spans="1:6" x14ac:dyDescent="0.25">
      <c r="A145" s="1307"/>
      <c r="B145" s="1470"/>
      <c r="C145" s="46" t="s">
        <v>598</v>
      </c>
      <c r="D145" s="105"/>
      <c r="E145" s="105">
        <v>117</v>
      </c>
      <c r="F145" s="105">
        <v>44</v>
      </c>
    </row>
    <row r="146" spans="1:6" x14ac:dyDescent="0.25">
      <c r="A146" s="1413">
        <v>35</v>
      </c>
      <c r="B146" s="1448" t="s">
        <v>321</v>
      </c>
      <c r="C146" s="46" t="s">
        <v>980</v>
      </c>
      <c r="D146" s="105"/>
      <c r="E146" s="105">
        <v>109</v>
      </c>
      <c r="F146" s="105">
        <v>97</v>
      </c>
    </row>
    <row r="147" spans="1:6" x14ac:dyDescent="0.25">
      <c r="A147" s="1413"/>
      <c r="B147" s="1448"/>
      <c r="C147" s="46" t="s">
        <v>989</v>
      </c>
      <c r="D147" s="105"/>
      <c r="E147" s="105">
        <v>0</v>
      </c>
      <c r="F147" s="105">
        <v>0</v>
      </c>
    </row>
    <row r="148" spans="1:6" x14ac:dyDescent="0.25">
      <c r="A148" s="1307"/>
      <c r="B148" s="1470"/>
      <c r="C148" s="46" t="s">
        <v>992</v>
      </c>
      <c r="D148" s="105"/>
      <c r="E148" s="105">
        <v>0</v>
      </c>
      <c r="F148" s="105">
        <v>0</v>
      </c>
    </row>
    <row r="149" spans="1:6" x14ac:dyDescent="0.25">
      <c r="A149" s="1413">
        <v>36</v>
      </c>
      <c r="B149" s="1448" t="s">
        <v>322</v>
      </c>
      <c r="C149" s="46" t="s">
        <v>785</v>
      </c>
      <c r="D149" s="105"/>
      <c r="E149" s="105">
        <v>78</v>
      </c>
      <c r="F149" s="105">
        <v>96</v>
      </c>
    </row>
    <row r="150" spans="1:6" x14ac:dyDescent="0.25">
      <c r="A150" s="1413"/>
      <c r="B150" s="1448"/>
      <c r="C150" s="46" t="s">
        <v>598</v>
      </c>
      <c r="D150" s="105"/>
      <c r="E150" s="105">
        <v>208</v>
      </c>
      <c r="F150" s="105">
        <v>200</v>
      </c>
    </row>
    <row r="151" spans="1:6" x14ac:dyDescent="0.25">
      <c r="A151" s="1413">
        <v>37</v>
      </c>
      <c r="B151" s="1448" t="s">
        <v>323</v>
      </c>
      <c r="C151" s="46" t="s">
        <v>786</v>
      </c>
      <c r="D151" s="105"/>
      <c r="E151" s="105">
        <v>107</v>
      </c>
      <c r="F151" s="105">
        <v>76</v>
      </c>
    </row>
    <row r="152" spans="1:6" x14ac:dyDescent="0.25">
      <c r="A152" s="1413"/>
      <c r="B152" s="1448"/>
      <c r="C152" s="46" t="s">
        <v>598</v>
      </c>
      <c r="D152" s="105"/>
      <c r="E152" s="105">
        <v>187</v>
      </c>
      <c r="F152" s="105">
        <v>73</v>
      </c>
    </row>
    <row r="153" spans="1:6" x14ac:dyDescent="0.25">
      <c r="A153" s="1413">
        <v>38</v>
      </c>
      <c r="B153" s="1448" t="s">
        <v>324</v>
      </c>
      <c r="C153" s="46" t="s">
        <v>990</v>
      </c>
      <c r="D153" s="105"/>
      <c r="E153" s="105">
        <v>119</v>
      </c>
      <c r="F153" s="105">
        <v>123</v>
      </c>
    </row>
    <row r="154" spans="1:6" x14ac:dyDescent="0.25">
      <c r="A154" s="1413"/>
      <c r="B154" s="1448"/>
      <c r="C154" s="46" t="s">
        <v>719</v>
      </c>
      <c r="D154" s="105"/>
      <c r="E154" s="105">
        <v>0</v>
      </c>
      <c r="F154" s="105">
        <v>0</v>
      </c>
    </row>
    <row r="155" spans="1:6" x14ac:dyDescent="0.25">
      <c r="A155" s="1413"/>
      <c r="B155" s="1448"/>
      <c r="C155" s="46" t="s">
        <v>1235</v>
      </c>
      <c r="D155" s="105"/>
      <c r="E155" s="105">
        <v>0</v>
      </c>
      <c r="F155" s="105">
        <v>0</v>
      </c>
    </row>
    <row r="156" spans="1:6" x14ac:dyDescent="0.25">
      <c r="A156" s="1413"/>
      <c r="B156" s="1448"/>
      <c r="C156" s="46" t="s">
        <v>681</v>
      </c>
      <c r="D156" s="105"/>
      <c r="E156" s="105">
        <v>7</v>
      </c>
      <c r="F156" s="105">
        <v>12</v>
      </c>
    </row>
    <row r="157" spans="1:6" x14ac:dyDescent="0.25">
      <c r="A157" s="1413"/>
      <c r="B157" s="1448"/>
      <c r="C157" s="46" t="s">
        <v>598</v>
      </c>
      <c r="D157" s="105"/>
      <c r="E157" s="105">
        <v>97</v>
      </c>
      <c r="F157" s="105">
        <v>67</v>
      </c>
    </row>
    <row r="158" spans="1:6" x14ac:dyDescent="0.25">
      <c r="A158" s="1413">
        <v>39</v>
      </c>
      <c r="B158" s="1448" t="s">
        <v>325</v>
      </c>
      <c r="C158" s="46" t="s">
        <v>406</v>
      </c>
      <c r="D158" s="105"/>
      <c r="E158" s="105">
        <v>68</v>
      </c>
      <c r="F158" s="105">
        <v>48</v>
      </c>
    </row>
    <row r="159" spans="1:6" x14ac:dyDescent="0.25">
      <c r="A159" s="1413"/>
      <c r="B159" s="1448"/>
      <c r="C159" s="46" t="s">
        <v>991</v>
      </c>
      <c r="D159" s="105"/>
      <c r="E159" s="105">
        <v>0</v>
      </c>
      <c r="F159" s="105">
        <v>0</v>
      </c>
    </row>
    <row r="160" spans="1:6" x14ac:dyDescent="0.25">
      <c r="A160" s="1413"/>
      <c r="B160" s="1448"/>
      <c r="C160" s="46" t="s">
        <v>598</v>
      </c>
      <c r="D160" s="105"/>
      <c r="E160" s="105">
        <v>184</v>
      </c>
      <c r="F160" s="105">
        <v>118</v>
      </c>
    </row>
    <row r="161" spans="1:7" x14ac:dyDescent="0.25">
      <c r="A161" s="1413">
        <v>40</v>
      </c>
      <c r="B161" s="1448" t="s">
        <v>326</v>
      </c>
      <c r="C161" s="46" t="s">
        <v>980</v>
      </c>
      <c r="D161" s="105"/>
      <c r="E161" s="105">
        <v>0</v>
      </c>
      <c r="F161" s="105">
        <v>0</v>
      </c>
    </row>
    <row r="162" spans="1:7" x14ac:dyDescent="0.25">
      <c r="A162" s="1413"/>
      <c r="B162" s="1450"/>
      <c r="C162" s="46" t="s">
        <v>992</v>
      </c>
      <c r="D162" s="105"/>
      <c r="E162" s="105">
        <v>0</v>
      </c>
      <c r="F162" s="105">
        <v>0</v>
      </c>
    </row>
    <row r="163" spans="1:7" x14ac:dyDescent="0.25">
      <c r="A163" s="1413">
        <v>41</v>
      </c>
      <c r="B163" s="1448" t="s">
        <v>327</v>
      </c>
      <c r="C163" s="46" t="s">
        <v>788</v>
      </c>
      <c r="D163" s="105"/>
      <c r="E163" s="105">
        <v>38</v>
      </c>
      <c r="F163" s="105">
        <v>58</v>
      </c>
    </row>
    <row r="164" spans="1:7" x14ac:dyDescent="0.25">
      <c r="A164" s="1413"/>
      <c r="B164" s="1448"/>
      <c r="C164" s="46" t="s">
        <v>607</v>
      </c>
      <c r="D164" s="105"/>
      <c r="E164" s="105">
        <v>0</v>
      </c>
      <c r="F164" s="105">
        <v>0</v>
      </c>
    </row>
    <row r="165" spans="1:7" x14ac:dyDescent="0.25">
      <c r="A165" s="1413"/>
      <c r="B165" s="1448"/>
      <c r="C165" s="46" t="s">
        <v>598</v>
      </c>
      <c r="D165" s="105"/>
      <c r="E165" s="105">
        <v>138</v>
      </c>
      <c r="F165" s="105">
        <v>141</v>
      </c>
    </row>
    <row r="166" spans="1:7" x14ac:dyDescent="0.25">
      <c r="A166" s="1413">
        <v>42</v>
      </c>
      <c r="B166" s="1448" t="s">
        <v>328</v>
      </c>
      <c r="C166" s="46" t="s">
        <v>698</v>
      </c>
      <c r="D166" s="105"/>
      <c r="E166" s="105">
        <v>120</v>
      </c>
      <c r="F166" s="105">
        <v>96</v>
      </c>
    </row>
    <row r="167" spans="1:7" x14ac:dyDescent="0.25">
      <c r="A167" s="1413"/>
      <c r="B167" s="1448"/>
      <c r="C167" s="46" t="s">
        <v>598</v>
      </c>
      <c r="D167" s="105"/>
      <c r="E167" s="105">
        <v>244</v>
      </c>
      <c r="F167" s="105">
        <v>175</v>
      </c>
    </row>
    <row r="168" spans="1:7" x14ac:dyDescent="0.25">
      <c r="A168" s="360">
        <v>43</v>
      </c>
      <c r="B168" s="363" t="s">
        <v>329</v>
      </c>
      <c r="C168" s="46" t="s">
        <v>598</v>
      </c>
      <c r="D168" s="105"/>
      <c r="E168" s="105">
        <v>156</v>
      </c>
      <c r="F168" s="105">
        <v>46</v>
      </c>
    </row>
    <row r="169" spans="1:7" x14ac:dyDescent="0.25">
      <c r="A169" s="1475" t="s">
        <v>743</v>
      </c>
      <c r="B169" s="1475"/>
      <c r="C169" s="1475"/>
      <c r="D169" s="115"/>
      <c r="E169" s="115">
        <f>SUM(E14:E168)</f>
        <v>8341</v>
      </c>
      <c r="F169" s="115">
        <f>SUM(F14:F168)</f>
        <v>7395</v>
      </c>
    </row>
    <row r="170" spans="1:7" x14ac:dyDescent="0.25">
      <c r="A170" s="127" t="s">
        <v>814</v>
      </c>
      <c r="D170" s="119"/>
    </row>
    <row r="171" spans="1:7" ht="16.5" x14ac:dyDescent="0.35">
      <c r="A171" s="1461" t="s">
        <v>1052</v>
      </c>
      <c r="B171" s="1462"/>
      <c r="C171" s="1462"/>
      <c r="D171" s="1462"/>
      <c r="E171" s="1462"/>
      <c r="F171" s="1462"/>
      <c r="G171" s="1462"/>
    </row>
    <row r="172" spans="1:7" x14ac:dyDescent="0.25">
      <c r="A172" s="366"/>
      <c r="C172" s="110" t="s">
        <v>744</v>
      </c>
      <c r="D172" s="119"/>
      <c r="E172" s="110" t="s">
        <v>659</v>
      </c>
      <c r="F172" s="111" t="s">
        <v>610</v>
      </c>
      <c r="G172" s="366"/>
    </row>
    <row r="173" spans="1:7" s="114" customFormat="1" x14ac:dyDescent="0.25">
      <c r="A173" s="112" t="s">
        <v>570</v>
      </c>
      <c r="B173" s="113"/>
      <c r="C173" s="112" t="s">
        <v>1785</v>
      </c>
      <c r="D173" s="118"/>
      <c r="E173" s="361"/>
      <c r="F173" s="361"/>
      <c r="G173" s="361"/>
    </row>
    <row r="174" spans="1:7" x14ac:dyDescent="0.25">
      <c r="A174" s="366" t="s">
        <v>563</v>
      </c>
      <c r="B174" s="367"/>
      <c r="C174" s="1463" t="s">
        <v>564</v>
      </c>
      <c r="D174" s="1462"/>
      <c r="E174" s="1462"/>
      <c r="F174" s="1462"/>
      <c r="G174" s="367"/>
    </row>
    <row r="175" spans="1:7" x14ac:dyDescent="0.25">
      <c r="D175" s="119"/>
    </row>
    <row r="176" spans="1:7" x14ac:dyDescent="0.25">
      <c r="A176" s="1471"/>
      <c r="B176" s="1472"/>
      <c r="C176" s="1472"/>
      <c r="D176" s="1472"/>
      <c r="E176" s="1472"/>
      <c r="F176" s="1472"/>
      <c r="G176" s="170"/>
    </row>
    <row r="177" spans="1:7" ht="27" customHeight="1" x14ac:dyDescent="0.25">
      <c r="A177" s="1473"/>
      <c r="B177" s="1474"/>
      <c r="C177" s="1474"/>
      <c r="D177" s="1474"/>
      <c r="E177" s="1474"/>
      <c r="F177" s="1474"/>
      <c r="G177" s="1474"/>
    </row>
    <row r="178" spans="1:7" ht="15" customHeight="1" x14ac:dyDescent="0.25">
      <c r="A178" s="1473"/>
      <c r="B178" s="1263"/>
      <c r="C178" s="1263"/>
      <c r="D178" s="1263"/>
      <c r="E178" s="1263"/>
      <c r="F178" s="1263"/>
      <c r="G178" s="365"/>
    </row>
    <row r="179" spans="1:7" ht="31.15" customHeight="1" x14ac:dyDescent="0.25"/>
  </sheetData>
  <autoFilter ref="C14:C175"/>
  <mergeCells count="93"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A14:A16"/>
    <mergeCell ref="B14:B16"/>
    <mergeCell ref="B13:C13"/>
    <mergeCell ref="B31:B32"/>
    <mergeCell ref="B33:B37"/>
    <mergeCell ref="A31:A32"/>
    <mergeCell ref="A33:A37"/>
    <mergeCell ref="A19:A22"/>
    <mergeCell ref="B19:B22"/>
    <mergeCell ref="B23:B24"/>
    <mergeCell ref="B25:B30"/>
    <mergeCell ref="A23:A24"/>
    <mergeCell ref="A25:A30"/>
    <mergeCell ref="B39:B44"/>
    <mergeCell ref="B46:B47"/>
    <mergeCell ref="B48:B51"/>
    <mergeCell ref="A39:A44"/>
    <mergeCell ref="A46:A47"/>
    <mergeCell ref="A48:A51"/>
    <mergeCell ref="B52:B54"/>
    <mergeCell ref="B55:B56"/>
    <mergeCell ref="B57:B59"/>
    <mergeCell ref="A52:A54"/>
    <mergeCell ref="A55:A56"/>
    <mergeCell ref="A57:A59"/>
    <mergeCell ref="A84:A86"/>
    <mergeCell ref="B84:B86"/>
    <mergeCell ref="B60:B66"/>
    <mergeCell ref="B67:B68"/>
    <mergeCell ref="B69:B71"/>
    <mergeCell ref="A60:A66"/>
    <mergeCell ref="A67:A68"/>
    <mergeCell ref="A69:A71"/>
    <mergeCell ref="A72:A77"/>
    <mergeCell ref="B72:B77"/>
    <mergeCell ref="A78:A83"/>
    <mergeCell ref="B78:B83"/>
    <mergeCell ref="A176:F176"/>
    <mergeCell ref="A177:G177"/>
    <mergeCell ref="A178:F178"/>
    <mergeCell ref="A117:A120"/>
    <mergeCell ref="B117:B120"/>
    <mergeCell ref="A121:A125"/>
    <mergeCell ref="B121:B125"/>
    <mergeCell ref="A126:A129"/>
    <mergeCell ref="B126:B129"/>
    <mergeCell ref="A130:A133"/>
    <mergeCell ref="B130:B133"/>
    <mergeCell ref="A166:A167"/>
    <mergeCell ref="B166:B167"/>
    <mergeCell ref="A169:C169"/>
    <mergeCell ref="A171:G171"/>
    <mergeCell ref="C174:F174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34:A138"/>
    <mergeCell ref="B134:B138"/>
    <mergeCell ref="A139:A145"/>
    <mergeCell ref="B139:B145"/>
    <mergeCell ref="A146:A148"/>
    <mergeCell ref="B146:B148"/>
    <mergeCell ref="B149:B150"/>
    <mergeCell ref="A151:A152"/>
    <mergeCell ref="B151:B152"/>
    <mergeCell ref="A153:A157"/>
    <mergeCell ref="B153:B157"/>
    <mergeCell ref="A149:A150"/>
    <mergeCell ref="B158:B160"/>
    <mergeCell ref="A161:A162"/>
    <mergeCell ref="B161:B162"/>
    <mergeCell ref="A163:A165"/>
    <mergeCell ref="B163:B165"/>
    <mergeCell ref="A158:A160"/>
  </mergeCells>
  <pageMargins left="0.70866141732283472" right="0.70866141732283472" top="0.74803149606299213" bottom="0.74803149606299213" header="0.31496062992125984" footer="0.31496062992125984"/>
  <pageSetup paperSize="9" scale="53" fitToWidth="2" fitToHeight="2" orientation="portrait" r:id="rId1"/>
  <rowBreaks count="1" manualBreakCount="1">
    <brk id="89" max="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6"/>
  <sheetViews>
    <sheetView view="pageBreakPreview" zoomScale="110" zoomScaleNormal="110" zoomScaleSheetLayoutView="110" workbookViewId="0">
      <pane ySplit="13" topLeftCell="A163" activePane="bottomLeft" state="frozen"/>
      <selection pane="bottomLeft" activeCell="F100" sqref="F100"/>
    </sheetView>
  </sheetViews>
  <sheetFormatPr defaultColWidth="8.85546875" defaultRowHeight="15" x14ac:dyDescent="0.25"/>
  <cols>
    <col min="1" max="1" width="4.28515625" style="99" customWidth="1"/>
    <col min="2" max="2" width="18.5703125" style="99" customWidth="1"/>
    <col min="3" max="3" width="35.140625" style="99" customWidth="1"/>
    <col min="4" max="4" width="17.85546875" style="99" customWidth="1"/>
    <col min="5" max="5" width="20.7109375" style="99" customWidth="1"/>
    <col min="6" max="6" width="14" style="99" customWidth="1"/>
    <col min="7" max="7" width="8.140625" style="145" customWidth="1"/>
    <col min="8" max="8" width="8.85546875" style="99" customWidth="1"/>
    <col min="9" max="16384" width="8.85546875" style="99"/>
  </cols>
  <sheetData>
    <row r="1" spans="1:37" x14ac:dyDescent="0.25">
      <c r="A1" s="97"/>
      <c r="B1" s="97"/>
      <c r="C1" s="97"/>
      <c r="D1" s="97"/>
      <c r="E1" s="97"/>
      <c r="F1" s="98" t="s">
        <v>740</v>
      </c>
      <c r="G1" s="137"/>
    </row>
    <row r="2" spans="1:37" ht="10.9" customHeight="1" x14ac:dyDescent="0.25">
      <c r="A2" s="1452" t="s">
        <v>0</v>
      </c>
      <c r="B2" s="1452"/>
      <c r="C2" s="1452"/>
      <c r="D2" s="1452"/>
      <c r="E2" s="1452"/>
      <c r="F2" s="1452"/>
      <c r="G2" s="138"/>
    </row>
    <row r="3" spans="1:37" ht="24.6" customHeight="1" x14ac:dyDescent="0.25">
      <c r="A3" s="1453" t="s">
        <v>741</v>
      </c>
      <c r="B3" s="1452"/>
      <c r="C3" s="1452"/>
      <c r="D3" s="1452"/>
      <c r="E3" s="1452"/>
      <c r="F3" s="1452"/>
      <c r="G3" s="138"/>
    </row>
    <row r="4" spans="1:37" s="114" customFormat="1" ht="13.9" customHeight="1" x14ac:dyDescent="0.25">
      <c r="A4" s="1454" t="s">
        <v>1741</v>
      </c>
      <c r="B4" s="1454"/>
      <c r="C4" s="1454"/>
      <c r="D4" s="1454"/>
      <c r="E4" s="1454"/>
      <c r="F4" s="1454"/>
      <c r="G4" s="287"/>
    </row>
    <row r="5" spans="1:37" ht="11.45" customHeight="1" x14ac:dyDescent="0.25">
      <c r="A5" s="97"/>
      <c r="B5" s="97"/>
      <c r="C5" s="97"/>
      <c r="D5" s="97"/>
      <c r="E5" s="97"/>
      <c r="F5" s="97"/>
      <c r="G5" s="139"/>
    </row>
    <row r="6" spans="1:37" x14ac:dyDescent="0.25">
      <c r="A6" s="1464" t="s">
        <v>368</v>
      </c>
      <c r="B6" s="1464"/>
      <c r="C6" s="1464"/>
      <c r="D6" s="1464"/>
      <c r="E6" s="1464"/>
      <c r="F6" s="1464"/>
      <c r="G6" s="140"/>
    </row>
    <row r="7" spans="1:37" ht="22.9" customHeight="1" x14ac:dyDescent="0.25">
      <c r="A7" s="1465" t="s">
        <v>950</v>
      </c>
      <c r="B7" s="1465"/>
      <c r="C7" s="1465"/>
      <c r="D7" s="1465"/>
      <c r="E7" s="1465"/>
      <c r="F7" s="1465"/>
      <c r="G7" s="141"/>
    </row>
    <row r="8" spans="1:37" x14ac:dyDescent="0.25">
      <c r="A8" s="368"/>
      <c r="B8" s="368"/>
      <c r="C8" s="368"/>
      <c r="D8" s="368"/>
      <c r="E8" s="368"/>
      <c r="F8" s="368"/>
      <c r="G8" s="140"/>
    </row>
    <row r="9" spans="1:37" ht="25.15" customHeight="1" x14ac:dyDescent="0.25">
      <c r="A9" s="1464" t="s">
        <v>742</v>
      </c>
      <c r="B9" s="1464"/>
      <c r="C9" s="1464"/>
      <c r="D9" s="368"/>
      <c r="E9" s="368"/>
      <c r="F9" s="368"/>
      <c r="G9" s="140"/>
      <c r="H9" s="100"/>
      <c r="I9" s="101"/>
    </row>
    <row r="10" spans="1:37" ht="15.6" customHeight="1" x14ac:dyDescent="0.25">
      <c r="A10" s="1464" t="s">
        <v>1297</v>
      </c>
      <c r="B10" s="1464"/>
      <c r="C10" s="1464"/>
      <c r="D10" s="1464"/>
      <c r="E10" s="1464"/>
      <c r="F10" s="368"/>
      <c r="G10" s="140"/>
      <c r="H10" s="102"/>
      <c r="I10" s="101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</row>
    <row r="11" spans="1:37" ht="13.15" customHeight="1" x14ac:dyDescent="0.25">
      <c r="A11" s="97"/>
      <c r="B11" s="97"/>
      <c r="C11" s="97"/>
      <c r="D11" s="97"/>
      <c r="E11" s="97"/>
      <c r="F11" s="97"/>
      <c r="G11" s="139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</row>
    <row r="12" spans="1:37" ht="45" customHeight="1" x14ac:dyDescent="0.25">
      <c r="A12" s="369" t="s">
        <v>361</v>
      </c>
      <c r="B12" s="1467" t="s">
        <v>183</v>
      </c>
      <c r="C12" s="1468"/>
      <c r="D12" s="369" t="s">
        <v>198</v>
      </c>
      <c r="E12" s="369" t="s">
        <v>185</v>
      </c>
      <c r="F12" s="369" t="s">
        <v>1085</v>
      </c>
      <c r="G12" s="142"/>
      <c r="H12" s="103"/>
      <c r="I12" s="103"/>
    </row>
    <row r="13" spans="1:37" ht="13.15" customHeight="1" x14ac:dyDescent="0.25">
      <c r="A13" s="370">
        <v>1</v>
      </c>
      <c r="B13" s="1469">
        <v>2</v>
      </c>
      <c r="C13" s="1468"/>
      <c r="D13" s="370">
        <v>3</v>
      </c>
      <c r="E13" s="370">
        <v>4</v>
      </c>
      <c r="F13" s="370">
        <v>5</v>
      </c>
      <c r="G13" s="142"/>
      <c r="H13" s="103"/>
      <c r="I13" s="103"/>
    </row>
    <row r="14" spans="1:37" ht="15" customHeight="1" x14ac:dyDescent="0.25">
      <c r="A14" s="1413">
        <v>1</v>
      </c>
      <c r="B14" s="1448" t="s">
        <v>287</v>
      </c>
      <c r="C14" s="46" t="s">
        <v>695</v>
      </c>
      <c r="D14" s="104"/>
      <c r="E14" s="105">
        <v>0</v>
      </c>
      <c r="F14" s="105">
        <v>0</v>
      </c>
      <c r="G14" s="143"/>
      <c r="H14" s="103"/>
      <c r="I14" s="103"/>
    </row>
    <row r="15" spans="1:37" ht="15" customHeight="1" x14ac:dyDescent="0.25">
      <c r="A15" s="1413"/>
      <c r="B15" s="1448"/>
      <c r="C15" s="46" t="s">
        <v>974</v>
      </c>
      <c r="D15" s="105"/>
      <c r="E15" s="105">
        <v>0</v>
      </c>
      <c r="F15" s="105">
        <v>0</v>
      </c>
      <c r="G15" s="143"/>
    </row>
    <row r="16" spans="1:37" ht="15" customHeight="1" x14ac:dyDescent="0.25">
      <c r="A16" s="1413"/>
      <c r="B16" s="1448"/>
      <c r="C16" s="46" t="s">
        <v>598</v>
      </c>
      <c r="D16" s="104"/>
      <c r="E16" s="105">
        <v>129</v>
      </c>
      <c r="F16" s="105">
        <v>77</v>
      </c>
      <c r="G16" s="143"/>
    </row>
    <row r="17" spans="1:7" ht="15" customHeight="1" x14ac:dyDescent="0.25">
      <c r="A17" s="1413">
        <v>2</v>
      </c>
      <c r="B17" s="1448" t="s">
        <v>288</v>
      </c>
      <c r="C17" s="46" t="s">
        <v>975</v>
      </c>
      <c r="D17" s="106"/>
      <c r="E17" s="105">
        <v>14</v>
      </c>
      <c r="F17" s="105">
        <v>12</v>
      </c>
      <c r="G17" s="143"/>
    </row>
    <row r="18" spans="1:7" ht="15" customHeight="1" x14ac:dyDescent="0.25">
      <c r="A18" s="1413"/>
      <c r="B18" s="1448"/>
      <c r="C18" s="46" t="s">
        <v>598</v>
      </c>
      <c r="D18" s="106"/>
      <c r="E18" s="105">
        <v>349</v>
      </c>
      <c r="F18" s="105">
        <v>204</v>
      </c>
      <c r="G18" s="143"/>
    </row>
    <row r="19" spans="1:7" ht="15" customHeight="1" x14ac:dyDescent="0.25">
      <c r="A19" s="1413">
        <v>3</v>
      </c>
      <c r="B19" s="1448" t="s">
        <v>289</v>
      </c>
      <c r="C19" s="46" t="s">
        <v>696</v>
      </c>
      <c r="D19" s="104"/>
      <c r="E19" s="105">
        <v>108</v>
      </c>
      <c r="F19" s="105">
        <v>125</v>
      </c>
      <c r="G19" s="143"/>
    </row>
    <row r="20" spans="1:7" ht="15" customHeight="1" x14ac:dyDescent="0.25">
      <c r="A20" s="1413"/>
      <c r="B20" s="1448"/>
      <c r="C20" s="46" t="s">
        <v>976</v>
      </c>
      <c r="D20" s="106"/>
      <c r="E20" s="105">
        <v>22</v>
      </c>
      <c r="F20" s="105">
        <v>34</v>
      </c>
      <c r="G20" s="143"/>
    </row>
    <row r="21" spans="1:7" ht="15" customHeight="1" x14ac:dyDescent="0.25">
      <c r="A21" s="1413"/>
      <c r="B21" s="1448"/>
      <c r="C21" s="46" t="s">
        <v>977</v>
      </c>
      <c r="D21" s="306"/>
      <c r="E21" s="105">
        <v>0</v>
      </c>
      <c r="F21" s="105">
        <v>0</v>
      </c>
      <c r="G21" s="143"/>
    </row>
    <row r="22" spans="1:7" ht="15" customHeight="1" x14ac:dyDescent="0.25">
      <c r="A22" s="1413"/>
      <c r="B22" s="1448"/>
      <c r="C22" s="46" t="s">
        <v>598</v>
      </c>
      <c r="D22" s="106"/>
      <c r="E22" s="105">
        <v>87</v>
      </c>
      <c r="F22" s="105">
        <v>48</v>
      </c>
      <c r="G22" s="143"/>
    </row>
    <row r="23" spans="1:7" ht="15" customHeight="1" x14ac:dyDescent="0.25">
      <c r="A23" s="1413">
        <v>4</v>
      </c>
      <c r="B23" s="1448" t="s">
        <v>290</v>
      </c>
      <c r="C23" s="46" t="s">
        <v>697</v>
      </c>
      <c r="D23" s="106"/>
      <c r="E23" s="105">
        <v>145</v>
      </c>
      <c r="F23" s="105">
        <v>6</v>
      </c>
      <c r="G23" s="143"/>
    </row>
    <row r="24" spans="1:7" ht="15" customHeight="1" x14ac:dyDescent="0.25">
      <c r="A24" s="1449"/>
      <c r="B24" s="1443"/>
      <c r="C24" s="46" t="s">
        <v>993</v>
      </c>
      <c r="D24" s="106"/>
      <c r="E24" s="105">
        <v>0</v>
      </c>
      <c r="F24" s="105">
        <v>0</v>
      </c>
      <c r="G24" s="143"/>
    </row>
    <row r="25" spans="1:7" ht="15" customHeight="1" x14ac:dyDescent="0.25">
      <c r="A25" s="1413">
        <v>5</v>
      </c>
      <c r="B25" s="1448" t="s">
        <v>291</v>
      </c>
      <c r="C25" s="46" t="s">
        <v>978</v>
      </c>
      <c r="D25" s="106"/>
      <c r="E25" s="105">
        <v>0</v>
      </c>
      <c r="F25" s="105">
        <v>0</v>
      </c>
      <c r="G25" s="143"/>
    </row>
    <row r="26" spans="1:7" ht="15" customHeight="1" x14ac:dyDescent="0.25">
      <c r="A26" s="1413"/>
      <c r="B26" s="1448"/>
      <c r="C26" s="46" t="s">
        <v>1089</v>
      </c>
      <c r="D26" s="106"/>
      <c r="E26" s="105">
        <v>0</v>
      </c>
      <c r="F26" s="105">
        <v>0</v>
      </c>
      <c r="G26" s="143"/>
    </row>
    <row r="27" spans="1:7" ht="15" customHeight="1" x14ac:dyDescent="0.25">
      <c r="A27" s="1413"/>
      <c r="B27" s="1448"/>
      <c r="C27" s="46" t="s">
        <v>979</v>
      </c>
      <c r="D27" s="106"/>
      <c r="E27" s="105">
        <v>71</v>
      </c>
      <c r="F27" s="105">
        <v>20</v>
      </c>
      <c r="G27" s="143"/>
    </row>
    <row r="28" spans="1:7" ht="15" customHeight="1" x14ac:dyDescent="0.25">
      <c r="A28" s="1413"/>
      <c r="B28" s="1448"/>
      <c r="C28" s="46" t="s">
        <v>698</v>
      </c>
      <c r="D28" s="104"/>
      <c r="E28" s="105">
        <v>0</v>
      </c>
      <c r="F28" s="105">
        <v>0</v>
      </c>
      <c r="G28" s="143"/>
    </row>
    <row r="29" spans="1:7" ht="15" customHeight="1" x14ac:dyDescent="0.25">
      <c r="A29" s="1413"/>
      <c r="B29" s="1448"/>
      <c r="C29" s="46" t="s">
        <v>977</v>
      </c>
      <c r="D29" s="306"/>
      <c r="E29" s="105">
        <v>0</v>
      </c>
      <c r="F29" s="105">
        <v>0</v>
      </c>
      <c r="G29" s="143"/>
    </row>
    <row r="30" spans="1:7" ht="15" customHeight="1" x14ac:dyDescent="0.25">
      <c r="A30" s="1413"/>
      <c r="B30" s="1448"/>
      <c r="C30" s="46" t="s">
        <v>598</v>
      </c>
      <c r="D30" s="104"/>
      <c r="E30" s="105">
        <v>235</v>
      </c>
      <c r="F30" s="105">
        <v>59</v>
      </c>
      <c r="G30" s="143"/>
    </row>
    <row r="31" spans="1:7" ht="15" customHeight="1" x14ac:dyDescent="0.25">
      <c r="A31" s="1421">
        <v>6</v>
      </c>
      <c r="B31" s="1448" t="s">
        <v>292</v>
      </c>
      <c r="C31" s="46" t="s">
        <v>699</v>
      </c>
      <c r="D31" s="104"/>
      <c r="E31" s="105">
        <v>1</v>
      </c>
      <c r="F31" s="105">
        <v>6</v>
      </c>
      <c r="G31" s="143"/>
    </row>
    <row r="32" spans="1:7" ht="15" customHeight="1" x14ac:dyDescent="0.25">
      <c r="A32" s="1421"/>
      <c r="B32" s="1448"/>
      <c r="C32" s="46" t="s">
        <v>598</v>
      </c>
      <c r="D32" s="106"/>
      <c r="E32" s="105">
        <v>321</v>
      </c>
      <c r="F32" s="105">
        <v>158</v>
      </c>
      <c r="G32" s="143"/>
    </row>
    <row r="33" spans="1:7" ht="15" customHeight="1" x14ac:dyDescent="0.25">
      <c r="A33" s="1413">
        <v>7</v>
      </c>
      <c r="B33" s="1448" t="s">
        <v>293</v>
      </c>
      <c r="C33" s="46" t="s">
        <v>759</v>
      </c>
      <c r="D33" s="106"/>
      <c r="E33" s="105">
        <v>39</v>
      </c>
      <c r="F33" s="105">
        <v>19</v>
      </c>
      <c r="G33" s="143"/>
    </row>
    <row r="34" spans="1:7" ht="15" customHeight="1" x14ac:dyDescent="0.25">
      <c r="A34" s="1413"/>
      <c r="B34" s="1448"/>
      <c r="C34" s="46" t="s">
        <v>816</v>
      </c>
      <c r="D34" s="104"/>
      <c r="E34" s="105">
        <v>152</v>
      </c>
      <c r="F34" s="105">
        <v>27</v>
      </c>
      <c r="G34" s="143"/>
    </row>
    <row r="35" spans="1:7" ht="15" customHeight="1" x14ac:dyDescent="0.25">
      <c r="A35" s="1413"/>
      <c r="B35" s="1448"/>
      <c r="C35" s="46" t="s">
        <v>599</v>
      </c>
      <c r="D35" s="106"/>
      <c r="E35" s="105">
        <v>99</v>
      </c>
      <c r="F35" s="105">
        <v>22</v>
      </c>
      <c r="G35" s="143"/>
    </row>
    <row r="36" spans="1:7" ht="15" customHeight="1" x14ac:dyDescent="0.25">
      <c r="A36" s="1413"/>
      <c r="B36" s="1448"/>
      <c r="C36" s="46" t="s">
        <v>700</v>
      </c>
      <c r="D36" s="106"/>
      <c r="E36" s="105">
        <v>24</v>
      </c>
      <c r="F36" s="105">
        <v>15</v>
      </c>
      <c r="G36" s="143"/>
    </row>
    <row r="37" spans="1:7" ht="15" customHeight="1" x14ac:dyDescent="0.25">
      <c r="A37" s="1413"/>
      <c r="B37" s="1448"/>
      <c r="C37" s="46" t="s">
        <v>598</v>
      </c>
      <c r="D37" s="104"/>
      <c r="E37" s="105">
        <v>109</v>
      </c>
      <c r="F37" s="105">
        <v>69</v>
      </c>
      <c r="G37" s="143"/>
    </row>
    <row r="38" spans="1:7" ht="15" customHeight="1" x14ac:dyDescent="0.25">
      <c r="A38" s="374">
        <v>8</v>
      </c>
      <c r="B38" s="375" t="s">
        <v>294</v>
      </c>
      <c r="C38" s="46" t="s">
        <v>760</v>
      </c>
      <c r="D38" s="106"/>
      <c r="E38" s="105">
        <v>263</v>
      </c>
      <c r="F38" s="105">
        <v>116</v>
      </c>
      <c r="G38" s="143"/>
    </row>
    <row r="39" spans="1:7" ht="15" customHeight="1" x14ac:dyDescent="0.25">
      <c r="A39" s="1413">
        <v>9</v>
      </c>
      <c r="B39" s="1448" t="s">
        <v>295</v>
      </c>
      <c r="C39" s="46" t="s">
        <v>761</v>
      </c>
      <c r="D39" s="104"/>
      <c r="E39" s="105">
        <v>34</v>
      </c>
      <c r="F39" s="105">
        <v>9</v>
      </c>
      <c r="G39" s="143"/>
    </row>
    <row r="40" spans="1:7" ht="15" customHeight="1" x14ac:dyDescent="0.25">
      <c r="A40" s="1413"/>
      <c r="B40" s="1448"/>
      <c r="C40" s="46" t="s">
        <v>701</v>
      </c>
      <c r="D40" s="104"/>
      <c r="E40" s="105">
        <v>46</v>
      </c>
      <c r="F40" s="105">
        <v>28</v>
      </c>
      <c r="G40" s="143"/>
    </row>
    <row r="41" spans="1:7" ht="15" customHeight="1" x14ac:dyDescent="0.25">
      <c r="A41" s="1413"/>
      <c r="B41" s="1448"/>
      <c r="C41" s="46" t="s">
        <v>980</v>
      </c>
      <c r="D41" s="104"/>
      <c r="E41" s="105">
        <v>0</v>
      </c>
      <c r="F41" s="105">
        <v>0</v>
      </c>
      <c r="G41" s="143"/>
    </row>
    <row r="42" spans="1:7" ht="15" customHeight="1" x14ac:dyDescent="0.25">
      <c r="A42" s="1413"/>
      <c r="B42" s="1448"/>
      <c r="C42" s="46" t="s">
        <v>598</v>
      </c>
      <c r="D42" s="106"/>
      <c r="E42" s="105">
        <v>97</v>
      </c>
      <c r="F42" s="105">
        <v>6</v>
      </c>
      <c r="G42" s="143"/>
    </row>
    <row r="43" spans="1:7" ht="15" customHeight="1" x14ac:dyDescent="0.25">
      <c r="A43" s="1413"/>
      <c r="B43" s="1448"/>
      <c r="C43" s="46" t="s">
        <v>1049</v>
      </c>
      <c r="D43" s="106"/>
      <c r="E43" s="105">
        <v>5</v>
      </c>
      <c r="F43" s="105">
        <v>20</v>
      </c>
      <c r="G43" s="143"/>
    </row>
    <row r="44" spans="1:7" ht="15" customHeight="1" x14ac:dyDescent="0.25">
      <c r="A44" s="1413"/>
      <c r="B44" s="1450"/>
      <c r="C44" s="46" t="s">
        <v>600</v>
      </c>
      <c r="D44" s="306"/>
      <c r="E44" s="105">
        <v>0</v>
      </c>
      <c r="F44" s="105">
        <v>0</v>
      </c>
      <c r="G44" s="143"/>
    </row>
    <row r="45" spans="1:7" ht="15" customHeight="1" x14ac:dyDescent="0.25">
      <c r="A45" s="374">
        <v>10</v>
      </c>
      <c r="B45" s="375" t="s">
        <v>296</v>
      </c>
      <c r="C45" s="46" t="s">
        <v>981</v>
      </c>
      <c r="D45" s="106"/>
      <c r="E45" s="105">
        <v>46</v>
      </c>
      <c r="F45" s="105">
        <v>36</v>
      </c>
      <c r="G45" s="143"/>
    </row>
    <row r="46" spans="1:7" ht="15" customHeight="1" x14ac:dyDescent="0.25">
      <c r="A46" s="1413">
        <v>11</v>
      </c>
      <c r="B46" s="1448" t="s">
        <v>297</v>
      </c>
      <c r="C46" s="46" t="s">
        <v>702</v>
      </c>
      <c r="D46" s="104"/>
      <c r="E46" s="105">
        <v>19</v>
      </c>
      <c r="F46" s="105">
        <v>25</v>
      </c>
      <c r="G46" s="143"/>
    </row>
    <row r="47" spans="1:7" ht="15" customHeight="1" x14ac:dyDescent="0.25">
      <c r="A47" s="1413"/>
      <c r="B47" s="1448"/>
      <c r="C47" s="46" t="s">
        <v>598</v>
      </c>
      <c r="D47" s="106"/>
      <c r="E47" s="105">
        <v>227</v>
      </c>
      <c r="F47" s="105">
        <v>88</v>
      </c>
      <c r="G47" s="143"/>
    </row>
    <row r="48" spans="1:7" ht="15" customHeight="1" x14ac:dyDescent="0.25">
      <c r="A48" s="1421">
        <v>12</v>
      </c>
      <c r="B48" s="1448" t="s">
        <v>298</v>
      </c>
      <c r="C48" s="46" t="s">
        <v>598</v>
      </c>
      <c r="D48" s="106"/>
      <c r="E48" s="105">
        <v>141</v>
      </c>
      <c r="F48" s="105">
        <v>58</v>
      </c>
      <c r="G48" s="143"/>
    </row>
    <row r="49" spans="1:7" ht="15" customHeight="1" x14ac:dyDescent="0.25">
      <c r="A49" s="1421"/>
      <c r="B49" s="1448"/>
      <c r="C49" s="46" t="s">
        <v>600</v>
      </c>
      <c r="D49" s="306"/>
      <c r="E49" s="105">
        <v>0</v>
      </c>
      <c r="F49" s="105">
        <v>0</v>
      </c>
      <c r="G49" s="143"/>
    </row>
    <row r="50" spans="1:7" ht="15" customHeight="1" x14ac:dyDescent="0.25">
      <c r="A50" s="1421"/>
      <c r="B50" s="1448"/>
      <c r="C50" s="46" t="s">
        <v>601</v>
      </c>
      <c r="D50" s="106"/>
      <c r="E50" s="105">
        <v>8</v>
      </c>
      <c r="F50" s="105">
        <v>4</v>
      </c>
      <c r="G50" s="143"/>
    </row>
    <row r="51" spans="1:7" ht="15" customHeight="1" x14ac:dyDescent="0.25">
      <c r="A51" s="1421"/>
      <c r="B51" s="1448"/>
      <c r="C51" s="46" t="s">
        <v>980</v>
      </c>
      <c r="D51" s="104"/>
      <c r="E51" s="105">
        <v>0</v>
      </c>
      <c r="F51" s="105">
        <v>0</v>
      </c>
      <c r="G51" s="143"/>
    </row>
    <row r="52" spans="1:7" ht="15" customHeight="1" x14ac:dyDescent="0.25">
      <c r="A52" s="1413">
        <v>13</v>
      </c>
      <c r="B52" s="1448" t="s">
        <v>299</v>
      </c>
      <c r="C52" s="46" t="s">
        <v>765</v>
      </c>
      <c r="D52" s="106"/>
      <c r="E52" s="105">
        <v>251</v>
      </c>
      <c r="F52" s="105">
        <v>190</v>
      </c>
      <c r="G52" s="143"/>
    </row>
    <row r="53" spans="1:7" ht="15" customHeight="1" x14ac:dyDescent="0.25">
      <c r="A53" s="1413"/>
      <c r="B53" s="1448"/>
      <c r="C53" s="46" t="s">
        <v>418</v>
      </c>
      <c r="D53" s="106"/>
      <c r="E53" s="105">
        <v>18</v>
      </c>
      <c r="F53" s="105">
        <v>10</v>
      </c>
      <c r="G53" s="143"/>
    </row>
    <row r="54" spans="1:7" ht="15" customHeight="1" x14ac:dyDescent="0.25">
      <c r="A54" s="1413"/>
      <c r="B54" s="1448"/>
      <c r="C54" s="46" t="s">
        <v>598</v>
      </c>
      <c r="D54" s="106"/>
      <c r="E54" s="105">
        <v>38</v>
      </c>
      <c r="F54" s="105">
        <v>3</v>
      </c>
      <c r="G54" s="143"/>
    </row>
    <row r="55" spans="1:7" ht="15" customHeight="1" x14ac:dyDescent="0.25">
      <c r="A55" s="1413">
        <v>14</v>
      </c>
      <c r="B55" s="1448" t="s">
        <v>300</v>
      </c>
      <c r="C55" s="46" t="s">
        <v>827</v>
      </c>
      <c r="D55" s="106"/>
      <c r="E55" s="105">
        <v>163</v>
      </c>
      <c r="F55" s="105">
        <v>102</v>
      </c>
      <c r="G55" s="143"/>
    </row>
    <row r="56" spans="1:7" ht="15" customHeight="1" x14ac:dyDescent="0.25">
      <c r="A56" s="1413"/>
      <c r="B56" s="1448"/>
      <c r="C56" s="46" t="s">
        <v>409</v>
      </c>
      <c r="D56" s="106"/>
      <c r="E56" s="105">
        <v>11</v>
      </c>
      <c r="F56" s="105">
        <v>14</v>
      </c>
      <c r="G56" s="143"/>
    </row>
    <row r="57" spans="1:7" ht="15" customHeight="1" x14ac:dyDescent="0.25">
      <c r="A57" s="1413">
        <v>15</v>
      </c>
      <c r="B57" s="1448" t="s">
        <v>301</v>
      </c>
      <c r="C57" s="46" t="s">
        <v>703</v>
      </c>
      <c r="D57" s="106"/>
      <c r="E57" s="105">
        <v>0</v>
      </c>
      <c r="F57" s="105">
        <v>0</v>
      </c>
      <c r="G57" s="143"/>
    </row>
    <row r="58" spans="1:7" ht="15" customHeight="1" x14ac:dyDescent="0.25">
      <c r="A58" s="1413"/>
      <c r="B58" s="1450"/>
      <c r="C58" s="46" t="s">
        <v>767</v>
      </c>
      <c r="D58" s="106"/>
      <c r="E58" s="105">
        <v>147</v>
      </c>
      <c r="F58" s="105">
        <v>45</v>
      </c>
      <c r="G58" s="143"/>
    </row>
    <row r="59" spans="1:7" ht="15" customHeight="1" x14ac:dyDescent="0.25">
      <c r="A59" s="1413"/>
      <c r="B59" s="1450"/>
      <c r="C59" s="46" t="s">
        <v>602</v>
      </c>
      <c r="D59" s="306"/>
      <c r="E59" s="105">
        <v>0</v>
      </c>
      <c r="F59" s="105">
        <v>0</v>
      </c>
      <c r="G59" s="143"/>
    </row>
    <row r="60" spans="1:7" ht="15" customHeight="1" x14ac:dyDescent="0.25">
      <c r="A60" s="1421">
        <v>16</v>
      </c>
      <c r="B60" s="1451" t="s">
        <v>302</v>
      </c>
      <c r="C60" s="81" t="s">
        <v>416</v>
      </c>
      <c r="D60" s="106"/>
      <c r="E60" s="105">
        <v>46</v>
      </c>
      <c r="F60" s="105">
        <v>0</v>
      </c>
      <c r="G60" s="143"/>
    </row>
    <row r="61" spans="1:7" ht="15" customHeight="1" x14ac:dyDescent="0.25">
      <c r="A61" s="1421"/>
      <c r="B61" s="1451"/>
      <c r="C61" s="81" t="s">
        <v>417</v>
      </c>
      <c r="D61" s="106"/>
      <c r="E61" s="105">
        <v>60</v>
      </c>
      <c r="F61" s="105">
        <v>32</v>
      </c>
      <c r="G61" s="143"/>
    </row>
    <row r="62" spans="1:7" ht="15" customHeight="1" x14ac:dyDescent="0.25">
      <c r="A62" s="1421"/>
      <c r="B62" s="1451"/>
      <c r="C62" s="81" t="s">
        <v>971</v>
      </c>
      <c r="D62" s="104"/>
      <c r="E62" s="105">
        <v>59</v>
      </c>
      <c r="F62" s="105">
        <v>41</v>
      </c>
      <c r="G62" s="143"/>
    </row>
    <row r="63" spans="1:7" ht="15" customHeight="1" x14ac:dyDescent="0.25">
      <c r="A63" s="1421"/>
      <c r="B63" s="1451"/>
      <c r="C63" s="81" t="s">
        <v>970</v>
      </c>
      <c r="D63" s="106"/>
      <c r="E63" s="105">
        <v>31</v>
      </c>
      <c r="F63" s="105">
        <v>9</v>
      </c>
      <c r="G63" s="143"/>
    </row>
    <row r="64" spans="1:7" ht="15" customHeight="1" x14ac:dyDescent="0.25">
      <c r="A64" s="1421"/>
      <c r="B64" s="1451"/>
      <c r="C64" s="46" t="s">
        <v>980</v>
      </c>
      <c r="D64" s="106"/>
      <c r="E64" s="105">
        <v>0</v>
      </c>
      <c r="F64" s="105">
        <v>0</v>
      </c>
      <c r="G64" s="143"/>
    </row>
    <row r="65" spans="1:7" ht="15" customHeight="1" x14ac:dyDescent="0.25">
      <c r="A65" s="1421"/>
      <c r="B65" s="1451"/>
      <c r="C65" s="81" t="s">
        <v>704</v>
      </c>
      <c r="D65" s="106"/>
      <c r="E65" s="105">
        <v>8</v>
      </c>
      <c r="F65" s="105">
        <v>0</v>
      </c>
      <c r="G65" s="143"/>
    </row>
    <row r="66" spans="1:7" ht="15" customHeight="1" x14ac:dyDescent="0.25">
      <c r="A66" s="1421"/>
      <c r="B66" s="1451"/>
      <c r="C66" s="81" t="s">
        <v>598</v>
      </c>
      <c r="D66" s="104"/>
      <c r="E66" s="105">
        <v>53</v>
      </c>
      <c r="F66" s="105">
        <v>0</v>
      </c>
      <c r="G66" s="143"/>
    </row>
    <row r="67" spans="1:7" ht="15" customHeight="1" x14ac:dyDescent="0.25">
      <c r="A67" s="1413">
        <v>17</v>
      </c>
      <c r="B67" s="1448" t="s">
        <v>303</v>
      </c>
      <c r="C67" s="81" t="s">
        <v>420</v>
      </c>
      <c r="D67" s="106"/>
      <c r="E67" s="105">
        <v>20</v>
      </c>
      <c r="F67" s="105">
        <v>11</v>
      </c>
      <c r="G67" s="143"/>
    </row>
    <row r="68" spans="1:7" ht="15" customHeight="1" x14ac:dyDescent="0.25">
      <c r="A68" s="1413"/>
      <c r="B68" s="1448"/>
      <c r="C68" s="46" t="s">
        <v>598</v>
      </c>
      <c r="D68" s="104"/>
      <c r="E68" s="105">
        <v>182</v>
      </c>
      <c r="F68" s="105">
        <v>52</v>
      </c>
      <c r="G68" s="143"/>
    </row>
    <row r="69" spans="1:7" ht="15" customHeight="1" x14ac:dyDescent="0.25">
      <c r="A69" s="1413">
        <v>18</v>
      </c>
      <c r="B69" s="1448" t="s">
        <v>603</v>
      </c>
      <c r="C69" s="46" t="s">
        <v>768</v>
      </c>
      <c r="D69" s="106"/>
      <c r="E69" s="105">
        <v>64</v>
      </c>
      <c r="F69" s="105">
        <v>21</v>
      </c>
      <c r="G69" s="143"/>
    </row>
    <row r="70" spans="1:7" ht="15" customHeight="1" x14ac:dyDescent="0.25">
      <c r="A70" s="1413"/>
      <c r="B70" s="1448"/>
      <c r="C70" s="46" t="s">
        <v>604</v>
      </c>
      <c r="D70" s="106"/>
      <c r="E70" s="105">
        <v>8</v>
      </c>
      <c r="F70" s="105">
        <v>10</v>
      </c>
      <c r="G70" s="143"/>
    </row>
    <row r="71" spans="1:7" ht="15" customHeight="1" x14ac:dyDescent="0.25">
      <c r="A71" s="1413"/>
      <c r="B71" s="1448"/>
      <c r="C71" s="46" t="s">
        <v>598</v>
      </c>
      <c r="D71" s="106"/>
      <c r="E71" s="105">
        <v>55</v>
      </c>
      <c r="F71" s="105">
        <v>5</v>
      </c>
      <c r="G71" s="143"/>
    </row>
    <row r="72" spans="1:7" ht="15" customHeight="1" x14ac:dyDescent="0.25">
      <c r="A72" s="1413">
        <v>19</v>
      </c>
      <c r="B72" s="1448" t="s">
        <v>305</v>
      </c>
      <c r="C72" s="46" t="s">
        <v>706</v>
      </c>
      <c r="D72" s="106"/>
      <c r="E72" s="105">
        <v>28</v>
      </c>
      <c r="F72" s="105">
        <v>0</v>
      </c>
      <c r="G72" s="143"/>
    </row>
    <row r="73" spans="1:7" ht="15" customHeight="1" x14ac:dyDescent="0.25">
      <c r="A73" s="1413"/>
      <c r="B73" s="1448"/>
      <c r="C73" s="46" t="s">
        <v>707</v>
      </c>
      <c r="D73" s="106"/>
      <c r="E73" s="105">
        <v>42</v>
      </c>
      <c r="F73" s="105">
        <v>11</v>
      </c>
      <c r="G73" s="143"/>
    </row>
    <row r="74" spans="1:7" ht="15" customHeight="1" x14ac:dyDescent="0.25">
      <c r="A74" s="1413"/>
      <c r="B74" s="1448"/>
      <c r="C74" s="46" t="s">
        <v>723</v>
      </c>
      <c r="D74" s="106"/>
      <c r="E74" s="105">
        <v>30</v>
      </c>
      <c r="F74" s="105">
        <v>13</v>
      </c>
      <c r="G74" s="143"/>
    </row>
    <row r="75" spans="1:7" ht="15" customHeight="1" x14ac:dyDescent="0.25">
      <c r="A75" s="1413"/>
      <c r="B75" s="1448"/>
      <c r="C75" s="46" t="s">
        <v>408</v>
      </c>
      <c r="D75" s="106"/>
      <c r="E75" s="105">
        <v>0</v>
      </c>
      <c r="F75" s="105">
        <v>0</v>
      </c>
      <c r="G75" s="143"/>
    </row>
    <row r="76" spans="1:7" ht="15" customHeight="1" x14ac:dyDescent="0.25">
      <c r="A76" s="1413"/>
      <c r="B76" s="1448"/>
      <c r="C76" s="46" t="s">
        <v>705</v>
      </c>
      <c r="D76" s="106"/>
      <c r="E76" s="105">
        <v>56</v>
      </c>
      <c r="F76" s="105">
        <v>23</v>
      </c>
      <c r="G76" s="143"/>
    </row>
    <row r="77" spans="1:7" ht="15" customHeight="1" x14ac:dyDescent="0.25">
      <c r="A77" s="1413"/>
      <c r="B77" s="1448"/>
      <c r="C77" s="46" t="s">
        <v>1051</v>
      </c>
      <c r="D77" s="106"/>
      <c r="E77" s="105">
        <v>38</v>
      </c>
      <c r="F77" s="105">
        <v>4</v>
      </c>
      <c r="G77" s="143"/>
    </row>
    <row r="78" spans="1:7" ht="15" customHeight="1" x14ac:dyDescent="0.25">
      <c r="A78" s="1413">
        <v>20</v>
      </c>
      <c r="B78" s="1450" t="s">
        <v>306</v>
      </c>
      <c r="C78" s="46" t="s">
        <v>818</v>
      </c>
      <c r="D78" s="104"/>
      <c r="E78" s="105">
        <v>58</v>
      </c>
      <c r="F78" s="105">
        <v>17</v>
      </c>
      <c r="G78" s="143"/>
    </row>
    <row r="79" spans="1:7" ht="15" customHeight="1" x14ac:dyDescent="0.25">
      <c r="A79" s="1413"/>
      <c r="B79" s="1450"/>
      <c r="C79" s="46" t="s">
        <v>769</v>
      </c>
      <c r="D79" s="106"/>
      <c r="E79" s="105">
        <v>75</v>
      </c>
      <c r="F79" s="105">
        <v>18</v>
      </c>
      <c r="G79" s="143"/>
    </row>
    <row r="80" spans="1:7" ht="15" customHeight="1" x14ac:dyDescent="0.25">
      <c r="A80" s="1413"/>
      <c r="B80" s="1450"/>
      <c r="C80" s="46" t="s">
        <v>819</v>
      </c>
      <c r="D80" s="104"/>
      <c r="E80" s="105">
        <v>4</v>
      </c>
      <c r="F80" s="105">
        <v>1</v>
      </c>
      <c r="G80" s="143"/>
    </row>
    <row r="81" spans="1:7" ht="15" customHeight="1" x14ac:dyDescent="0.25">
      <c r="A81" s="1413"/>
      <c r="B81" s="1450"/>
      <c r="C81" s="46" t="s">
        <v>770</v>
      </c>
      <c r="D81" s="104"/>
      <c r="E81" s="105">
        <v>15</v>
      </c>
      <c r="F81" s="105">
        <v>12</v>
      </c>
      <c r="G81" s="143"/>
    </row>
    <row r="82" spans="1:7" ht="15" customHeight="1" x14ac:dyDescent="0.25">
      <c r="A82" s="1413"/>
      <c r="B82" s="1450"/>
      <c r="C82" s="46" t="s">
        <v>982</v>
      </c>
      <c r="D82" s="104"/>
      <c r="E82" s="105">
        <v>229</v>
      </c>
      <c r="F82" s="105">
        <v>32</v>
      </c>
      <c r="G82" s="143"/>
    </row>
    <row r="83" spans="1:7" ht="15" customHeight="1" x14ac:dyDescent="0.25">
      <c r="A83" s="1413"/>
      <c r="B83" s="1450"/>
      <c r="C83" s="46" t="s">
        <v>598</v>
      </c>
      <c r="D83" s="104"/>
      <c r="E83" s="105">
        <v>13</v>
      </c>
      <c r="F83" s="105">
        <v>4</v>
      </c>
      <c r="G83" s="143"/>
    </row>
    <row r="84" spans="1:7" ht="15" customHeight="1" x14ac:dyDescent="0.25">
      <c r="A84" s="1413">
        <v>21</v>
      </c>
      <c r="B84" s="1448" t="s">
        <v>307</v>
      </c>
      <c r="C84" s="46" t="s">
        <v>983</v>
      </c>
      <c r="D84" s="106"/>
      <c r="E84" s="105">
        <v>22</v>
      </c>
      <c r="F84" s="105">
        <v>6</v>
      </c>
      <c r="G84" s="143"/>
    </row>
    <row r="85" spans="1:7" ht="15" customHeight="1" x14ac:dyDescent="0.25">
      <c r="A85" s="1413"/>
      <c r="B85" s="1448"/>
      <c r="C85" s="46" t="s">
        <v>411</v>
      </c>
      <c r="D85" s="106"/>
      <c r="E85" s="105">
        <v>0</v>
      </c>
      <c r="F85" s="105">
        <v>0</v>
      </c>
      <c r="G85" s="143"/>
    </row>
    <row r="86" spans="1:7" ht="15" customHeight="1" x14ac:dyDescent="0.25">
      <c r="A86" s="1413"/>
      <c r="B86" s="1448"/>
      <c r="C86" s="46" t="s">
        <v>598</v>
      </c>
      <c r="D86" s="106"/>
      <c r="E86" s="105">
        <v>50</v>
      </c>
      <c r="F86" s="105">
        <v>22</v>
      </c>
      <c r="G86" s="143"/>
    </row>
    <row r="87" spans="1:7" ht="15" customHeight="1" x14ac:dyDescent="0.25">
      <c r="A87" s="1413">
        <v>22</v>
      </c>
      <c r="B87" s="1448" t="s">
        <v>308</v>
      </c>
      <c r="C87" s="82" t="s">
        <v>773</v>
      </c>
      <c r="D87" s="106"/>
      <c r="E87" s="105">
        <v>0</v>
      </c>
      <c r="F87" s="105">
        <v>0</v>
      </c>
      <c r="G87" s="143"/>
    </row>
    <row r="88" spans="1:7" ht="15" customHeight="1" x14ac:dyDescent="0.25">
      <c r="A88" s="1413"/>
      <c r="B88" s="1448"/>
      <c r="C88" s="82" t="s">
        <v>703</v>
      </c>
      <c r="D88" s="106"/>
      <c r="E88" s="105">
        <v>0</v>
      </c>
      <c r="F88" s="105">
        <v>0</v>
      </c>
      <c r="G88" s="143"/>
    </row>
    <row r="89" spans="1:7" ht="15" customHeight="1" x14ac:dyDescent="0.25">
      <c r="A89" s="1413"/>
      <c r="B89" s="1448"/>
      <c r="C89" s="82" t="s">
        <v>774</v>
      </c>
      <c r="D89" s="106"/>
      <c r="E89" s="105">
        <v>45</v>
      </c>
      <c r="F89" s="105">
        <v>19</v>
      </c>
      <c r="G89" s="143"/>
    </row>
    <row r="90" spans="1:7" ht="15" customHeight="1" x14ac:dyDescent="0.25">
      <c r="A90" s="1413">
        <v>23</v>
      </c>
      <c r="B90" s="1448" t="s">
        <v>309</v>
      </c>
      <c r="C90" s="46" t="s">
        <v>709</v>
      </c>
      <c r="D90" s="104"/>
      <c r="E90" s="105">
        <v>1</v>
      </c>
      <c r="F90" s="105">
        <v>0</v>
      </c>
      <c r="G90" s="143"/>
    </row>
    <row r="91" spans="1:7" ht="15" customHeight="1" x14ac:dyDescent="0.25">
      <c r="A91" s="1413"/>
      <c r="B91" s="1448"/>
      <c r="C91" s="46" t="s">
        <v>775</v>
      </c>
      <c r="D91" s="104"/>
      <c r="E91" s="105">
        <v>0</v>
      </c>
      <c r="F91" s="105">
        <v>0</v>
      </c>
      <c r="G91" s="143"/>
    </row>
    <row r="92" spans="1:7" ht="15" customHeight="1" x14ac:dyDescent="0.25">
      <c r="A92" s="1413"/>
      <c r="B92" s="1448"/>
      <c r="C92" s="46" t="s">
        <v>980</v>
      </c>
      <c r="D92" s="104"/>
      <c r="E92" s="105">
        <v>0</v>
      </c>
      <c r="F92" s="105">
        <v>0</v>
      </c>
      <c r="G92" s="143"/>
    </row>
    <row r="93" spans="1:7" ht="15" customHeight="1" x14ac:dyDescent="0.25">
      <c r="A93" s="1413">
        <v>24</v>
      </c>
      <c r="B93" s="1448" t="s">
        <v>310</v>
      </c>
      <c r="C93" s="46" t="s">
        <v>712</v>
      </c>
      <c r="D93" s="104"/>
      <c r="E93" s="105">
        <v>51</v>
      </c>
      <c r="F93" s="105">
        <v>0</v>
      </c>
      <c r="G93" s="143"/>
    </row>
    <row r="94" spans="1:7" ht="15" customHeight="1" x14ac:dyDescent="0.25">
      <c r="A94" s="1413"/>
      <c r="B94" s="1448"/>
      <c r="C94" s="46" t="s">
        <v>710</v>
      </c>
      <c r="D94" s="104"/>
      <c r="E94" s="105">
        <v>158</v>
      </c>
      <c r="F94" s="105">
        <v>18</v>
      </c>
      <c r="G94" s="143"/>
    </row>
    <row r="95" spans="1:7" ht="15" customHeight="1" x14ac:dyDescent="0.25">
      <c r="A95" s="1413"/>
      <c r="B95" s="1448"/>
      <c r="C95" s="46" t="s">
        <v>776</v>
      </c>
      <c r="D95" s="104"/>
      <c r="E95" s="105">
        <v>173</v>
      </c>
      <c r="F95" s="105">
        <v>34</v>
      </c>
      <c r="G95" s="143"/>
    </row>
    <row r="96" spans="1:7" ht="15" customHeight="1" x14ac:dyDescent="0.25">
      <c r="A96" s="1413"/>
      <c r="B96" s="1448"/>
      <c r="C96" s="46" t="s">
        <v>414</v>
      </c>
      <c r="D96" s="106"/>
      <c r="E96" s="105">
        <v>19</v>
      </c>
      <c r="F96" s="105">
        <v>1</v>
      </c>
      <c r="G96" s="143"/>
    </row>
    <row r="97" spans="1:7" ht="15" customHeight="1" x14ac:dyDescent="0.25">
      <c r="A97" s="1413"/>
      <c r="B97" s="1448"/>
      <c r="C97" s="46" t="s">
        <v>332</v>
      </c>
      <c r="D97" s="104"/>
      <c r="E97" s="105">
        <v>0</v>
      </c>
      <c r="F97" s="105">
        <v>0</v>
      </c>
      <c r="G97" s="143"/>
    </row>
    <row r="98" spans="1:7" ht="15" customHeight="1" x14ac:dyDescent="0.25">
      <c r="A98" s="1413"/>
      <c r="B98" s="1448"/>
      <c r="C98" s="46" t="s">
        <v>711</v>
      </c>
      <c r="D98" s="104"/>
      <c r="E98" s="105">
        <v>49</v>
      </c>
      <c r="F98" s="105">
        <v>17</v>
      </c>
      <c r="G98" s="143"/>
    </row>
    <row r="99" spans="1:7" ht="15" customHeight="1" x14ac:dyDescent="0.25">
      <c r="A99" s="1413"/>
      <c r="B99" s="1448"/>
      <c r="C99" s="46" t="s">
        <v>598</v>
      </c>
      <c r="D99" s="104"/>
      <c r="E99" s="105">
        <v>14</v>
      </c>
      <c r="F99" s="105">
        <v>0</v>
      </c>
      <c r="G99" s="143"/>
    </row>
    <row r="100" spans="1:7" ht="15" customHeight="1" x14ac:dyDescent="0.25">
      <c r="A100" s="1413">
        <v>25</v>
      </c>
      <c r="B100" s="1448" t="s">
        <v>311</v>
      </c>
      <c r="C100" s="46" t="s">
        <v>410</v>
      </c>
      <c r="D100" s="104"/>
      <c r="E100" s="105">
        <v>144</v>
      </c>
      <c r="F100" s="105">
        <v>55</v>
      </c>
      <c r="G100" s="143"/>
    </row>
    <row r="101" spans="1:7" ht="15" customHeight="1" x14ac:dyDescent="0.25">
      <c r="A101" s="1413"/>
      <c r="B101" s="1448"/>
      <c r="C101" s="46" t="s">
        <v>598</v>
      </c>
      <c r="D101" s="106"/>
      <c r="E101" s="105">
        <v>72</v>
      </c>
      <c r="F101" s="105">
        <v>38</v>
      </c>
      <c r="G101" s="143"/>
    </row>
    <row r="102" spans="1:7" ht="15" customHeight="1" x14ac:dyDescent="0.25">
      <c r="A102" s="1413">
        <v>26</v>
      </c>
      <c r="B102" s="1448" t="s">
        <v>312</v>
      </c>
      <c r="C102" s="46" t="s">
        <v>821</v>
      </c>
      <c r="D102" s="106"/>
      <c r="E102" s="105">
        <v>14</v>
      </c>
      <c r="F102" s="105">
        <v>10</v>
      </c>
      <c r="G102" s="143"/>
    </row>
    <row r="103" spans="1:7" ht="15" customHeight="1" x14ac:dyDescent="0.25">
      <c r="A103" s="1413"/>
      <c r="B103" s="1448"/>
      <c r="C103" s="46" t="s">
        <v>605</v>
      </c>
      <c r="D103" s="106"/>
      <c r="E103" s="105">
        <v>3</v>
      </c>
      <c r="F103" s="105">
        <v>8</v>
      </c>
      <c r="G103" s="143"/>
    </row>
    <row r="104" spans="1:7" ht="15" customHeight="1" x14ac:dyDescent="0.25">
      <c r="A104" s="1413"/>
      <c r="B104" s="1448"/>
      <c r="C104" s="46" t="s">
        <v>413</v>
      </c>
      <c r="D104" s="106"/>
      <c r="E104" s="105">
        <v>2</v>
      </c>
      <c r="F104" s="105">
        <v>3</v>
      </c>
      <c r="G104" s="143"/>
    </row>
    <row r="105" spans="1:7" ht="15" customHeight="1" x14ac:dyDescent="0.25">
      <c r="A105" s="1413"/>
      <c r="B105" s="1448"/>
      <c r="C105" s="46" t="s">
        <v>606</v>
      </c>
      <c r="D105" s="104"/>
      <c r="E105" s="105">
        <v>39</v>
      </c>
      <c r="F105" s="105">
        <v>17</v>
      </c>
      <c r="G105" s="143"/>
    </row>
    <row r="106" spans="1:7" ht="15" customHeight="1" x14ac:dyDescent="0.25">
      <c r="A106" s="1413"/>
      <c r="B106" s="1448"/>
      <c r="C106" s="46" t="s">
        <v>980</v>
      </c>
      <c r="D106" s="104"/>
      <c r="E106" s="105">
        <v>0</v>
      </c>
      <c r="F106" s="105">
        <v>0</v>
      </c>
      <c r="G106" s="143"/>
    </row>
    <row r="107" spans="1:7" ht="15" customHeight="1" x14ac:dyDescent="0.25">
      <c r="A107" s="1413"/>
      <c r="B107" s="1448"/>
      <c r="C107" s="46" t="s">
        <v>713</v>
      </c>
      <c r="D107" s="105"/>
      <c r="E107" s="105">
        <v>4</v>
      </c>
      <c r="F107" s="105">
        <v>1</v>
      </c>
      <c r="G107" s="143"/>
    </row>
    <row r="108" spans="1:7" ht="15" customHeight="1" x14ac:dyDescent="0.25">
      <c r="A108" s="1413"/>
      <c r="B108" s="1448"/>
      <c r="C108" s="46" t="s">
        <v>777</v>
      </c>
      <c r="D108" s="104"/>
      <c r="E108" s="105">
        <v>0</v>
      </c>
      <c r="F108" s="105">
        <v>0</v>
      </c>
      <c r="G108" s="143"/>
    </row>
    <row r="109" spans="1:7" ht="15" customHeight="1" x14ac:dyDescent="0.25">
      <c r="A109" s="1413"/>
      <c r="B109" s="1448"/>
      <c r="C109" s="46" t="s">
        <v>973</v>
      </c>
      <c r="D109" s="108"/>
      <c r="E109" s="105">
        <v>2</v>
      </c>
      <c r="F109" s="105">
        <v>4</v>
      </c>
      <c r="G109" s="143"/>
    </row>
    <row r="110" spans="1:7" ht="15" customHeight="1" x14ac:dyDescent="0.25">
      <c r="A110" s="1413"/>
      <c r="B110" s="1448"/>
      <c r="C110" s="46" t="s">
        <v>984</v>
      </c>
      <c r="D110" s="921"/>
      <c r="E110" s="105">
        <v>0</v>
      </c>
      <c r="F110" s="105">
        <v>0</v>
      </c>
      <c r="G110" s="143"/>
    </row>
    <row r="111" spans="1:7" ht="15" customHeight="1" x14ac:dyDescent="0.25">
      <c r="A111" s="1413"/>
      <c r="B111" s="1448"/>
      <c r="C111" s="46" t="s">
        <v>598</v>
      </c>
      <c r="D111" s="108"/>
      <c r="E111" s="105">
        <v>112</v>
      </c>
      <c r="F111" s="105">
        <v>16</v>
      </c>
      <c r="G111" s="143"/>
    </row>
    <row r="112" spans="1:7" ht="15" customHeight="1" x14ac:dyDescent="0.25">
      <c r="A112" s="374">
        <v>27</v>
      </c>
      <c r="B112" s="375" t="s">
        <v>313</v>
      </c>
      <c r="C112" s="46" t="s">
        <v>598</v>
      </c>
      <c r="D112" s="108"/>
      <c r="E112" s="105">
        <v>129</v>
      </c>
      <c r="F112" s="105">
        <v>36</v>
      </c>
      <c r="G112" s="143"/>
    </row>
    <row r="113" spans="1:7" ht="15" customHeight="1" x14ac:dyDescent="0.25">
      <c r="A113" s="1413">
        <v>28</v>
      </c>
      <c r="B113" s="1448" t="s">
        <v>314</v>
      </c>
      <c r="C113" s="46" t="s">
        <v>714</v>
      </c>
      <c r="D113" s="106"/>
      <c r="E113" s="105">
        <v>100</v>
      </c>
      <c r="F113" s="105">
        <v>132</v>
      </c>
      <c r="G113" s="143"/>
    </row>
    <row r="114" spans="1:7" ht="15" customHeight="1" x14ac:dyDescent="0.25">
      <c r="A114" s="1413"/>
      <c r="B114" s="1448"/>
      <c r="C114" s="46" t="s">
        <v>607</v>
      </c>
      <c r="D114" s="104"/>
      <c r="E114" s="105">
        <v>0</v>
      </c>
      <c r="F114" s="105">
        <v>0</v>
      </c>
      <c r="G114" s="143"/>
    </row>
    <row r="115" spans="1:7" ht="15" customHeight="1" x14ac:dyDescent="0.25">
      <c r="A115" s="1413"/>
      <c r="B115" s="1448"/>
      <c r="C115" s="46" t="s">
        <v>778</v>
      </c>
      <c r="D115" s="106"/>
      <c r="E115" s="105">
        <v>54</v>
      </c>
      <c r="F115" s="105">
        <v>16</v>
      </c>
      <c r="G115" s="143"/>
    </row>
    <row r="116" spans="1:7" ht="15" customHeight="1" x14ac:dyDescent="0.25">
      <c r="A116" s="1413"/>
      <c r="B116" s="1448"/>
      <c r="C116" s="46" t="s">
        <v>820</v>
      </c>
      <c r="D116" s="106"/>
      <c r="E116" s="105">
        <v>0</v>
      </c>
      <c r="F116" s="105">
        <v>0</v>
      </c>
      <c r="G116" s="143"/>
    </row>
    <row r="117" spans="1:7" ht="15" customHeight="1" x14ac:dyDescent="0.25">
      <c r="A117" s="1413">
        <v>29</v>
      </c>
      <c r="B117" s="1448" t="s">
        <v>315</v>
      </c>
      <c r="C117" s="46" t="s">
        <v>779</v>
      </c>
      <c r="D117" s="104"/>
      <c r="E117" s="105">
        <v>14</v>
      </c>
      <c r="F117" s="105">
        <v>13</v>
      </c>
      <c r="G117" s="143"/>
    </row>
    <row r="118" spans="1:7" ht="15" customHeight="1" x14ac:dyDescent="0.25">
      <c r="A118" s="1413"/>
      <c r="B118" s="1448"/>
      <c r="C118" s="46" t="s">
        <v>985</v>
      </c>
      <c r="D118" s="106"/>
      <c r="E118" s="105">
        <v>0</v>
      </c>
      <c r="F118" s="105">
        <v>0</v>
      </c>
      <c r="G118" s="143"/>
    </row>
    <row r="119" spans="1:7" ht="15" customHeight="1" x14ac:dyDescent="0.25">
      <c r="A119" s="1413"/>
      <c r="B119" s="1448"/>
      <c r="C119" s="46" t="s">
        <v>715</v>
      </c>
      <c r="D119" s="106"/>
      <c r="E119" s="105">
        <v>0</v>
      </c>
      <c r="F119" s="105">
        <v>0</v>
      </c>
      <c r="G119" s="143"/>
    </row>
    <row r="120" spans="1:7" ht="15" customHeight="1" x14ac:dyDescent="0.25">
      <c r="A120" s="1413"/>
      <c r="B120" s="1448"/>
      <c r="C120" s="46" t="s">
        <v>598</v>
      </c>
      <c r="D120" s="106"/>
      <c r="E120" s="105">
        <v>115</v>
      </c>
      <c r="F120" s="105">
        <v>45</v>
      </c>
      <c r="G120" s="143"/>
    </row>
    <row r="121" spans="1:7" ht="15" customHeight="1" x14ac:dyDescent="0.25">
      <c r="A121" s="1413">
        <v>30</v>
      </c>
      <c r="B121" s="1448" t="s">
        <v>316</v>
      </c>
      <c r="C121" s="46" t="s">
        <v>781</v>
      </c>
      <c r="D121" s="106"/>
      <c r="E121" s="105">
        <v>100</v>
      </c>
      <c r="F121" s="105">
        <v>71</v>
      </c>
      <c r="G121" s="143"/>
    </row>
    <row r="122" spans="1:7" ht="15" customHeight="1" x14ac:dyDescent="0.25">
      <c r="A122" s="1413"/>
      <c r="B122" s="1448"/>
      <c r="C122" s="46" t="s">
        <v>717</v>
      </c>
      <c r="D122" s="106"/>
      <c r="E122" s="105">
        <v>53</v>
      </c>
      <c r="F122" s="105">
        <v>35</v>
      </c>
      <c r="G122" s="143"/>
    </row>
    <row r="123" spans="1:7" ht="15" customHeight="1" x14ac:dyDescent="0.25">
      <c r="A123" s="1413"/>
      <c r="B123" s="1448"/>
      <c r="C123" s="46" t="s">
        <v>716</v>
      </c>
      <c r="D123" s="104"/>
      <c r="E123" s="105">
        <v>48</v>
      </c>
      <c r="F123" s="105">
        <v>25</v>
      </c>
      <c r="G123" s="143"/>
    </row>
    <row r="124" spans="1:7" ht="15" customHeight="1" x14ac:dyDescent="0.25">
      <c r="A124" s="1413"/>
      <c r="B124" s="1448"/>
      <c r="C124" s="46" t="s">
        <v>986</v>
      </c>
      <c r="D124" s="104"/>
      <c r="E124" s="105">
        <v>2</v>
      </c>
      <c r="F124" s="105">
        <v>1</v>
      </c>
      <c r="G124" s="143"/>
    </row>
    <row r="125" spans="1:7" ht="15" customHeight="1" x14ac:dyDescent="0.25">
      <c r="A125" s="1413"/>
      <c r="B125" s="1448"/>
      <c r="C125" s="46" t="s">
        <v>598</v>
      </c>
      <c r="D125" s="106"/>
      <c r="E125" s="105">
        <v>50</v>
      </c>
      <c r="F125" s="105">
        <v>24</v>
      </c>
      <c r="G125" s="143"/>
    </row>
    <row r="126" spans="1:7" ht="15" customHeight="1" x14ac:dyDescent="0.25">
      <c r="A126" s="1413">
        <v>31</v>
      </c>
      <c r="B126" s="1448" t="s">
        <v>317</v>
      </c>
      <c r="C126" s="46" t="s">
        <v>976</v>
      </c>
      <c r="D126" s="106"/>
      <c r="E126" s="105">
        <v>0</v>
      </c>
      <c r="F126" s="105">
        <v>0</v>
      </c>
      <c r="G126" s="143"/>
    </row>
    <row r="127" spans="1:7" ht="15" customHeight="1" x14ac:dyDescent="0.25">
      <c r="A127" s="1413"/>
      <c r="B127" s="1448"/>
      <c r="C127" s="46" t="s">
        <v>716</v>
      </c>
      <c r="D127" s="106"/>
      <c r="E127" s="105">
        <v>0</v>
      </c>
      <c r="F127" s="105">
        <v>0</v>
      </c>
      <c r="G127" s="143"/>
    </row>
    <row r="128" spans="1:7" ht="15" customHeight="1" x14ac:dyDescent="0.25">
      <c r="A128" s="1413"/>
      <c r="B128" s="1450"/>
      <c r="C128" s="46" t="s">
        <v>415</v>
      </c>
      <c r="D128" s="104"/>
      <c r="E128" s="105">
        <v>19</v>
      </c>
      <c r="F128" s="105">
        <v>22</v>
      </c>
      <c r="G128" s="143"/>
    </row>
    <row r="129" spans="1:7" ht="15" customHeight="1" x14ac:dyDescent="0.25">
      <c r="A129" s="1413"/>
      <c r="B129" s="1450"/>
      <c r="C129" s="46" t="s">
        <v>598</v>
      </c>
      <c r="D129" s="106"/>
      <c r="E129" s="105">
        <v>196</v>
      </c>
      <c r="F129" s="105">
        <v>111</v>
      </c>
      <c r="G129" s="143"/>
    </row>
    <row r="130" spans="1:7" ht="15" customHeight="1" x14ac:dyDescent="0.25">
      <c r="A130" s="1413">
        <v>32</v>
      </c>
      <c r="B130" s="1448" t="s">
        <v>318</v>
      </c>
      <c r="C130" s="46" t="s">
        <v>782</v>
      </c>
      <c r="D130" s="106"/>
      <c r="E130" s="105">
        <v>16</v>
      </c>
      <c r="F130" s="105">
        <v>12</v>
      </c>
      <c r="G130" s="143"/>
    </row>
    <row r="131" spans="1:7" ht="15" customHeight="1" x14ac:dyDescent="0.25">
      <c r="A131" s="1413"/>
      <c r="B131" s="1448"/>
      <c r="C131" s="46" t="s">
        <v>718</v>
      </c>
      <c r="D131" s="106"/>
      <c r="E131" s="105">
        <v>0</v>
      </c>
      <c r="F131" s="105">
        <v>0</v>
      </c>
      <c r="G131" s="143"/>
    </row>
    <row r="132" spans="1:7" ht="15" customHeight="1" x14ac:dyDescent="0.25">
      <c r="A132" s="1413"/>
      <c r="B132" s="1448"/>
      <c r="C132" s="46" t="s">
        <v>977</v>
      </c>
      <c r="D132" s="306"/>
      <c r="E132" s="105">
        <v>0</v>
      </c>
      <c r="F132" s="105">
        <v>0</v>
      </c>
      <c r="G132" s="143"/>
    </row>
    <row r="133" spans="1:7" ht="15" customHeight="1" x14ac:dyDescent="0.25">
      <c r="A133" s="1413"/>
      <c r="B133" s="1448"/>
      <c r="C133" s="46" t="s">
        <v>598</v>
      </c>
      <c r="D133" s="106"/>
      <c r="E133" s="105">
        <v>408</v>
      </c>
      <c r="F133" s="105">
        <v>143</v>
      </c>
      <c r="G133" s="143"/>
    </row>
    <row r="134" spans="1:7" ht="15" customHeight="1" x14ac:dyDescent="0.25">
      <c r="A134" s="1413">
        <v>33</v>
      </c>
      <c r="B134" s="1448" t="s">
        <v>319</v>
      </c>
      <c r="C134" s="46" t="s">
        <v>987</v>
      </c>
      <c r="D134" s="106"/>
      <c r="E134" s="105">
        <v>265</v>
      </c>
      <c r="F134" s="105">
        <v>85</v>
      </c>
      <c r="G134" s="143"/>
    </row>
    <row r="135" spans="1:7" ht="15" customHeight="1" x14ac:dyDescent="0.25">
      <c r="A135" s="1413"/>
      <c r="B135" s="1448"/>
      <c r="C135" s="46" t="s">
        <v>332</v>
      </c>
      <c r="D135" s="104"/>
      <c r="E135" s="105">
        <v>15</v>
      </c>
      <c r="F135" s="105">
        <v>2</v>
      </c>
      <c r="G135" s="143"/>
    </row>
    <row r="136" spans="1:7" ht="15" customHeight="1" x14ac:dyDescent="0.25">
      <c r="A136" s="1413"/>
      <c r="B136" s="1448"/>
      <c r="C136" s="46" t="s">
        <v>412</v>
      </c>
      <c r="D136" s="106"/>
      <c r="E136" s="105">
        <v>8</v>
      </c>
      <c r="F136" s="105">
        <v>5</v>
      </c>
      <c r="G136" s="143"/>
    </row>
    <row r="137" spans="1:7" ht="15" customHeight="1" x14ac:dyDescent="0.25">
      <c r="A137" s="1413"/>
      <c r="B137" s="1448"/>
      <c r="C137" s="46" t="s">
        <v>980</v>
      </c>
      <c r="D137" s="106"/>
      <c r="E137" s="105">
        <v>0</v>
      </c>
      <c r="F137" s="105">
        <v>0</v>
      </c>
      <c r="G137" s="143"/>
    </row>
    <row r="138" spans="1:7" ht="15" customHeight="1" x14ac:dyDescent="0.25">
      <c r="A138" s="1413"/>
      <c r="B138" s="1450"/>
      <c r="C138" s="46" t="s">
        <v>984</v>
      </c>
      <c r="D138" s="306"/>
      <c r="E138" s="105">
        <v>0</v>
      </c>
      <c r="F138" s="105">
        <v>0</v>
      </c>
      <c r="G138" s="143"/>
    </row>
    <row r="139" spans="1:7" ht="15" customHeight="1" x14ac:dyDescent="0.25">
      <c r="A139" s="1413">
        <v>34</v>
      </c>
      <c r="B139" s="1448" t="s">
        <v>320</v>
      </c>
      <c r="C139" s="46" t="s">
        <v>712</v>
      </c>
      <c r="D139" s="106"/>
      <c r="E139" s="105">
        <v>0</v>
      </c>
      <c r="F139" s="105">
        <v>0</v>
      </c>
      <c r="G139" s="143"/>
    </row>
    <row r="140" spans="1:7" ht="15" customHeight="1" x14ac:dyDescent="0.25">
      <c r="A140" s="1449"/>
      <c r="B140" s="1443"/>
      <c r="C140" s="46" t="s">
        <v>609</v>
      </c>
      <c r="D140" s="106"/>
      <c r="E140" s="105">
        <v>0</v>
      </c>
      <c r="F140" s="105">
        <v>0</v>
      </c>
      <c r="G140" s="143"/>
    </row>
    <row r="141" spans="1:7" ht="15" customHeight="1" x14ac:dyDescent="0.25">
      <c r="A141" s="1449"/>
      <c r="B141" s="1443"/>
      <c r="C141" s="46" t="s">
        <v>419</v>
      </c>
      <c r="D141" s="106"/>
      <c r="E141" s="105">
        <v>6</v>
      </c>
      <c r="F141" s="105">
        <v>2</v>
      </c>
      <c r="G141" s="143"/>
    </row>
    <row r="142" spans="1:7" ht="15" customHeight="1" x14ac:dyDescent="0.25">
      <c r="A142" s="1449"/>
      <c r="B142" s="1443"/>
      <c r="C142" s="46" t="s">
        <v>821</v>
      </c>
      <c r="D142" s="106"/>
      <c r="E142" s="105">
        <v>0</v>
      </c>
      <c r="F142" s="105">
        <v>0</v>
      </c>
      <c r="G142" s="143"/>
    </row>
    <row r="143" spans="1:7" ht="15" customHeight="1" x14ac:dyDescent="0.25">
      <c r="A143" s="1449"/>
      <c r="B143" s="1443"/>
      <c r="C143" s="46" t="s">
        <v>988</v>
      </c>
      <c r="D143" s="306"/>
      <c r="E143" s="105">
        <v>0</v>
      </c>
      <c r="F143" s="105">
        <v>0</v>
      </c>
      <c r="G143" s="143"/>
    </row>
    <row r="144" spans="1:7" ht="15" customHeight="1" x14ac:dyDescent="0.25">
      <c r="A144" s="1449"/>
      <c r="B144" s="1443"/>
      <c r="C144" s="46" t="s">
        <v>984</v>
      </c>
      <c r="D144" s="105"/>
      <c r="E144" s="105">
        <v>0</v>
      </c>
      <c r="F144" s="105">
        <v>0</v>
      </c>
      <c r="G144" s="143"/>
    </row>
    <row r="145" spans="1:7" ht="15" customHeight="1" x14ac:dyDescent="0.25">
      <c r="A145" s="1449"/>
      <c r="B145" s="1443"/>
      <c r="C145" s="46" t="s">
        <v>598</v>
      </c>
      <c r="D145" s="106"/>
      <c r="E145" s="105">
        <v>157</v>
      </c>
      <c r="F145" s="105">
        <v>9</v>
      </c>
      <c r="G145" s="143"/>
    </row>
    <row r="146" spans="1:7" ht="15" customHeight="1" x14ac:dyDescent="0.25">
      <c r="A146" s="1413">
        <v>35</v>
      </c>
      <c r="B146" s="1448" t="s">
        <v>321</v>
      </c>
      <c r="C146" s="46" t="s">
        <v>980</v>
      </c>
      <c r="D146" s="106"/>
      <c r="E146" s="105">
        <v>113</v>
      </c>
      <c r="F146" s="105">
        <v>42</v>
      </c>
      <c r="G146" s="143"/>
    </row>
    <row r="147" spans="1:7" ht="15" customHeight="1" x14ac:dyDescent="0.25">
      <c r="A147" s="1413"/>
      <c r="B147" s="1448"/>
      <c r="C147" s="46" t="s">
        <v>989</v>
      </c>
      <c r="D147" s="106"/>
      <c r="E147" s="105">
        <v>0</v>
      </c>
      <c r="F147" s="105">
        <v>0</v>
      </c>
      <c r="G147" s="143"/>
    </row>
    <row r="148" spans="1:7" ht="15" customHeight="1" x14ac:dyDescent="0.25">
      <c r="A148" s="1449"/>
      <c r="B148" s="1443"/>
      <c r="C148" s="46" t="s">
        <v>992</v>
      </c>
      <c r="D148" s="105"/>
      <c r="E148" s="105">
        <v>0</v>
      </c>
      <c r="F148" s="105">
        <v>0</v>
      </c>
      <c r="G148" s="143"/>
    </row>
    <row r="149" spans="1:7" ht="15" customHeight="1" x14ac:dyDescent="0.25">
      <c r="A149" s="1413">
        <v>36</v>
      </c>
      <c r="B149" s="1448" t="s">
        <v>322</v>
      </c>
      <c r="C149" s="46" t="s">
        <v>785</v>
      </c>
      <c r="D149" s="106"/>
      <c r="E149" s="105">
        <v>97</v>
      </c>
      <c r="F149" s="105">
        <v>104</v>
      </c>
      <c r="G149" s="143"/>
    </row>
    <row r="150" spans="1:7" ht="15" customHeight="1" x14ac:dyDescent="0.25">
      <c r="A150" s="1413"/>
      <c r="B150" s="1448"/>
      <c r="C150" s="46" t="s">
        <v>598</v>
      </c>
      <c r="D150" s="106"/>
      <c r="E150" s="105">
        <v>208</v>
      </c>
      <c r="F150" s="105">
        <v>139</v>
      </c>
      <c r="G150" s="143"/>
    </row>
    <row r="151" spans="1:7" ht="15" customHeight="1" x14ac:dyDescent="0.25">
      <c r="A151" s="1413">
        <v>37</v>
      </c>
      <c r="B151" s="1448" t="s">
        <v>323</v>
      </c>
      <c r="C151" s="46" t="s">
        <v>786</v>
      </c>
      <c r="D151" s="106"/>
      <c r="E151" s="105">
        <v>104</v>
      </c>
      <c r="F151" s="105">
        <v>72</v>
      </c>
      <c r="G151" s="143"/>
    </row>
    <row r="152" spans="1:7" ht="15" customHeight="1" x14ac:dyDescent="0.25">
      <c r="A152" s="1413"/>
      <c r="B152" s="1448"/>
      <c r="C152" s="46" t="s">
        <v>598</v>
      </c>
      <c r="D152" s="106"/>
      <c r="E152" s="105">
        <v>190</v>
      </c>
      <c r="F152" s="105">
        <v>77</v>
      </c>
      <c r="G152" s="143"/>
    </row>
    <row r="153" spans="1:7" ht="15" customHeight="1" x14ac:dyDescent="0.25">
      <c r="A153" s="1413">
        <v>38</v>
      </c>
      <c r="B153" s="1448" t="s">
        <v>324</v>
      </c>
      <c r="C153" s="46" t="s">
        <v>990</v>
      </c>
      <c r="D153" s="106"/>
      <c r="E153" s="105">
        <v>155</v>
      </c>
      <c r="F153" s="105">
        <v>81</v>
      </c>
      <c r="G153" s="143"/>
    </row>
    <row r="154" spans="1:7" ht="15" customHeight="1" x14ac:dyDescent="0.25">
      <c r="A154" s="1413"/>
      <c r="B154" s="1448"/>
      <c r="C154" s="46" t="s">
        <v>719</v>
      </c>
      <c r="D154" s="106"/>
      <c r="E154" s="105">
        <v>0</v>
      </c>
      <c r="F154" s="105">
        <v>0</v>
      </c>
      <c r="G154" s="143"/>
    </row>
    <row r="155" spans="1:7" ht="15" customHeight="1" x14ac:dyDescent="0.25">
      <c r="A155" s="1413"/>
      <c r="B155" s="1448"/>
      <c r="C155" s="46" t="s">
        <v>1235</v>
      </c>
      <c r="D155" s="106"/>
      <c r="E155" s="105">
        <v>0</v>
      </c>
      <c r="F155" s="105">
        <v>0</v>
      </c>
      <c r="G155" s="143"/>
    </row>
    <row r="156" spans="1:7" ht="15" customHeight="1" x14ac:dyDescent="0.25">
      <c r="A156" s="1413"/>
      <c r="B156" s="1448"/>
      <c r="C156" s="46" t="s">
        <v>681</v>
      </c>
      <c r="D156" s="106"/>
      <c r="E156" s="105">
        <v>7</v>
      </c>
      <c r="F156" s="105">
        <v>18</v>
      </c>
      <c r="G156" s="143"/>
    </row>
    <row r="157" spans="1:7" ht="15" customHeight="1" x14ac:dyDescent="0.25">
      <c r="A157" s="1413"/>
      <c r="B157" s="1448"/>
      <c r="C157" s="46" t="s">
        <v>598</v>
      </c>
      <c r="D157" s="106"/>
      <c r="E157" s="105">
        <v>99</v>
      </c>
      <c r="F157" s="105">
        <v>25</v>
      </c>
      <c r="G157" s="143"/>
    </row>
    <row r="158" spans="1:7" ht="15" customHeight="1" x14ac:dyDescent="0.25">
      <c r="A158" s="1413">
        <v>39</v>
      </c>
      <c r="B158" s="1448" t="s">
        <v>325</v>
      </c>
      <c r="C158" s="46" t="s">
        <v>406</v>
      </c>
      <c r="D158" s="106"/>
      <c r="E158" s="105">
        <v>22</v>
      </c>
      <c r="F158" s="105">
        <v>59</v>
      </c>
      <c r="G158" s="143"/>
    </row>
    <row r="159" spans="1:7" ht="15" customHeight="1" x14ac:dyDescent="0.25">
      <c r="A159" s="1413"/>
      <c r="B159" s="1448"/>
      <c r="C159" s="46" t="s">
        <v>991</v>
      </c>
      <c r="D159" s="106"/>
      <c r="E159" s="105">
        <v>0</v>
      </c>
      <c r="F159" s="105">
        <v>0</v>
      </c>
      <c r="G159" s="143"/>
    </row>
    <row r="160" spans="1:7" ht="15" customHeight="1" x14ac:dyDescent="0.25">
      <c r="A160" s="1413"/>
      <c r="B160" s="1448"/>
      <c r="C160" s="46" t="s">
        <v>598</v>
      </c>
      <c r="D160" s="106"/>
      <c r="E160" s="105">
        <v>186</v>
      </c>
      <c r="F160" s="105">
        <v>53</v>
      </c>
      <c r="G160" s="143"/>
    </row>
    <row r="161" spans="1:7" ht="15" customHeight="1" x14ac:dyDescent="0.25">
      <c r="A161" s="1413">
        <v>40</v>
      </c>
      <c r="B161" s="1448" t="s">
        <v>326</v>
      </c>
      <c r="C161" s="46" t="s">
        <v>980</v>
      </c>
      <c r="D161" s="106"/>
      <c r="E161" s="105">
        <v>0</v>
      </c>
      <c r="F161" s="105">
        <v>0</v>
      </c>
      <c r="G161" s="143"/>
    </row>
    <row r="162" spans="1:7" ht="15" customHeight="1" x14ac:dyDescent="0.25">
      <c r="A162" s="1413"/>
      <c r="B162" s="1450"/>
      <c r="C162" s="46" t="s">
        <v>992</v>
      </c>
      <c r="D162" s="306"/>
      <c r="E162" s="105">
        <v>0</v>
      </c>
      <c r="F162" s="105">
        <v>0</v>
      </c>
      <c r="G162" s="143"/>
    </row>
    <row r="163" spans="1:7" ht="15" customHeight="1" x14ac:dyDescent="0.25">
      <c r="A163" s="1413">
        <v>41</v>
      </c>
      <c r="B163" s="1448" t="s">
        <v>327</v>
      </c>
      <c r="C163" s="46" t="s">
        <v>788</v>
      </c>
      <c r="D163" s="106"/>
      <c r="E163" s="105">
        <v>44</v>
      </c>
      <c r="F163" s="105">
        <v>13</v>
      </c>
      <c r="G163" s="143"/>
    </row>
    <row r="164" spans="1:7" ht="15" customHeight="1" x14ac:dyDescent="0.25">
      <c r="A164" s="1413"/>
      <c r="B164" s="1448"/>
      <c r="C164" s="46" t="s">
        <v>607</v>
      </c>
      <c r="D164" s="106"/>
      <c r="E164" s="105">
        <v>0</v>
      </c>
      <c r="F164" s="105">
        <v>0</v>
      </c>
      <c r="G164" s="143"/>
    </row>
    <row r="165" spans="1:7" ht="15" customHeight="1" x14ac:dyDescent="0.25">
      <c r="A165" s="1413"/>
      <c r="B165" s="1448"/>
      <c r="C165" s="46" t="s">
        <v>598</v>
      </c>
      <c r="D165" s="106"/>
      <c r="E165" s="105">
        <v>137</v>
      </c>
      <c r="F165" s="105">
        <v>113</v>
      </c>
      <c r="G165" s="143"/>
    </row>
    <row r="166" spans="1:7" ht="15" customHeight="1" x14ac:dyDescent="0.25">
      <c r="A166" s="1413">
        <v>42</v>
      </c>
      <c r="B166" s="1448" t="s">
        <v>328</v>
      </c>
      <c r="C166" s="46" t="s">
        <v>698</v>
      </c>
      <c r="D166" s="106"/>
      <c r="E166" s="105">
        <v>120</v>
      </c>
      <c r="F166" s="105">
        <v>59</v>
      </c>
      <c r="G166" s="143"/>
    </row>
    <row r="167" spans="1:7" ht="15" customHeight="1" x14ac:dyDescent="0.25">
      <c r="A167" s="1413"/>
      <c r="B167" s="1448"/>
      <c r="C167" s="46" t="s">
        <v>598</v>
      </c>
      <c r="D167" s="106"/>
      <c r="E167" s="105">
        <v>247</v>
      </c>
      <c r="F167" s="105">
        <v>121</v>
      </c>
      <c r="G167" s="143"/>
    </row>
    <row r="168" spans="1:7" ht="15" customHeight="1" x14ac:dyDescent="0.25">
      <c r="A168" s="374">
        <v>43</v>
      </c>
      <c r="B168" s="375" t="s">
        <v>329</v>
      </c>
      <c r="C168" s="46" t="s">
        <v>598</v>
      </c>
      <c r="D168" s="1164"/>
      <c r="E168" s="105">
        <v>171</v>
      </c>
      <c r="F168" s="105">
        <v>34</v>
      </c>
      <c r="G168" s="144"/>
    </row>
    <row r="169" spans="1:7" ht="15" customHeight="1" x14ac:dyDescent="0.25">
      <c r="A169" s="1442" t="s">
        <v>743</v>
      </c>
      <c r="B169" s="1442"/>
      <c r="C169" s="1442"/>
      <c r="D169" s="115"/>
      <c r="E169" s="105">
        <f>SUM(E14:E168)</f>
        <v>9222</v>
      </c>
      <c r="F169" s="115">
        <f>SUM(F14:F168)</f>
        <v>4039</v>
      </c>
      <c r="G169" s="144"/>
    </row>
    <row r="170" spans="1:7" ht="11.65" customHeight="1" x14ac:dyDescent="0.25">
      <c r="A170" s="127" t="s">
        <v>814</v>
      </c>
      <c r="D170" s="119"/>
      <c r="G170" s="99"/>
    </row>
    <row r="171" spans="1:7" ht="15" customHeight="1" x14ac:dyDescent="0.35">
      <c r="A171" s="1461" t="s">
        <v>1815</v>
      </c>
      <c r="B171" s="1462"/>
      <c r="C171" s="1462"/>
      <c r="D171" s="1462"/>
      <c r="E171" s="1462"/>
      <c r="F171" s="1462"/>
      <c r="G171" s="1462"/>
    </row>
    <row r="172" spans="1:7" ht="13.5" customHeight="1" x14ac:dyDescent="0.25">
      <c r="A172" s="366"/>
      <c r="C172" s="110" t="s">
        <v>744</v>
      </c>
      <c r="D172" s="119"/>
      <c r="E172" s="1466" t="s">
        <v>659</v>
      </c>
      <c r="F172" s="1466"/>
      <c r="G172" s="1466"/>
    </row>
    <row r="173" spans="1:7" x14ac:dyDescent="0.25">
      <c r="A173" s="112" t="s">
        <v>570</v>
      </c>
      <c r="B173" s="113"/>
      <c r="C173" s="112" t="s">
        <v>1785</v>
      </c>
      <c r="D173" s="118"/>
      <c r="E173" s="361"/>
      <c r="F173" s="361"/>
      <c r="G173" s="361"/>
    </row>
    <row r="174" spans="1:7" s="114" customFormat="1" ht="15" customHeight="1" x14ac:dyDescent="0.25">
      <c r="A174" s="366" t="s">
        <v>563</v>
      </c>
      <c r="B174" s="367"/>
      <c r="C174" s="1463" t="s">
        <v>564</v>
      </c>
      <c r="D174" s="1462"/>
      <c r="E174" s="1462"/>
      <c r="F174" s="1462"/>
      <c r="G174" s="367"/>
    </row>
    <row r="175" spans="1:7" ht="9" customHeight="1" x14ac:dyDescent="0.25">
      <c r="D175" s="119"/>
      <c r="G175" s="99"/>
    </row>
    <row r="176" spans="1:7" ht="23.45" customHeight="1" x14ac:dyDescent="0.25"/>
  </sheetData>
  <autoFilter ref="C14:C175"/>
  <mergeCells count="91"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  <mergeCell ref="A31:A32"/>
    <mergeCell ref="B31:B32"/>
    <mergeCell ref="A33:A37"/>
    <mergeCell ref="B33:B37"/>
    <mergeCell ref="A19:A22"/>
    <mergeCell ref="B19:B22"/>
    <mergeCell ref="A23:A24"/>
    <mergeCell ref="B23:B24"/>
    <mergeCell ref="A25:A30"/>
    <mergeCell ref="B25:B30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84:A86"/>
    <mergeCell ref="B84:B86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134:A138"/>
    <mergeCell ref="B134:B138"/>
    <mergeCell ref="A139:A145"/>
    <mergeCell ref="B139:B145"/>
    <mergeCell ref="A117:A120"/>
    <mergeCell ref="B117:B120"/>
    <mergeCell ref="A121:A125"/>
    <mergeCell ref="B121:B125"/>
    <mergeCell ref="A126:A129"/>
    <mergeCell ref="B126:B129"/>
    <mergeCell ref="A130:A133"/>
    <mergeCell ref="B130:B133"/>
    <mergeCell ref="A163:A165"/>
    <mergeCell ref="B163:B165"/>
    <mergeCell ref="A166:A167"/>
    <mergeCell ref="B166:B167"/>
    <mergeCell ref="A169:C169"/>
    <mergeCell ref="A171:G171"/>
    <mergeCell ref="C174:F174"/>
    <mergeCell ref="E172:G172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46:A148"/>
    <mergeCell ref="B146:B148"/>
    <mergeCell ref="A149:A150"/>
    <mergeCell ref="B149:B150"/>
    <mergeCell ref="A151:A152"/>
    <mergeCell ref="B151:B152"/>
    <mergeCell ref="A153:A157"/>
    <mergeCell ref="B153:B157"/>
    <mergeCell ref="A158:A160"/>
    <mergeCell ref="B158:B160"/>
    <mergeCell ref="A161:A162"/>
    <mergeCell ref="B161:B162"/>
  </mergeCells>
  <pageMargins left="0.70866141732283472" right="0.70866141732283472" top="0.39370078740157483" bottom="0.39370078740157483" header="0.31496062992125984" footer="0.31496062992125984"/>
  <pageSetup paperSize="9" scale="58" fitToWidth="2" fitToHeight="2" orientation="portrait" r:id="rId1"/>
  <rowBreaks count="1" manualBreakCount="1">
    <brk id="89" max="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9"/>
  <sheetViews>
    <sheetView view="pageBreakPreview" zoomScale="110" zoomScaleNormal="110" zoomScaleSheetLayoutView="110" workbookViewId="0">
      <pane ySplit="13" topLeftCell="A161" activePane="bottomLeft" state="frozen"/>
      <selection pane="bottomLeft" activeCell="L12" sqref="L12"/>
    </sheetView>
  </sheetViews>
  <sheetFormatPr defaultColWidth="8.85546875" defaultRowHeight="15" x14ac:dyDescent="0.25"/>
  <cols>
    <col min="1" max="1" width="4.28515625" style="99" customWidth="1"/>
    <col min="2" max="2" width="19.28515625" style="99" customWidth="1"/>
    <col min="3" max="3" width="35.85546875" style="99" customWidth="1"/>
    <col min="4" max="4" width="20.140625" style="99" customWidth="1"/>
    <col min="5" max="5" width="19.5703125" style="99" customWidth="1"/>
    <col min="6" max="6" width="15.42578125" style="99" customWidth="1"/>
    <col min="7" max="7" width="6.5703125" style="145" customWidth="1"/>
    <col min="8" max="8" width="8.85546875" style="99" customWidth="1"/>
    <col min="9" max="16384" width="8.85546875" style="99"/>
  </cols>
  <sheetData>
    <row r="1" spans="1:37" x14ac:dyDescent="0.25">
      <c r="A1" s="97"/>
      <c r="B1" s="97"/>
      <c r="C1" s="97"/>
      <c r="D1" s="97"/>
      <c r="E1" s="97"/>
      <c r="F1" s="98" t="s">
        <v>740</v>
      </c>
      <c r="G1" s="137"/>
    </row>
    <row r="2" spans="1:37" ht="10.9" customHeight="1" x14ac:dyDescent="0.25">
      <c r="A2" s="1452" t="s">
        <v>0</v>
      </c>
      <c r="B2" s="1452"/>
      <c r="C2" s="1452"/>
      <c r="D2" s="1452"/>
      <c r="E2" s="1452"/>
      <c r="F2" s="1452"/>
      <c r="G2" s="138"/>
    </row>
    <row r="3" spans="1:37" ht="24.6" customHeight="1" x14ac:dyDescent="0.25">
      <c r="A3" s="1453" t="s">
        <v>1891</v>
      </c>
      <c r="B3" s="1452"/>
      <c r="C3" s="1452"/>
      <c r="D3" s="1452"/>
      <c r="E3" s="1452"/>
      <c r="F3" s="1452"/>
      <c r="G3" s="138"/>
    </row>
    <row r="4" spans="1:37" s="114" customFormat="1" ht="13.9" customHeight="1" x14ac:dyDescent="0.25">
      <c r="A4" s="1454" t="s">
        <v>1741</v>
      </c>
      <c r="B4" s="1454"/>
      <c r="C4" s="1454"/>
      <c r="D4" s="1454"/>
      <c r="E4" s="1454"/>
      <c r="F4" s="1454"/>
      <c r="G4" s="287"/>
    </row>
    <row r="5" spans="1:37" ht="11.45" customHeight="1" x14ac:dyDescent="0.25">
      <c r="A5" s="97"/>
      <c r="B5" s="97"/>
      <c r="C5" s="97"/>
      <c r="D5" s="97"/>
      <c r="E5" s="97"/>
      <c r="F5" s="97"/>
      <c r="G5" s="139"/>
    </row>
    <row r="6" spans="1:37" x14ac:dyDescent="0.25">
      <c r="A6" s="1464" t="s">
        <v>368</v>
      </c>
      <c r="B6" s="1464"/>
      <c r="C6" s="1464"/>
      <c r="D6" s="1464"/>
      <c r="E6" s="1464"/>
      <c r="F6" s="1464"/>
      <c r="G6" s="140"/>
    </row>
    <row r="7" spans="1:37" ht="22.9" customHeight="1" x14ac:dyDescent="0.25">
      <c r="A7" s="1465" t="s">
        <v>950</v>
      </c>
      <c r="B7" s="1465"/>
      <c r="C7" s="1465"/>
      <c r="D7" s="1465"/>
      <c r="E7" s="1465"/>
      <c r="F7" s="1465"/>
      <c r="G7" s="141"/>
    </row>
    <row r="8" spans="1:37" x14ac:dyDescent="0.25">
      <c r="A8" s="368"/>
      <c r="B8" s="368"/>
      <c r="C8" s="368"/>
      <c r="D8" s="368"/>
      <c r="E8" s="368"/>
      <c r="F8" s="368"/>
      <c r="G8" s="140"/>
    </row>
    <row r="9" spans="1:37" ht="25.15" customHeight="1" x14ac:dyDescent="0.25">
      <c r="A9" s="1464" t="s">
        <v>748</v>
      </c>
      <c r="B9" s="1464"/>
      <c r="C9" s="1464"/>
      <c r="D9" s="368"/>
      <c r="E9" s="368"/>
      <c r="F9" s="368"/>
      <c r="G9" s="140"/>
      <c r="H9" s="100"/>
      <c r="I9" s="101"/>
    </row>
    <row r="10" spans="1:37" ht="15.6" customHeight="1" x14ac:dyDescent="0.25">
      <c r="A10" s="1464" t="s">
        <v>1297</v>
      </c>
      <c r="B10" s="1464"/>
      <c r="C10" s="1464"/>
      <c r="D10" s="1464"/>
      <c r="E10" s="1464"/>
      <c r="F10" s="368"/>
      <c r="G10" s="140"/>
      <c r="H10" s="102"/>
      <c r="I10" s="101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</row>
    <row r="11" spans="1:37" ht="15" customHeight="1" x14ac:dyDescent="0.25">
      <c r="A11" s="97"/>
      <c r="B11" s="97"/>
      <c r="C11" s="97"/>
      <c r="D11" s="97"/>
      <c r="E11" s="97"/>
      <c r="F11" s="97"/>
      <c r="G11" s="139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</row>
    <row r="12" spans="1:37" ht="43.15" customHeight="1" x14ac:dyDescent="0.25">
      <c r="A12" s="369" t="s">
        <v>361</v>
      </c>
      <c r="B12" s="1467" t="s">
        <v>183</v>
      </c>
      <c r="C12" s="1468"/>
      <c r="D12" s="369" t="s">
        <v>198</v>
      </c>
      <c r="E12" s="369" t="s">
        <v>185</v>
      </c>
      <c r="F12" s="369" t="s">
        <v>1085</v>
      </c>
      <c r="G12" s="142"/>
      <c r="H12" s="103"/>
      <c r="I12" s="103"/>
    </row>
    <row r="13" spans="1:37" ht="11.25" customHeight="1" x14ac:dyDescent="0.25">
      <c r="A13" s="370">
        <v>1</v>
      </c>
      <c r="B13" s="1469">
        <v>2</v>
      </c>
      <c r="C13" s="1469"/>
      <c r="D13" s="370">
        <v>3</v>
      </c>
      <c r="E13" s="370">
        <v>4</v>
      </c>
      <c r="F13" s="370">
        <v>5</v>
      </c>
      <c r="G13" s="142"/>
      <c r="H13" s="103"/>
      <c r="I13" s="103"/>
    </row>
    <row r="14" spans="1:37" ht="15" customHeight="1" x14ac:dyDescent="0.25">
      <c r="A14" s="1413">
        <v>1</v>
      </c>
      <c r="B14" s="1448" t="s">
        <v>287</v>
      </c>
      <c r="C14" s="46" t="s">
        <v>695</v>
      </c>
      <c r="D14" s="104"/>
      <c r="E14" s="105">
        <v>0</v>
      </c>
      <c r="F14" s="105">
        <v>0</v>
      </c>
      <c r="G14" s="143"/>
      <c r="H14" s="103"/>
      <c r="I14" s="103"/>
    </row>
    <row r="15" spans="1:37" ht="15" customHeight="1" x14ac:dyDescent="0.25">
      <c r="A15" s="1413"/>
      <c r="B15" s="1448"/>
      <c r="C15" s="46" t="s">
        <v>974</v>
      </c>
      <c r="D15" s="104"/>
      <c r="E15" s="105">
        <v>0</v>
      </c>
      <c r="F15" s="105">
        <v>0</v>
      </c>
      <c r="G15" s="143"/>
    </row>
    <row r="16" spans="1:37" ht="15" customHeight="1" x14ac:dyDescent="0.25">
      <c r="A16" s="1413"/>
      <c r="B16" s="1448"/>
      <c r="C16" s="46" t="s">
        <v>598</v>
      </c>
      <c r="D16" s="104"/>
      <c r="E16" s="105">
        <v>128</v>
      </c>
      <c r="F16" s="105">
        <v>0</v>
      </c>
      <c r="G16" s="143"/>
    </row>
    <row r="17" spans="1:7" ht="15" customHeight="1" x14ac:dyDescent="0.25">
      <c r="A17" s="1413">
        <v>2</v>
      </c>
      <c r="B17" s="1448" t="s">
        <v>288</v>
      </c>
      <c r="C17" s="46" t="s">
        <v>975</v>
      </c>
      <c r="D17" s="106"/>
      <c r="E17" s="105">
        <v>0</v>
      </c>
      <c r="F17" s="105">
        <v>0</v>
      </c>
      <c r="G17" s="143"/>
    </row>
    <row r="18" spans="1:7" ht="15" customHeight="1" x14ac:dyDescent="0.25">
      <c r="A18" s="1413"/>
      <c r="B18" s="1448"/>
      <c r="C18" s="46" t="s">
        <v>598</v>
      </c>
      <c r="D18" s="106"/>
      <c r="E18" s="105">
        <v>327</v>
      </c>
      <c r="F18" s="105">
        <v>16</v>
      </c>
      <c r="G18" s="143"/>
    </row>
    <row r="19" spans="1:7" ht="15" customHeight="1" x14ac:dyDescent="0.25">
      <c r="A19" s="1413">
        <v>3</v>
      </c>
      <c r="B19" s="1448" t="s">
        <v>289</v>
      </c>
      <c r="C19" s="46" t="s">
        <v>696</v>
      </c>
      <c r="D19" s="104"/>
      <c r="E19" s="105">
        <v>0</v>
      </c>
      <c r="F19" s="105">
        <v>0</v>
      </c>
      <c r="G19" s="143"/>
    </row>
    <row r="20" spans="1:7" ht="15" customHeight="1" x14ac:dyDescent="0.25">
      <c r="A20" s="1413"/>
      <c r="B20" s="1448"/>
      <c r="C20" s="46" t="s">
        <v>976</v>
      </c>
      <c r="D20" s="106"/>
      <c r="E20" s="105">
        <v>0</v>
      </c>
      <c r="F20" s="105">
        <v>0</v>
      </c>
      <c r="G20" s="143"/>
    </row>
    <row r="21" spans="1:7" ht="15" customHeight="1" x14ac:dyDescent="0.25">
      <c r="A21" s="1413"/>
      <c r="B21" s="1448"/>
      <c r="C21" s="46" t="s">
        <v>977</v>
      </c>
      <c r="D21" s="106"/>
      <c r="E21" s="105">
        <v>0</v>
      </c>
      <c r="F21" s="105">
        <v>0</v>
      </c>
      <c r="G21" s="143"/>
    </row>
    <row r="22" spans="1:7" ht="15" customHeight="1" x14ac:dyDescent="0.25">
      <c r="A22" s="1413"/>
      <c r="B22" s="1448"/>
      <c r="C22" s="46" t="s">
        <v>598</v>
      </c>
      <c r="D22" s="106"/>
      <c r="E22" s="105">
        <v>86</v>
      </c>
      <c r="F22" s="105">
        <v>0</v>
      </c>
      <c r="G22" s="143"/>
    </row>
    <row r="23" spans="1:7" ht="15" customHeight="1" x14ac:dyDescent="0.25">
      <c r="A23" s="1413">
        <v>4</v>
      </c>
      <c r="B23" s="1448" t="s">
        <v>290</v>
      </c>
      <c r="C23" s="46" t="s">
        <v>697</v>
      </c>
      <c r="D23" s="106"/>
      <c r="E23" s="105">
        <v>145</v>
      </c>
      <c r="F23" s="105">
        <v>1</v>
      </c>
      <c r="G23" s="143"/>
    </row>
    <row r="24" spans="1:7" ht="15" customHeight="1" x14ac:dyDescent="0.25">
      <c r="A24" s="1449"/>
      <c r="B24" s="1443"/>
      <c r="C24" s="46" t="s">
        <v>993</v>
      </c>
      <c r="D24" s="106"/>
      <c r="E24" s="105">
        <v>0</v>
      </c>
      <c r="F24" s="105">
        <v>0</v>
      </c>
      <c r="G24" s="143"/>
    </row>
    <row r="25" spans="1:7" ht="15" customHeight="1" x14ac:dyDescent="0.25">
      <c r="A25" s="1413">
        <v>5</v>
      </c>
      <c r="B25" s="1448" t="s">
        <v>291</v>
      </c>
      <c r="C25" s="46" t="s">
        <v>1089</v>
      </c>
      <c r="D25" s="106"/>
      <c r="E25" s="105">
        <v>0</v>
      </c>
      <c r="F25" s="105">
        <v>0</v>
      </c>
      <c r="G25" s="143"/>
    </row>
    <row r="26" spans="1:7" ht="15" customHeight="1" x14ac:dyDescent="0.25">
      <c r="A26" s="1413"/>
      <c r="B26" s="1448"/>
      <c r="C26" s="46" t="s">
        <v>978</v>
      </c>
      <c r="D26" s="106"/>
      <c r="E26" s="105">
        <v>0</v>
      </c>
      <c r="F26" s="105">
        <v>0</v>
      </c>
      <c r="G26" s="143"/>
    </row>
    <row r="27" spans="1:7" ht="15" customHeight="1" x14ac:dyDescent="0.25">
      <c r="A27" s="1413"/>
      <c r="B27" s="1448"/>
      <c r="C27" s="46" t="s">
        <v>979</v>
      </c>
      <c r="D27" s="106"/>
      <c r="E27" s="105">
        <v>0</v>
      </c>
      <c r="F27" s="105">
        <v>0</v>
      </c>
      <c r="G27" s="143"/>
    </row>
    <row r="28" spans="1:7" ht="15" customHeight="1" x14ac:dyDescent="0.25">
      <c r="A28" s="1413"/>
      <c r="B28" s="1448"/>
      <c r="C28" s="46" t="s">
        <v>698</v>
      </c>
      <c r="D28" s="104"/>
      <c r="E28" s="105">
        <v>0</v>
      </c>
      <c r="F28" s="105">
        <v>0</v>
      </c>
      <c r="G28" s="143"/>
    </row>
    <row r="29" spans="1:7" ht="15" customHeight="1" x14ac:dyDescent="0.25">
      <c r="A29" s="1413"/>
      <c r="B29" s="1448"/>
      <c r="C29" s="46" t="s">
        <v>977</v>
      </c>
      <c r="D29" s="106"/>
      <c r="E29" s="105">
        <v>0</v>
      </c>
      <c r="F29" s="105">
        <v>0</v>
      </c>
      <c r="G29" s="143"/>
    </row>
    <row r="30" spans="1:7" ht="15" customHeight="1" x14ac:dyDescent="0.25">
      <c r="A30" s="1413"/>
      <c r="B30" s="1448"/>
      <c r="C30" s="46" t="s">
        <v>598</v>
      </c>
      <c r="D30" s="104"/>
      <c r="E30" s="105">
        <v>236</v>
      </c>
      <c r="F30" s="105">
        <v>10</v>
      </c>
      <c r="G30" s="143"/>
    </row>
    <row r="31" spans="1:7" ht="15" customHeight="1" x14ac:dyDescent="0.25">
      <c r="A31" s="1421">
        <v>6</v>
      </c>
      <c r="B31" s="1448" t="s">
        <v>292</v>
      </c>
      <c r="C31" s="46" t="s">
        <v>699</v>
      </c>
      <c r="D31" s="104"/>
      <c r="E31" s="105">
        <v>0</v>
      </c>
      <c r="F31" s="105">
        <v>0</v>
      </c>
      <c r="G31" s="143"/>
    </row>
    <row r="32" spans="1:7" ht="15" customHeight="1" x14ac:dyDescent="0.25">
      <c r="A32" s="1421"/>
      <c r="B32" s="1448"/>
      <c r="C32" s="46" t="s">
        <v>598</v>
      </c>
      <c r="D32" s="106"/>
      <c r="E32" s="105">
        <v>319</v>
      </c>
      <c r="F32" s="105">
        <v>0</v>
      </c>
      <c r="G32" s="143"/>
    </row>
    <row r="33" spans="1:7" ht="15" customHeight="1" x14ac:dyDescent="0.25">
      <c r="A33" s="1413">
        <v>7</v>
      </c>
      <c r="B33" s="1448" t="s">
        <v>293</v>
      </c>
      <c r="C33" s="46" t="s">
        <v>759</v>
      </c>
      <c r="D33" s="106"/>
      <c r="E33" s="105">
        <v>0</v>
      </c>
      <c r="F33" s="105">
        <v>0</v>
      </c>
      <c r="G33" s="143"/>
    </row>
    <row r="34" spans="1:7" ht="15" customHeight="1" x14ac:dyDescent="0.25">
      <c r="A34" s="1413"/>
      <c r="B34" s="1448"/>
      <c r="C34" s="46" t="s">
        <v>816</v>
      </c>
      <c r="D34" s="104"/>
      <c r="E34" s="105">
        <v>0</v>
      </c>
      <c r="F34" s="105">
        <v>0</v>
      </c>
      <c r="G34" s="143"/>
    </row>
    <row r="35" spans="1:7" ht="15" customHeight="1" x14ac:dyDescent="0.25">
      <c r="A35" s="1413"/>
      <c r="B35" s="1448"/>
      <c r="C35" s="46" t="s">
        <v>599</v>
      </c>
      <c r="D35" s="106"/>
      <c r="E35" s="105">
        <v>0</v>
      </c>
      <c r="F35" s="105">
        <v>0</v>
      </c>
      <c r="G35" s="143"/>
    </row>
    <row r="36" spans="1:7" ht="15" customHeight="1" x14ac:dyDescent="0.25">
      <c r="A36" s="1413"/>
      <c r="B36" s="1448"/>
      <c r="C36" s="46" t="s">
        <v>700</v>
      </c>
      <c r="D36" s="106"/>
      <c r="E36" s="105">
        <v>0</v>
      </c>
      <c r="F36" s="105">
        <v>0</v>
      </c>
      <c r="G36" s="143"/>
    </row>
    <row r="37" spans="1:7" ht="15" customHeight="1" x14ac:dyDescent="0.25">
      <c r="A37" s="1413"/>
      <c r="B37" s="1448"/>
      <c r="C37" s="46" t="s">
        <v>598</v>
      </c>
      <c r="D37" s="104"/>
      <c r="E37" s="105">
        <v>84</v>
      </c>
      <c r="F37" s="105">
        <v>4</v>
      </c>
      <c r="G37" s="143"/>
    </row>
    <row r="38" spans="1:7" ht="15" customHeight="1" x14ac:dyDescent="0.25">
      <c r="A38" s="374">
        <v>8</v>
      </c>
      <c r="B38" s="375" t="s">
        <v>294</v>
      </c>
      <c r="C38" s="46" t="s">
        <v>760</v>
      </c>
      <c r="D38" s="106"/>
      <c r="E38" s="105">
        <v>0</v>
      </c>
      <c r="F38" s="105">
        <v>0</v>
      </c>
      <c r="G38" s="143"/>
    </row>
    <row r="39" spans="1:7" ht="15" customHeight="1" x14ac:dyDescent="0.25">
      <c r="A39" s="1413">
        <v>9</v>
      </c>
      <c r="B39" s="1448" t="s">
        <v>295</v>
      </c>
      <c r="C39" s="46" t="s">
        <v>761</v>
      </c>
      <c r="D39" s="104"/>
      <c r="E39" s="105">
        <v>0</v>
      </c>
      <c r="F39" s="105">
        <v>0</v>
      </c>
      <c r="G39" s="143"/>
    </row>
    <row r="40" spans="1:7" ht="15" customHeight="1" x14ac:dyDescent="0.25">
      <c r="A40" s="1413"/>
      <c r="B40" s="1448"/>
      <c r="C40" s="46" t="s">
        <v>701</v>
      </c>
      <c r="D40" s="104"/>
      <c r="E40" s="105">
        <v>0</v>
      </c>
      <c r="F40" s="105">
        <v>0</v>
      </c>
      <c r="G40" s="143"/>
    </row>
    <row r="41" spans="1:7" ht="15" customHeight="1" x14ac:dyDescent="0.25">
      <c r="A41" s="1413"/>
      <c r="B41" s="1448"/>
      <c r="C41" s="46" t="s">
        <v>980</v>
      </c>
      <c r="D41" s="104"/>
      <c r="E41" s="105">
        <v>0</v>
      </c>
      <c r="F41" s="105">
        <v>0</v>
      </c>
      <c r="G41" s="143"/>
    </row>
    <row r="42" spans="1:7" ht="15" customHeight="1" x14ac:dyDescent="0.25">
      <c r="A42" s="1413"/>
      <c r="B42" s="1448"/>
      <c r="C42" s="46" t="s">
        <v>598</v>
      </c>
      <c r="D42" s="106"/>
      <c r="E42" s="105">
        <v>87</v>
      </c>
      <c r="F42" s="105">
        <v>0</v>
      </c>
      <c r="G42" s="143"/>
    </row>
    <row r="43" spans="1:7" ht="15" customHeight="1" x14ac:dyDescent="0.25">
      <c r="A43" s="1413"/>
      <c r="B43" s="1448"/>
      <c r="C43" s="46" t="s">
        <v>1049</v>
      </c>
      <c r="D43" s="106"/>
      <c r="E43" s="105">
        <v>0</v>
      </c>
      <c r="F43" s="105">
        <v>0</v>
      </c>
      <c r="G43" s="143"/>
    </row>
    <row r="44" spans="1:7" ht="15" customHeight="1" x14ac:dyDescent="0.25">
      <c r="A44" s="1413"/>
      <c r="B44" s="1450"/>
      <c r="C44" s="46" t="s">
        <v>600</v>
      </c>
      <c r="D44" s="106"/>
      <c r="E44" s="105">
        <v>0</v>
      </c>
      <c r="F44" s="105">
        <v>0</v>
      </c>
      <c r="G44" s="143"/>
    </row>
    <row r="45" spans="1:7" ht="15" customHeight="1" x14ac:dyDescent="0.25">
      <c r="A45" s="374">
        <v>10</v>
      </c>
      <c r="B45" s="375" t="s">
        <v>296</v>
      </c>
      <c r="C45" s="46" t="s">
        <v>981</v>
      </c>
      <c r="D45" s="106"/>
      <c r="E45" s="105">
        <v>0</v>
      </c>
      <c r="F45" s="105">
        <v>0</v>
      </c>
      <c r="G45" s="143"/>
    </row>
    <row r="46" spans="1:7" ht="15" customHeight="1" x14ac:dyDescent="0.25">
      <c r="A46" s="1413">
        <v>11</v>
      </c>
      <c r="B46" s="1448" t="s">
        <v>297</v>
      </c>
      <c r="C46" s="46" t="s">
        <v>702</v>
      </c>
      <c r="D46" s="104"/>
      <c r="E46" s="105">
        <v>0</v>
      </c>
      <c r="F46" s="105">
        <v>0</v>
      </c>
      <c r="G46" s="143"/>
    </row>
    <row r="47" spans="1:7" ht="15" customHeight="1" x14ac:dyDescent="0.25">
      <c r="A47" s="1413"/>
      <c r="B47" s="1448"/>
      <c r="C47" s="46" t="s">
        <v>598</v>
      </c>
      <c r="D47" s="106"/>
      <c r="E47" s="105">
        <v>214</v>
      </c>
      <c r="F47" s="105">
        <v>5</v>
      </c>
      <c r="G47" s="143"/>
    </row>
    <row r="48" spans="1:7" ht="15" customHeight="1" x14ac:dyDescent="0.25">
      <c r="A48" s="1421">
        <v>12</v>
      </c>
      <c r="B48" s="1448" t="s">
        <v>298</v>
      </c>
      <c r="C48" s="46" t="s">
        <v>598</v>
      </c>
      <c r="D48" s="106"/>
      <c r="E48" s="105">
        <v>133</v>
      </c>
      <c r="F48" s="105">
        <v>0</v>
      </c>
      <c r="G48" s="143"/>
    </row>
    <row r="49" spans="1:7" ht="15" customHeight="1" x14ac:dyDescent="0.25">
      <c r="A49" s="1421"/>
      <c r="B49" s="1448"/>
      <c r="C49" s="46" t="s">
        <v>600</v>
      </c>
      <c r="D49" s="106"/>
      <c r="E49" s="105">
        <v>0</v>
      </c>
      <c r="F49" s="105">
        <v>0</v>
      </c>
      <c r="G49" s="143"/>
    </row>
    <row r="50" spans="1:7" ht="15" customHeight="1" x14ac:dyDescent="0.25">
      <c r="A50" s="1421"/>
      <c r="B50" s="1448"/>
      <c r="C50" s="46" t="s">
        <v>601</v>
      </c>
      <c r="D50" s="106"/>
      <c r="E50" s="105">
        <v>0</v>
      </c>
      <c r="F50" s="105">
        <v>0</v>
      </c>
      <c r="G50" s="143"/>
    </row>
    <row r="51" spans="1:7" ht="15" customHeight="1" x14ac:dyDescent="0.25">
      <c r="A51" s="1421"/>
      <c r="B51" s="1448"/>
      <c r="C51" s="46" t="s">
        <v>980</v>
      </c>
      <c r="D51" s="104"/>
      <c r="E51" s="105">
        <v>0</v>
      </c>
      <c r="F51" s="105">
        <v>0</v>
      </c>
      <c r="G51" s="143"/>
    </row>
    <row r="52" spans="1:7" ht="15" customHeight="1" x14ac:dyDescent="0.25">
      <c r="A52" s="1413">
        <v>13</v>
      </c>
      <c r="B52" s="1448" t="s">
        <v>299</v>
      </c>
      <c r="C52" s="46" t="s">
        <v>765</v>
      </c>
      <c r="D52" s="106"/>
      <c r="E52" s="105">
        <v>0</v>
      </c>
      <c r="F52" s="105">
        <v>0</v>
      </c>
      <c r="G52" s="143"/>
    </row>
    <row r="53" spans="1:7" ht="15" customHeight="1" x14ac:dyDescent="0.25">
      <c r="A53" s="1413"/>
      <c r="B53" s="1448"/>
      <c r="C53" s="46" t="s">
        <v>418</v>
      </c>
      <c r="D53" s="106"/>
      <c r="E53" s="105">
        <v>0</v>
      </c>
      <c r="F53" s="105">
        <v>0</v>
      </c>
      <c r="G53" s="143"/>
    </row>
    <row r="54" spans="1:7" ht="15" customHeight="1" x14ac:dyDescent="0.25">
      <c r="A54" s="1413"/>
      <c r="B54" s="1448"/>
      <c r="C54" s="46" t="s">
        <v>598</v>
      </c>
      <c r="D54" s="106"/>
      <c r="E54" s="105">
        <v>38</v>
      </c>
      <c r="F54" s="105">
        <v>0</v>
      </c>
      <c r="G54" s="143"/>
    </row>
    <row r="55" spans="1:7" ht="15" customHeight="1" x14ac:dyDescent="0.25">
      <c r="A55" s="1413">
        <v>14</v>
      </c>
      <c r="B55" s="1448" t="s">
        <v>300</v>
      </c>
      <c r="C55" s="46" t="s">
        <v>827</v>
      </c>
      <c r="D55" s="106"/>
      <c r="E55" s="105">
        <v>0</v>
      </c>
      <c r="F55" s="105">
        <v>0</v>
      </c>
      <c r="G55" s="143"/>
    </row>
    <row r="56" spans="1:7" ht="15" customHeight="1" x14ac:dyDescent="0.25">
      <c r="A56" s="1413"/>
      <c r="B56" s="1448"/>
      <c r="C56" s="46" t="s">
        <v>409</v>
      </c>
      <c r="D56" s="106"/>
      <c r="E56" s="105">
        <v>0</v>
      </c>
      <c r="F56" s="105">
        <v>0</v>
      </c>
      <c r="G56" s="143"/>
    </row>
    <row r="57" spans="1:7" ht="15" customHeight="1" x14ac:dyDescent="0.25">
      <c r="A57" s="1413">
        <v>15</v>
      </c>
      <c r="B57" s="1448" t="s">
        <v>301</v>
      </c>
      <c r="C57" s="46" t="s">
        <v>703</v>
      </c>
      <c r="D57" s="106"/>
      <c r="E57" s="105">
        <v>0</v>
      </c>
      <c r="F57" s="105">
        <v>0</v>
      </c>
      <c r="G57" s="143"/>
    </row>
    <row r="58" spans="1:7" ht="15" customHeight="1" x14ac:dyDescent="0.25">
      <c r="A58" s="1413"/>
      <c r="B58" s="1450"/>
      <c r="C58" s="46" t="s">
        <v>767</v>
      </c>
      <c r="D58" s="106"/>
      <c r="E58" s="105">
        <v>0</v>
      </c>
      <c r="F58" s="105">
        <v>0</v>
      </c>
      <c r="G58" s="143"/>
    </row>
    <row r="59" spans="1:7" ht="15" customHeight="1" x14ac:dyDescent="0.25">
      <c r="A59" s="1413"/>
      <c r="B59" s="1450"/>
      <c r="C59" s="46" t="s">
        <v>602</v>
      </c>
      <c r="D59" s="106"/>
      <c r="E59" s="105">
        <v>0</v>
      </c>
      <c r="F59" s="105">
        <v>0</v>
      </c>
      <c r="G59" s="143"/>
    </row>
    <row r="60" spans="1:7" ht="15" customHeight="1" x14ac:dyDescent="0.25">
      <c r="A60" s="1421">
        <v>16</v>
      </c>
      <c r="B60" s="1451" t="s">
        <v>302</v>
      </c>
      <c r="C60" s="81" t="s">
        <v>416</v>
      </c>
      <c r="D60" s="106"/>
      <c r="E60" s="105">
        <v>0</v>
      </c>
      <c r="F60" s="105">
        <v>0</v>
      </c>
      <c r="G60" s="143"/>
    </row>
    <row r="61" spans="1:7" ht="15" customHeight="1" x14ac:dyDescent="0.25">
      <c r="A61" s="1421"/>
      <c r="B61" s="1451"/>
      <c r="C61" s="81" t="s">
        <v>417</v>
      </c>
      <c r="D61" s="106"/>
      <c r="E61" s="105">
        <v>0</v>
      </c>
      <c r="F61" s="105">
        <v>0</v>
      </c>
      <c r="G61" s="143"/>
    </row>
    <row r="62" spans="1:7" ht="15" customHeight="1" x14ac:dyDescent="0.25">
      <c r="A62" s="1421"/>
      <c r="B62" s="1451"/>
      <c r="C62" s="81" t="s">
        <v>971</v>
      </c>
      <c r="D62" s="104"/>
      <c r="E62" s="105">
        <v>0</v>
      </c>
      <c r="F62" s="105">
        <v>0</v>
      </c>
      <c r="G62" s="143"/>
    </row>
    <row r="63" spans="1:7" ht="15" customHeight="1" x14ac:dyDescent="0.25">
      <c r="A63" s="1421"/>
      <c r="B63" s="1451"/>
      <c r="C63" s="81" t="s">
        <v>970</v>
      </c>
      <c r="D63" s="106"/>
      <c r="E63" s="105">
        <v>0</v>
      </c>
      <c r="F63" s="105">
        <v>0</v>
      </c>
      <c r="G63" s="143"/>
    </row>
    <row r="64" spans="1:7" ht="15" customHeight="1" x14ac:dyDescent="0.25">
      <c r="A64" s="1421"/>
      <c r="B64" s="1451"/>
      <c r="C64" s="46" t="s">
        <v>980</v>
      </c>
      <c r="D64" s="106"/>
      <c r="E64" s="105">
        <v>0</v>
      </c>
      <c r="F64" s="105">
        <v>0</v>
      </c>
      <c r="G64" s="143"/>
    </row>
    <row r="65" spans="1:7" ht="15" customHeight="1" x14ac:dyDescent="0.25">
      <c r="A65" s="1421"/>
      <c r="B65" s="1451"/>
      <c r="C65" s="81" t="s">
        <v>704</v>
      </c>
      <c r="D65" s="106"/>
      <c r="E65" s="105">
        <v>0</v>
      </c>
      <c r="F65" s="105">
        <v>0</v>
      </c>
      <c r="G65" s="143"/>
    </row>
    <row r="66" spans="1:7" ht="15" customHeight="1" x14ac:dyDescent="0.25">
      <c r="A66" s="1421"/>
      <c r="B66" s="1451"/>
      <c r="C66" s="81" t="s">
        <v>598</v>
      </c>
      <c r="D66" s="104"/>
      <c r="E66" s="105">
        <v>52</v>
      </c>
      <c r="F66" s="105">
        <v>0</v>
      </c>
      <c r="G66" s="143"/>
    </row>
    <row r="67" spans="1:7" ht="15" customHeight="1" x14ac:dyDescent="0.25">
      <c r="A67" s="1413">
        <v>17</v>
      </c>
      <c r="B67" s="1448" t="s">
        <v>303</v>
      </c>
      <c r="C67" s="81" t="s">
        <v>420</v>
      </c>
      <c r="D67" s="106"/>
      <c r="E67" s="105">
        <v>0</v>
      </c>
      <c r="F67" s="105">
        <v>0</v>
      </c>
      <c r="G67" s="143"/>
    </row>
    <row r="68" spans="1:7" ht="15" customHeight="1" x14ac:dyDescent="0.25">
      <c r="A68" s="1413"/>
      <c r="B68" s="1448"/>
      <c r="C68" s="46" t="s">
        <v>598</v>
      </c>
      <c r="D68" s="104"/>
      <c r="E68" s="105">
        <v>180</v>
      </c>
      <c r="F68" s="105">
        <v>0</v>
      </c>
      <c r="G68" s="143"/>
    </row>
    <row r="69" spans="1:7" ht="15" customHeight="1" x14ac:dyDescent="0.25">
      <c r="A69" s="1413">
        <v>18</v>
      </c>
      <c r="B69" s="1448" t="s">
        <v>603</v>
      </c>
      <c r="C69" s="46" t="s">
        <v>768</v>
      </c>
      <c r="D69" s="106"/>
      <c r="E69" s="105">
        <v>0</v>
      </c>
      <c r="F69" s="105">
        <v>0</v>
      </c>
      <c r="G69" s="143"/>
    </row>
    <row r="70" spans="1:7" ht="15" customHeight="1" x14ac:dyDescent="0.25">
      <c r="A70" s="1413"/>
      <c r="B70" s="1448"/>
      <c r="C70" s="46" t="s">
        <v>604</v>
      </c>
      <c r="D70" s="106"/>
      <c r="E70" s="105">
        <v>0</v>
      </c>
      <c r="F70" s="105">
        <v>0</v>
      </c>
      <c r="G70" s="143"/>
    </row>
    <row r="71" spans="1:7" ht="15" customHeight="1" x14ac:dyDescent="0.25">
      <c r="A71" s="1413"/>
      <c r="B71" s="1448"/>
      <c r="C71" s="46" t="s">
        <v>598</v>
      </c>
      <c r="D71" s="106"/>
      <c r="E71" s="105">
        <v>55</v>
      </c>
      <c r="F71" s="105">
        <v>0</v>
      </c>
      <c r="G71" s="143"/>
    </row>
    <row r="72" spans="1:7" ht="15" customHeight="1" x14ac:dyDescent="0.25">
      <c r="A72" s="1413">
        <v>19</v>
      </c>
      <c r="B72" s="1448" t="s">
        <v>305</v>
      </c>
      <c r="C72" s="46" t="s">
        <v>706</v>
      </c>
      <c r="D72" s="106"/>
      <c r="E72" s="105">
        <v>0</v>
      </c>
      <c r="F72" s="105">
        <v>0</v>
      </c>
      <c r="G72" s="143"/>
    </row>
    <row r="73" spans="1:7" ht="15" customHeight="1" x14ac:dyDescent="0.25">
      <c r="A73" s="1413"/>
      <c r="B73" s="1448"/>
      <c r="C73" s="46" t="s">
        <v>707</v>
      </c>
      <c r="D73" s="106"/>
      <c r="E73" s="105">
        <v>0</v>
      </c>
      <c r="F73" s="105">
        <v>0</v>
      </c>
      <c r="G73" s="143"/>
    </row>
    <row r="74" spans="1:7" ht="15" customHeight="1" x14ac:dyDescent="0.25">
      <c r="A74" s="1413"/>
      <c r="B74" s="1448"/>
      <c r="C74" s="46" t="s">
        <v>723</v>
      </c>
      <c r="D74" s="106"/>
      <c r="E74" s="105">
        <v>30</v>
      </c>
      <c r="F74" s="105">
        <v>1</v>
      </c>
      <c r="G74" s="143"/>
    </row>
    <row r="75" spans="1:7" ht="15" customHeight="1" x14ac:dyDescent="0.25">
      <c r="A75" s="1413"/>
      <c r="B75" s="1448"/>
      <c r="C75" s="46" t="s">
        <v>408</v>
      </c>
      <c r="D75" s="106"/>
      <c r="E75" s="105">
        <v>0</v>
      </c>
      <c r="F75" s="105">
        <v>0</v>
      </c>
      <c r="G75" s="143"/>
    </row>
    <row r="76" spans="1:7" ht="15" customHeight="1" x14ac:dyDescent="0.25">
      <c r="A76" s="1413"/>
      <c r="B76" s="1448"/>
      <c r="C76" s="46" t="s">
        <v>705</v>
      </c>
      <c r="D76" s="106"/>
      <c r="E76" s="105">
        <v>0</v>
      </c>
      <c r="F76" s="105">
        <v>0</v>
      </c>
      <c r="G76" s="143"/>
    </row>
    <row r="77" spans="1:7" ht="15" customHeight="1" x14ac:dyDescent="0.25">
      <c r="A77" s="1413"/>
      <c r="B77" s="1448"/>
      <c r="C77" s="46" t="s">
        <v>1051</v>
      </c>
      <c r="D77" s="106"/>
      <c r="E77" s="105">
        <v>0</v>
      </c>
      <c r="F77" s="105">
        <v>0</v>
      </c>
      <c r="G77" s="143"/>
    </row>
    <row r="78" spans="1:7" ht="15" customHeight="1" x14ac:dyDescent="0.25">
      <c r="A78" s="1413">
        <v>20</v>
      </c>
      <c r="B78" s="1450" t="s">
        <v>306</v>
      </c>
      <c r="C78" s="46" t="s">
        <v>818</v>
      </c>
      <c r="D78" s="104"/>
      <c r="E78" s="105">
        <v>0</v>
      </c>
      <c r="F78" s="105">
        <v>0</v>
      </c>
      <c r="G78" s="143"/>
    </row>
    <row r="79" spans="1:7" ht="15" customHeight="1" x14ac:dyDescent="0.25">
      <c r="A79" s="1413"/>
      <c r="B79" s="1450"/>
      <c r="C79" s="46" t="s">
        <v>769</v>
      </c>
      <c r="D79" s="106"/>
      <c r="E79" s="105">
        <v>0</v>
      </c>
      <c r="F79" s="105">
        <v>0</v>
      </c>
      <c r="G79" s="143"/>
    </row>
    <row r="80" spans="1:7" ht="15" customHeight="1" x14ac:dyDescent="0.25">
      <c r="A80" s="1413"/>
      <c r="B80" s="1450"/>
      <c r="C80" s="46" t="s">
        <v>819</v>
      </c>
      <c r="D80" s="104"/>
      <c r="E80" s="105">
        <v>0</v>
      </c>
      <c r="F80" s="105">
        <v>0</v>
      </c>
      <c r="G80" s="143"/>
    </row>
    <row r="81" spans="1:7" ht="15" customHeight="1" x14ac:dyDescent="0.25">
      <c r="A81" s="1413"/>
      <c r="B81" s="1450"/>
      <c r="C81" s="46" t="s">
        <v>770</v>
      </c>
      <c r="D81" s="104"/>
      <c r="E81" s="105">
        <v>0</v>
      </c>
      <c r="F81" s="105">
        <v>0</v>
      </c>
      <c r="G81" s="143"/>
    </row>
    <row r="82" spans="1:7" ht="15" customHeight="1" x14ac:dyDescent="0.25">
      <c r="A82" s="1413"/>
      <c r="B82" s="1450"/>
      <c r="C82" s="46" t="s">
        <v>982</v>
      </c>
      <c r="D82" s="104"/>
      <c r="E82" s="105">
        <v>0</v>
      </c>
      <c r="F82" s="105">
        <v>0</v>
      </c>
      <c r="G82" s="143"/>
    </row>
    <row r="83" spans="1:7" ht="15" customHeight="1" x14ac:dyDescent="0.25">
      <c r="A83" s="1413"/>
      <c r="B83" s="1450"/>
      <c r="C83" s="46" t="s">
        <v>598</v>
      </c>
      <c r="D83" s="104"/>
      <c r="E83" s="105">
        <v>7</v>
      </c>
      <c r="F83" s="105">
        <v>0</v>
      </c>
      <c r="G83" s="143"/>
    </row>
    <row r="84" spans="1:7" ht="15" customHeight="1" x14ac:dyDescent="0.25">
      <c r="A84" s="1413">
        <v>21</v>
      </c>
      <c r="B84" s="1448" t="s">
        <v>307</v>
      </c>
      <c r="C84" s="46" t="s">
        <v>983</v>
      </c>
      <c r="D84" s="106"/>
      <c r="E84" s="105">
        <v>0</v>
      </c>
      <c r="F84" s="105">
        <v>0</v>
      </c>
      <c r="G84" s="143"/>
    </row>
    <row r="85" spans="1:7" ht="15" customHeight="1" x14ac:dyDescent="0.25">
      <c r="A85" s="1413"/>
      <c r="B85" s="1448"/>
      <c r="C85" s="46" t="s">
        <v>411</v>
      </c>
      <c r="D85" s="106"/>
      <c r="E85" s="105">
        <v>0</v>
      </c>
      <c r="F85" s="105">
        <v>0</v>
      </c>
      <c r="G85" s="143"/>
    </row>
    <row r="86" spans="1:7" ht="15" customHeight="1" x14ac:dyDescent="0.25">
      <c r="A86" s="1413"/>
      <c r="B86" s="1448"/>
      <c r="C86" s="46" t="s">
        <v>598</v>
      </c>
      <c r="D86" s="106"/>
      <c r="E86" s="105">
        <v>27</v>
      </c>
      <c r="F86" s="105">
        <v>0</v>
      </c>
      <c r="G86" s="143"/>
    </row>
    <row r="87" spans="1:7" ht="15" customHeight="1" x14ac:dyDescent="0.25">
      <c r="A87" s="1413">
        <v>22</v>
      </c>
      <c r="B87" s="1448" t="s">
        <v>308</v>
      </c>
      <c r="C87" s="82" t="s">
        <v>773</v>
      </c>
      <c r="D87" s="106"/>
      <c r="E87" s="105">
        <v>0</v>
      </c>
      <c r="F87" s="105">
        <v>0</v>
      </c>
      <c r="G87" s="143"/>
    </row>
    <row r="88" spans="1:7" ht="15" customHeight="1" x14ac:dyDescent="0.25">
      <c r="A88" s="1413"/>
      <c r="B88" s="1448"/>
      <c r="C88" s="82" t="s">
        <v>703</v>
      </c>
      <c r="D88" s="106"/>
      <c r="E88" s="105">
        <v>0</v>
      </c>
      <c r="F88" s="105">
        <v>0</v>
      </c>
      <c r="G88" s="143"/>
    </row>
    <row r="89" spans="1:7" ht="15" customHeight="1" x14ac:dyDescent="0.25">
      <c r="A89" s="1413"/>
      <c r="B89" s="1448"/>
      <c r="C89" s="82" t="s">
        <v>774</v>
      </c>
      <c r="D89" s="106"/>
      <c r="E89" s="105">
        <v>0</v>
      </c>
      <c r="F89" s="105">
        <v>0</v>
      </c>
      <c r="G89" s="143"/>
    </row>
    <row r="90" spans="1:7" ht="15" customHeight="1" x14ac:dyDescent="0.25">
      <c r="A90" s="1413">
        <v>23</v>
      </c>
      <c r="B90" s="1448" t="s">
        <v>309</v>
      </c>
      <c r="C90" s="46" t="s">
        <v>709</v>
      </c>
      <c r="D90" s="104"/>
      <c r="E90" s="105">
        <v>0</v>
      </c>
      <c r="F90" s="105">
        <v>0</v>
      </c>
      <c r="G90" s="143"/>
    </row>
    <row r="91" spans="1:7" ht="15" customHeight="1" x14ac:dyDescent="0.25">
      <c r="A91" s="1413"/>
      <c r="B91" s="1448"/>
      <c r="C91" s="46" t="s">
        <v>775</v>
      </c>
      <c r="D91" s="104"/>
      <c r="E91" s="105">
        <v>0</v>
      </c>
      <c r="F91" s="105">
        <v>0</v>
      </c>
      <c r="G91" s="143"/>
    </row>
    <row r="92" spans="1:7" ht="15" customHeight="1" x14ac:dyDescent="0.25">
      <c r="A92" s="1413"/>
      <c r="B92" s="1448"/>
      <c r="C92" s="46" t="s">
        <v>980</v>
      </c>
      <c r="D92" s="104"/>
      <c r="E92" s="105">
        <v>0</v>
      </c>
      <c r="F92" s="105">
        <v>0</v>
      </c>
      <c r="G92" s="143"/>
    </row>
    <row r="93" spans="1:7" ht="15" customHeight="1" x14ac:dyDescent="0.25">
      <c r="A93" s="1413">
        <v>24</v>
      </c>
      <c r="B93" s="1448" t="s">
        <v>310</v>
      </c>
      <c r="C93" s="46" t="s">
        <v>712</v>
      </c>
      <c r="D93" s="104"/>
      <c r="E93" s="105">
        <v>0</v>
      </c>
      <c r="F93" s="105">
        <v>0</v>
      </c>
      <c r="G93" s="143"/>
    </row>
    <row r="94" spans="1:7" ht="15" customHeight="1" x14ac:dyDescent="0.25">
      <c r="A94" s="1413"/>
      <c r="B94" s="1448"/>
      <c r="C94" s="46" t="s">
        <v>710</v>
      </c>
      <c r="D94" s="104"/>
      <c r="E94" s="105">
        <v>0</v>
      </c>
      <c r="F94" s="105">
        <v>0</v>
      </c>
      <c r="G94" s="143"/>
    </row>
    <row r="95" spans="1:7" ht="15" customHeight="1" x14ac:dyDescent="0.25">
      <c r="A95" s="1413"/>
      <c r="B95" s="1448"/>
      <c r="C95" s="46" t="s">
        <v>776</v>
      </c>
      <c r="D95" s="104"/>
      <c r="E95" s="105">
        <v>0</v>
      </c>
      <c r="F95" s="105">
        <v>0</v>
      </c>
      <c r="G95" s="143"/>
    </row>
    <row r="96" spans="1:7" ht="15" customHeight="1" x14ac:dyDescent="0.25">
      <c r="A96" s="1413"/>
      <c r="B96" s="1448"/>
      <c r="C96" s="46" t="s">
        <v>414</v>
      </c>
      <c r="D96" s="106"/>
      <c r="E96" s="105">
        <v>0</v>
      </c>
      <c r="F96" s="105">
        <v>0</v>
      </c>
      <c r="G96" s="143"/>
    </row>
    <row r="97" spans="1:7" ht="15" customHeight="1" x14ac:dyDescent="0.25">
      <c r="A97" s="1413"/>
      <c r="B97" s="1448"/>
      <c r="C97" s="46" t="s">
        <v>332</v>
      </c>
      <c r="D97" s="104"/>
      <c r="E97" s="105">
        <v>0</v>
      </c>
      <c r="F97" s="105">
        <v>0</v>
      </c>
      <c r="G97" s="143"/>
    </row>
    <row r="98" spans="1:7" ht="15" customHeight="1" x14ac:dyDescent="0.25">
      <c r="A98" s="1413"/>
      <c r="B98" s="1448"/>
      <c r="C98" s="46" t="s">
        <v>711</v>
      </c>
      <c r="D98" s="104"/>
      <c r="E98" s="105">
        <v>0</v>
      </c>
      <c r="F98" s="105">
        <v>0</v>
      </c>
      <c r="G98" s="143"/>
    </row>
    <row r="99" spans="1:7" ht="15" customHeight="1" x14ac:dyDescent="0.25">
      <c r="A99" s="1413"/>
      <c r="B99" s="1448"/>
      <c r="C99" s="46" t="s">
        <v>598</v>
      </c>
      <c r="D99" s="104"/>
      <c r="E99" s="105">
        <v>14</v>
      </c>
      <c r="F99" s="105">
        <v>0</v>
      </c>
      <c r="G99" s="143"/>
    </row>
    <row r="100" spans="1:7" ht="15" customHeight="1" x14ac:dyDescent="0.25">
      <c r="A100" s="1413">
        <v>25</v>
      </c>
      <c r="B100" s="1448" t="s">
        <v>311</v>
      </c>
      <c r="C100" s="46" t="s">
        <v>410</v>
      </c>
      <c r="D100" s="104"/>
      <c r="E100" s="105">
        <v>0</v>
      </c>
      <c r="F100" s="105">
        <v>0</v>
      </c>
      <c r="G100" s="143"/>
    </row>
    <row r="101" spans="1:7" ht="15" customHeight="1" x14ac:dyDescent="0.25">
      <c r="A101" s="1413"/>
      <c r="B101" s="1448"/>
      <c r="C101" s="46" t="s">
        <v>598</v>
      </c>
      <c r="D101" s="106"/>
      <c r="E101" s="105">
        <v>69</v>
      </c>
      <c r="F101" s="105">
        <v>0</v>
      </c>
      <c r="G101" s="143"/>
    </row>
    <row r="102" spans="1:7" ht="15" customHeight="1" x14ac:dyDescent="0.25">
      <c r="A102" s="1413">
        <v>26</v>
      </c>
      <c r="B102" s="1448" t="s">
        <v>312</v>
      </c>
      <c r="C102" s="46" t="s">
        <v>821</v>
      </c>
      <c r="D102" s="106"/>
      <c r="E102" s="105">
        <v>0</v>
      </c>
      <c r="F102" s="105">
        <v>0</v>
      </c>
      <c r="G102" s="143"/>
    </row>
    <row r="103" spans="1:7" ht="15" customHeight="1" x14ac:dyDescent="0.25">
      <c r="A103" s="1413"/>
      <c r="B103" s="1448"/>
      <c r="C103" s="46" t="s">
        <v>605</v>
      </c>
      <c r="D103" s="106"/>
      <c r="E103" s="105">
        <v>0</v>
      </c>
      <c r="F103" s="105">
        <v>0</v>
      </c>
      <c r="G103" s="143"/>
    </row>
    <row r="104" spans="1:7" ht="15" customHeight="1" x14ac:dyDescent="0.25">
      <c r="A104" s="1413"/>
      <c r="B104" s="1448"/>
      <c r="C104" s="46" t="s">
        <v>413</v>
      </c>
      <c r="D104" s="106"/>
      <c r="E104" s="105">
        <v>0</v>
      </c>
      <c r="F104" s="105">
        <v>0</v>
      </c>
      <c r="G104" s="143"/>
    </row>
    <row r="105" spans="1:7" ht="15" customHeight="1" x14ac:dyDescent="0.25">
      <c r="A105" s="1413"/>
      <c r="B105" s="1448"/>
      <c r="C105" s="46" t="s">
        <v>606</v>
      </c>
      <c r="D105" s="104"/>
      <c r="E105" s="105">
        <v>0</v>
      </c>
      <c r="F105" s="105">
        <v>0</v>
      </c>
      <c r="G105" s="143"/>
    </row>
    <row r="106" spans="1:7" ht="15" customHeight="1" x14ac:dyDescent="0.25">
      <c r="A106" s="1413"/>
      <c r="B106" s="1448"/>
      <c r="C106" s="46" t="s">
        <v>980</v>
      </c>
      <c r="D106" s="104"/>
      <c r="E106" s="105">
        <v>0</v>
      </c>
      <c r="F106" s="105">
        <v>0</v>
      </c>
      <c r="G106" s="143"/>
    </row>
    <row r="107" spans="1:7" ht="15" customHeight="1" x14ac:dyDescent="0.25">
      <c r="A107" s="1413"/>
      <c r="B107" s="1448"/>
      <c r="C107" s="46" t="s">
        <v>713</v>
      </c>
      <c r="D107" s="105"/>
      <c r="E107" s="105">
        <v>0</v>
      </c>
      <c r="F107" s="105">
        <v>0</v>
      </c>
      <c r="G107" s="143"/>
    </row>
    <row r="108" spans="1:7" ht="15" customHeight="1" x14ac:dyDescent="0.25">
      <c r="A108" s="1413"/>
      <c r="B108" s="1448"/>
      <c r="C108" s="46" t="s">
        <v>777</v>
      </c>
      <c r="D108" s="104"/>
      <c r="E108" s="105">
        <v>0</v>
      </c>
      <c r="F108" s="105">
        <v>0</v>
      </c>
      <c r="G108" s="143"/>
    </row>
    <row r="109" spans="1:7" ht="15" customHeight="1" x14ac:dyDescent="0.25">
      <c r="A109" s="1413"/>
      <c r="B109" s="1448"/>
      <c r="C109" s="46" t="s">
        <v>973</v>
      </c>
      <c r="D109" s="108"/>
      <c r="E109" s="105">
        <v>0</v>
      </c>
      <c r="F109" s="105">
        <v>0</v>
      </c>
      <c r="G109" s="143"/>
    </row>
    <row r="110" spans="1:7" ht="15" customHeight="1" x14ac:dyDescent="0.25">
      <c r="A110" s="1413"/>
      <c r="B110" s="1448"/>
      <c r="C110" s="46" t="s">
        <v>984</v>
      </c>
      <c r="D110" s="107"/>
      <c r="E110" s="105">
        <v>0</v>
      </c>
      <c r="F110" s="105">
        <v>0</v>
      </c>
      <c r="G110" s="143"/>
    </row>
    <row r="111" spans="1:7" ht="15" customHeight="1" x14ac:dyDescent="0.25">
      <c r="A111" s="1413"/>
      <c r="B111" s="1448"/>
      <c r="C111" s="46" t="s">
        <v>598</v>
      </c>
      <c r="D111" s="108"/>
      <c r="E111" s="105">
        <v>95</v>
      </c>
      <c r="F111" s="105">
        <v>0</v>
      </c>
      <c r="G111" s="143"/>
    </row>
    <row r="112" spans="1:7" ht="15" customHeight="1" x14ac:dyDescent="0.25">
      <c r="A112" s="374">
        <v>27</v>
      </c>
      <c r="B112" s="375" t="s">
        <v>313</v>
      </c>
      <c r="C112" s="46" t="s">
        <v>598</v>
      </c>
      <c r="D112" s="108"/>
      <c r="E112" s="105">
        <v>129</v>
      </c>
      <c r="F112" s="105">
        <v>1</v>
      </c>
      <c r="G112" s="143"/>
    </row>
    <row r="113" spans="1:7" ht="15" customHeight="1" x14ac:dyDescent="0.25">
      <c r="A113" s="1413">
        <v>28</v>
      </c>
      <c r="B113" s="1448" t="s">
        <v>314</v>
      </c>
      <c r="C113" s="46" t="s">
        <v>714</v>
      </c>
      <c r="D113" s="106"/>
      <c r="E113" s="105">
        <v>0</v>
      </c>
      <c r="F113" s="105">
        <v>0</v>
      </c>
      <c r="G113" s="143"/>
    </row>
    <row r="114" spans="1:7" ht="15" customHeight="1" x14ac:dyDescent="0.25">
      <c r="A114" s="1413"/>
      <c r="B114" s="1448"/>
      <c r="C114" s="46" t="s">
        <v>607</v>
      </c>
      <c r="D114" s="104"/>
      <c r="E114" s="105">
        <v>0</v>
      </c>
      <c r="F114" s="105">
        <v>0</v>
      </c>
      <c r="G114" s="143"/>
    </row>
    <row r="115" spans="1:7" ht="15" customHeight="1" x14ac:dyDescent="0.25">
      <c r="A115" s="1413"/>
      <c r="B115" s="1448"/>
      <c r="C115" s="46" t="s">
        <v>778</v>
      </c>
      <c r="D115" s="106"/>
      <c r="E115" s="105">
        <v>0</v>
      </c>
      <c r="F115" s="105">
        <v>0</v>
      </c>
      <c r="G115" s="143"/>
    </row>
    <row r="116" spans="1:7" ht="15" customHeight="1" x14ac:dyDescent="0.25">
      <c r="A116" s="1413"/>
      <c r="B116" s="1448"/>
      <c r="C116" s="46" t="s">
        <v>820</v>
      </c>
      <c r="D116" s="106"/>
      <c r="E116" s="105">
        <v>0</v>
      </c>
      <c r="F116" s="105">
        <v>0</v>
      </c>
      <c r="G116" s="143"/>
    </row>
    <row r="117" spans="1:7" ht="15" customHeight="1" x14ac:dyDescent="0.25">
      <c r="A117" s="1413">
        <v>29</v>
      </c>
      <c r="B117" s="1448" t="s">
        <v>315</v>
      </c>
      <c r="C117" s="46" t="s">
        <v>779</v>
      </c>
      <c r="D117" s="104"/>
      <c r="E117" s="105">
        <v>0</v>
      </c>
      <c r="F117" s="105">
        <v>0</v>
      </c>
      <c r="G117" s="143"/>
    </row>
    <row r="118" spans="1:7" ht="15" customHeight="1" x14ac:dyDescent="0.25">
      <c r="A118" s="1413"/>
      <c r="B118" s="1448"/>
      <c r="C118" s="46" t="s">
        <v>985</v>
      </c>
      <c r="D118" s="106"/>
      <c r="E118" s="105">
        <v>0</v>
      </c>
      <c r="F118" s="105">
        <v>0</v>
      </c>
      <c r="G118" s="143"/>
    </row>
    <row r="119" spans="1:7" ht="15" customHeight="1" x14ac:dyDescent="0.25">
      <c r="A119" s="1413"/>
      <c r="B119" s="1448"/>
      <c r="C119" s="46" t="s">
        <v>715</v>
      </c>
      <c r="D119" s="106"/>
      <c r="E119" s="105">
        <v>0</v>
      </c>
      <c r="F119" s="105">
        <v>0</v>
      </c>
      <c r="G119" s="143"/>
    </row>
    <row r="120" spans="1:7" ht="15" customHeight="1" x14ac:dyDescent="0.25">
      <c r="A120" s="1413"/>
      <c r="B120" s="1448"/>
      <c r="C120" s="46" t="s">
        <v>598</v>
      </c>
      <c r="D120" s="106"/>
      <c r="E120" s="105">
        <v>111</v>
      </c>
      <c r="F120" s="105">
        <v>0</v>
      </c>
      <c r="G120" s="143"/>
    </row>
    <row r="121" spans="1:7" ht="15" customHeight="1" x14ac:dyDescent="0.25">
      <c r="A121" s="1413">
        <v>30</v>
      </c>
      <c r="B121" s="1448" t="s">
        <v>316</v>
      </c>
      <c r="C121" s="46" t="s">
        <v>781</v>
      </c>
      <c r="D121" s="106"/>
      <c r="E121" s="105">
        <v>0</v>
      </c>
      <c r="F121" s="105">
        <v>0</v>
      </c>
      <c r="G121" s="143"/>
    </row>
    <row r="122" spans="1:7" ht="15" customHeight="1" x14ac:dyDescent="0.25">
      <c r="A122" s="1413"/>
      <c r="B122" s="1448"/>
      <c r="C122" s="46" t="s">
        <v>717</v>
      </c>
      <c r="D122" s="106"/>
      <c r="E122" s="105">
        <v>0</v>
      </c>
      <c r="F122" s="105">
        <v>0</v>
      </c>
      <c r="G122" s="143"/>
    </row>
    <row r="123" spans="1:7" ht="15" customHeight="1" x14ac:dyDescent="0.25">
      <c r="A123" s="1413"/>
      <c r="B123" s="1448"/>
      <c r="C123" s="46" t="s">
        <v>716</v>
      </c>
      <c r="D123" s="104"/>
      <c r="E123" s="105">
        <v>0</v>
      </c>
      <c r="F123" s="105">
        <v>0</v>
      </c>
      <c r="G123" s="143"/>
    </row>
    <row r="124" spans="1:7" ht="15" customHeight="1" x14ac:dyDescent="0.25">
      <c r="A124" s="1413"/>
      <c r="B124" s="1448"/>
      <c r="C124" s="46" t="s">
        <v>986</v>
      </c>
      <c r="D124" s="104"/>
      <c r="E124" s="105">
        <v>0</v>
      </c>
      <c r="F124" s="105">
        <v>0</v>
      </c>
      <c r="G124" s="143"/>
    </row>
    <row r="125" spans="1:7" ht="15" customHeight="1" x14ac:dyDescent="0.25">
      <c r="A125" s="1413"/>
      <c r="B125" s="1448"/>
      <c r="C125" s="46" t="s">
        <v>598</v>
      </c>
      <c r="D125" s="106"/>
      <c r="E125" s="105">
        <v>35</v>
      </c>
      <c r="F125" s="105">
        <v>0</v>
      </c>
      <c r="G125" s="143"/>
    </row>
    <row r="126" spans="1:7" ht="15" customHeight="1" x14ac:dyDescent="0.25">
      <c r="A126" s="1413">
        <v>31</v>
      </c>
      <c r="B126" s="1448" t="s">
        <v>317</v>
      </c>
      <c r="C126" s="46" t="s">
        <v>976</v>
      </c>
      <c r="D126" s="106"/>
      <c r="E126" s="105">
        <v>0</v>
      </c>
      <c r="F126" s="105">
        <v>0</v>
      </c>
      <c r="G126" s="143"/>
    </row>
    <row r="127" spans="1:7" ht="15" customHeight="1" x14ac:dyDescent="0.25">
      <c r="A127" s="1413"/>
      <c r="B127" s="1448"/>
      <c r="C127" s="46" t="s">
        <v>716</v>
      </c>
      <c r="D127" s="106"/>
      <c r="E127" s="105">
        <v>0</v>
      </c>
      <c r="F127" s="105">
        <v>0</v>
      </c>
      <c r="G127" s="143"/>
    </row>
    <row r="128" spans="1:7" ht="15" customHeight="1" x14ac:dyDescent="0.25">
      <c r="A128" s="1413"/>
      <c r="B128" s="1450"/>
      <c r="C128" s="46" t="s">
        <v>415</v>
      </c>
      <c r="D128" s="104"/>
      <c r="E128" s="105">
        <v>0</v>
      </c>
      <c r="F128" s="105">
        <v>0</v>
      </c>
      <c r="G128" s="143"/>
    </row>
    <row r="129" spans="1:7" ht="15" customHeight="1" x14ac:dyDescent="0.25">
      <c r="A129" s="1413"/>
      <c r="B129" s="1450"/>
      <c r="C129" s="46" t="s">
        <v>598</v>
      </c>
      <c r="D129" s="106"/>
      <c r="E129" s="105">
        <v>180</v>
      </c>
      <c r="F129" s="105">
        <v>8</v>
      </c>
      <c r="G129" s="143"/>
    </row>
    <row r="130" spans="1:7" ht="15" customHeight="1" x14ac:dyDescent="0.25">
      <c r="A130" s="1413">
        <v>32</v>
      </c>
      <c r="B130" s="1448" t="s">
        <v>318</v>
      </c>
      <c r="C130" s="46" t="s">
        <v>782</v>
      </c>
      <c r="D130" s="106"/>
      <c r="E130" s="105">
        <v>0</v>
      </c>
      <c r="F130" s="105">
        <v>0</v>
      </c>
      <c r="G130" s="143"/>
    </row>
    <row r="131" spans="1:7" ht="15" customHeight="1" x14ac:dyDescent="0.25">
      <c r="A131" s="1413"/>
      <c r="B131" s="1448"/>
      <c r="C131" s="46" t="s">
        <v>718</v>
      </c>
      <c r="D131" s="106"/>
      <c r="E131" s="105">
        <v>0</v>
      </c>
      <c r="F131" s="105">
        <v>0</v>
      </c>
      <c r="G131" s="143"/>
    </row>
    <row r="132" spans="1:7" ht="15" customHeight="1" x14ac:dyDescent="0.25">
      <c r="A132" s="1413"/>
      <c r="B132" s="1448"/>
      <c r="C132" s="46" t="s">
        <v>977</v>
      </c>
      <c r="D132" s="106"/>
      <c r="E132" s="105">
        <v>0</v>
      </c>
      <c r="F132" s="105">
        <v>0</v>
      </c>
      <c r="G132" s="143"/>
    </row>
    <row r="133" spans="1:7" ht="15" customHeight="1" x14ac:dyDescent="0.25">
      <c r="A133" s="1413"/>
      <c r="B133" s="1448"/>
      <c r="C133" s="46" t="s">
        <v>598</v>
      </c>
      <c r="D133" s="106"/>
      <c r="E133" s="105">
        <v>396</v>
      </c>
      <c r="F133" s="105">
        <v>0</v>
      </c>
      <c r="G133" s="143"/>
    </row>
    <row r="134" spans="1:7" ht="15" customHeight="1" x14ac:dyDescent="0.25">
      <c r="A134" s="1413">
        <v>33</v>
      </c>
      <c r="B134" s="1448" t="s">
        <v>319</v>
      </c>
      <c r="C134" s="46" t="s">
        <v>987</v>
      </c>
      <c r="D134" s="106"/>
      <c r="E134" s="105">
        <v>0</v>
      </c>
      <c r="F134" s="105">
        <v>0</v>
      </c>
      <c r="G134" s="143"/>
    </row>
    <row r="135" spans="1:7" ht="15" customHeight="1" x14ac:dyDescent="0.25">
      <c r="A135" s="1413"/>
      <c r="B135" s="1448"/>
      <c r="C135" s="46" t="s">
        <v>332</v>
      </c>
      <c r="D135" s="104"/>
      <c r="E135" s="105">
        <v>0</v>
      </c>
      <c r="F135" s="105">
        <v>0</v>
      </c>
      <c r="G135" s="143"/>
    </row>
    <row r="136" spans="1:7" ht="15" customHeight="1" x14ac:dyDescent="0.25">
      <c r="A136" s="1413"/>
      <c r="B136" s="1448"/>
      <c r="C136" s="46" t="s">
        <v>412</v>
      </c>
      <c r="D136" s="106"/>
      <c r="E136" s="105">
        <v>0</v>
      </c>
      <c r="F136" s="105">
        <v>0</v>
      </c>
      <c r="G136" s="143"/>
    </row>
    <row r="137" spans="1:7" ht="15" customHeight="1" x14ac:dyDescent="0.25">
      <c r="A137" s="1413"/>
      <c r="B137" s="1448"/>
      <c r="C137" s="46" t="s">
        <v>980</v>
      </c>
      <c r="D137" s="106"/>
      <c r="E137" s="105">
        <v>0</v>
      </c>
      <c r="F137" s="105">
        <v>0</v>
      </c>
      <c r="G137" s="143"/>
    </row>
    <row r="138" spans="1:7" ht="15" customHeight="1" x14ac:dyDescent="0.25">
      <c r="A138" s="1413"/>
      <c r="B138" s="1450"/>
      <c r="C138" s="46" t="s">
        <v>984</v>
      </c>
      <c r="D138" s="106"/>
      <c r="E138" s="105">
        <v>0</v>
      </c>
      <c r="F138" s="105">
        <v>0</v>
      </c>
      <c r="G138" s="143"/>
    </row>
    <row r="139" spans="1:7" ht="15" customHeight="1" x14ac:dyDescent="0.25">
      <c r="A139" s="1413">
        <v>34</v>
      </c>
      <c r="B139" s="1448" t="s">
        <v>320</v>
      </c>
      <c r="C139" s="46" t="s">
        <v>712</v>
      </c>
      <c r="D139" s="106"/>
      <c r="E139" s="105">
        <v>0</v>
      </c>
      <c r="F139" s="105">
        <v>0</v>
      </c>
      <c r="G139" s="143"/>
    </row>
    <row r="140" spans="1:7" ht="15" customHeight="1" x14ac:dyDescent="0.25">
      <c r="A140" s="1449"/>
      <c r="B140" s="1443"/>
      <c r="C140" s="46" t="s">
        <v>609</v>
      </c>
      <c r="D140" s="106"/>
      <c r="E140" s="105">
        <v>0</v>
      </c>
      <c r="F140" s="105">
        <v>0</v>
      </c>
      <c r="G140" s="143"/>
    </row>
    <row r="141" spans="1:7" ht="15" customHeight="1" x14ac:dyDescent="0.25">
      <c r="A141" s="1449"/>
      <c r="B141" s="1443"/>
      <c r="C141" s="46" t="s">
        <v>419</v>
      </c>
      <c r="D141" s="106"/>
      <c r="E141" s="105">
        <v>6</v>
      </c>
      <c r="F141" s="105">
        <v>0</v>
      </c>
      <c r="G141" s="143"/>
    </row>
    <row r="142" spans="1:7" ht="15" customHeight="1" x14ac:dyDescent="0.25">
      <c r="A142" s="1449"/>
      <c r="B142" s="1443"/>
      <c r="C142" s="46" t="s">
        <v>821</v>
      </c>
      <c r="D142" s="106"/>
      <c r="E142" s="105">
        <v>0</v>
      </c>
      <c r="F142" s="105">
        <v>0</v>
      </c>
      <c r="G142" s="143"/>
    </row>
    <row r="143" spans="1:7" ht="15" customHeight="1" x14ac:dyDescent="0.25">
      <c r="A143" s="1449"/>
      <c r="B143" s="1443"/>
      <c r="C143" s="46" t="s">
        <v>988</v>
      </c>
      <c r="D143" s="106"/>
      <c r="E143" s="105">
        <v>0</v>
      </c>
      <c r="F143" s="105">
        <v>0</v>
      </c>
      <c r="G143" s="143"/>
    </row>
    <row r="144" spans="1:7" ht="15" customHeight="1" x14ac:dyDescent="0.25">
      <c r="A144" s="1449"/>
      <c r="B144" s="1443"/>
      <c r="C144" s="46" t="s">
        <v>984</v>
      </c>
      <c r="D144" s="104"/>
      <c r="E144" s="105">
        <v>0</v>
      </c>
      <c r="F144" s="105">
        <v>0</v>
      </c>
      <c r="G144" s="143"/>
    </row>
    <row r="145" spans="1:7" ht="15" customHeight="1" x14ac:dyDescent="0.25">
      <c r="A145" s="1449"/>
      <c r="B145" s="1443"/>
      <c r="C145" s="46" t="s">
        <v>598</v>
      </c>
      <c r="D145" s="106"/>
      <c r="E145" s="105">
        <v>146</v>
      </c>
      <c r="F145" s="105">
        <v>0</v>
      </c>
      <c r="G145" s="143"/>
    </row>
    <row r="146" spans="1:7" ht="15" customHeight="1" x14ac:dyDescent="0.25">
      <c r="A146" s="1413">
        <v>35</v>
      </c>
      <c r="B146" s="1448" t="s">
        <v>321</v>
      </c>
      <c r="C146" s="46" t="s">
        <v>980</v>
      </c>
      <c r="D146" s="106"/>
      <c r="E146" s="105">
        <v>0</v>
      </c>
      <c r="F146" s="105">
        <v>0</v>
      </c>
      <c r="G146" s="143"/>
    </row>
    <row r="147" spans="1:7" ht="15" customHeight="1" x14ac:dyDescent="0.25">
      <c r="A147" s="1413"/>
      <c r="B147" s="1448"/>
      <c r="C147" s="46" t="s">
        <v>989</v>
      </c>
      <c r="D147" s="106"/>
      <c r="E147" s="105">
        <v>0</v>
      </c>
      <c r="F147" s="105">
        <v>0</v>
      </c>
      <c r="G147" s="143"/>
    </row>
    <row r="148" spans="1:7" ht="15" customHeight="1" x14ac:dyDescent="0.25">
      <c r="A148" s="1449"/>
      <c r="B148" s="1443"/>
      <c r="C148" s="46" t="s">
        <v>992</v>
      </c>
      <c r="D148" s="104"/>
      <c r="E148" s="105">
        <v>0</v>
      </c>
      <c r="F148" s="105">
        <v>0</v>
      </c>
      <c r="G148" s="143"/>
    </row>
    <row r="149" spans="1:7" ht="15" customHeight="1" x14ac:dyDescent="0.25">
      <c r="A149" s="1413">
        <v>36</v>
      </c>
      <c r="B149" s="1448" t="s">
        <v>322</v>
      </c>
      <c r="C149" s="46" t="s">
        <v>785</v>
      </c>
      <c r="D149" s="106"/>
      <c r="E149" s="105">
        <v>0</v>
      </c>
      <c r="F149" s="105">
        <v>0</v>
      </c>
      <c r="G149" s="143"/>
    </row>
    <row r="150" spans="1:7" ht="15" customHeight="1" x14ac:dyDescent="0.25">
      <c r="A150" s="1413"/>
      <c r="B150" s="1448"/>
      <c r="C150" s="46" t="s">
        <v>598</v>
      </c>
      <c r="D150" s="106"/>
      <c r="E150" s="105">
        <v>196</v>
      </c>
      <c r="F150" s="105">
        <v>14</v>
      </c>
      <c r="G150" s="143"/>
    </row>
    <row r="151" spans="1:7" ht="15" customHeight="1" x14ac:dyDescent="0.25">
      <c r="A151" s="1413">
        <v>37</v>
      </c>
      <c r="B151" s="1448" t="s">
        <v>323</v>
      </c>
      <c r="C151" s="46" t="s">
        <v>786</v>
      </c>
      <c r="D151" s="106"/>
      <c r="E151" s="105">
        <v>0</v>
      </c>
      <c r="F151" s="105">
        <v>0</v>
      </c>
      <c r="G151" s="143"/>
    </row>
    <row r="152" spans="1:7" ht="15" customHeight="1" x14ac:dyDescent="0.25">
      <c r="A152" s="1413"/>
      <c r="B152" s="1448"/>
      <c r="C152" s="46" t="s">
        <v>598</v>
      </c>
      <c r="D152" s="106"/>
      <c r="E152" s="105">
        <v>189</v>
      </c>
      <c r="F152" s="105">
        <v>0</v>
      </c>
      <c r="G152" s="143"/>
    </row>
    <row r="153" spans="1:7" ht="15" customHeight="1" x14ac:dyDescent="0.25">
      <c r="A153" s="1413">
        <v>38</v>
      </c>
      <c r="B153" s="1448" t="s">
        <v>324</v>
      </c>
      <c r="C153" s="46" t="s">
        <v>990</v>
      </c>
      <c r="D153" s="106"/>
      <c r="E153" s="105">
        <v>0</v>
      </c>
      <c r="F153" s="105">
        <v>0</v>
      </c>
      <c r="G153" s="143"/>
    </row>
    <row r="154" spans="1:7" ht="15" customHeight="1" x14ac:dyDescent="0.25">
      <c r="A154" s="1413"/>
      <c r="B154" s="1448"/>
      <c r="C154" s="46" t="s">
        <v>719</v>
      </c>
      <c r="D154" s="106"/>
      <c r="E154" s="105">
        <v>0</v>
      </c>
      <c r="F154" s="105">
        <v>0</v>
      </c>
      <c r="G154" s="143"/>
    </row>
    <row r="155" spans="1:7" ht="15" customHeight="1" x14ac:dyDescent="0.25">
      <c r="A155" s="1413"/>
      <c r="B155" s="1448"/>
      <c r="C155" s="46" t="s">
        <v>1235</v>
      </c>
      <c r="D155" s="106"/>
      <c r="E155" s="105">
        <v>0</v>
      </c>
      <c r="F155" s="105">
        <v>0</v>
      </c>
      <c r="G155" s="143"/>
    </row>
    <row r="156" spans="1:7" ht="15" customHeight="1" x14ac:dyDescent="0.25">
      <c r="A156" s="1413"/>
      <c r="B156" s="1448"/>
      <c r="C156" s="46" t="s">
        <v>681</v>
      </c>
      <c r="D156" s="106"/>
      <c r="E156" s="105">
        <v>0</v>
      </c>
      <c r="F156" s="105">
        <v>0</v>
      </c>
      <c r="G156" s="143"/>
    </row>
    <row r="157" spans="1:7" ht="15" customHeight="1" x14ac:dyDescent="0.25">
      <c r="A157" s="1413"/>
      <c r="B157" s="1448"/>
      <c r="C157" s="46" t="s">
        <v>598</v>
      </c>
      <c r="D157" s="106"/>
      <c r="E157" s="105">
        <v>38</v>
      </c>
      <c r="F157" s="105">
        <v>0</v>
      </c>
      <c r="G157" s="143"/>
    </row>
    <row r="158" spans="1:7" ht="15" customHeight="1" x14ac:dyDescent="0.25">
      <c r="A158" s="1413">
        <v>39</v>
      </c>
      <c r="B158" s="1448" t="s">
        <v>325</v>
      </c>
      <c r="C158" s="46" t="s">
        <v>406</v>
      </c>
      <c r="D158" s="106"/>
      <c r="E158" s="105">
        <v>0</v>
      </c>
      <c r="F158" s="105">
        <v>0</v>
      </c>
      <c r="G158" s="143"/>
    </row>
    <row r="159" spans="1:7" ht="15" customHeight="1" x14ac:dyDescent="0.25">
      <c r="A159" s="1413"/>
      <c r="B159" s="1448"/>
      <c r="C159" s="46" t="s">
        <v>991</v>
      </c>
      <c r="D159" s="106"/>
      <c r="E159" s="105">
        <v>0</v>
      </c>
      <c r="F159" s="105">
        <v>0</v>
      </c>
      <c r="G159" s="143"/>
    </row>
    <row r="160" spans="1:7" ht="15" customHeight="1" x14ac:dyDescent="0.25">
      <c r="A160" s="1413"/>
      <c r="B160" s="1448"/>
      <c r="C160" s="46" t="s">
        <v>598</v>
      </c>
      <c r="D160" s="106"/>
      <c r="E160" s="105">
        <v>170</v>
      </c>
      <c r="F160" s="105">
        <v>6</v>
      </c>
      <c r="G160" s="143"/>
    </row>
    <row r="161" spans="1:7" ht="15" customHeight="1" x14ac:dyDescent="0.25">
      <c r="A161" s="1413">
        <v>40</v>
      </c>
      <c r="B161" s="1448" t="s">
        <v>326</v>
      </c>
      <c r="C161" s="46" t="s">
        <v>980</v>
      </c>
      <c r="D161" s="106"/>
      <c r="E161" s="105">
        <v>0</v>
      </c>
      <c r="F161" s="105">
        <v>0</v>
      </c>
      <c r="G161" s="143"/>
    </row>
    <row r="162" spans="1:7" ht="15" customHeight="1" x14ac:dyDescent="0.25">
      <c r="A162" s="1413"/>
      <c r="B162" s="1450"/>
      <c r="C162" s="46" t="s">
        <v>992</v>
      </c>
      <c r="D162" s="106"/>
      <c r="E162" s="105">
        <v>0</v>
      </c>
      <c r="F162" s="105">
        <v>0</v>
      </c>
      <c r="G162" s="143"/>
    </row>
    <row r="163" spans="1:7" ht="15" customHeight="1" x14ac:dyDescent="0.25">
      <c r="A163" s="1413">
        <v>41</v>
      </c>
      <c r="B163" s="1448" t="s">
        <v>327</v>
      </c>
      <c r="C163" s="46" t="s">
        <v>788</v>
      </c>
      <c r="D163" s="106"/>
      <c r="E163" s="105">
        <v>0</v>
      </c>
      <c r="F163" s="105">
        <v>0</v>
      </c>
      <c r="G163" s="143"/>
    </row>
    <row r="164" spans="1:7" ht="15" customHeight="1" x14ac:dyDescent="0.25">
      <c r="A164" s="1413"/>
      <c r="B164" s="1448"/>
      <c r="C164" s="46" t="s">
        <v>607</v>
      </c>
      <c r="D164" s="106"/>
      <c r="E164" s="105">
        <v>0</v>
      </c>
      <c r="F164" s="105">
        <v>0</v>
      </c>
      <c r="G164" s="143"/>
    </row>
    <row r="165" spans="1:7" ht="15" customHeight="1" x14ac:dyDescent="0.25">
      <c r="A165" s="1413"/>
      <c r="B165" s="1448"/>
      <c r="C165" s="46" t="s">
        <v>598</v>
      </c>
      <c r="D165" s="106"/>
      <c r="E165" s="105">
        <v>101</v>
      </c>
      <c r="F165" s="105">
        <v>16</v>
      </c>
      <c r="G165" s="143"/>
    </row>
    <row r="166" spans="1:7" ht="15" customHeight="1" x14ac:dyDescent="0.25">
      <c r="A166" s="1413">
        <v>42</v>
      </c>
      <c r="B166" s="1448" t="s">
        <v>328</v>
      </c>
      <c r="C166" s="46" t="s">
        <v>698</v>
      </c>
      <c r="D166" s="106"/>
      <c r="E166" s="105">
        <v>0</v>
      </c>
      <c r="F166" s="105">
        <v>0</v>
      </c>
      <c r="G166" s="143"/>
    </row>
    <row r="167" spans="1:7" ht="15" customHeight="1" x14ac:dyDescent="0.25">
      <c r="A167" s="1413"/>
      <c r="B167" s="1448"/>
      <c r="C167" s="46" t="s">
        <v>598</v>
      </c>
      <c r="D167" s="106"/>
      <c r="E167" s="105">
        <v>238</v>
      </c>
      <c r="F167" s="105">
        <v>2</v>
      </c>
      <c r="G167" s="143"/>
    </row>
    <row r="168" spans="1:7" ht="15" customHeight="1" x14ac:dyDescent="0.25">
      <c r="A168" s="374">
        <v>43</v>
      </c>
      <c r="B168" s="375" t="s">
        <v>329</v>
      </c>
      <c r="C168" s="46" t="s">
        <v>598</v>
      </c>
      <c r="D168" s="1164"/>
      <c r="E168" s="105">
        <v>163</v>
      </c>
      <c r="F168" s="105">
        <v>0</v>
      </c>
      <c r="G168" s="144"/>
    </row>
    <row r="169" spans="1:7" ht="16.149999999999999" customHeight="1" x14ac:dyDescent="0.25">
      <c r="A169" s="1442" t="s">
        <v>743</v>
      </c>
      <c r="B169" s="1442"/>
      <c r="C169" s="1442"/>
      <c r="D169" s="105"/>
      <c r="E169" s="115">
        <f>SUM(E14:E168)</f>
        <v>4424</v>
      </c>
      <c r="F169" s="115">
        <f>SUM(F14:F168)</f>
        <v>84</v>
      </c>
      <c r="G169" s="144"/>
    </row>
    <row r="170" spans="1:7" ht="11.65" customHeight="1" x14ac:dyDescent="0.25">
      <c r="A170" s="127" t="s">
        <v>814</v>
      </c>
      <c r="B170" s="128"/>
      <c r="C170" s="128"/>
      <c r="D170" s="128"/>
      <c r="E170" s="109"/>
      <c r="F170" s="109"/>
      <c r="G170" s="144"/>
    </row>
    <row r="171" spans="1:7" ht="17.45" customHeight="1" x14ac:dyDescent="0.25"/>
    <row r="172" spans="1:7" ht="36" customHeight="1" x14ac:dyDescent="0.35">
      <c r="A172" s="1461" t="s">
        <v>1816</v>
      </c>
      <c r="B172" s="1462"/>
      <c r="C172" s="1462"/>
      <c r="D172" s="1462"/>
      <c r="E172" s="1462"/>
      <c r="F172" s="1462"/>
      <c r="G172" s="1476"/>
    </row>
    <row r="173" spans="1:7" ht="12" customHeight="1" x14ac:dyDescent="0.25">
      <c r="A173" s="366"/>
      <c r="C173" s="110" t="s">
        <v>744</v>
      </c>
      <c r="E173" s="110" t="s">
        <v>613</v>
      </c>
      <c r="F173" s="111" t="s">
        <v>680</v>
      </c>
      <c r="G173" s="146"/>
    </row>
    <row r="174" spans="1:7" s="114" customFormat="1" ht="16.899999999999999" customHeight="1" x14ac:dyDescent="0.25">
      <c r="A174" s="112" t="s">
        <v>570</v>
      </c>
      <c r="B174" s="113"/>
      <c r="C174" s="112" t="s">
        <v>1785</v>
      </c>
      <c r="D174" s="362"/>
      <c r="E174" s="361"/>
      <c r="F174" s="361"/>
      <c r="G174" s="147"/>
    </row>
    <row r="175" spans="1:7" x14ac:dyDescent="0.25">
      <c r="A175" s="366" t="s">
        <v>563</v>
      </c>
      <c r="B175" s="367"/>
      <c r="C175" s="1463" t="s">
        <v>564</v>
      </c>
      <c r="D175" s="1462"/>
      <c r="E175" s="1462"/>
      <c r="F175" s="1462"/>
      <c r="G175" s="148"/>
    </row>
    <row r="176" spans="1:7" x14ac:dyDescent="0.25">
      <c r="A176" s="366"/>
      <c r="B176" s="367"/>
      <c r="C176" s="366"/>
      <c r="D176" s="367"/>
      <c r="E176" s="367"/>
      <c r="F176" s="367"/>
      <c r="G176" s="148"/>
    </row>
    <row r="177" spans="1:7" ht="25.15" customHeight="1" x14ac:dyDescent="0.25">
      <c r="A177" s="1477"/>
      <c r="B177" s="1474"/>
      <c r="C177" s="1474"/>
      <c r="D177" s="1474"/>
      <c r="E177" s="1474"/>
      <c r="F177" s="1474"/>
      <c r="G177" s="1474"/>
    </row>
    <row r="178" spans="1:7" ht="23.45" customHeight="1" x14ac:dyDescent="0.25">
      <c r="A178" s="1473"/>
      <c r="B178" s="1474"/>
      <c r="C178" s="1474"/>
      <c r="D178" s="1474"/>
      <c r="E178" s="1474"/>
      <c r="F178" s="1474"/>
      <c r="G178" s="1474"/>
    </row>
    <row r="179" spans="1:7" ht="32.450000000000003" customHeight="1" x14ac:dyDescent="0.25">
      <c r="A179" s="1473"/>
      <c r="B179" s="1474"/>
      <c r="C179" s="1474"/>
      <c r="D179" s="1474"/>
      <c r="E179" s="1474"/>
      <c r="F179" s="1474"/>
      <c r="G179" s="1474"/>
    </row>
  </sheetData>
  <autoFilter ref="C14:C170"/>
  <mergeCells count="93">
    <mergeCell ref="A178:G178"/>
    <mergeCell ref="A179:G179"/>
    <mergeCell ref="A166:A167"/>
    <mergeCell ref="B166:B167"/>
    <mergeCell ref="A169:C169"/>
    <mergeCell ref="A172:G172"/>
    <mergeCell ref="C175:F175"/>
    <mergeCell ref="A177:G177"/>
    <mergeCell ref="A158:A160"/>
    <mergeCell ref="B158:B160"/>
    <mergeCell ref="A161:A162"/>
    <mergeCell ref="B161:B162"/>
    <mergeCell ref="A163:A165"/>
    <mergeCell ref="B163:B165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1:A125"/>
    <mergeCell ref="B121:B125"/>
    <mergeCell ref="A126:A129"/>
    <mergeCell ref="B126:B129"/>
    <mergeCell ref="A130:A133"/>
    <mergeCell ref="B130:B133"/>
    <mergeCell ref="A102:A111"/>
    <mergeCell ref="B102:B111"/>
    <mergeCell ref="A113:A116"/>
    <mergeCell ref="B113:B116"/>
    <mergeCell ref="A117:A120"/>
    <mergeCell ref="B117:B120"/>
    <mergeCell ref="A90:A92"/>
    <mergeCell ref="B90:B92"/>
    <mergeCell ref="A93:A99"/>
    <mergeCell ref="B93:B99"/>
    <mergeCell ref="A100:A101"/>
    <mergeCell ref="B100:B101"/>
    <mergeCell ref="A78:A83"/>
    <mergeCell ref="B78:B83"/>
    <mergeCell ref="A84:A86"/>
    <mergeCell ref="B84:B86"/>
    <mergeCell ref="A87:A89"/>
    <mergeCell ref="B87:B89"/>
    <mergeCell ref="A67:A68"/>
    <mergeCell ref="B67:B68"/>
    <mergeCell ref="A69:A71"/>
    <mergeCell ref="B69:B71"/>
    <mergeCell ref="A72:A77"/>
    <mergeCell ref="B72:B77"/>
    <mergeCell ref="A55:A56"/>
    <mergeCell ref="B55:B56"/>
    <mergeCell ref="A57:A59"/>
    <mergeCell ref="B57:B59"/>
    <mergeCell ref="A60:A66"/>
    <mergeCell ref="B60:B66"/>
    <mergeCell ref="A46:A47"/>
    <mergeCell ref="B46:B47"/>
    <mergeCell ref="A48:A51"/>
    <mergeCell ref="B48:B51"/>
    <mergeCell ref="A52:A54"/>
    <mergeCell ref="B52:B54"/>
    <mergeCell ref="A31:A32"/>
    <mergeCell ref="B31:B32"/>
    <mergeCell ref="A33:A37"/>
    <mergeCell ref="B33:B37"/>
    <mergeCell ref="A39:A44"/>
    <mergeCell ref="B39:B44"/>
    <mergeCell ref="A19:A22"/>
    <mergeCell ref="B19:B22"/>
    <mergeCell ref="A23:A24"/>
    <mergeCell ref="B23:B24"/>
    <mergeCell ref="A25:A30"/>
    <mergeCell ref="B25:B30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A14:A16"/>
    <mergeCell ref="B14:B16"/>
    <mergeCell ref="B13:C13"/>
  </mergeCells>
  <pageMargins left="0.70866141732283472" right="0.70866141732283472" top="0.39370078740157483" bottom="0.39370078740157483" header="0.31496062992125984" footer="0.31496062992125984"/>
  <pageSetup paperSize="9" scale="58" fitToWidth="2" fitToHeight="2" orientation="portrait" r:id="rId1"/>
  <rowBreaks count="1" manualBreakCount="1">
    <brk id="89" max="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7"/>
  <sheetViews>
    <sheetView view="pageBreakPreview" topLeftCell="A2" zoomScaleNormal="110" zoomScaleSheetLayoutView="100" workbookViewId="0">
      <pane ySplit="11" topLeftCell="A158" activePane="bottomLeft" state="frozen"/>
      <selection activeCell="A2" sqref="A2"/>
      <selection pane="bottomLeft" activeCell="O167" sqref="O167"/>
    </sheetView>
  </sheetViews>
  <sheetFormatPr defaultColWidth="8.85546875" defaultRowHeight="15" x14ac:dyDescent="0.25"/>
  <cols>
    <col min="1" max="1" width="4.28515625" style="99" customWidth="1"/>
    <col min="2" max="2" width="19" style="99" customWidth="1"/>
    <col min="3" max="3" width="33" style="99" customWidth="1"/>
    <col min="4" max="4" width="20.28515625" style="99" customWidth="1"/>
    <col min="5" max="5" width="18.28515625" style="99" customWidth="1"/>
    <col min="6" max="6" width="17.140625" style="99" customWidth="1"/>
    <col min="7" max="7" width="7.7109375" style="145" customWidth="1"/>
    <col min="8" max="8" width="8.85546875" style="99" customWidth="1"/>
    <col min="9" max="16384" width="8.85546875" style="99"/>
  </cols>
  <sheetData>
    <row r="1" spans="1:37" x14ac:dyDescent="0.25">
      <c r="A1" s="97"/>
      <c r="B1" s="97"/>
      <c r="C1" s="97"/>
      <c r="D1" s="97"/>
      <c r="E1" s="97"/>
      <c r="F1" s="98" t="s">
        <v>740</v>
      </c>
      <c r="G1" s="137"/>
    </row>
    <row r="2" spans="1:37" ht="10.9" customHeight="1" x14ac:dyDescent="0.25">
      <c r="A2" s="1452" t="s">
        <v>0</v>
      </c>
      <c r="B2" s="1452"/>
      <c r="C2" s="1452"/>
      <c r="D2" s="1452"/>
      <c r="E2" s="1452"/>
      <c r="F2" s="1452"/>
      <c r="G2" s="138"/>
    </row>
    <row r="3" spans="1:37" ht="24.6" customHeight="1" x14ac:dyDescent="0.25">
      <c r="A3" s="1453" t="s">
        <v>741</v>
      </c>
      <c r="B3" s="1452"/>
      <c r="C3" s="1452"/>
      <c r="D3" s="1452"/>
      <c r="E3" s="1452"/>
      <c r="F3" s="1452"/>
      <c r="G3" s="138"/>
    </row>
    <row r="4" spans="1:37" s="114" customFormat="1" ht="13.9" customHeight="1" x14ac:dyDescent="0.25">
      <c r="A4" s="1454" t="s">
        <v>1741</v>
      </c>
      <c r="B4" s="1454"/>
      <c r="C4" s="1454"/>
      <c r="D4" s="1454"/>
      <c r="E4" s="1454"/>
      <c r="F4" s="1454"/>
      <c r="G4" s="287"/>
    </row>
    <row r="5" spans="1:37" ht="11.45" customHeight="1" x14ac:dyDescent="0.25">
      <c r="A5" s="97"/>
      <c r="B5" s="97"/>
      <c r="C5" s="97"/>
      <c r="D5" s="97"/>
      <c r="E5" s="97"/>
      <c r="F5" s="97"/>
      <c r="G5" s="139"/>
    </row>
    <row r="6" spans="1:37" x14ac:dyDescent="0.25">
      <c r="A6" s="1464" t="s">
        <v>368</v>
      </c>
      <c r="B6" s="1464"/>
      <c r="C6" s="1464"/>
      <c r="D6" s="1464"/>
      <c r="E6" s="1464"/>
      <c r="F6" s="1464"/>
      <c r="G6" s="140"/>
    </row>
    <row r="7" spans="1:37" ht="22.9" customHeight="1" x14ac:dyDescent="0.25">
      <c r="A7" s="1465" t="s">
        <v>950</v>
      </c>
      <c r="B7" s="1465"/>
      <c r="C7" s="1465"/>
      <c r="D7" s="1465"/>
      <c r="E7" s="1465"/>
      <c r="F7" s="1465"/>
      <c r="G7" s="141"/>
    </row>
    <row r="8" spans="1:37" x14ac:dyDescent="0.25">
      <c r="A8" s="368"/>
      <c r="B8" s="368"/>
      <c r="C8" s="368"/>
      <c r="D8" s="368"/>
      <c r="E8" s="368"/>
      <c r="F8" s="368"/>
      <c r="G8" s="140"/>
    </row>
    <row r="9" spans="1:37" ht="25.15" customHeight="1" x14ac:dyDescent="0.25">
      <c r="A9" s="1464" t="s">
        <v>749</v>
      </c>
      <c r="B9" s="1464"/>
      <c r="C9" s="1464"/>
      <c r="D9" s="368"/>
      <c r="E9" s="368"/>
      <c r="F9" s="368"/>
      <c r="G9" s="140"/>
      <c r="H9" s="100"/>
      <c r="I9" s="101"/>
    </row>
    <row r="10" spans="1:37" ht="15.6" customHeight="1" x14ac:dyDescent="0.25">
      <c r="A10" s="1464" t="s">
        <v>1298</v>
      </c>
      <c r="B10" s="1464"/>
      <c r="C10" s="1464"/>
      <c r="D10" s="1464"/>
      <c r="E10" s="1464"/>
      <c r="F10" s="368"/>
      <c r="G10" s="140"/>
      <c r="H10" s="102"/>
      <c r="I10" s="101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</row>
    <row r="11" spans="1:37" ht="15" customHeight="1" x14ac:dyDescent="0.25">
      <c r="A11" s="97"/>
      <c r="B11" s="97"/>
      <c r="C11" s="97"/>
      <c r="D11" s="97"/>
      <c r="E11" s="97"/>
      <c r="F11" s="97"/>
      <c r="G11" s="139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</row>
    <row r="12" spans="1:37" ht="61.15" customHeight="1" x14ac:dyDescent="0.25">
      <c r="A12" s="369" t="s">
        <v>361</v>
      </c>
      <c r="B12" s="1467" t="s">
        <v>183</v>
      </c>
      <c r="C12" s="1468"/>
      <c r="D12" s="369" t="s">
        <v>198</v>
      </c>
      <c r="E12" s="369" t="s">
        <v>185</v>
      </c>
      <c r="F12" s="369" t="s">
        <v>1085</v>
      </c>
      <c r="G12" s="142"/>
      <c r="H12" s="103"/>
      <c r="I12" s="103"/>
    </row>
    <row r="13" spans="1:37" ht="12.75" customHeight="1" x14ac:dyDescent="0.25">
      <c r="A13" s="370">
        <v>1</v>
      </c>
      <c r="B13" s="1469">
        <v>2</v>
      </c>
      <c r="C13" s="1468"/>
      <c r="D13" s="370">
        <v>3</v>
      </c>
      <c r="E13" s="370">
        <v>4</v>
      </c>
      <c r="F13" s="370">
        <v>5</v>
      </c>
      <c r="G13" s="142"/>
      <c r="H13" s="103"/>
      <c r="I13" s="103"/>
    </row>
    <row r="14" spans="1:37" ht="15" customHeight="1" x14ac:dyDescent="0.25">
      <c r="A14" s="1413">
        <v>1</v>
      </c>
      <c r="B14" s="1448" t="s">
        <v>287</v>
      </c>
      <c r="C14" s="46" t="s">
        <v>695</v>
      </c>
      <c r="D14" s="104"/>
      <c r="E14" s="105">
        <v>0</v>
      </c>
      <c r="F14" s="105">
        <v>0</v>
      </c>
      <c r="G14" s="143"/>
      <c r="H14" s="103"/>
      <c r="I14" s="103"/>
    </row>
    <row r="15" spans="1:37" ht="15" customHeight="1" x14ac:dyDescent="0.25">
      <c r="A15" s="1413"/>
      <c r="B15" s="1448"/>
      <c r="C15" s="46" t="s">
        <v>974</v>
      </c>
      <c r="D15" s="104"/>
      <c r="E15" s="105">
        <v>0</v>
      </c>
      <c r="F15" s="105">
        <v>0</v>
      </c>
      <c r="G15" s="143"/>
    </row>
    <row r="16" spans="1:37" ht="15" customHeight="1" x14ac:dyDescent="0.25">
      <c r="A16" s="1413"/>
      <c r="B16" s="1448"/>
      <c r="C16" s="46" t="s">
        <v>598</v>
      </c>
      <c r="D16" s="104"/>
      <c r="E16" s="105">
        <v>0</v>
      </c>
      <c r="F16" s="105">
        <v>0</v>
      </c>
      <c r="G16" s="143"/>
    </row>
    <row r="17" spans="1:7" ht="15" customHeight="1" x14ac:dyDescent="0.25">
      <c r="A17" s="1413">
        <v>2</v>
      </c>
      <c r="B17" s="1448" t="s">
        <v>288</v>
      </c>
      <c r="C17" s="46" t="s">
        <v>975</v>
      </c>
      <c r="D17" s="106"/>
      <c r="E17" s="105">
        <v>0</v>
      </c>
      <c r="F17" s="105">
        <v>0</v>
      </c>
      <c r="G17" s="143"/>
    </row>
    <row r="18" spans="1:7" ht="15" customHeight="1" x14ac:dyDescent="0.25">
      <c r="A18" s="1413"/>
      <c r="B18" s="1448"/>
      <c r="C18" s="46" t="s">
        <v>598</v>
      </c>
      <c r="D18" s="106"/>
      <c r="E18" s="105">
        <v>0</v>
      </c>
      <c r="F18" s="105">
        <v>0</v>
      </c>
      <c r="G18" s="143"/>
    </row>
    <row r="19" spans="1:7" ht="15" customHeight="1" x14ac:dyDescent="0.25">
      <c r="A19" s="1413">
        <v>3</v>
      </c>
      <c r="B19" s="1448" t="s">
        <v>289</v>
      </c>
      <c r="C19" s="46" t="s">
        <v>696</v>
      </c>
      <c r="D19" s="104"/>
      <c r="E19" s="105">
        <v>0</v>
      </c>
      <c r="F19" s="105">
        <v>0</v>
      </c>
      <c r="G19" s="143"/>
    </row>
    <row r="20" spans="1:7" ht="15" customHeight="1" x14ac:dyDescent="0.25">
      <c r="A20" s="1413"/>
      <c r="B20" s="1448"/>
      <c r="C20" s="46" t="s">
        <v>976</v>
      </c>
      <c r="D20" s="106"/>
      <c r="E20" s="105">
        <v>0</v>
      </c>
      <c r="F20" s="105">
        <v>0</v>
      </c>
      <c r="G20" s="143"/>
    </row>
    <row r="21" spans="1:7" ht="15" customHeight="1" x14ac:dyDescent="0.25">
      <c r="A21" s="1413"/>
      <c r="B21" s="1448"/>
      <c r="C21" s="46" t="s">
        <v>977</v>
      </c>
      <c r="D21" s="106"/>
      <c r="E21" s="105">
        <v>0</v>
      </c>
      <c r="F21" s="105">
        <v>0</v>
      </c>
      <c r="G21" s="143"/>
    </row>
    <row r="22" spans="1:7" ht="15" customHeight="1" x14ac:dyDescent="0.25">
      <c r="A22" s="1413"/>
      <c r="B22" s="1448"/>
      <c r="C22" s="46" t="s">
        <v>598</v>
      </c>
      <c r="D22" s="106"/>
      <c r="E22" s="105">
        <v>0</v>
      </c>
      <c r="F22" s="105">
        <v>0</v>
      </c>
      <c r="G22" s="143"/>
    </row>
    <row r="23" spans="1:7" ht="15" customHeight="1" x14ac:dyDescent="0.25">
      <c r="A23" s="1413">
        <v>4</v>
      </c>
      <c r="B23" s="1448" t="s">
        <v>290</v>
      </c>
      <c r="C23" s="46" t="s">
        <v>697</v>
      </c>
      <c r="D23" s="106"/>
      <c r="E23" s="105">
        <v>0</v>
      </c>
      <c r="F23" s="105">
        <v>0</v>
      </c>
      <c r="G23" s="143"/>
    </row>
    <row r="24" spans="1:7" ht="15" customHeight="1" x14ac:dyDescent="0.25">
      <c r="A24" s="1307"/>
      <c r="B24" s="1470"/>
      <c r="C24" s="46" t="s">
        <v>993</v>
      </c>
      <c r="D24" s="106"/>
      <c r="E24" s="105">
        <v>0</v>
      </c>
      <c r="F24" s="105">
        <v>0</v>
      </c>
      <c r="G24" s="143"/>
    </row>
    <row r="25" spans="1:7" ht="15" customHeight="1" x14ac:dyDescent="0.25">
      <c r="A25" s="1415">
        <v>5</v>
      </c>
      <c r="B25" s="1480" t="s">
        <v>291</v>
      </c>
      <c r="C25" s="46" t="s">
        <v>1089</v>
      </c>
      <c r="D25" s="106"/>
      <c r="E25" s="105">
        <v>0</v>
      </c>
      <c r="F25" s="105">
        <v>0</v>
      </c>
      <c r="G25" s="143"/>
    </row>
    <row r="26" spans="1:7" ht="15" customHeight="1" x14ac:dyDescent="0.25">
      <c r="A26" s="1478"/>
      <c r="B26" s="1481"/>
      <c r="C26" s="46" t="s">
        <v>978</v>
      </c>
      <c r="D26" s="106"/>
      <c r="E26" s="105">
        <v>0</v>
      </c>
      <c r="F26" s="105">
        <v>0</v>
      </c>
      <c r="G26" s="143"/>
    </row>
    <row r="27" spans="1:7" ht="15" customHeight="1" x14ac:dyDescent="0.25">
      <c r="A27" s="1478"/>
      <c r="B27" s="1481"/>
      <c r="C27" s="46" t="s">
        <v>979</v>
      </c>
      <c r="D27" s="106"/>
      <c r="E27" s="105">
        <v>0</v>
      </c>
      <c r="F27" s="105">
        <v>0</v>
      </c>
      <c r="G27" s="143"/>
    </row>
    <row r="28" spans="1:7" ht="15" customHeight="1" x14ac:dyDescent="0.25">
      <c r="A28" s="1478"/>
      <c r="B28" s="1481"/>
      <c r="C28" s="46" t="s">
        <v>698</v>
      </c>
      <c r="D28" s="104"/>
      <c r="E28" s="105">
        <v>0</v>
      </c>
      <c r="F28" s="105">
        <v>0</v>
      </c>
      <c r="G28" s="143"/>
    </row>
    <row r="29" spans="1:7" ht="15" customHeight="1" x14ac:dyDescent="0.25">
      <c r="A29" s="1478"/>
      <c r="B29" s="1481"/>
      <c r="C29" s="46" t="s">
        <v>977</v>
      </c>
      <c r="D29" s="106"/>
      <c r="E29" s="105">
        <v>0</v>
      </c>
      <c r="F29" s="105">
        <v>0</v>
      </c>
      <c r="G29" s="143"/>
    </row>
    <row r="30" spans="1:7" ht="15" customHeight="1" x14ac:dyDescent="0.25">
      <c r="A30" s="1479"/>
      <c r="B30" s="1482"/>
      <c r="C30" s="46" t="s">
        <v>598</v>
      </c>
      <c r="D30" s="104"/>
      <c r="E30" s="105">
        <v>0</v>
      </c>
      <c r="F30" s="105">
        <v>0</v>
      </c>
      <c r="G30" s="143"/>
    </row>
    <row r="31" spans="1:7" ht="15" customHeight="1" x14ac:dyDescent="0.25">
      <c r="A31" s="1421">
        <v>6</v>
      </c>
      <c r="B31" s="1448" t="s">
        <v>292</v>
      </c>
      <c r="C31" s="46" t="s">
        <v>699</v>
      </c>
      <c r="D31" s="104"/>
      <c r="E31" s="105">
        <v>0</v>
      </c>
      <c r="F31" s="105">
        <v>0</v>
      </c>
      <c r="G31" s="143"/>
    </row>
    <row r="32" spans="1:7" ht="15" customHeight="1" x14ac:dyDescent="0.25">
      <c r="A32" s="1421"/>
      <c r="B32" s="1448"/>
      <c r="C32" s="46" t="s">
        <v>598</v>
      </c>
      <c r="D32" s="106"/>
      <c r="E32" s="105">
        <v>0</v>
      </c>
      <c r="F32" s="105">
        <v>0</v>
      </c>
      <c r="G32" s="143"/>
    </row>
    <row r="33" spans="1:7" ht="15" customHeight="1" x14ac:dyDescent="0.25">
      <c r="A33" s="1413">
        <v>7</v>
      </c>
      <c r="B33" s="1448" t="s">
        <v>293</v>
      </c>
      <c r="C33" s="46" t="s">
        <v>759</v>
      </c>
      <c r="D33" s="106"/>
      <c r="E33" s="105">
        <v>0</v>
      </c>
      <c r="F33" s="105">
        <v>0</v>
      </c>
      <c r="G33" s="143"/>
    </row>
    <row r="34" spans="1:7" ht="15" customHeight="1" x14ac:dyDescent="0.25">
      <c r="A34" s="1413"/>
      <c r="B34" s="1448"/>
      <c r="C34" s="46" t="s">
        <v>816</v>
      </c>
      <c r="D34" s="104"/>
      <c r="E34" s="105">
        <v>0</v>
      </c>
      <c r="F34" s="105">
        <v>0</v>
      </c>
      <c r="G34" s="143"/>
    </row>
    <row r="35" spans="1:7" ht="15" customHeight="1" x14ac:dyDescent="0.25">
      <c r="A35" s="1413"/>
      <c r="B35" s="1448"/>
      <c r="C35" s="46" t="s">
        <v>599</v>
      </c>
      <c r="D35" s="106"/>
      <c r="E35" s="105">
        <v>0</v>
      </c>
      <c r="F35" s="105">
        <v>0</v>
      </c>
      <c r="G35" s="143"/>
    </row>
    <row r="36" spans="1:7" ht="15" customHeight="1" x14ac:dyDescent="0.25">
      <c r="A36" s="1413"/>
      <c r="B36" s="1448"/>
      <c r="C36" s="46" t="s">
        <v>700</v>
      </c>
      <c r="D36" s="106"/>
      <c r="E36" s="105">
        <v>0</v>
      </c>
      <c r="F36" s="105">
        <v>0</v>
      </c>
      <c r="G36" s="143"/>
    </row>
    <row r="37" spans="1:7" ht="15" customHeight="1" x14ac:dyDescent="0.25">
      <c r="A37" s="1413"/>
      <c r="B37" s="1448"/>
      <c r="C37" s="46" t="s">
        <v>598</v>
      </c>
      <c r="D37" s="104"/>
      <c r="E37" s="105">
        <v>0</v>
      </c>
      <c r="F37" s="105">
        <v>0</v>
      </c>
      <c r="G37" s="143"/>
    </row>
    <row r="38" spans="1:7" ht="15" customHeight="1" x14ac:dyDescent="0.25">
      <c r="A38" s="360">
        <v>8</v>
      </c>
      <c r="B38" s="363" t="s">
        <v>294</v>
      </c>
      <c r="C38" s="46" t="s">
        <v>760</v>
      </c>
      <c r="D38" s="106"/>
      <c r="E38" s="105">
        <v>0</v>
      </c>
      <c r="F38" s="105">
        <v>0</v>
      </c>
      <c r="G38" s="143"/>
    </row>
    <row r="39" spans="1:7" ht="15" customHeight="1" x14ac:dyDescent="0.25">
      <c r="A39" s="1413">
        <v>9</v>
      </c>
      <c r="B39" s="1448" t="s">
        <v>295</v>
      </c>
      <c r="C39" s="46" t="s">
        <v>761</v>
      </c>
      <c r="D39" s="104"/>
      <c r="E39" s="105">
        <v>0</v>
      </c>
      <c r="F39" s="105">
        <v>0</v>
      </c>
      <c r="G39" s="143"/>
    </row>
    <row r="40" spans="1:7" ht="15" customHeight="1" x14ac:dyDescent="0.25">
      <c r="A40" s="1413"/>
      <c r="B40" s="1448"/>
      <c r="C40" s="46" t="s">
        <v>701</v>
      </c>
      <c r="D40" s="104"/>
      <c r="E40" s="105">
        <v>0</v>
      </c>
      <c r="F40" s="105">
        <v>0</v>
      </c>
      <c r="G40" s="143"/>
    </row>
    <row r="41" spans="1:7" ht="15" customHeight="1" x14ac:dyDescent="0.25">
      <c r="A41" s="1413"/>
      <c r="B41" s="1448"/>
      <c r="C41" s="46" t="s">
        <v>980</v>
      </c>
      <c r="D41" s="104"/>
      <c r="E41" s="105">
        <v>0</v>
      </c>
      <c r="F41" s="105">
        <v>0</v>
      </c>
      <c r="G41" s="143"/>
    </row>
    <row r="42" spans="1:7" ht="15" customHeight="1" x14ac:dyDescent="0.25">
      <c r="A42" s="1413"/>
      <c r="B42" s="1448"/>
      <c r="C42" s="46" t="s">
        <v>598</v>
      </c>
      <c r="D42" s="106"/>
      <c r="E42" s="105">
        <v>0</v>
      </c>
      <c r="F42" s="105">
        <v>0</v>
      </c>
      <c r="G42" s="143"/>
    </row>
    <row r="43" spans="1:7" ht="15" customHeight="1" x14ac:dyDescent="0.25">
      <c r="A43" s="1413"/>
      <c r="B43" s="1448"/>
      <c r="C43" s="46" t="s">
        <v>1049</v>
      </c>
      <c r="D43" s="106"/>
      <c r="E43" s="105">
        <v>0</v>
      </c>
      <c r="F43" s="105">
        <v>0</v>
      </c>
      <c r="G43" s="143"/>
    </row>
    <row r="44" spans="1:7" ht="15" customHeight="1" x14ac:dyDescent="0.25">
      <c r="A44" s="1413"/>
      <c r="B44" s="1450"/>
      <c r="C44" s="46" t="s">
        <v>600</v>
      </c>
      <c r="D44" s="106"/>
      <c r="E44" s="105">
        <v>0</v>
      </c>
      <c r="F44" s="105">
        <v>0</v>
      </c>
      <c r="G44" s="143"/>
    </row>
    <row r="45" spans="1:7" ht="15" customHeight="1" x14ac:dyDescent="0.25">
      <c r="A45" s="360">
        <v>10</v>
      </c>
      <c r="B45" s="363" t="s">
        <v>296</v>
      </c>
      <c r="C45" s="46" t="s">
        <v>981</v>
      </c>
      <c r="D45" s="106"/>
      <c r="E45" s="105">
        <v>0</v>
      </c>
      <c r="F45" s="105">
        <v>0</v>
      </c>
      <c r="G45" s="143"/>
    </row>
    <row r="46" spans="1:7" ht="15" customHeight="1" x14ac:dyDescent="0.25">
      <c r="A46" s="1413">
        <v>11</v>
      </c>
      <c r="B46" s="1448" t="s">
        <v>297</v>
      </c>
      <c r="C46" s="46" t="s">
        <v>702</v>
      </c>
      <c r="D46" s="104"/>
      <c r="E46" s="105">
        <v>0</v>
      </c>
      <c r="F46" s="105">
        <v>0</v>
      </c>
      <c r="G46" s="143"/>
    </row>
    <row r="47" spans="1:7" ht="15" customHeight="1" x14ac:dyDescent="0.25">
      <c r="A47" s="1413"/>
      <c r="B47" s="1448"/>
      <c r="C47" s="46" t="s">
        <v>598</v>
      </c>
      <c r="D47" s="106"/>
      <c r="E47" s="105">
        <v>0</v>
      </c>
      <c r="F47" s="105">
        <v>0</v>
      </c>
      <c r="G47" s="143"/>
    </row>
    <row r="48" spans="1:7" ht="15" customHeight="1" x14ac:dyDescent="0.25">
      <c r="A48" s="1421">
        <v>12</v>
      </c>
      <c r="B48" s="1448" t="s">
        <v>298</v>
      </c>
      <c r="C48" s="46" t="s">
        <v>598</v>
      </c>
      <c r="D48" s="106"/>
      <c r="E48" s="105">
        <v>0</v>
      </c>
      <c r="F48" s="105">
        <v>0</v>
      </c>
      <c r="G48" s="143"/>
    </row>
    <row r="49" spans="1:7" ht="15" customHeight="1" x14ac:dyDescent="0.25">
      <c r="A49" s="1421"/>
      <c r="B49" s="1448"/>
      <c r="C49" s="46" t="s">
        <v>600</v>
      </c>
      <c r="D49" s="106"/>
      <c r="E49" s="105">
        <v>0</v>
      </c>
      <c r="F49" s="105">
        <v>0</v>
      </c>
      <c r="G49" s="143"/>
    </row>
    <row r="50" spans="1:7" ht="15" customHeight="1" x14ac:dyDescent="0.25">
      <c r="A50" s="1421"/>
      <c r="B50" s="1448"/>
      <c r="C50" s="46" t="s">
        <v>601</v>
      </c>
      <c r="D50" s="106"/>
      <c r="E50" s="105">
        <v>0</v>
      </c>
      <c r="F50" s="105">
        <v>0</v>
      </c>
      <c r="G50" s="143"/>
    </row>
    <row r="51" spans="1:7" ht="15" customHeight="1" x14ac:dyDescent="0.25">
      <c r="A51" s="1421"/>
      <c r="B51" s="1448"/>
      <c r="C51" s="46" t="s">
        <v>980</v>
      </c>
      <c r="D51" s="104"/>
      <c r="E51" s="105">
        <v>0</v>
      </c>
      <c r="F51" s="105">
        <v>0</v>
      </c>
      <c r="G51" s="143"/>
    </row>
    <row r="52" spans="1:7" ht="15" customHeight="1" x14ac:dyDescent="0.25">
      <c r="A52" s="1413">
        <v>13</v>
      </c>
      <c r="B52" s="1448" t="s">
        <v>299</v>
      </c>
      <c r="C52" s="46" t="s">
        <v>765</v>
      </c>
      <c r="D52" s="106"/>
      <c r="E52" s="105">
        <v>0</v>
      </c>
      <c r="F52" s="105">
        <v>0</v>
      </c>
      <c r="G52" s="143"/>
    </row>
    <row r="53" spans="1:7" ht="15" customHeight="1" x14ac:dyDescent="0.25">
      <c r="A53" s="1413"/>
      <c r="B53" s="1448"/>
      <c r="C53" s="46" t="s">
        <v>418</v>
      </c>
      <c r="D53" s="106"/>
      <c r="E53" s="105">
        <v>0</v>
      </c>
      <c r="F53" s="105">
        <v>0</v>
      </c>
      <c r="G53" s="143"/>
    </row>
    <row r="54" spans="1:7" ht="15" customHeight="1" x14ac:dyDescent="0.25">
      <c r="A54" s="1413"/>
      <c r="B54" s="1448"/>
      <c r="C54" s="46" t="s">
        <v>598</v>
      </c>
      <c r="D54" s="106"/>
      <c r="E54" s="105">
        <v>0</v>
      </c>
      <c r="F54" s="105">
        <v>0</v>
      </c>
      <c r="G54" s="143"/>
    </row>
    <row r="55" spans="1:7" ht="15" customHeight="1" x14ac:dyDescent="0.25">
      <c r="A55" s="1413">
        <v>14</v>
      </c>
      <c r="B55" s="1448" t="s">
        <v>300</v>
      </c>
      <c r="C55" s="46" t="s">
        <v>827</v>
      </c>
      <c r="D55" s="106"/>
      <c r="E55" s="105">
        <v>0</v>
      </c>
      <c r="F55" s="105">
        <v>0</v>
      </c>
      <c r="G55" s="143"/>
    </row>
    <row r="56" spans="1:7" ht="15" customHeight="1" x14ac:dyDescent="0.25">
      <c r="A56" s="1413"/>
      <c r="B56" s="1448"/>
      <c r="C56" s="46" t="s">
        <v>409</v>
      </c>
      <c r="D56" s="106"/>
      <c r="E56" s="105">
        <v>0</v>
      </c>
      <c r="F56" s="105">
        <v>0</v>
      </c>
      <c r="G56" s="143"/>
    </row>
    <row r="57" spans="1:7" ht="15" customHeight="1" x14ac:dyDescent="0.25">
      <c r="A57" s="1413">
        <v>15</v>
      </c>
      <c r="B57" s="1448" t="s">
        <v>301</v>
      </c>
      <c r="C57" s="46" t="s">
        <v>703</v>
      </c>
      <c r="D57" s="106"/>
      <c r="E57" s="105">
        <v>0</v>
      </c>
      <c r="F57" s="105">
        <v>0</v>
      </c>
      <c r="G57" s="143"/>
    </row>
    <row r="58" spans="1:7" ht="15" customHeight="1" x14ac:dyDescent="0.25">
      <c r="A58" s="1413"/>
      <c r="B58" s="1450"/>
      <c r="C58" s="46" t="s">
        <v>767</v>
      </c>
      <c r="D58" s="106"/>
      <c r="E58" s="105">
        <v>0</v>
      </c>
      <c r="F58" s="105">
        <v>0</v>
      </c>
      <c r="G58" s="143"/>
    </row>
    <row r="59" spans="1:7" ht="15" customHeight="1" x14ac:dyDescent="0.25">
      <c r="A59" s="1413"/>
      <c r="B59" s="1450"/>
      <c r="C59" s="46" t="s">
        <v>602</v>
      </c>
      <c r="D59" s="106"/>
      <c r="E59" s="105">
        <v>0</v>
      </c>
      <c r="F59" s="105">
        <v>0</v>
      </c>
      <c r="G59" s="143"/>
    </row>
    <row r="60" spans="1:7" ht="15" customHeight="1" x14ac:dyDescent="0.25">
      <c r="A60" s="1421">
        <v>16</v>
      </c>
      <c r="B60" s="1451" t="s">
        <v>302</v>
      </c>
      <c r="C60" s="81" t="s">
        <v>416</v>
      </c>
      <c r="D60" s="106"/>
      <c r="E60" s="105">
        <v>0</v>
      </c>
      <c r="F60" s="105">
        <v>0</v>
      </c>
      <c r="G60" s="143"/>
    </row>
    <row r="61" spans="1:7" ht="15" customHeight="1" x14ac:dyDescent="0.25">
      <c r="A61" s="1421"/>
      <c r="B61" s="1451"/>
      <c r="C61" s="81" t="s">
        <v>417</v>
      </c>
      <c r="D61" s="106"/>
      <c r="E61" s="105">
        <v>0</v>
      </c>
      <c r="F61" s="105">
        <v>0</v>
      </c>
      <c r="G61" s="143"/>
    </row>
    <row r="62" spans="1:7" ht="15" customHeight="1" x14ac:dyDescent="0.25">
      <c r="A62" s="1421"/>
      <c r="B62" s="1451"/>
      <c r="C62" s="81" t="s">
        <v>971</v>
      </c>
      <c r="D62" s="104"/>
      <c r="E62" s="105">
        <v>0</v>
      </c>
      <c r="F62" s="105">
        <v>0</v>
      </c>
      <c r="G62" s="143"/>
    </row>
    <row r="63" spans="1:7" ht="15" customHeight="1" x14ac:dyDescent="0.25">
      <c r="A63" s="1421"/>
      <c r="B63" s="1451"/>
      <c r="C63" s="81" t="s">
        <v>970</v>
      </c>
      <c r="D63" s="106"/>
      <c r="E63" s="105">
        <v>0</v>
      </c>
      <c r="F63" s="105">
        <v>0</v>
      </c>
      <c r="G63" s="143"/>
    </row>
    <row r="64" spans="1:7" ht="15" customHeight="1" x14ac:dyDescent="0.25">
      <c r="A64" s="1421"/>
      <c r="B64" s="1451"/>
      <c r="C64" s="46" t="s">
        <v>980</v>
      </c>
      <c r="D64" s="106"/>
      <c r="E64" s="105">
        <v>0</v>
      </c>
      <c r="F64" s="105">
        <v>0</v>
      </c>
      <c r="G64" s="143"/>
    </row>
    <row r="65" spans="1:7" ht="15" customHeight="1" x14ac:dyDescent="0.25">
      <c r="A65" s="1421"/>
      <c r="B65" s="1451"/>
      <c r="C65" s="81" t="s">
        <v>704</v>
      </c>
      <c r="D65" s="106"/>
      <c r="E65" s="105">
        <v>0</v>
      </c>
      <c r="F65" s="105">
        <v>0</v>
      </c>
      <c r="G65" s="143"/>
    </row>
    <row r="66" spans="1:7" ht="15" customHeight="1" x14ac:dyDescent="0.25">
      <c r="A66" s="1421"/>
      <c r="B66" s="1451"/>
      <c r="C66" s="81" t="s">
        <v>598</v>
      </c>
      <c r="D66" s="104"/>
      <c r="E66" s="105">
        <v>0</v>
      </c>
      <c r="F66" s="105">
        <v>0</v>
      </c>
      <c r="G66" s="143"/>
    </row>
    <row r="67" spans="1:7" ht="15" customHeight="1" x14ac:dyDescent="0.25">
      <c r="A67" s="1413">
        <v>17</v>
      </c>
      <c r="B67" s="1448" t="s">
        <v>303</v>
      </c>
      <c r="C67" s="81" t="s">
        <v>420</v>
      </c>
      <c r="D67" s="106"/>
      <c r="E67" s="105">
        <v>0</v>
      </c>
      <c r="F67" s="105">
        <v>0</v>
      </c>
      <c r="G67" s="143"/>
    </row>
    <row r="68" spans="1:7" ht="15" customHeight="1" x14ac:dyDescent="0.25">
      <c r="A68" s="1413"/>
      <c r="B68" s="1448"/>
      <c r="C68" s="46" t="s">
        <v>598</v>
      </c>
      <c r="D68" s="104"/>
      <c r="E68" s="105">
        <v>0</v>
      </c>
      <c r="F68" s="105">
        <v>0</v>
      </c>
      <c r="G68" s="143"/>
    </row>
    <row r="69" spans="1:7" ht="15" customHeight="1" x14ac:dyDescent="0.25">
      <c r="A69" s="1413">
        <v>18</v>
      </c>
      <c r="B69" s="1448" t="s">
        <v>603</v>
      </c>
      <c r="C69" s="46" t="s">
        <v>768</v>
      </c>
      <c r="D69" s="106"/>
      <c r="E69" s="105">
        <v>0</v>
      </c>
      <c r="F69" s="105">
        <v>0</v>
      </c>
      <c r="G69" s="143"/>
    </row>
    <row r="70" spans="1:7" ht="15" customHeight="1" x14ac:dyDescent="0.25">
      <c r="A70" s="1413"/>
      <c r="B70" s="1448"/>
      <c r="C70" s="46" t="s">
        <v>604</v>
      </c>
      <c r="D70" s="106"/>
      <c r="E70" s="105">
        <v>0</v>
      </c>
      <c r="F70" s="105">
        <v>0</v>
      </c>
      <c r="G70" s="143"/>
    </row>
    <row r="71" spans="1:7" ht="15" customHeight="1" x14ac:dyDescent="0.25">
      <c r="A71" s="1413"/>
      <c r="B71" s="1448"/>
      <c r="C71" s="46" t="s">
        <v>598</v>
      </c>
      <c r="D71" s="106"/>
      <c r="E71" s="105">
        <v>0</v>
      </c>
      <c r="F71" s="105">
        <v>0</v>
      </c>
      <c r="G71" s="143"/>
    </row>
    <row r="72" spans="1:7" ht="15" customHeight="1" x14ac:dyDescent="0.25">
      <c r="A72" s="1413">
        <v>19</v>
      </c>
      <c r="B72" s="1448" t="s">
        <v>305</v>
      </c>
      <c r="C72" s="46" t="s">
        <v>706</v>
      </c>
      <c r="D72" s="106"/>
      <c r="E72" s="105">
        <v>0</v>
      </c>
      <c r="F72" s="105">
        <v>0</v>
      </c>
      <c r="G72" s="143"/>
    </row>
    <row r="73" spans="1:7" ht="15" customHeight="1" x14ac:dyDescent="0.25">
      <c r="A73" s="1413"/>
      <c r="B73" s="1448"/>
      <c r="C73" s="46" t="s">
        <v>707</v>
      </c>
      <c r="D73" s="106"/>
      <c r="E73" s="105">
        <v>0</v>
      </c>
      <c r="F73" s="105">
        <v>0</v>
      </c>
      <c r="G73" s="143"/>
    </row>
    <row r="74" spans="1:7" ht="15" customHeight="1" x14ac:dyDescent="0.25">
      <c r="A74" s="1413"/>
      <c r="B74" s="1448"/>
      <c r="C74" s="46" t="s">
        <v>723</v>
      </c>
      <c r="D74" s="106"/>
      <c r="E74" s="105">
        <v>0</v>
      </c>
      <c r="F74" s="105">
        <v>0</v>
      </c>
      <c r="G74" s="143"/>
    </row>
    <row r="75" spans="1:7" ht="15" customHeight="1" x14ac:dyDescent="0.25">
      <c r="A75" s="1413"/>
      <c r="B75" s="1448"/>
      <c r="C75" s="46" t="s">
        <v>408</v>
      </c>
      <c r="D75" s="106"/>
      <c r="E75" s="105">
        <v>0</v>
      </c>
      <c r="F75" s="105">
        <v>0</v>
      </c>
      <c r="G75" s="143"/>
    </row>
    <row r="76" spans="1:7" ht="15" customHeight="1" x14ac:dyDescent="0.25">
      <c r="A76" s="1413"/>
      <c r="B76" s="1448"/>
      <c r="C76" s="46" t="s">
        <v>705</v>
      </c>
      <c r="D76" s="106"/>
      <c r="E76" s="105">
        <v>0</v>
      </c>
      <c r="F76" s="105">
        <v>0</v>
      </c>
      <c r="G76" s="143"/>
    </row>
    <row r="77" spans="1:7" ht="15" customHeight="1" x14ac:dyDescent="0.25">
      <c r="A77" s="1413"/>
      <c r="B77" s="1448"/>
      <c r="C77" s="46" t="s">
        <v>1051</v>
      </c>
      <c r="D77" s="106"/>
      <c r="E77" s="105">
        <v>0</v>
      </c>
      <c r="F77" s="105">
        <v>0</v>
      </c>
      <c r="G77" s="143"/>
    </row>
    <row r="78" spans="1:7" ht="15" customHeight="1" x14ac:dyDescent="0.25">
      <c r="A78" s="1413">
        <v>20</v>
      </c>
      <c r="B78" s="1450" t="s">
        <v>306</v>
      </c>
      <c r="C78" s="46" t="s">
        <v>818</v>
      </c>
      <c r="D78" s="104"/>
      <c r="E78" s="105">
        <v>0</v>
      </c>
      <c r="F78" s="105">
        <v>0</v>
      </c>
      <c r="G78" s="143"/>
    </row>
    <row r="79" spans="1:7" ht="15" customHeight="1" x14ac:dyDescent="0.25">
      <c r="A79" s="1413"/>
      <c r="B79" s="1450"/>
      <c r="C79" s="46" t="s">
        <v>769</v>
      </c>
      <c r="D79" s="106"/>
      <c r="E79" s="105">
        <v>0</v>
      </c>
      <c r="F79" s="105">
        <v>0</v>
      </c>
      <c r="G79" s="143"/>
    </row>
    <row r="80" spans="1:7" ht="15" customHeight="1" x14ac:dyDescent="0.25">
      <c r="A80" s="1413"/>
      <c r="B80" s="1450"/>
      <c r="C80" s="46" t="s">
        <v>819</v>
      </c>
      <c r="D80" s="104"/>
      <c r="E80" s="105">
        <v>0</v>
      </c>
      <c r="F80" s="105">
        <v>0</v>
      </c>
      <c r="G80" s="143"/>
    </row>
    <row r="81" spans="1:7" ht="15" customHeight="1" x14ac:dyDescent="0.25">
      <c r="A81" s="1413"/>
      <c r="B81" s="1450"/>
      <c r="C81" s="46" t="s">
        <v>770</v>
      </c>
      <c r="D81" s="104"/>
      <c r="E81" s="105">
        <v>0</v>
      </c>
      <c r="F81" s="105">
        <v>0</v>
      </c>
      <c r="G81" s="143"/>
    </row>
    <row r="82" spans="1:7" ht="15" customHeight="1" x14ac:dyDescent="0.25">
      <c r="A82" s="1413"/>
      <c r="B82" s="1450"/>
      <c r="C82" s="46" t="s">
        <v>982</v>
      </c>
      <c r="D82" s="104"/>
      <c r="E82" s="105">
        <v>0</v>
      </c>
      <c r="F82" s="105">
        <v>0</v>
      </c>
      <c r="G82" s="143"/>
    </row>
    <row r="83" spans="1:7" ht="15" customHeight="1" x14ac:dyDescent="0.25">
      <c r="A83" s="1413"/>
      <c r="B83" s="1450"/>
      <c r="C83" s="46" t="s">
        <v>598</v>
      </c>
      <c r="D83" s="104"/>
      <c r="E83" s="105">
        <v>0</v>
      </c>
      <c r="F83" s="105">
        <v>0</v>
      </c>
      <c r="G83" s="143"/>
    </row>
    <row r="84" spans="1:7" ht="15" customHeight="1" x14ac:dyDescent="0.25">
      <c r="A84" s="1413">
        <v>21</v>
      </c>
      <c r="B84" s="1448" t="s">
        <v>307</v>
      </c>
      <c r="C84" s="46" t="s">
        <v>983</v>
      </c>
      <c r="D84" s="106"/>
      <c r="E84" s="105">
        <v>0</v>
      </c>
      <c r="F84" s="105">
        <v>0</v>
      </c>
      <c r="G84" s="143"/>
    </row>
    <row r="85" spans="1:7" ht="15" customHeight="1" x14ac:dyDescent="0.25">
      <c r="A85" s="1413"/>
      <c r="B85" s="1448"/>
      <c r="C85" s="46" t="s">
        <v>411</v>
      </c>
      <c r="D85" s="106"/>
      <c r="E85" s="105">
        <v>0</v>
      </c>
      <c r="F85" s="105">
        <v>0</v>
      </c>
      <c r="G85" s="143"/>
    </row>
    <row r="86" spans="1:7" ht="15" customHeight="1" x14ac:dyDescent="0.25">
      <c r="A86" s="1413"/>
      <c r="B86" s="1448"/>
      <c r="C86" s="46" t="s">
        <v>598</v>
      </c>
      <c r="D86" s="106"/>
      <c r="E86" s="105">
        <v>0</v>
      </c>
      <c r="F86" s="105">
        <v>0</v>
      </c>
      <c r="G86" s="143"/>
    </row>
    <row r="87" spans="1:7" ht="15" customHeight="1" x14ac:dyDescent="0.25">
      <c r="A87" s="1413">
        <v>22</v>
      </c>
      <c r="B87" s="1448" t="s">
        <v>308</v>
      </c>
      <c r="C87" s="82" t="s">
        <v>773</v>
      </c>
      <c r="D87" s="106"/>
      <c r="E87" s="105">
        <v>0</v>
      </c>
      <c r="F87" s="105">
        <v>0</v>
      </c>
      <c r="G87" s="143"/>
    </row>
    <row r="88" spans="1:7" ht="15" customHeight="1" x14ac:dyDescent="0.25">
      <c r="A88" s="1413"/>
      <c r="B88" s="1448"/>
      <c r="C88" s="82" t="s">
        <v>703</v>
      </c>
      <c r="D88" s="106"/>
      <c r="E88" s="105">
        <v>0</v>
      </c>
      <c r="F88" s="105">
        <v>0</v>
      </c>
      <c r="G88" s="143"/>
    </row>
    <row r="89" spans="1:7" ht="15" customHeight="1" x14ac:dyDescent="0.25">
      <c r="A89" s="1413"/>
      <c r="B89" s="1448"/>
      <c r="C89" s="82" t="s">
        <v>774</v>
      </c>
      <c r="D89" s="106"/>
      <c r="E89" s="105">
        <v>0</v>
      </c>
      <c r="F89" s="105">
        <v>0</v>
      </c>
      <c r="G89" s="143"/>
    </row>
    <row r="90" spans="1:7" ht="15" customHeight="1" x14ac:dyDescent="0.25">
      <c r="A90" s="1413">
        <v>23</v>
      </c>
      <c r="B90" s="1448" t="s">
        <v>309</v>
      </c>
      <c r="C90" s="46" t="s">
        <v>709</v>
      </c>
      <c r="D90" s="104"/>
      <c r="E90" s="105">
        <v>0</v>
      </c>
      <c r="F90" s="105">
        <v>0</v>
      </c>
      <c r="G90" s="143"/>
    </row>
    <row r="91" spans="1:7" ht="15" customHeight="1" x14ac:dyDescent="0.25">
      <c r="A91" s="1413"/>
      <c r="B91" s="1448"/>
      <c r="C91" s="46" t="s">
        <v>775</v>
      </c>
      <c r="D91" s="104"/>
      <c r="E91" s="105">
        <v>0</v>
      </c>
      <c r="F91" s="105">
        <v>0</v>
      </c>
      <c r="G91" s="143"/>
    </row>
    <row r="92" spans="1:7" ht="15" customHeight="1" x14ac:dyDescent="0.25">
      <c r="A92" s="1413"/>
      <c r="B92" s="1448"/>
      <c r="C92" s="46" t="s">
        <v>980</v>
      </c>
      <c r="D92" s="104"/>
      <c r="E92" s="105">
        <v>0</v>
      </c>
      <c r="F92" s="105">
        <v>0</v>
      </c>
      <c r="G92" s="143"/>
    </row>
    <row r="93" spans="1:7" ht="15" customHeight="1" x14ac:dyDescent="0.25">
      <c r="A93" s="1413">
        <v>24</v>
      </c>
      <c r="B93" s="1448" t="s">
        <v>310</v>
      </c>
      <c r="C93" s="46" t="s">
        <v>712</v>
      </c>
      <c r="D93" s="104"/>
      <c r="E93" s="105">
        <v>0</v>
      </c>
      <c r="F93" s="105">
        <v>0</v>
      </c>
      <c r="G93" s="143"/>
    </row>
    <row r="94" spans="1:7" ht="15" customHeight="1" x14ac:dyDescent="0.25">
      <c r="A94" s="1413"/>
      <c r="B94" s="1448"/>
      <c r="C94" s="46" t="s">
        <v>710</v>
      </c>
      <c r="D94" s="104"/>
      <c r="E94" s="105">
        <v>0</v>
      </c>
      <c r="F94" s="105">
        <v>0</v>
      </c>
      <c r="G94" s="143"/>
    </row>
    <row r="95" spans="1:7" ht="15" customHeight="1" x14ac:dyDescent="0.25">
      <c r="A95" s="1413"/>
      <c r="B95" s="1448"/>
      <c r="C95" s="46" t="s">
        <v>776</v>
      </c>
      <c r="D95" s="104"/>
      <c r="E95" s="105">
        <v>0</v>
      </c>
      <c r="F95" s="105">
        <v>0</v>
      </c>
      <c r="G95" s="143"/>
    </row>
    <row r="96" spans="1:7" ht="15" customHeight="1" x14ac:dyDescent="0.25">
      <c r="A96" s="1413"/>
      <c r="B96" s="1448"/>
      <c r="C96" s="46" t="s">
        <v>414</v>
      </c>
      <c r="D96" s="106"/>
      <c r="E96" s="105">
        <v>0</v>
      </c>
      <c r="F96" s="105">
        <v>0</v>
      </c>
      <c r="G96" s="143"/>
    </row>
    <row r="97" spans="1:7" ht="15" customHeight="1" x14ac:dyDescent="0.25">
      <c r="A97" s="1413"/>
      <c r="B97" s="1448"/>
      <c r="C97" s="46" t="s">
        <v>332</v>
      </c>
      <c r="D97" s="104"/>
      <c r="E97" s="105">
        <v>0</v>
      </c>
      <c r="F97" s="105">
        <v>0</v>
      </c>
      <c r="G97" s="143"/>
    </row>
    <row r="98" spans="1:7" ht="15" customHeight="1" x14ac:dyDescent="0.25">
      <c r="A98" s="1413"/>
      <c r="B98" s="1448"/>
      <c r="C98" s="46" t="s">
        <v>711</v>
      </c>
      <c r="D98" s="104"/>
      <c r="E98" s="105">
        <v>0</v>
      </c>
      <c r="F98" s="105">
        <v>0</v>
      </c>
      <c r="G98" s="143"/>
    </row>
    <row r="99" spans="1:7" ht="15" customHeight="1" x14ac:dyDescent="0.25">
      <c r="A99" s="1413"/>
      <c r="B99" s="1448"/>
      <c r="C99" s="46" t="s">
        <v>598</v>
      </c>
      <c r="D99" s="104"/>
      <c r="E99" s="105">
        <v>0</v>
      </c>
      <c r="F99" s="105">
        <v>0</v>
      </c>
      <c r="G99" s="143"/>
    </row>
    <row r="100" spans="1:7" ht="15" customHeight="1" x14ac:dyDescent="0.25">
      <c r="A100" s="1413">
        <v>25</v>
      </c>
      <c r="B100" s="1448" t="s">
        <v>311</v>
      </c>
      <c r="C100" s="46" t="s">
        <v>410</v>
      </c>
      <c r="D100" s="104"/>
      <c r="E100" s="105">
        <v>0</v>
      </c>
      <c r="F100" s="105">
        <v>0</v>
      </c>
      <c r="G100" s="143"/>
    </row>
    <row r="101" spans="1:7" ht="15" customHeight="1" x14ac:dyDescent="0.25">
      <c r="A101" s="1413"/>
      <c r="B101" s="1448"/>
      <c r="C101" s="46" t="s">
        <v>598</v>
      </c>
      <c r="D101" s="106"/>
      <c r="E101" s="105">
        <v>0</v>
      </c>
      <c r="F101" s="105">
        <v>0</v>
      </c>
      <c r="G101" s="143"/>
    </row>
    <row r="102" spans="1:7" ht="15" customHeight="1" x14ac:dyDescent="0.25">
      <c r="A102" s="1413">
        <v>26</v>
      </c>
      <c r="B102" s="1448" t="s">
        <v>312</v>
      </c>
      <c r="C102" s="46" t="s">
        <v>821</v>
      </c>
      <c r="D102" s="106"/>
      <c r="E102" s="105">
        <v>0</v>
      </c>
      <c r="F102" s="105">
        <v>0</v>
      </c>
      <c r="G102" s="143"/>
    </row>
    <row r="103" spans="1:7" ht="15" customHeight="1" x14ac:dyDescent="0.25">
      <c r="A103" s="1413"/>
      <c r="B103" s="1448"/>
      <c r="C103" s="46" t="s">
        <v>605</v>
      </c>
      <c r="D103" s="106"/>
      <c r="E103" s="105">
        <v>0</v>
      </c>
      <c r="F103" s="105">
        <v>0</v>
      </c>
      <c r="G103" s="143"/>
    </row>
    <row r="104" spans="1:7" ht="15" customHeight="1" x14ac:dyDescent="0.25">
      <c r="A104" s="1413"/>
      <c r="B104" s="1448"/>
      <c r="C104" s="46" t="s">
        <v>413</v>
      </c>
      <c r="D104" s="106"/>
      <c r="E104" s="105">
        <v>0</v>
      </c>
      <c r="F104" s="105">
        <v>0</v>
      </c>
      <c r="G104" s="143"/>
    </row>
    <row r="105" spans="1:7" ht="15" customHeight="1" x14ac:dyDescent="0.25">
      <c r="A105" s="1413"/>
      <c r="B105" s="1448"/>
      <c r="C105" s="46" t="s">
        <v>606</v>
      </c>
      <c r="D105" s="104"/>
      <c r="E105" s="105">
        <v>0</v>
      </c>
      <c r="F105" s="105">
        <v>0</v>
      </c>
      <c r="G105" s="143"/>
    </row>
    <row r="106" spans="1:7" ht="15" customHeight="1" x14ac:dyDescent="0.25">
      <c r="A106" s="1413"/>
      <c r="B106" s="1448"/>
      <c r="C106" s="46" t="s">
        <v>980</v>
      </c>
      <c r="D106" s="104"/>
      <c r="E106" s="105">
        <v>0</v>
      </c>
      <c r="F106" s="105">
        <v>0</v>
      </c>
      <c r="G106" s="143"/>
    </row>
    <row r="107" spans="1:7" ht="15" customHeight="1" x14ac:dyDescent="0.25">
      <c r="A107" s="1413"/>
      <c r="B107" s="1448"/>
      <c r="C107" s="46" t="s">
        <v>713</v>
      </c>
      <c r="D107" s="105"/>
      <c r="E107" s="105">
        <v>0</v>
      </c>
      <c r="F107" s="105">
        <v>0</v>
      </c>
      <c r="G107" s="143"/>
    </row>
    <row r="108" spans="1:7" ht="15" customHeight="1" x14ac:dyDescent="0.25">
      <c r="A108" s="1413"/>
      <c r="B108" s="1448"/>
      <c r="C108" s="46" t="s">
        <v>777</v>
      </c>
      <c r="D108" s="104"/>
      <c r="E108" s="105">
        <v>0</v>
      </c>
      <c r="F108" s="105">
        <v>0</v>
      </c>
      <c r="G108" s="143"/>
    </row>
    <row r="109" spans="1:7" ht="15" customHeight="1" x14ac:dyDescent="0.25">
      <c r="A109" s="1413"/>
      <c r="B109" s="1448"/>
      <c r="C109" s="46" t="s">
        <v>973</v>
      </c>
      <c r="D109" s="108"/>
      <c r="E109" s="105">
        <v>0</v>
      </c>
      <c r="F109" s="105">
        <v>0</v>
      </c>
      <c r="G109" s="143"/>
    </row>
    <row r="110" spans="1:7" ht="15" customHeight="1" x14ac:dyDescent="0.25">
      <c r="A110" s="1413"/>
      <c r="B110" s="1448"/>
      <c r="C110" s="46" t="s">
        <v>984</v>
      </c>
      <c r="D110" s="107"/>
      <c r="E110" s="105">
        <v>0</v>
      </c>
      <c r="F110" s="105">
        <v>0</v>
      </c>
      <c r="G110" s="143"/>
    </row>
    <row r="111" spans="1:7" ht="15" customHeight="1" x14ac:dyDescent="0.25">
      <c r="A111" s="1413"/>
      <c r="B111" s="1448"/>
      <c r="C111" s="46" t="s">
        <v>598</v>
      </c>
      <c r="D111" s="108"/>
      <c r="E111" s="105">
        <v>0</v>
      </c>
      <c r="F111" s="105">
        <v>0</v>
      </c>
      <c r="G111" s="143"/>
    </row>
    <row r="112" spans="1:7" ht="15" customHeight="1" x14ac:dyDescent="0.25">
      <c r="A112" s="360">
        <v>27</v>
      </c>
      <c r="B112" s="363" t="s">
        <v>313</v>
      </c>
      <c r="C112" s="46" t="s">
        <v>598</v>
      </c>
      <c r="D112" s="108"/>
      <c r="E112" s="105">
        <v>0</v>
      </c>
      <c r="F112" s="105">
        <v>0</v>
      </c>
      <c r="G112" s="143"/>
    </row>
    <row r="113" spans="1:7" ht="15" customHeight="1" x14ac:dyDescent="0.25">
      <c r="A113" s="1413">
        <v>28</v>
      </c>
      <c r="B113" s="1448" t="s">
        <v>314</v>
      </c>
      <c r="C113" s="46" t="s">
        <v>714</v>
      </c>
      <c r="D113" s="106"/>
      <c r="E113" s="105">
        <v>0</v>
      </c>
      <c r="F113" s="105">
        <v>0</v>
      </c>
      <c r="G113" s="143"/>
    </row>
    <row r="114" spans="1:7" ht="15" customHeight="1" x14ac:dyDescent="0.25">
      <c r="A114" s="1413"/>
      <c r="B114" s="1448"/>
      <c r="C114" s="46" t="s">
        <v>607</v>
      </c>
      <c r="D114" s="104"/>
      <c r="E114" s="105">
        <v>0</v>
      </c>
      <c r="F114" s="105">
        <v>0</v>
      </c>
      <c r="G114" s="143"/>
    </row>
    <row r="115" spans="1:7" ht="15" customHeight="1" x14ac:dyDescent="0.25">
      <c r="A115" s="1413"/>
      <c r="B115" s="1448"/>
      <c r="C115" s="46" t="s">
        <v>778</v>
      </c>
      <c r="D115" s="106"/>
      <c r="E115" s="105">
        <v>0</v>
      </c>
      <c r="F115" s="105">
        <v>0</v>
      </c>
      <c r="G115" s="143"/>
    </row>
    <row r="116" spans="1:7" ht="15" customHeight="1" x14ac:dyDescent="0.25">
      <c r="A116" s="1413"/>
      <c r="B116" s="1448"/>
      <c r="C116" s="46" t="s">
        <v>820</v>
      </c>
      <c r="D116" s="106"/>
      <c r="E116" s="105">
        <v>0</v>
      </c>
      <c r="F116" s="105">
        <v>0</v>
      </c>
      <c r="G116" s="143"/>
    </row>
    <row r="117" spans="1:7" ht="15" customHeight="1" x14ac:dyDescent="0.25">
      <c r="A117" s="1413">
        <v>29</v>
      </c>
      <c r="B117" s="1448" t="s">
        <v>315</v>
      </c>
      <c r="C117" s="46" t="s">
        <v>779</v>
      </c>
      <c r="D117" s="104"/>
      <c r="E117" s="105">
        <v>0</v>
      </c>
      <c r="F117" s="105">
        <v>0</v>
      </c>
      <c r="G117" s="143"/>
    </row>
    <row r="118" spans="1:7" ht="15" customHeight="1" x14ac:dyDescent="0.25">
      <c r="A118" s="1413"/>
      <c r="B118" s="1448"/>
      <c r="C118" s="46" t="s">
        <v>985</v>
      </c>
      <c r="D118" s="106"/>
      <c r="E118" s="105">
        <v>0</v>
      </c>
      <c r="F118" s="105">
        <v>0</v>
      </c>
      <c r="G118" s="143"/>
    </row>
    <row r="119" spans="1:7" ht="15" customHeight="1" x14ac:dyDescent="0.25">
      <c r="A119" s="1413"/>
      <c r="B119" s="1448"/>
      <c r="C119" s="46" t="s">
        <v>715</v>
      </c>
      <c r="D119" s="106"/>
      <c r="E119" s="105">
        <v>0</v>
      </c>
      <c r="F119" s="105">
        <v>0</v>
      </c>
      <c r="G119" s="143"/>
    </row>
    <row r="120" spans="1:7" ht="15" customHeight="1" x14ac:dyDescent="0.25">
      <c r="A120" s="1413"/>
      <c r="B120" s="1448"/>
      <c r="C120" s="46" t="s">
        <v>598</v>
      </c>
      <c r="D120" s="106"/>
      <c r="E120" s="105">
        <v>0</v>
      </c>
      <c r="F120" s="105">
        <v>0</v>
      </c>
      <c r="G120" s="143"/>
    </row>
    <row r="121" spans="1:7" ht="15" customHeight="1" x14ac:dyDescent="0.25">
      <c r="A121" s="1413">
        <v>30</v>
      </c>
      <c r="B121" s="1448" t="s">
        <v>316</v>
      </c>
      <c r="C121" s="46" t="s">
        <v>781</v>
      </c>
      <c r="D121" s="106"/>
      <c r="E121" s="105">
        <v>0</v>
      </c>
      <c r="F121" s="105">
        <v>0</v>
      </c>
      <c r="G121" s="143"/>
    </row>
    <row r="122" spans="1:7" ht="15" customHeight="1" x14ac:dyDescent="0.25">
      <c r="A122" s="1413"/>
      <c r="B122" s="1448"/>
      <c r="C122" s="46" t="s">
        <v>717</v>
      </c>
      <c r="D122" s="106"/>
      <c r="E122" s="105">
        <v>0</v>
      </c>
      <c r="F122" s="105">
        <v>0</v>
      </c>
      <c r="G122" s="143"/>
    </row>
    <row r="123" spans="1:7" ht="15" customHeight="1" x14ac:dyDescent="0.25">
      <c r="A123" s="1413"/>
      <c r="B123" s="1448"/>
      <c r="C123" s="46" t="s">
        <v>716</v>
      </c>
      <c r="D123" s="104"/>
      <c r="E123" s="105">
        <v>0</v>
      </c>
      <c r="F123" s="105">
        <v>0</v>
      </c>
      <c r="G123" s="143"/>
    </row>
    <row r="124" spans="1:7" ht="15" customHeight="1" x14ac:dyDescent="0.25">
      <c r="A124" s="1413"/>
      <c r="B124" s="1448"/>
      <c r="C124" s="46" t="s">
        <v>986</v>
      </c>
      <c r="D124" s="104"/>
      <c r="E124" s="105">
        <v>0</v>
      </c>
      <c r="F124" s="105">
        <v>0</v>
      </c>
      <c r="G124" s="143"/>
    </row>
    <row r="125" spans="1:7" ht="15" customHeight="1" x14ac:dyDescent="0.25">
      <c r="A125" s="1413"/>
      <c r="B125" s="1448"/>
      <c r="C125" s="46" t="s">
        <v>598</v>
      </c>
      <c r="D125" s="106"/>
      <c r="E125" s="105">
        <v>0</v>
      </c>
      <c r="F125" s="105">
        <v>0</v>
      </c>
      <c r="G125" s="143"/>
    </row>
    <row r="126" spans="1:7" ht="15" customHeight="1" x14ac:dyDescent="0.25">
      <c r="A126" s="1413">
        <v>31</v>
      </c>
      <c r="B126" s="1448" t="s">
        <v>317</v>
      </c>
      <c r="C126" s="46" t="s">
        <v>976</v>
      </c>
      <c r="D126" s="106"/>
      <c r="E126" s="105">
        <v>0</v>
      </c>
      <c r="F126" s="105">
        <v>0</v>
      </c>
      <c r="G126" s="143"/>
    </row>
    <row r="127" spans="1:7" ht="15" customHeight="1" x14ac:dyDescent="0.25">
      <c r="A127" s="1413"/>
      <c r="B127" s="1448"/>
      <c r="C127" s="46" t="s">
        <v>716</v>
      </c>
      <c r="D127" s="106"/>
      <c r="E127" s="105">
        <v>0</v>
      </c>
      <c r="F127" s="105">
        <v>0</v>
      </c>
      <c r="G127" s="143"/>
    </row>
    <row r="128" spans="1:7" ht="15" customHeight="1" x14ac:dyDescent="0.25">
      <c r="A128" s="1413"/>
      <c r="B128" s="1450"/>
      <c r="C128" s="46" t="s">
        <v>415</v>
      </c>
      <c r="D128" s="104"/>
      <c r="E128" s="105">
        <v>0</v>
      </c>
      <c r="F128" s="105">
        <v>0</v>
      </c>
      <c r="G128" s="143"/>
    </row>
    <row r="129" spans="1:7" ht="15" customHeight="1" x14ac:dyDescent="0.25">
      <c r="A129" s="1413"/>
      <c r="B129" s="1450"/>
      <c r="C129" s="46" t="s">
        <v>598</v>
      </c>
      <c r="D129" s="106"/>
      <c r="E129" s="105">
        <v>0</v>
      </c>
      <c r="F129" s="105">
        <v>0</v>
      </c>
      <c r="G129" s="143"/>
    </row>
    <row r="130" spans="1:7" ht="15" customHeight="1" x14ac:dyDescent="0.25">
      <c r="A130" s="1413">
        <v>32</v>
      </c>
      <c r="B130" s="1448" t="s">
        <v>318</v>
      </c>
      <c r="C130" s="46" t="s">
        <v>782</v>
      </c>
      <c r="D130" s="106"/>
      <c r="E130" s="105">
        <v>0</v>
      </c>
      <c r="F130" s="105">
        <v>0</v>
      </c>
      <c r="G130" s="143"/>
    </row>
    <row r="131" spans="1:7" ht="15" customHeight="1" x14ac:dyDescent="0.25">
      <c r="A131" s="1413"/>
      <c r="B131" s="1448"/>
      <c r="C131" s="46" t="s">
        <v>718</v>
      </c>
      <c r="D131" s="106"/>
      <c r="E131" s="105">
        <v>0</v>
      </c>
      <c r="F131" s="105">
        <v>0</v>
      </c>
      <c r="G131" s="143"/>
    </row>
    <row r="132" spans="1:7" ht="15" customHeight="1" x14ac:dyDescent="0.25">
      <c r="A132" s="1413"/>
      <c r="B132" s="1448"/>
      <c r="C132" s="46" t="s">
        <v>977</v>
      </c>
      <c r="D132" s="106"/>
      <c r="E132" s="105">
        <v>0</v>
      </c>
      <c r="F132" s="105">
        <v>0</v>
      </c>
      <c r="G132" s="143"/>
    </row>
    <row r="133" spans="1:7" ht="15" customHeight="1" x14ac:dyDescent="0.25">
      <c r="A133" s="1413"/>
      <c r="B133" s="1448"/>
      <c r="C133" s="46" t="s">
        <v>598</v>
      </c>
      <c r="D133" s="106"/>
      <c r="E133" s="105">
        <v>0</v>
      </c>
      <c r="F133" s="105">
        <v>0</v>
      </c>
      <c r="G133" s="143"/>
    </row>
    <row r="134" spans="1:7" ht="15" customHeight="1" x14ac:dyDescent="0.25">
      <c r="A134" s="1413">
        <v>33</v>
      </c>
      <c r="B134" s="1448" t="s">
        <v>319</v>
      </c>
      <c r="C134" s="46" t="s">
        <v>987</v>
      </c>
      <c r="D134" s="106"/>
      <c r="E134" s="105">
        <v>0</v>
      </c>
      <c r="F134" s="105">
        <v>0</v>
      </c>
      <c r="G134" s="143"/>
    </row>
    <row r="135" spans="1:7" ht="15" customHeight="1" x14ac:dyDescent="0.25">
      <c r="A135" s="1413"/>
      <c r="B135" s="1448"/>
      <c r="C135" s="46" t="s">
        <v>332</v>
      </c>
      <c r="D135" s="104"/>
      <c r="E135" s="105">
        <v>0</v>
      </c>
      <c r="F135" s="105">
        <v>0</v>
      </c>
      <c r="G135" s="143"/>
    </row>
    <row r="136" spans="1:7" ht="15" customHeight="1" x14ac:dyDescent="0.25">
      <c r="A136" s="1413"/>
      <c r="B136" s="1448"/>
      <c r="C136" s="46" t="s">
        <v>412</v>
      </c>
      <c r="D136" s="106"/>
      <c r="E136" s="105">
        <v>0</v>
      </c>
      <c r="F136" s="105">
        <v>0</v>
      </c>
      <c r="G136" s="143"/>
    </row>
    <row r="137" spans="1:7" ht="15" customHeight="1" x14ac:dyDescent="0.25">
      <c r="A137" s="1413"/>
      <c r="B137" s="1448"/>
      <c r="C137" s="46" t="s">
        <v>980</v>
      </c>
      <c r="D137" s="106"/>
      <c r="E137" s="105">
        <v>0</v>
      </c>
      <c r="F137" s="105">
        <v>0</v>
      </c>
      <c r="G137" s="143"/>
    </row>
    <row r="138" spans="1:7" ht="15" customHeight="1" x14ac:dyDescent="0.25">
      <c r="A138" s="1413"/>
      <c r="B138" s="1450"/>
      <c r="C138" s="46" t="s">
        <v>984</v>
      </c>
      <c r="D138" s="106"/>
      <c r="E138" s="105">
        <v>0</v>
      </c>
      <c r="F138" s="105">
        <v>0</v>
      </c>
      <c r="G138" s="143"/>
    </row>
    <row r="139" spans="1:7" ht="15" customHeight="1" x14ac:dyDescent="0.25">
      <c r="A139" s="1413">
        <v>34</v>
      </c>
      <c r="B139" s="1448" t="s">
        <v>320</v>
      </c>
      <c r="C139" s="46" t="s">
        <v>712</v>
      </c>
      <c r="D139" s="106"/>
      <c r="E139" s="105">
        <v>0</v>
      </c>
      <c r="F139" s="105">
        <v>0</v>
      </c>
      <c r="G139" s="143"/>
    </row>
    <row r="140" spans="1:7" ht="15" customHeight="1" x14ac:dyDescent="0.25">
      <c r="A140" s="1307"/>
      <c r="B140" s="1470"/>
      <c r="C140" s="46" t="s">
        <v>609</v>
      </c>
      <c r="D140" s="106"/>
      <c r="E140" s="105">
        <v>0</v>
      </c>
      <c r="F140" s="105">
        <v>0</v>
      </c>
      <c r="G140" s="143"/>
    </row>
    <row r="141" spans="1:7" ht="15" customHeight="1" x14ac:dyDescent="0.25">
      <c r="A141" s="1307"/>
      <c r="B141" s="1470"/>
      <c r="C141" s="46" t="s">
        <v>419</v>
      </c>
      <c r="D141" s="106"/>
      <c r="E141" s="105">
        <v>0</v>
      </c>
      <c r="F141" s="105">
        <v>0</v>
      </c>
      <c r="G141" s="143"/>
    </row>
    <row r="142" spans="1:7" ht="15" customHeight="1" x14ac:dyDescent="0.25">
      <c r="A142" s="1307"/>
      <c r="B142" s="1470"/>
      <c r="C142" s="46" t="s">
        <v>821</v>
      </c>
      <c r="D142" s="106"/>
      <c r="E142" s="105">
        <v>0</v>
      </c>
      <c r="F142" s="105">
        <v>0</v>
      </c>
      <c r="G142" s="143"/>
    </row>
    <row r="143" spans="1:7" ht="15" customHeight="1" x14ac:dyDescent="0.25">
      <c r="A143" s="1307"/>
      <c r="B143" s="1470"/>
      <c r="C143" s="46" t="s">
        <v>988</v>
      </c>
      <c r="D143" s="106"/>
      <c r="E143" s="105">
        <v>0</v>
      </c>
      <c r="F143" s="105">
        <v>0</v>
      </c>
      <c r="G143" s="143"/>
    </row>
    <row r="144" spans="1:7" ht="15" customHeight="1" x14ac:dyDescent="0.25">
      <c r="A144" s="1307"/>
      <c r="B144" s="1470"/>
      <c r="C144" s="46" t="s">
        <v>984</v>
      </c>
      <c r="D144" s="104"/>
      <c r="E144" s="105">
        <v>0</v>
      </c>
      <c r="F144" s="105">
        <v>0</v>
      </c>
      <c r="G144" s="143"/>
    </row>
    <row r="145" spans="1:7" ht="15" customHeight="1" x14ac:dyDescent="0.25">
      <c r="A145" s="1307"/>
      <c r="B145" s="1470"/>
      <c r="C145" s="46" t="s">
        <v>598</v>
      </c>
      <c r="D145" s="106"/>
      <c r="E145" s="105">
        <v>0</v>
      </c>
      <c r="F145" s="105">
        <v>0</v>
      </c>
      <c r="G145" s="143"/>
    </row>
    <row r="146" spans="1:7" ht="15" customHeight="1" x14ac:dyDescent="0.25">
      <c r="A146" s="1413">
        <v>35</v>
      </c>
      <c r="B146" s="1448" t="s">
        <v>321</v>
      </c>
      <c r="C146" s="46" t="s">
        <v>980</v>
      </c>
      <c r="D146" s="106"/>
      <c r="E146" s="105">
        <v>0</v>
      </c>
      <c r="F146" s="105">
        <v>0</v>
      </c>
      <c r="G146" s="143"/>
    </row>
    <row r="147" spans="1:7" ht="15" customHeight="1" x14ac:dyDescent="0.25">
      <c r="A147" s="1413"/>
      <c r="B147" s="1448"/>
      <c r="C147" s="46" t="s">
        <v>989</v>
      </c>
      <c r="D147" s="106"/>
      <c r="E147" s="105">
        <v>0</v>
      </c>
      <c r="F147" s="105">
        <v>0</v>
      </c>
      <c r="G147" s="143"/>
    </row>
    <row r="148" spans="1:7" ht="15" customHeight="1" x14ac:dyDescent="0.25">
      <c r="A148" s="1307"/>
      <c r="B148" s="1470"/>
      <c r="C148" s="46" t="s">
        <v>992</v>
      </c>
      <c r="D148" s="104"/>
      <c r="E148" s="105">
        <v>0</v>
      </c>
      <c r="F148" s="105">
        <v>0</v>
      </c>
      <c r="G148" s="143"/>
    </row>
    <row r="149" spans="1:7" ht="15" customHeight="1" x14ac:dyDescent="0.25">
      <c r="A149" s="1413">
        <v>36</v>
      </c>
      <c r="B149" s="1448" t="s">
        <v>322</v>
      </c>
      <c r="C149" s="46" t="s">
        <v>785</v>
      </c>
      <c r="D149" s="106"/>
      <c r="E149" s="105">
        <v>0</v>
      </c>
      <c r="F149" s="105">
        <v>0</v>
      </c>
      <c r="G149" s="143"/>
    </row>
    <row r="150" spans="1:7" ht="15" customHeight="1" x14ac:dyDescent="0.25">
      <c r="A150" s="1413"/>
      <c r="B150" s="1448"/>
      <c r="C150" s="46" t="s">
        <v>598</v>
      </c>
      <c r="D150" s="106"/>
      <c r="E150" s="105">
        <v>0</v>
      </c>
      <c r="F150" s="105">
        <v>0</v>
      </c>
      <c r="G150" s="143"/>
    </row>
    <row r="151" spans="1:7" ht="15" customHeight="1" x14ac:dyDescent="0.25">
      <c r="A151" s="1413">
        <v>37</v>
      </c>
      <c r="B151" s="1448" t="s">
        <v>323</v>
      </c>
      <c r="C151" s="46" t="s">
        <v>786</v>
      </c>
      <c r="D151" s="106"/>
      <c r="E151" s="105">
        <v>0</v>
      </c>
      <c r="F151" s="105">
        <v>0</v>
      </c>
      <c r="G151" s="143"/>
    </row>
    <row r="152" spans="1:7" ht="15" customHeight="1" x14ac:dyDescent="0.25">
      <c r="A152" s="1413"/>
      <c r="B152" s="1448"/>
      <c r="C152" s="46" t="s">
        <v>598</v>
      </c>
      <c r="D152" s="106"/>
      <c r="E152" s="105">
        <v>0</v>
      </c>
      <c r="F152" s="105">
        <v>0</v>
      </c>
      <c r="G152" s="143"/>
    </row>
    <row r="153" spans="1:7" ht="15" customHeight="1" x14ac:dyDescent="0.25">
      <c r="A153" s="1413">
        <v>38</v>
      </c>
      <c r="B153" s="1448" t="s">
        <v>324</v>
      </c>
      <c r="C153" s="46" t="s">
        <v>990</v>
      </c>
      <c r="D153" s="106"/>
      <c r="E153" s="105">
        <v>0</v>
      </c>
      <c r="F153" s="105">
        <v>0</v>
      </c>
      <c r="G153" s="143"/>
    </row>
    <row r="154" spans="1:7" ht="15" customHeight="1" x14ac:dyDescent="0.25">
      <c r="A154" s="1413"/>
      <c r="B154" s="1448"/>
      <c r="C154" s="46" t="s">
        <v>719</v>
      </c>
      <c r="D154" s="106"/>
      <c r="E154" s="105">
        <v>0</v>
      </c>
      <c r="F154" s="105">
        <v>0</v>
      </c>
      <c r="G154" s="143"/>
    </row>
    <row r="155" spans="1:7" ht="15" customHeight="1" x14ac:dyDescent="0.25">
      <c r="A155" s="1413"/>
      <c r="B155" s="1448"/>
      <c r="C155" s="46" t="s">
        <v>1235</v>
      </c>
      <c r="D155" s="106"/>
      <c r="E155" s="105">
        <v>0</v>
      </c>
      <c r="F155" s="105">
        <v>0</v>
      </c>
      <c r="G155" s="143"/>
    </row>
    <row r="156" spans="1:7" ht="15" customHeight="1" x14ac:dyDescent="0.25">
      <c r="A156" s="1413"/>
      <c r="B156" s="1448"/>
      <c r="C156" s="46" t="s">
        <v>681</v>
      </c>
      <c r="D156" s="106"/>
      <c r="E156" s="105">
        <v>0</v>
      </c>
      <c r="F156" s="105">
        <v>0</v>
      </c>
      <c r="G156" s="143"/>
    </row>
    <row r="157" spans="1:7" ht="15" customHeight="1" x14ac:dyDescent="0.25">
      <c r="A157" s="1413"/>
      <c r="B157" s="1448"/>
      <c r="C157" s="46" t="s">
        <v>598</v>
      </c>
      <c r="D157" s="106"/>
      <c r="E157" s="105">
        <v>0</v>
      </c>
      <c r="F157" s="105">
        <v>0</v>
      </c>
      <c r="G157" s="143"/>
    </row>
    <row r="158" spans="1:7" ht="15" customHeight="1" x14ac:dyDescent="0.25">
      <c r="A158" s="1413">
        <v>39</v>
      </c>
      <c r="B158" s="1448" t="s">
        <v>325</v>
      </c>
      <c r="C158" s="46" t="s">
        <v>406</v>
      </c>
      <c r="D158" s="106"/>
      <c r="E158" s="105">
        <v>0</v>
      </c>
      <c r="F158" s="105">
        <v>0</v>
      </c>
      <c r="G158" s="143"/>
    </row>
    <row r="159" spans="1:7" ht="15" customHeight="1" x14ac:dyDescent="0.25">
      <c r="A159" s="1413"/>
      <c r="B159" s="1448"/>
      <c r="C159" s="46" t="s">
        <v>991</v>
      </c>
      <c r="D159" s="106"/>
      <c r="E159" s="105">
        <v>0</v>
      </c>
      <c r="F159" s="105">
        <v>0</v>
      </c>
      <c r="G159" s="143"/>
    </row>
    <row r="160" spans="1:7" ht="15" customHeight="1" x14ac:dyDescent="0.25">
      <c r="A160" s="1413"/>
      <c r="B160" s="1448"/>
      <c r="C160" s="46" t="s">
        <v>598</v>
      </c>
      <c r="D160" s="306"/>
      <c r="E160" s="105">
        <v>0</v>
      </c>
      <c r="F160" s="105">
        <v>0</v>
      </c>
      <c r="G160" s="143"/>
    </row>
    <row r="161" spans="1:7" ht="15" customHeight="1" x14ac:dyDescent="0.25">
      <c r="A161" s="1413">
        <v>40</v>
      </c>
      <c r="B161" s="1448" t="s">
        <v>326</v>
      </c>
      <c r="C161" s="46" t="s">
        <v>980</v>
      </c>
      <c r="D161" s="106"/>
      <c r="E161" s="105">
        <v>0</v>
      </c>
      <c r="F161" s="105">
        <v>0</v>
      </c>
      <c r="G161" s="143"/>
    </row>
    <row r="162" spans="1:7" ht="15" customHeight="1" x14ac:dyDescent="0.25">
      <c r="A162" s="1413"/>
      <c r="B162" s="1450"/>
      <c r="C162" s="46" t="s">
        <v>992</v>
      </c>
      <c r="D162" s="106"/>
      <c r="E162" s="105">
        <v>0</v>
      </c>
      <c r="F162" s="105">
        <v>0</v>
      </c>
      <c r="G162" s="143"/>
    </row>
    <row r="163" spans="1:7" ht="15" customHeight="1" x14ac:dyDescent="0.25">
      <c r="A163" s="1413">
        <v>41</v>
      </c>
      <c r="B163" s="1448" t="s">
        <v>327</v>
      </c>
      <c r="C163" s="46" t="s">
        <v>788</v>
      </c>
      <c r="D163" s="106"/>
      <c r="E163" s="105">
        <v>0</v>
      </c>
      <c r="F163" s="105">
        <v>0</v>
      </c>
      <c r="G163" s="143"/>
    </row>
    <row r="164" spans="1:7" ht="15" customHeight="1" x14ac:dyDescent="0.25">
      <c r="A164" s="1413"/>
      <c r="B164" s="1448"/>
      <c r="C164" s="46" t="s">
        <v>607</v>
      </c>
      <c r="D164" s="106"/>
      <c r="E164" s="105">
        <v>0</v>
      </c>
      <c r="F164" s="105">
        <v>0</v>
      </c>
      <c r="G164" s="143"/>
    </row>
    <row r="165" spans="1:7" ht="15" customHeight="1" x14ac:dyDescent="0.25">
      <c r="A165" s="1413"/>
      <c r="B165" s="1448"/>
      <c r="C165" s="46" t="s">
        <v>598</v>
      </c>
      <c r="D165" s="106"/>
      <c r="E165" s="105">
        <v>0</v>
      </c>
      <c r="F165" s="105">
        <v>0</v>
      </c>
      <c r="G165" s="143"/>
    </row>
    <row r="166" spans="1:7" ht="15" customHeight="1" x14ac:dyDescent="0.25">
      <c r="A166" s="1413">
        <v>42</v>
      </c>
      <c r="B166" s="1448" t="s">
        <v>328</v>
      </c>
      <c r="C166" s="46" t="s">
        <v>698</v>
      </c>
      <c r="D166" s="106"/>
      <c r="E166" s="105">
        <v>0</v>
      </c>
      <c r="F166" s="105">
        <v>0</v>
      </c>
      <c r="G166" s="143"/>
    </row>
    <row r="167" spans="1:7" ht="15" customHeight="1" x14ac:dyDescent="0.25">
      <c r="A167" s="1413"/>
      <c r="B167" s="1448"/>
      <c r="C167" s="46" t="s">
        <v>598</v>
      </c>
      <c r="D167" s="106"/>
      <c r="E167" s="105">
        <v>0</v>
      </c>
      <c r="F167" s="105">
        <v>0</v>
      </c>
      <c r="G167" s="143"/>
    </row>
    <row r="168" spans="1:7" ht="15" customHeight="1" x14ac:dyDescent="0.25">
      <c r="A168" s="360">
        <v>43</v>
      </c>
      <c r="B168" s="363" t="s">
        <v>329</v>
      </c>
      <c r="C168" s="46" t="s">
        <v>598</v>
      </c>
      <c r="D168" s="1164"/>
      <c r="E168" s="105">
        <v>0</v>
      </c>
      <c r="F168" s="105">
        <v>0</v>
      </c>
      <c r="G168" s="144"/>
    </row>
    <row r="169" spans="1:7" ht="15" customHeight="1" x14ac:dyDescent="0.25">
      <c r="A169" s="1475" t="s">
        <v>743</v>
      </c>
      <c r="B169" s="1475"/>
      <c r="C169" s="1475"/>
      <c r="D169" s="115"/>
      <c r="E169" s="115">
        <f>SUM(E14:E168)</f>
        <v>0</v>
      </c>
      <c r="F169" s="115">
        <f>SUM(F14:F168)</f>
        <v>0</v>
      </c>
      <c r="G169" s="144"/>
    </row>
    <row r="170" spans="1:7" ht="15" customHeight="1" x14ac:dyDescent="0.25">
      <c r="A170" s="128"/>
      <c r="B170" s="128"/>
      <c r="C170" s="128"/>
      <c r="D170" s="109"/>
      <c r="E170" s="109"/>
      <c r="F170" s="109"/>
      <c r="G170" s="144"/>
    </row>
    <row r="171" spans="1:7" ht="11.65" customHeight="1" x14ac:dyDescent="0.25">
      <c r="A171" s="127" t="s">
        <v>814</v>
      </c>
      <c r="B171" s="128"/>
      <c r="C171" s="128"/>
      <c r="D171" s="128"/>
      <c r="E171" s="109"/>
      <c r="F171" s="109"/>
      <c r="G171" s="144"/>
    </row>
    <row r="172" spans="1:7" ht="15.75" customHeight="1" x14ac:dyDescent="0.35">
      <c r="A172" s="1461" t="s">
        <v>1817</v>
      </c>
      <c r="B172" s="1462"/>
      <c r="C172" s="1462"/>
      <c r="D172" s="1462"/>
      <c r="E172" s="1462"/>
      <c r="F172" s="1462"/>
      <c r="G172" s="1476"/>
    </row>
    <row r="173" spans="1:7" ht="15.75" customHeight="1" x14ac:dyDescent="0.25">
      <c r="A173" s="366"/>
      <c r="C173" s="110" t="s">
        <v>744</v>
      </c>
      <c r="E173" s="1466" t="s">
        <v>613</v>
      </c>
      <c r="F173" s="1466"/>
      <c r="G173" s="146"/>
    </row>
    <row r="174" spans="1:7" s="114" customFormat="1" ht="12" customHeight="1" x14ac:dyDescent="0.25">
      <c r="A174" s="112" t="s">
        <v>570</v>
      </c>
      <c r="B174" s="113"/>
      <c r="C174" s="112" t="s">
        <v>1785</v>
      </c>
      <c r="D174" s="362"/>
      <c r="E174" s="361"/>
      <c r="F174" s="361"/>
      <c r="G174" s="147"/>
    </row>
    <row r="175" spans="1:7" ht="16.899999999999999" customHeight="1" x14ac:dyDescent="0.25">
      <c r="A175" s="366" t="s">
        <v>563</v>
      </c>
      <c r="B175" s="367"/>
      <c r="C175" s="1463" t="s">
        <v>564</v>
      </c>
      <c r="D175" s="1462"/>
      <c r="E175" s="1462"/>
      <c r="F175" s="1462"/>
      <c r="G175" s="148"/>
    </row>
    <row r="176" spans="1:7" x14ac:dyDescent="0.25">
      <c r="A176" s="366"/>
      <c r="B176" s="367"/>
      <c r="C176" s="366"/>
      <c r="D176" s="367"/>
      <c r="E176" s="367"/>
      <c r="F176" s="367"/>
      <c r="G176" s="148"/>
    </row>
    <row r="177" ht="32.450000000000003" customHeight="1" x14ac:dyDescent="0.25"/>
  </sheetData>
  <autoFilter ref="C14:C175"/>
  <mergeCells count="91">
    <mergeCell ref="A166:A167"/>
    <mergeCell ref="B166:B167"/>
    <mergeCell ref="A169:C169"/>
    <mergeCell ref="A172:G172"/>
    <mergeCell ref="C175:F175"/>
    <mergeCell ref="E173:F173"/>
    <mergeCell ref="A158:A160"/>
    <mergeCell ref="B158:B160"/>
    <mergeCell ref="A161:A162"/>
    <mergeCell ref="B161:B162"/>
    <mergeCell ref="A163:A165"/>
    <mergeCell ref="B163:B165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1:A125"/>
    <mergeCell ref="B121:B125"/>
    <mergeCell ref="A126:A129"/>
    <mergeCell ref="B126:B129"/>
    <mergeCell ref="A130:A133"/>
    <mergeCell ref="B130:B133"/>
    <mergeCell ref="A102:A111"/>
    <mergeCell ref="B102:B111"/>
    <mergeCell ref="A113:A116"/>
    <mergeCell ref="B113:B116"/>
    <mergeCell ref="A117:A120"/>
    <mergeCell ref="B117:B120"/>
    <mergeCell ref="A90:A92"/>
    <mergeCell ref="B90:B92"/>
    <mergeCell ref="A93:A99"/>
    <mergeCell ref="B93:B99"/>
    <mergeCell ref="A100:A101"/>
    <mergeCell ref="B100:B101"/>
    <mergeCell ref="A78:A83"/>
    <mergeCell ref="B78:B83"/>
    <mergeCell ref="A84:A86"/>
    <mergeCell ref="B84:B86"/>
    <mergeCell ref="A87:A89"/>
    <mergeCell ref="B87:B89"/>
    <mergeCell ref="A67:A68"/>
    <mergeCell ref="B67:B68"/>
    <mergeCell ref="A69:A71"/>
    <mergeCell ref="B69:B71"/>
    <mergeCell ref="A72:A77"/>
    <mergeCell ref="B72:B77"/>
    <mergeCell ref="A55:A56"/>
    <mergeCell ref="B55:B56"/>
    <mergeCell ref="A57:A59"/>
    <mergeCell ref="B57:B59"/>
    <mergeCell ref="A60:A66"/>
    <mergeCell ref="B60:B66"/>
    <mergeCell ref="A46:A47"/>
    <mergeCell ref="B46:B47"/>
    <mergeCell ref="A48:A51"/>
    <mergeCell ref="B48:B51"/>
    <mergeCell ref="A52:A54"/>
    <mergeCell ref="B52:B54"/>
    <mergeCell ref="A31:A32"/>
    <mergeCell ref="B31:B32"/>
    <mergeCell ref="A33:A37"/>
    <mergeCell ref="B33:B37"/>
    <mergeCell ref="A39:A44"/>
    <mergeCell ref="B39:B44"/>
    <mergeCell ref="A19:A22"/>
    <mergeCell ref="B19:B22"/>
    <mergeCell ref="A23:A24"/>
    <mergeCell ref="B23:B24"/>
    <mergeCell ref="A25:A30"/>
    <mergeCell ref="B25:B30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</mergeCells>
  <pageMargins left="0.70866141732283472" right="0.70866141732283472" top="0.39370078740157483" bottom="0.39370078740157483" header="0.31496062992125984" footer="0.31496062992125984"/>
  <pageSetup paperSize="9" scale="56" fitToWidth="2" fitToHeight="2" orientation="portrait" r:id="rId1"/>
  <rowBreaks count="1" manualBreakCount="1">
    <brk id="89" max="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4"/>
  <sheetViews>
    <sheetView view="pageBreakPreview" topLeftCell="A8" zoomScaleNormal="110" zoomScaleSheetLayoutView="100" workbookViewId="0">
      <pane ySplit="9" topLeftCell="A165" activePane="bottomLeft" state="frozen"/>
      <selection activeCell="B8" sqref="B8"/>
      <selection pane="bottomLeft" activeCell="A8" sqref="A8:G181"/>
    </sheetView>
  </sheetViews>
  <sheetFormatPr defaultColWidth="8.85546875" defaultRowHeight="15" x14ac:dyDescent="0.25"/>
  <cols>
    <col min="1" max="1" width="4.28515625" style="99" customWidth="1"/>
    <col min="2" max="2" width="22.7109375" style="99" customWidth="1"/>
    <col min="3" max="3" width="39.28515625" style="99" customWidth="1"/>
    <col min="4" max="4" width="20.140625" style="119" customWidth="1"/>
    <col min="5" max="5" width="19" style="119" customWidth="1"/>
    <col min="6" max="6" width="19.140625" style="119" customWidth="1"/>
    <col min="7" max="7" width="8.85546875" style="114" customWidth="1"/>
    <col min="8" max="9" width="8.85546875" style="99" customWidth="1"/>
    <col min="10" max="16384" width="8.85546875" style="99"/>
  </cols>
  <sheetData>
    <row r="1" spans="1:38" x14ac:dyDescent="0.25">
      <c r="A1" s="97"/>
      <c r="B1" s="97"/>
      <c r="C1" s="97"/>
      <c r="D1" s="116"/>
      <c r="E1" s="116"/>
      <c r="F1" s="125" t="s">
        <v>740</v>
      </c>
    </row>
    <row r="2" spans="1:38" ht="10.9" customHeight="1" x14ac:dyDescent="0.25">
      <c r="A2" s="1452" t="s">
        <v>0</v>
      </c>
      <c r="B2" s="1452"/>
      <c r="C2" s="1452"/>
      <c r="D2" s="1452"/>
      <c r="E2" s="1452"/>
      <c r="F2" s="1452"/>
    </row>
    <row r="3" spans="1:38" ht="24.6" customHeight="1" x14ac:dyDescent="0.25">
      <c r="A3" s="1453" t="s">
        <v>741</v>
      </c>
      <c r="B3" s="1452"/>
      <c r="C3" s="1452"/>
      <c r="D3" s="1452"/>
      <c r="E3" s="1452"/>
      <c r="F3" s="1452"/>
    </row>
    <row r="4" spans="1:38" s="114" customFormat="1" ht="13.9" customHeight="1" x14ac:dyDescent="0.25">
      <c r="A4" s="1490" t="s">
        <v>1088</v>
      </c>
      <c r="B4" s="1490"/>
      <c r="C4" s="1490"/>
      <c r="D4" s="1490"/>
      <c r="E4" s="1490"/>
      <c r="F4" s="1490"/>
    </row>
    <row r="5" spans="1:38" x14ac:dyDescent="0.25">
      <c r="A5" s="97"/>
      <c r="B5" s="97"/>
      <c r="C5" s="97"/>
      <c r="D5" s="116"/>
      <c r="E5" s="116"/>
      <c r="F5" s="116"/>
    </row>
    <row r="6" spans="1:38" x14ac:dyDescent="0.25">
      <c r="A6" s="1464" t="s">
        <v>368</v>
      </c>
      <c r="B6" s="1464"/>
      <c r="C6" s="1464"/>
      <c r="D6" s="1464"/>
      <c r="E6" s="1464"/>
      <c r="F6" s="1464"/>
    </row>
    <row r="7" spans="1:38" ht="22.9" customHeight="1" x14ac:dyDescent="0.25">
      <c r="A7" s="1465" t="s">
        <v>950</v>
      </c>
      <c r="B7" s="1465"/>
      <c r="C7" s="1465"/>
      <c r="D7" s="1465"/>
      <c r="E7" s="1465"/>
      <c r="F7" s="1465"/>
    </row>
    <row r="8" spans="1:38" ht="22.9" customHeight="1" x14ac:dyDescent="0.25">
      <c r="A8" s="1452" t="s">
        <v>0</v>
      </c>
      <c r="B8" s="1452"/>
      <c r="C8" s="1452"/>
      <c r="D8" s="1452"/>
      <c r="E8" s="1452"/>
      <c r="F8" s="1452"/>
    </row>
    <row r="9" spans="1:38" ht="22.9" customHeight="1" x14ac:dyDescent="0.25">
      <c r="A9" s="1453" t="s">
        <v>741</v>
      </c>
      <c r="B9" s="1452"/>
      <c r="C9" s="1452"/>
      <c r="D9" s="1452"/>
      <c r="E9" s="1452"/>
      <c r="F9" s="1452"/>
    </row>
    <row r="10" spans="1:38" s="114" customFormat="1" ht="12.75" customHeight="1" x14ac:dyDescent="0.25">
      <c r="A10" s="1454" t="s">
        <v>1741</v>
      </c>
      <c r="B10" s="1454"/>
      <c r="C10" s="1454"/>
      <c r="D10" s="1454"/>
      <c r="E10" s="1454"/>
      <c r="F10" s="1454"/>
    </row>
    <row r="11" spans="1:38" ht="22.9" customHeight="1" x14ac:dyDescent="0.25">
      <c r="A11" s="97"/>
      <c r="B11" s="97"/>
      <c r="C11" s="97"/>
      <c r="D11" s="97"/>
      <c r="E11" s="97"/>
      <c r="F11" s="97"/>
    </row>
    <row r="12" spans="1:38" ht="22.9" customHeight="1" x14ac:dyDescent="0.25">
      <c r="A12" s="1464" t="s">
        <v>368</v>
      </c>
      <c r="B12" s="1464"/>
      <c r="C12" s="1464"/>
      <c r="D12" s="1464"/>
      <c r="E12" s="1464"/>
      <c r="F12" s="1464"/>
    </row>
    <row r="13" spans="1:38" ht="33" customHeight="1" x14ac:dyDescent="0.25">
      <c r="A13" s="1465" t="s">
        <v>950</v>
      </c>
      <c r="B13" s="1465"/>
      <c r="C13" s="1465"/>
      <c r="D13" s="1465"/>
      <c r="E13" s="1465"/>
      <c r="F13" s="1465"/>
    </row>
    <row r="14" spans="1:38" ht="15.6" customHeight="1" x14ac:dyDescent="0.25">
      <c r="A14" s="1464" t="s">
        <v>1294</v>
      </c>
      <c r="B14" s="1464"/>
      <c r="C14" s="1464"/>
      <c r="D14" s="415"/>
      <c r="E14" s="415"/>
      <c r="F14" s="415"/>
      <c r="G14" s="229"/>
      <c r="H14" s="102"/>
      <c r="I14" s="102"/>
      <c r="J14" s="101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</row>
    <row r="15" spans="1:38" ht="13.9" customHeight="1" x14ac:dyDescent="0.25">
      <c r="A15" s="1464" t="s">
        <v>1299</v>
      </c>
      <c r="B15" s="1464"/>
      <c r="C15" s="1464"/>
      <c r="D15" s="1464"/>
      <c r="E15" s="1464"/>
      <c r="F15" s="415"/>
      <c r="G15" s="230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</row>
    <row r="16" spans="1:38" ht="42.75" customHeight="1" x14ac:dyDescent="0.25">
      <c r="A16" s="369" t="s">
        <v>361</v>
      </c>
      <c r="B16" s="1467" t="s">
        <v>183</v>
      </c>
      <c r="C16" s="1468"/>
      <c r="D16" s="369" t="s">
        <v>1296</v>
      </c>
      <c r="E16" s="369" t="s">
        <v>185</v>
      </c>
      <c r="F16" s="369" t="s">
        <v>1085</v>
      </c>
      <c r="G16" s="230"/>
      <c r="H16" s="103"/>
      <c r="I16" s="103"/>
      <c r="J16" s="103"/>
    </row>
    <row r="17" spans="1:10" ht="13.5" customHeight="1" x14ac:dyDescent="0.25">
      <c r="A17" s="370">
        <v>1</v>
      </c>
      <c r="B17" s="1469">
        <v>2</v>
      </c>
      <c r="C17" s="1468"/>
      <c r="D17" s="370">
        <v>3</v>
      </c>
      <c r="E17" s="370">
        <v>4</v>
      </c>
      <c r="F17" s="370">
        <v>5</v>
      </c>
      <c r="G17" s="230"/>
      <c r="H17" s="103"/>
      <c r="I17" s="103"/>
      <c r="J17" s="103"/>
    </row>
    <row r="18" spans="1:10" ht="15" customHeight="1" x14ac:dyDescent="0.25">
      <c r="A18" s="1483">
        <v>1</v>
      </c>
      <c r="B18" s="1484" t="s">
        <v>287</v>
      </c>
      <c r="C18" s="46" t="s">
        <v>695</v>
      </c>
      <c r="D18" s="105">
        <v>0</v>
      </c>
      <c r="E18" s="115">
        <v>0</v>
      </c>
      <c r="F18" s="105">
        <v>0</v>
      </c>
      <c r="G18" s="230"/>
      <c r="H18" s="103"/>
      <c r="I18" s="103"/>
      <c r="J18" s="103"/>
    </row>
    <row r="19" spans="1:10" ht="15" customHeight="1" x14ac:dyDescent="0.25">
      <c r="A19" s="1483"/>
      <c r="B19" s="1484"/>
      <c r="C19" s="46" t="s">
        <v>597</v>
      </c>
      <c r="D19" s="105">
        <v>0</v>
      </c>
      <c r="E19" s="115">
        <v>0</v>
      </c>
      <c r="F19" s="105">
        <v>0</v>
      </c>
    </row>
    <row r="20" spans="1:10" ht="15" customHeight="1" x14ac:dyDescent="0.25">
      <c r="A20" s="1483"/>
      <c r="B20" s="1484"/>
      <c r="C20" s="46" t="s">
        <v>598</v>
      </c>
      <c r="D20" s="105">
        <v>0</v>
      </c>
      <c r="E20" s="115">
        <v>0</v>
      </c>
      <c r="F20" s="105">
        <v>0</v>
      </c>
    </row>
    <row r="21" spans="1:10" ht="15" customHeight="1" x14ac:dyDescent="0.25">
      <c r="A21" s="1483">
        <v>2</v>
      </c>
      <c r="B21" s="1485" t="s">
        <v>288</v>
      </c>
      <c r="C21" s="46" t="s">
        <v>757</v>
      </c>
      <c r="D21" s="105">
        <v>0</v>
      </c>
      <c r="E21" s="115">
        <v>0</v>
      </c>
      <c r="F21" s="105">
        <v>0</v>
      </c>
      <c r="G21" s="99"/>
    </row>
    <row r="22" spans="1:10" ht="15" customHeight="1" x14ac:dyDescent="0.25">
      <c r="A22" s="1483"/>
      <c r="B22" s="1485"/>
      <c r="C22" s="46" t="s">
        <v>598</v>
      </c>
      <c r="D22" s="105">
        <v>0</v>
      </c>
      <c r="E22" s="115">
        <v>0</v>
      </c>
      <c r="F22" s="105">
        <v>0</v>
      </c>
      <c r="G22" s="99"/>
    </row>
    <row r="23" spans="1:10" ht="15" customHeight="1" x14ac:dyDescent="0.25">
      <c r="A23" s="1483">
        <v>3</v>
      </c>
      <c r="B23" s="1484" t="s">
        <v>289</v>
      </c>
      <c r="C23" s="46" t="s">
        <v>696</v>
      </c>
      <c r="D23" s="105">
        <v>0</v>
      </c>
      <c r="E23" s="115">
        <v>0</v>
      </c>
      <c r="F23" s="105">
        <v>0</v>
      </c>
      <c r="G23" s="99"/>
    </row>
    <row r="24" spans="1:10" ht="15" customHeight="1" x14ac:dyDescent="0.25">
      <c r="A24" s="1483"/>
      <c r="B24" s="1484"/>
      <c r="C24" s="46" t="s">
        <v>407</v>
      </c>
      <c r="D24" s="105">
        <v>0</v>
      </c>
      <c r="E24" s="115">
        <v>0</v>
      </c>
      <c r="F24" s="105">
        <v>0</v>
      </c>
      <c r="G24" s="99"/>
    </row>
    <row r="25" spans="1:10" ht="15" customHeight="1" x14ac:dyDescent="0.25">
      <c r="A25" s="1483"/>
      <c r="B25" s="1484"/>
      <c r="C25" s="46" t="s">
        <v>764</v>
      </c>
      <c r="D25" s="105">
        <v>0</v>
      </c>
      <c r="E25" s="115">
        <v>0</v>
      </c>
      <c r="F25" s="105">
        <v>0</v>
      </c>
      <c r="G25" s="99"/>
    </row>
    <row r="26" spans="1:10" ht="15" customHeight="1" x14ac:dyDescent="0.25">
      <c r="A26" s="1483"/>
      <c r="B26" s="1484"/>
      <c r="C26" s="46" t="s">
        <v>598</v>
      </c>
      <c r="D26" s="105">
        <v>0</v>
      </c>
      <c r="E26" s="115">
        <v>0</v>
      </c>
      <c r="F26" s="105">
        <v>0</v>
      </c>
      <c r="G26" s="99"/>
    </row>
    <row r="27" spans="1:10" ht="15" customHeight="1" x14ac:dyDescent="0.25">
      <c r="A27" s="1483">
        <v>4</v>
      </c>
      <c r="B27" s="1485" t="s">
        <v>290</v>
      </c>
      <c r="C27" s="363" t="s">
        <v>697</v>
      </c>
      <c r="D27" s="105">
        <v>0</v>
      </c>
      <c r="E27" s="115">
        <v>0</v>
      </c>
      <c r="F27" s="105">
        <v>0</v>
      </c>
      <c r="G27" s="99"/>
    </row>
    <row r="28" spans="1:10" ht="15" customHeight="1" x14ac:dyDescent="0.25">
      <c r="A28" s="1307"/>
      <c r="B28" s="1486"/>
      <c r="C28" s="363" t="s">
        <v>993</v>
      </c>
      <c r="D28" s="105">
        <v>0</v>
      </c>
      <c r="E28" s="115">
        <v>0</v>
      </c>
      <c r="F28" s="105">
        <v>0</v>
      </c>
      <c r="G28" s="99"/>
    </row>
    <row r="29" spans="1:10" ht="15" customHeight="1" x14ac:dyDescent="0.25">
      <c r="A29" s="1483">
        <v>5</v>
      </c>
      <c r="B29" s="1484" t="s">
        <v>291</v>
      </c>
      <c r="C29" s="47" t="s">
        <v>815</v>
      </c>
      <c r="D29" s="105">
        <v>0</v>
      </c>
      <c r="E29" s="115">
        <v>0</v>
      </c>
      <c r="F29" s="105">
        <v>0</v>
      </c>
      <c r="G29" s="99"/>
    </row>
    <row r="30" spans="1:10" ht="15" customHeight="1" x14ac:dyDescent="0.25">
      <c r="A30" s="1483"/>
      <c r="B30" s="1484"/>
      <c r="C30" s="46" t="s">
        <v>1094</v>
      </c>
      <c r="D30" s="105">
        <v>0</v>
      </c>
      <c r="E30" s="105">
        <v>0</v>
      </c>
      <c r="F30" s="105">
        <v>0</v>
      </c>
      <c r="G30" s="99"/>
    </row>
    <row r="31" spans="1:10" ht="15" customHeight="1" x14ac:dyDescent="0.25">
      <c r="A31" s="1307"/>
      <c r="B31" s="1470"/>
      <c r="C31" s="46" t="s">
        <v>756</v>
      </c>
      <c r="D31" s="105">
        <v>0</v>
      </c>
      <c r="E31" s="115">
        <v>0</v>
      </c>
      <c r="F31" s="105">
        <v>0</v>
      </c>
      <c r="G31" s="99"/>
    </row>
    <row r="32" spans="1:10" ht="15" customHeight="1" x14ac:dyDescent="0.25">
      <c r="A32" s="1307"/>
      <c r="B32" s="1470"/>
      <c r="C32" s="46" t="s">
        <v>698</v>
      </c>
      <c r="D32" s="105">
        <v>0</v>
      </c>
      <c r="E32" s="115">
        <v>0</v>
      </c>
      <c r="F32" s="105">
        <v>0</v>
      </c>
      <c r="G32" s="99"/>
    </row>
    <row r="33" spans="1:7" ht="15" customHeight="1" x14ac:dyDescent="0.25">
      <c r="A33" s="1307"/>
      <c r="B33" s="1470"/>
      <c r="C33" s="46" t="s">
        <v>977</v>
      </c>
      <c r="D33" s="105">
        <v>0</v>
      </c>
      <c r="E33" s="115">
        <v>0</v>
      </c>
      <c r="F33" s="105">
        <v>0</v>
      </c>
      <c r="G33" s="99"/>
    </row>
    <row r="34" spans="1:7" ht="15" customHeight="1" x14ac:dyDescent="0.25">
      <c r="A34" s="1307"/>
      <c r="B34" s="1470"/>
      <c r="C34" s="46" t="s">
        <v>598</v>
      </c>
      <c r="D34" s="105">
        <v>0</v>
      </c>
      <c r="E34" s="115">
        <v>0</v>
      </c>
      <c r="F34" s="105">
        <v>0</v>
      </c>
      <c r="G34" s="99"/>
    </row>
    <row r="35" spans="1:7" ht="15" customHeight="1" x14ac:dyDescent="0.25">
      <c r="A35" s="1487">
        <v>6</v>
      </c>
      <c r="B35" s="1485" t="s">
        <v>292</v>
      </c>
      <c r="C35" s="46" t="s">
        <v>699</v>
      </c>
      <c r="D35" s="105">
        <v>0</v>
      </c>
      <c r="E35" s="115">
        <v>0</v>
      </c>
      <c r="F35" s="105">
        <v>0</v>
      </c>
      <c r="G35" s="99"/>
    </row>
    <row r="36" spans="1:7" ht="15" customHeight="1" x14ac:dyDescent="0.25">
      <c r="A36" s="1487"/>
      <c r="B36" s="1485"/>
      <c r="C36" s="46" t="s">
        <v>758</v>
      </c>
      <c r="D36" s="105">
        <v>0</v>
      </c>
      <c r="E36" s="115">
        <v>0</v>
      </c>
      <c r="F36" s="105">
        <v>0</v>
      </c>
      <c r="G36" s="99"/>
    </row>
    <row r="37" spans="1:7" ht="15" customHeight="1" x14ac:dyDescent="0.25">
      <c r="A37" s="1487"/>
      <c r="B37" s="1485"/>
      <c r="C37" s="46" t="s">
        <v>598</v>
      </c>
      <c r="D37" s="105">
        <v>0</v>
      </c>
      <c r="E37" s="115">
        <v>0</v>
      </c>
      <c r="F37" s="105">
        <v>0</v>
      </c>
      <c r="G37" s="99"/>
    </row>
    <row r="38" spans="1:7" ht="15" customHeight="1" x14ac:dyDescent="0.25">
      <c r="A38" s="1483">
        <v>7</v>
      </c>
      <c r="B38" s="1485" t="s">
        <v>293</v>
      </c>
      <c r="C38" s="46" t="s">
        <v>759</v>
      </c>
      <c r="D38" s="105">
        <v>0</v>
      </c>
      <c r="E38" s="115">
        <v>0</v>
      </c>
      <c r="F38" s="105">
        <v>0</v>
      </c>
      <c r="G38" s="99"/>
    </row>
    <row r="39" spans="1:7" ht="15" customHeight="1" x14ac:dyDescent="0.25">
      <c r="A39" s="1483"/>
      <c r="B39" s="1485"/>
      <c r="C39" s="46" t="s">
        <v>816</v>
      </c>
      <c r="D39" s="105">
        <v>0</v>
      </c>
      <c r="E39" s="115">
        <v>0</v>
      </c>
      <c r="F39" s="105">
        <v>0</v>
      </c>
      <c r="G39" s="99"/>
    </row>
    <row r="40" spans="1:7" ht="15" customHeight="1" x14ac:dyDescent="0.25">
      <c r="A40" s="1483"/>
      <c r="B40" s="1485"/>
      <c r="C40" s="46" t="s">
        <v>599</v>
      </c>
      <c r="D40" s="105">
        <v>0</v>
      </c>
      <c r="E40" s="115">
        <v>0</v>
      </c>
      <c r="F40" s="105">
        <v>0</v>
      </c>
      <c r="G40" s="99"/>
    </row>
    <row r="41" spans="1:7" ht="15" customHeight="1" x14ac:dyDescent="0.25">
      <c r="A41" s="1483"/>
      <c r="B41" s="1485"/>
      <c r="C41" s="46" t="s">
        <v>700</v>
      </c>
      <c r="D41" s="105">
        <v>0</v>
      </c>
      <c r="E41" s="115">
        <v>0</v>
      </c>
      <c r="F41" s="105">
        <v>0</v>
      </c>
      <c r="G41" s="99"/>
    </row>
    <row r="42" spans="1:7" ht="15" customHeight="1" x14ac:dyDescent="0.25">
      <c r="A42" s="1483"/>
      <c r="B42" s="1485"/>
      <c r="C42" s="46" t="s">
        <v>598</v>
      </c>
      <c r="D42" s="105">
        <v>0</v>
      </c>
      <c r="E42" s="115">
        <v>0</v>
      </c>
      <c r="F42" s="105">
        <v>0</v>
      </c>
      <c r="G42" s="99"/>
    </row>
    <row r="43" spans="1:7" ht="15" customHeight="1" x14ac:dyDescent="0.25">
      <c r="A43" s="371">
        <v>8</v>
      </c>
      <c r="B43" s="372" t="s">
        <v>294</v>
      </c>
      <c r="C43" s="46" t="s">
        <v>760</v>
      </c>
      <c r="D43" s="105">
        <v>0</v>
      </c>
      <c r="E43" s="115">
        <v>0</v>
      </c>
      <c r="F43" s="105">
        <v>0</v>
      </c>
      <c r="G43" s="99"/>
    </row>
    <row r="44" spans="1:7" ht="15" customHeight="1" x14ac:dyDescent="0.25">
      <c r="A44" s="1483">
        <v>9</v>
      </c>
      <c r="B44" s="1485" t="s">
        <v>295</v>
      </c>
      <c r="C44" s="46" t="s">
        <v>761</v>
      </c>
      <c r="D44" s="105">
        <v>0</v>
      </c>
      <c r="E44" s="115">
        <v>0</v>
      </c>
      <c r="F44" s="105">
        <v>0</v>
      </c>
      <c r="G44" s="99"/>
    </row>
    <row r="45" spans="1:7" ht="15" customHeight="1" x14ac:dyDescent="0.25">
      <c r="A45" s="1483"/>
      <c r="B45" s="1485"/>
      <c r="C45" s="46" t="s">
        <v>701</v>
      </c>
      <c r="D45" s="105">
        <v>0</v>
      </c>
      <c r="E45" s="115">
        <v>0</v>
      </c>
      <c r="F45" s="105">
        <v>0</v>
      </c>
      <c r="G45" s="99"/>
    </row>
    <row r="46" spans="1:7" ht="15" customHeight="1" x14ac:dyDescent="0.25">
      <c r="A46" s="1483"/>
      <c r="B46" s="1485"/>
      <c r="C46" s="46" t="s">
        <v>817</v>
      </c>
      <c r="D46" s="105">
        <v>0</v>
      </c>
      <c r="E46" s="115">
        <v>0</v>
      </c>
      <c r="F46" s="105">
        <v>0</v>
      </c>
      <c r="G46" s="99"/>
    </row>
    <row r="47" spans="1:7" ht="15" customHeight="1" x14ac:dyDescent="0.25">
      <c r="A47" s="1483"/>
      <c r="B47" s="1485"/>
      <c r="C47" s="46" t="s">
        <v>1049</v>
      </c>
      <c r="D47" s="105">
        <v>0</v>
      </c>
      <c r="E47" s="115">
        <v>0</v>
      </c>
      <c r="F47" s="105">
        <v>0</v>
      </c>
      <c r="G47" s="99"/>
    </row>
    <row r="48" spans="1:7" ht="15" customHeight="1" x14ac:dyDescent="0.25">
      <c r="A48" s="1483"/>
      <c r="B48" s="1485"/>
      <c r="C48" s="46" t="s">
        <v>600</v>
      </c>
      <c r="D48" s="105">
        <v>0</v>
      </c>
      <c r="E48" s="115">
        <v>0</v>
      </c>
      <c r="F48" s="105">
        <v>0</v>
      </c>
      <c r="G48" s="99"/>
    </row>
    <row r="49" spans="1:7" ht="15" customHeight="1" x14ac:dyDescent="0.25">
      <c r="A49" s="1483"/>
      <c r="B49" s="1485"/>
      <c r="C49" s="46" t="s">
        <v>598</v>
      </c>
      <c r="D49" s="105">
        <v>0</v>
      </c>
      <c r="E49" s="115">
        <v>0</v>
      </c>
      <c r="F49" s="105">
        <v>0</v>
      </c>
      <c r="G49" s="99"/>
    </row>
    <row r="50" spans="1:7" ht="15" customHeight="1" x14ac:dyDescent="0.25">
      <c r="A50" s="371">
        <v>10</v>
      </c>
      <c r="B50" s="372" t="s">
        <v>296</v>
      </c>
      <c r="C50" s="212" t="s">
        <v>762</v>
      </c>
      <c r="D50" s="105">
        <v>0</v>
      </c>
      <c r="E50" s="115">
        <v>0</v>
      </c>
      <c r="F50" s="105">
        <v>0</v>
      </c>
      <c r="G50" s="99"/>
    </row>
    <row r="51" spans="1:7" ht="15" customHeight="1" x14ac:dyDescent="0.25">
      <c r="A51" s="1483">
        <v>11</v>
      </c>
      <c r="B51" s="1484" t="s">
        <v>297</v>
      </c>
      <c r="C51" s="46" t="s">
        <v>763</v>
      </c>
      <c r="D51" s="105">
        <v>0</v>
      </c>
      <c r="E51" s="115">
        <v>0</v>
      </c>
      <c r="F51" s="105">
        <v>0</v>
      </c>
      <c r="G51" s="99"/>
    </row>
    <row r="52" spans="1:7" s="114" customFormat="1" ht="15" customHeight="1" x14ac:dyDescent="0.25">
      <c r="A52" s="1483"/>
      <c r="B52" s="1484"/>
      <c r="C52" s="46" t="s">
        <v>598</v>
      </c>
      <c r="D52" s="105">
        <v>0</v>
      </c>
      <c r="E52" s="115">
        <v>0</v>
      </c>
      <c r="F52" s="105">
        <v>0</v>
      </c>
    </row>
    <row r="53" spans="1:7" ht="15" customHeight="1" x14ac:dyDescent="0.25">
      <c r="A53" s="1487">
        <v>12</v>
      </c>
      <c r="B53" s="1484" t="s">
        <v>298</v>
      </c>
      <c r="C53" s="46" t="s">
        <v>598</v>
      </c>
      <c r="D53" s="105">
        <v>0</v>
      </c>
      <c r="E53" s="115">
        <v>0</v>
      </c>
      <c r="F53" s="105">
        <v>0</v>
      </c>
      <c r="G53" s="99"/>
    </row>
    <row r="54" spans="1:7" ht="15" customHeight="1" x14ac:dyDescent="0.25">
      <c r="A54" s="1487"/>
      <c r="B54" s="1484"/>
      <c r="C54" s="46" t="s">
        <v>600</v>
      </c>
      <c r="D54" s="105">
        <v>0</v>
      </c>
      <c r="E54" s="115">
        <v>0</v>
      </c>
      <c r="F54" s="105">
        <v>0</v>
      </c>
      <c r="G54" s="99"/>
    </row>
    <row r="55" spans="1:7" ht="15" customHeight="1" x14ac:dyDescent="0.25">
      <c r="A55" s="1487"/>
      <c r="B55" s="1484"/>
      <c r="C55" s="46" t="s">
        <v>601</v>
      </c>
      <c r="D55" s="105">
        <v>0</v>
      </c>
      <c r="E55" s="115">
        <v>0</v>
      </c>
      <c r="F55" s="105">
        <v>0</v>
      </c>
      <c r="G55" s="99"/>
    </row>
    <row r="56" spans="1:7" ht="15" customHeight="1" x14ac:dyDescent="0.25">
      <c r="A56" s="1487"/>
      <c r="B56" s="1484"/>
      <c r="C56" s="46" t="s">
        <v>817</v>
      </c>
      <c r="D56" s="105">
        <v>0</v>
      </c>
      <c r="E56" s="115">
        <v>0</v>
      </c>
      <c r="F56" s="105">
        <v>0</v>
      </c>
      <c r="G56" s="99"/>
    </row>
    <row r="57" spans="1:7" ht="15" customHeight="1" x14ac:dyDescent="0.25">
      <c r="A57" s="1483">
        <v>13</v>
      </c>
      <c r="B57" s="1484" t="s">
        <v>299</v>
      </c>
      <c r="C57" s="46" t="s">
        <v>765</v>
      </c>
      <c r="D57" s="105">
        <v>0</v>
      </c>
      <c r="E57" s="115">
        <v>0</v>
      </c>
      <c r="F57" s="105">
        <v>0</v>
      </c>
      <c r="G57" s="99"/>
    </row>
    <row r="58" spans="1:7" ht="15" customHeight="1" x14ac:dyDescent="0.25">
      <c r="A58" s="1483"/>
      <c r="B58" s="1484"/>
      <c r="C58" s="46" t="s">
        <v>418</v>
      </c>
      <c r="D58" s="105">
        <v>0</v>
      </c>
      <c r="E58" s="115">
        <v>0</v>
      </c>
      <c r="F58" s="105">
        <v>0</v>
      </c>
      <c r="G58" s="99"/>
    </row>
    <row r="59" spans="1:7" ht="15" customHeight="1" x14ac:dyDescent="0.25">
      <c r="A59" s="1483"/>
      <c r="B59" s="1484"/>
      <c r="C59" s="46" t="s">
        <v>598</v>
      </c>
      <c r="D59" s="105">
        <v>0</v>
      </c>
      <c r="E59" s="115">
        <v>0</v>
      </c>
      <c r="F59" s="105">
        <v>0</v>
      </c>
      <c r="G59" s="99"/>
    </row>
    <row r="60" spans="1:7" ht="15" customHeight="1" x14ac:dyDescent="0.25">
      <c r="A60" s="1483">
        <v>14</v>
      </c>
      <c r="B60" s="1484" t="s">
        <v>300</v>
      </c>
      <c r="C60" s="46" t="s">
        <v>766</v>
      </c>
      <c r="D60" s="105">
        <v>0</v>
      </c>
      <c r="E60" s="115">
        <v>0</v>
      </c>
      <c r="F60" s="105">
        <v>0</v>
      </c>
      <c r="G60" s="99"/>
    </row>
    <row r="61" spans="1:7" ht="15" customHeight="1" x14ac:dyDescent="0.25">
      <c r="A61" s="1483"/>
      <c r="B61" s="1484"/>
      <c r="C61" s="46" t="s">
        <v>409</v>
      </c>
      <c r="D61" s="105">
        <v>0</v>
      </c>
      <c r="E61" s="115">
        <v>0</v>
      </c>
      <c r="F61" s="105">
        <v>0</v>
      </c>
      <c r="G61" s="99"/>
    </row>
    <row r="62" spans="1:7" ht="15" customHeight="1" x14ac:dyDescent="0.25">
      <c r="A62" s="1483">
        <v>15</v>
      </c>
      <c r="B62" s="1484" t="s">
        <v>301</v>
      </c>
      <c r="C62" s="46" t="s">
        <v>767</v>
      </c>
      <c r="D62" s="105">
        <v>0</v>
      </c>
      <c r="E62" s="115">
        <v>0</v>
      </c>
      <c r="F62" s="105">
        <v>0</v>
      </c>
      <c r="G62" s="99"/>
    </row>
    <row r="63" spans="1:7" ht="15" customHeight="1" x14ac:dyDescent="0.25">
      <c r="A63" s="1483"/>
      <c r="B63" s="1484"/>
      <c r="C63" s="46" t="s">
        <v>703</v>
      </c>
      <c r="D63" s="105">
        <v>0</v>
      </c>
      <c r="E63" s="115">
        <v>0</v>
      </c>
      <c r="F63" s="105">
        <v>0</v>
      </c>
      <c r="G63" s="99"/>
    </row>
    <row r="64" spans="1:7" ht="15" customHeight="1" x14ac:dyDescent="0.25">
      <c r="A64" s="1483"/>
      <c r="B64" s="1484"/>
      <c r="C64" s="46" t="s">
        <v>602</v>
      </c>
      <c r="D64" s="105">
        <v>0</v>
      </c>
      <c r="E64" s="115">
        <v>0</v>
      </c>
      <c r="F64" s="105">
        <v>0</v>
      </c>
      <c r="G64" s="99"/>
    </row>
    <row r="65" spans="1:7" ht="15" customHeight="1" x14ac:dyDescent="0.25">
      <c r="A65" s="1487">
        <v>16</v>
      </c>
      <c r="B65" s="1488" t="s">
        <v>302</v>
      </c>
      <c r="C65" s="81" t="s">
        <v>416</v>
      </c>
      <c r="D65" s="105">
        <v>0</v>
      </c>
      <c r="E65" s="115">
        <v>0</v>
      </c>
      <c r="F65" s="105">
        <v>0</v>
      </c>
      <c r="G65" s="99"/>
    </row>
    <row r="66" spans="1:7" ht="15" customHeight="1" x14ac:dyDescent="0.25">
      <c r="A66" s="1487"/>
      <c r="B66" s="1488"/>
      <c r="C66" s="81" t="s">
        <v>417</v>
      </c>
      <c r="D66" s="105">
        <v>0</v>
      </c>
      <c r="E66" s="115">
        <v>0</v>
      </c>
      <c r="F66" s="105">
        <v>0</v>
      </c>
      <c r="G66" s="99"/>
    </row>
    <row r="67" spans="1:7" ht="15" customHeight="1" x14ac:dyDescent="0.25">
      <c r="A67" s="1487"/>
      <c r="B67" s="1488"/>
      <c r="C67" s="81" t="s">
        <v>971</v>
      </c>
      <c r="D67" s="105">
        <v>0</v>
      </c>
      <c r="E67" s="115">
        <v>0</v>
      </c>
      <c r="F67" s="105">
        <v>0</v>
      </c>
      <c r="G67" s="99"/>
    </row>
    <row r="68" spans="1:7" ht="15" customHeight="1" x14ac:dyDescent="0.25">
      <c r="A68" s="1487"/>
      <c r="B68" s="1488"/>
      <c r="C68" s="81" t="s">
        <v>817</v>
      </c>
      <c r="D68" s="105">
        <v>0</v>
      </c>
      <c r="E68" s="115">
        <v>0</v>
      </c>
      <c r="F68" s="105">
        <v>0</v>
      </c>
      <c r="G68" s="99"/>
    </row>
    <row r="69" spans="1:7" ht="15" customHeight="1" x14ac:dyDescent="0.25">
      <c r="A69" s="1487"/>
      <c r="B69" s="1488"/>
      <c r="C69" s="81" t="s">
        <v>704</v>
      </c>
      <c r="D69" s="105">
        <v>0</v>
      </c>
      <c r="E69" s="115">
        <v>0</v>
      </c>
      <c r="F69" s="105">
        <v>0</v>
      </c>
      <c r="G69" s="99"/>
    </row>
    <row r="70" spans="1:7" ht="15" customHeight="1" x14ac:dyDescent="0.25">
      <c r="A70" s="1487"/>
      <c r="B70" s="1488"/>
      <c r="C70" s="81" t="s">
        <v>970</v>
      </c>
      <c r="D70" s="105">
        <v>0</v>
      </c>
      <c r="E70" s="115">
        <v>0</v>
      </c>
      <c r="F70" s="105">
        <v>0</v>
      </c>
      <c r="G70" s="99"/>
    </row>
    <row r="71" spans="1:7" ht="15" customHeight="1" x14ac:dyDescent="0.25">
      <c r="A71" s="1487"/>
      <c r="B71" s="1488"/>
      <c r="C71" s="81" t="s">
        <v>598</v>
      </c>
      <c r="D71" s="105">
        <v>0</v>
      </c>
      <c r="E71" s="115">
        <v>0</v>
      </c>
      <c r="F71" s="105">
        <v>0</v>
      </c>
      <c r="G71" s="99"/>
    </row>
    <row r="72" spans="1:7" ht="15" customHeight="1" x14ac:dyDescent="0.25">
      <c r="A72" s="1483">
        <v>17</v>
      </c>
      <c r="B72" s="1484" t="s">
        <v>303</v>
      </c>
      <c r="C72" s="81" t="s">
        <v>420</v>
      </c>
      <c r="D72" s="105">
        <v>0</v>
      </c>
      <c r="E72" s="115">
        <v>0</v>
      </c>
      <c r="F72" s="105">
        <v>0</v>
      </c>
      <c r="G72" s="99"/>
    </row>
    <row r="73" spans="1:7" ht="15" customHeight="1" x14ac:dyDescent="0.25">
      <c r="A73" s="1483"/>
      <c r="B73" s="1484"/>
      <c r="C73" s="46" t="s">
        <v>598</v>
      </c>
      <c r="D73" s="105">
        <v>0</v>
      </c>
      <c r="E73" s="115">
        <v>0</v>
      </c>
      <c r="F73" s="105">
        <v>0</v>
      </c>
      <c r="G73" s="99"/>
    </row>
    <row r="74" spans="1:7" ht="15" customHeight="1" x14ac:dyDescent="0.25">
      <c r="A74" s="1483">
        <v>18</v>
      </c>
      <c r="B74" s="1484" t="s">
        <v>603</v>
      </c>
      <c r="C74" s="46" t="s">
        <v>768</v>
      </c>
      <c r="D74" s="105">
        <v>0</v>
      </c>
      <c r="E74" s="115">
        <v>0</v>
      </c>
      <c r="F74" s="105">
        <v>0</v>
      </c>
      <c r="G74" s="99"/>
    </row>
    <row r="75" spans="1:7" ht="15" customHeight="1" x14ac:dyDescent="0.25">
      <c r="A75" s="1483"/>
      <c r="B75" s="1484"/>
      <c r="C75" s="46" t="s">
        <v>604</v>
      </c>
      <c r="D75" s="105">
        <v>0</v>
      </c>
      <c r="E75" s="115">
        <v>0</v>
      </c>
      <c r="F75" s="105">
        <v>0</v>
      </c>
      <c r="G75" s="99"/>
    </row>
    <row r="76" spans="1:7" ht="15" customHeight="1" x14ac:dyDescent="0.25">
      <c r="A76" s="1483"/>
      <c r="B76" s="1484"/>
      <c r="C76" s="46" t="s">
        <v>598</v>
      </c>
      <c r="D76" s="105">
        <v>0</v>
      </c>
      <c r="E76" s="115">
        <v>0</v>
      </c>
      <c r="F76" s="105">
        <v>0</v>
      </c>
      <c r="G76" s="99"/>
    </row>
    <row r="77" spans="1:7" ht="15" customHeight="1" x14ac:dyDescent="0.25">
      <c r="A77" s="1483">
        <v>19</v>
      </c>
      <c r="B77" s="1484" t="s">
        <v>305</v>
      </c>
      <c r="C77" s="46" t="s">
        <v>706</v>
      </c>
      <c r="D77" s="105">
        <v>0</v>
      </c>
      <c r="E77" s="115">
        <v>0</v>
      </c>
      <c r="F77" s="105">
        <v>0</v>
      </c>
      <c r="G77" s="99"/>
    </row>
    <row r="78" spans="1:7" ht="15" customHeight="1" x14ac:dyDescent="0.25">
      <c r="A78" s="1483"/>
      <c r="B78" s="1484"/>
      <c r="C78" s="46" t="s">
        <v>707</v>
      </c>
      <c r="D78" s="105">
        <v>0</v>
      </c>
      <c r="E78" s="115">
        <v>0</v>
      </c>
      <c r="F78" s="105">
        <v>0</v>
      </c>
      <c r="G78" s="99"/>
    </row>
    <row r="79" spans="1:7" ht="15" customHeight="1" x14ac:dyDescent="0.25">
      <c r="A79" s="1483"/>
      <c r="B79" s="1484"/>
      <c r="C79" s="46" t="s">
        <v>723</v>
      </c>
      <c r="D79" s="105">
        <v>0</v>
      </c>
      <c r="E79" s="115">
        <v>0</v>
      </c>
      <c r="F79" s="105">
        <v>0</v>
      </c>
      <c r="G79" s="99"/>
    </row>
    <row r="80" spans="1:7" ht="15" customHeight="1" x14ac:dyDescent="0.25">
      <c r="A80" s="1483"/>
      <c r="B80" s="1484"/>
      <c r="C80" s="46" t="s">
        <v>408</v>
      </c>
      <c r="D80" s="105">
        <v>0</v>
      </c>
      <c r="E80" s="115">
        <v>0</v>
      </c>
      <c r="F80" s="105">
        <v>0</v>
      </c>
      <c r="G80" s="99"/>
    </row>
    <row r="81" spans="1:7" s="114" customFormat="1" ht="15" customHeight="1" x14ac:dyDescent="0.25">
      <c r="A81" s="1483"/>
      <c r="B81" s="1484"/>
      <c r="C81" s="46" t="s">
        <v>705</v>
      </c>
      <c r="D81" s="105">
        <v>0</v>
      </c>
      <c r="E81" s="115">
        <v>0</v>
      </c>
      <c r="F81" s="105">
        <v>0</v>
      </c>
    </row>
    <row r="82" spans="1:7" s="114" customFormat="1" ht="15" customHeight="1" x14ac:dyDescent="0.25">
      <c r="A82" s="1483"/>
      <c r="B82" s="1484"/>
      <c r="C82" s="46" t="s">
        <v>1051</v>
      </c>
      <c r="D82" s="105">
        <v>0</v>
      </c>
      <c r="E82" s="115">
        <v>0</v>
      </c>
      <c r="F82" s="105">
        <v>0</v>
      </c>
    </row>
    <row r="83" spans="1:7" ht="15" customHeight="1" x14ac:dyDescent="0.25">
      <c r="A83" s="1483">
        <v>20</v>
      </c>
      <c r="B83" s="1489" t="s">
        <v>306</v>
      </c>
      <c r="C83" s="46" t="s">
        <v>818</v>
      </c>
      <c r="D83" s="105">
        <v>0</v>
      </c>
      <c r="E83" s="115">
        <v>0</v>
      </c>
      <c r="F83" s="105">
        <v>0</v>
      </c>
      <c r="G83" s="99"/>
    </row>
    <row r="84" spans="1:7" ht="15" customHeight="1" x14ac:dyDescent="0.25">
      <c r="A84" s="1483"/>
      <c r="B84" s="1489"/>
      <c r="C84" s="46" t="s">
        <v>769</v>
      </c>
      <c r="D84" s="105">
        <v>0</v>
      </c>
      <c r="E84" s="115">
        <v>0</v>
      </c>
      <c r="F84" s="105">
        <v>0</v>
      </c>
      <c r="G84" s="99"/>
    </row>
    <row r="85" spans="1:7" ht="15" customHeight="1" x14ac:dyDescent="0.25">
      <c r="A85" s="1483"/>
      <c r="B85" s="1489"/>
      <c r="C85" s="46" t="s">
        <v>819</v>
      </c>
      <c r="D85" s="105">
        <v>0</v>
      </c>
      <c r="E85" s="115">
        <v>0</v>
      </c>
      <c r="F85" s="105">
        <v>0</v>
      </c>
      <c r="G85" s="99"/>
    </row>
    <row r="86" spans="1:7" ht="15" customHeight="1" x14ac:dyDescent="0.25">
      <c r="A86" s="1483"/>
      <c r="B86" s="1489"/>
      <c r="C86" s="46" t="s">
        <v>770</v>
      </c>
      <c r="D86" s="105">
        <v>0</v>
      </c>
      <c r="E86" s="115">
        <v>0</v>
      </c>
      <c r="F86" s="105">
        <v>0</v>
      </c>
      <c r="G86" s="99"/>
    </row>
    <row r="87" spans="1:7" ht="15" customHeight="1" x14ac:dyDescent="0.25">
      <c r="A87" s="1483"/>
      <c r="B87" s="1489"/>
      <c r="C87" s="46" t="s">
        <v>771</v>
      </c>
      <c r="D87" s="105">
        <v>0</v>
      </c>
      <c r="E87" s="115">
        <v>0</v>
      </c>
      <c r="F87" s="105">
        <v>0</v>
      </c>
      <c r="G87" s="99"/>
    </row>
    <row r="88" spans="1:7" ht="15" customHeight="1" x14ac:dyDescent="0.25">
      <c r="A88" s="1483"/>
      <c r="B88" s="1489"/>
      <c r="C88" s="46" t="s">
        <v>598</v>
      </c>
      <c r="D88" s="105">
        <v>0</v>
      </c>
      <c r="E88" s="115">
        <v>0</v>
      </c>
      <c r="F88" s="105">
        <v>0</v>
      </c>
      <c r="G88" s="99"/>
    </row>
    <row r="89" spans="1:7" ht="15" customHeight="1" x14ac:dyDescent="0.25">
      <c r="A89" s="1483">
        <v>21</v>
      </c>
      <c r="B89" s="1484" t="s">
        <v>307</v>
      </c>
      <c r="C89" s="46" t="s">
        <v>708</v>
      </c>
      <c r="D89" s="105">
        <v>0</v>
      </c>
      <c r="E89" s="115">
        <v>0</v>
      </c>
      <c r="F89" s="105">
        <v>0</v>
      </c>
      <c r="G89" s="99"/>
    </row>
    <row r="90" spans="1:7" ht="15" customHeight="1" x14ac:dyDescent="0.25">
      <c r="A90" s="1483"/>
      <c r="B90" s="1484"/>
      <c r="C90" s="46" t="s">
        <v>772</v>
      </c>
      <c r="D90" s="105">
        <v>0</v>
      </c>
      <c r="E90" s="115">
        <v>0</v>
      </c>
      <c r="F90" s="105">
        <v>0</v>
      </c>
      <c r="G90" s="99"/>
    </row>
    <row r="91" spans="1:7" ht="15" customHeight="1" x14ac:dyDescent="0.25">
      <c r="A91" s="1483"/>
      <c r="B91" s="1484"/>
      <c r="C91" s="46" t="s">
        <v>598</v>
      </c>
      <c r="D91" s="105">
        <v>0</v>
      </c>
      <c r="E91" s="115">
        <v>0</v>
      </c>
      <c r="F91" s="105">
        <v>0</v>
      </c>
      <c r="G91" s="99"/>
    </row>
    <row r="92" spans="1:7" ht="15" customHeight="1" x14ac:dyDescent="0.25">
      <c r="A92" s="1483">
        <v>22</v>
      </c>
      <c r="B92" s="1484" t="s">
        <v>308</v>
      </c>
      <c r="C92" s="82" t="s">
        <v>773</v>
      </c>
      <c r="D92" s="105">
        <v>0</v>
      </c>
      <c r="E92" s="115">
        <v>0</v>
      </c>
      <c r="F92" s="105">
        <v>0</v>
      </c>
      <c r="G92" s="99"/>
    </row>
    <row r="93" spans="1:7" ht="15" customHeight="1" x14ac:dyDescent="0.25">
      <c r="A93" s="1483"/>
      <c r="B93" s="1484"/>
      <c r="C93" s="46" t="s">
        <v>703</v>
      </c>
      <c r="D93" s="105">
        <v>0</v>
      </c>
      <c r="E93" s="115">
        <v>0</v>
      </c>
      <c r="F93" s="105">
        <v>0</v>
      </c>
      <c r="G93" s="99"/>
    </row>
    <row r="94" spans="1:7" ht="15" customHeight="1" x14ac:dyDescent="0.25">
      <c r="A94" s="1483"/>
      <c r="B94" s="1484"/>
      <c r="C94" s="82" t="s">
        <v>774</v>
      </c>
      <c r="D94" s="105">
        <v>0</v>
      </c>
      <c r="E94" s="115">
        <v>0</v>
      </c>
      <c r="F94" s="105">
        <v>0</v>
      </c>
      <c r="G94" s="99"/>
    </row>
    <row r="95" spans="1:7" ht="15" customHeight="1" x14ac:dyDescent="0.25">
      <c r="A95" s="1483">
        <v>23</v>
      </c>
      <c r="B95" s="1484" t="s">
        <v>309</v>
      </c>
      <c r="C95" s="46" t="s">
        <v>709</v>
      </c>
      <c r="D95" s="105">
        <v>0</v>
      </c>
      <c r="E95" s="115">
        <v>0</v>
      </c>
      <c r="F95" s="105">
        <v>0</v>
      </c>
      <c r="G95" s="99"/>
    </row>
    <row r="96" spans="1:7" ht="15" customHeight="1" x14ac:dyDescent="0.25">
      <c r="A96" s="1483"/>
      <c r="B96" s="1484"/>
      <c r="C96" s="46" t="s">
        <v>775</v>
      </c>
      <c r="D96" s="105">
        <v>0</v>
      </c>
      <c r="E96" s="115">
        <v>0</v>
      </c>
      <c r="F96" s="105">
        <v>0</v>
      </c>
      <c r="G96" s="99"/>
    </row>
    <row r="97" spans="1:7" ht="15" customHeight="1" x14ac:dyDescent="0.25">
      <c r="A97" s="1483"/>
      <c r="B97" s="1484"/>
      <c r="C97" s="46" t="s">
        <v>817</v>
      </c>
      <c r="D97" s="105">
        <v>0</v>
      </c>
      <c r="E97" s="115">
        <v>0</v>
      </c>
      <c r="F97" s="105">
        <v>0</v>
      </c>
      <c r="G97" s="99"/>
    </row>
    <row r="98" spans="1:7" ht="15" customHeight="1" x14ac:dyDescent="0.25">
      <c r="A98" s="1483">
        <v>24</v>
      </c>
      <c r="B98" s="1484" t="s">
        <v>310</v>
      </c>
      <c r="C98" s="46" t="s">
        <v>712</v>
      </c>
      <c r="D98" s="105">
        <v>0</v>
      </c>
      <c r="E98" s="115">
        <v>0</v>
      </c>
      <c r="F98" s="105">
        <v>0</v>
      </c>
      <c r="G98" s="99"/>
    </row>
    <row r="99" spans="1:7" ht="15" customHeight="1" x14ac:dyDescent="0.25">
      <c r="A99" s="1483"/>
      <c r="B99" s="1484"/>
      <c r="C99" s="46" t="s">
        <v>710</v>
      </c>
      <c r="D99" s="105">
        <v>0</v>
      </c>
      <c r="E99" s="115">
        <v>0</v>
      </c>
      <c r="F99" s="105">
        <v>0</v>
      </c>
      <c r="G99" s="99"/>
    </row>
    <row r="100" spans="1:7" ht="15" customHeight="1" x14ac:dyDescent="0.25">
      <c r="A100" s="1483"/>
      <c r="B100" s="1484"/>
      <c r="C100" s="46" t="s">
        <v>776</v>
      </c>
      <c r="D100" s="105">
        <v>0</v>
      </c>
      <c r="E100" s="115">
        <v>0</v>
      </c>
      <c r="F100" s="105">
        <v>0</v>
      </c>
      <c r="G100" s="99"/>
    </row>
    <row r="101" spans="1:7" ht="15" customHeight="1" x14ac:dyDescent="0.25">
      <c r="A101" s="1483"/>
      <c r="B101" s="1484"/>
      <c r="C101" s="46" t="s">
        <v>414</v>
      </c>
      <c r="D101" s="105">
        <v>0</v>
      </c>
      <c r="E101" s="115">
        <v>0</v>
      </c>
      <c r="F101" s="105">
        <v>0</v>
      </c>
      <c r="G101" s="99"/>
    </row>
    <row r="102" spans="1:7" ht="15" customHeight="1" x14ac:dyDescent="0.25">
      <c r="A102" s="1483"/>
      <c r="B102" s="1484"/>
      <c r="C102" s="46" t="s">
        <v>332</v>
      </c>
      <c r="D102" s="105">
        <v>0</v>
      </c>
      <c r="E102" s="115">
        <v>0</v>
      </c>
      <c r="F102" s="105">
        <v>0</v>
      </c>
      <c r="G102" s="99"/>
    </row>
    <row r="103" spans="1:7" ht="15" customHeight="1" x14ac:dyDescent="0.25">
      <c r="A103" s="1483"/>
      <c r="B103" s="1484"/>
      <c r="C103" s="46" t="s">
        <v>711</v>
      </c>
      <c r="D103" s="105">
        <v>0</v>
      </c>
      <c r="E103" s="115">
        <v>0</v>
      </c>
      <c r="F103" s="105">
        <v>0</v>
      </c>
      <c r="G103" s="99"/>
    </row>
    <row r="104" spans="1:7" ht="15" customHeight="1" x14ac:dyDescent="0.25">
      <c r="A104" s="1483"/>
      <c r="B104" s="1484"/>
      <c r="C104" s="46" t="s">
        <v>598</v>
      </c>
      <c r="D104" s="105">
        <v>0</v>
      </c>
      <c r="E104" s="115">
        <v>0</v>
      </c>
      <c r="F104" s="105">
        <v>0</v>
      </c>
      <c r="G104" s="99"/>
    </row>
    <row r="105" spans="1:7" ht="15" customHeight="1" x14ac:dyDescent="0.25">
      <c r="A105" s="1483">
        <v>25</v>
      </c>
      <c r="B105" s="1484" t="s">
        <v>311</v>
      </c>
      <c r="C105" s="46" t="s">
        <v>410</v>
      </c>
      <c r="D105" s="105">
        <v>0</v>
      </c>
      <c r="E105" s="115">
        <v>0</v>
      </c>
      <c r="F105" s="105">
        <v>0</v>
      </c>
      <c r="G105" s="99"/>
    </row>
    <row r="106" spans="1:7" ht="15" customHeight="1" x14ac:dyDescent="0.25">
      <c r="A106" s="1483"/>
      <c r="B106" s="1484"/>
      <c r="C106" s="46" t="s">
        <v>598</v>
      </c>
      <c r="D106" s="105">
        <v>0</v>
      </c>
      <c r="E106" s="115">
        <v>0</v>
      </c>
      <c r="F106" s="105">
        <v>0</v>
      </c>
      <c r="G106" s="99"/>
    </row>
    <row r="107" spans="1:7" ht="15" customHeight="1" x14ac:dyDescent="0.25">
      <c r="A107" s="1483">
        <v>26</v>
      </c>
      <c r="B107" s="1484" t="s">
        <v>312</v>
      </c>
      <c r="C107" s="46" t="s">
        <v>821</v>
      </c>
      <c r="D107" s="105">
        <v>0</v>
      </c>
      <c r="E107" s="115">
        <v>0</v>
      </c>
      <c r="F107" s="105">
        <v>0</v>
      </c>
      <c r="G107" s="99"/>
    </row>
    <row r="108" spans="1:7" ht="15" customHeight="1" x14ac:dyDescent="0.25">
      <c r="A108" s="1483"/>
      <c r="B108" s="1484"/>
      <c r="C108" s="46" t="s">
        <v>605</v>
      </c>
      <c r="D108" s="105">
        <v>0</v>
      </c>
      <c r="E108" s="115">
        <v>0</v>
      </c>
      <c r="F108" s="105">
        <v>0</v>
      </c>
      <c r="G108" s="99"/>
    </row>
    <row r="109" spans="1:7" ht="15" customHeight="1" x14ac:dyDescent="0.25">
      <c r="A109" s="1483"/>
      <c r="B109" s="1484"/>
      <c r="C109" s="46" t="s">
        <v>413</v>
      </c>
      <c r="D109" s="105">
        <v>0</v>
      </c>
      <c r="E109" s="115">
        <v>0</v>
      </c>
      <c r="F109" s="105">
        <v>0</v>
      </c>
      <c r="G109" s="99"/>
    </row>
    <row r="110" spans="1:7" ht="15" customHeight="1" x14ac:dyDescent="0.25">
      <c r="A110" s="1483"/>
      <c r="B110" s="1484"/>
      <c r="C110" s="46" t="s">
        <v>606</v>
      </c>
      <c r="D110" s="105">
        <v>0</v>
      </c>
      <c r="E110" s="115">
        <v>0</v>
      </c>
      <c r="F110" s="105">
        <v>0</v>
      </c>
      <c r="G110" s="99"/>
    </row>
    <row r="111" spans="1:7" ht="15" customHeight="1" x14ac:dyDescent="0.25">
      <c r="A111" s="1483"/>
      <c r="B111" s="1484"/>
      <c r="C111" s="46" t="s">
        <v>817</v>
      </c>
      <c r="D111" s="105">
        <v>0</v>
      </c>
      <c r="E111" s="115">
        <v>0</v>
      </c>
      <c r="F111" s="105">
        <v>0</v>
      </c>
      <c r="G111" s="99"/>
    </row>
    <row r="112" spans="1:7" ht="15" customHeight="1" x14ac:dyDescent="0.25">
      <c r="A112" s="1483"/>
      <c r="B112" s="1484"/>
      <c r="C112" s="46" t="s">
        <v>713</v>
      </c>
      <c r="D112" s="105">
        <v>0</v>
      </c>
      <c r="E112" s="115">
        <v>0</v>
      </c>
      <c r="F112" s="105">
        <v>0</v>
      </c>
      <c r="G112" s="99"/>
    </row>
    <row r="113" spans="1:7" ht="15" customHeight="1" x14ac:dyDescent="0.25">
      <c r="A113" s="1483"/>
      <c r="B113" s="1484"/>
      <c r="C113" s="46" t="s">
        <v>777</v>
      </c>
      <c r="D113" s="105">
        <v>0</v>
      </c>
      <c r="E113" s="115">
        <v>0</v>
      </c>
      <c r="F113" s="105">
        <v>0</v>
      </c>
      <c r="G113" s="99"/>
    </row>
    <row r="114" spans="1:7" ht="15" customHeight="1" x14ac:dyDescent="0.25">
      <c r="A114" s="1483"/>
      <c r="B114" s="1484"/>
      <c r="C114" s="46" t="s">
        <v>973</v>
      </c>
      <c r="D114" s="105">
        <v>0</v>
      </c>
      <c r="E114" s="115">
        <v>0</v>
      </c>
      <c r="F114" s="105">
        <v>0</v>
      </c>
      <c r="G114" s="99"/>
    </row>
    <row r="115" spans="1:7" ht="15" customHeight="1" x14ac:dyDescent="0.25">
      <c r="A115" s="1483"/>
      <c r="B115" s="1484"/>
      <c r="C115" s="46" t="s">
        <v>784</v>
      </c>
      <c r="D115" s="105">
        <v>0</v>
      </c>
      <c r="E115" s="115">
        <v>0</v>
      </c>
      <c r="F115" s="105">
        <v>0</v>
      </c>
      <c r="G115" s="99"/>
    </row>
    <row r="116" spans="1:7" ht="15" customHeight="1" x14ac:dyDescent="0.25">
      <c r="A116" s="1483"/>
      <c r="B116" s="1484"/>
      <c r="C116" s="46" t="s">
        <v>598</v>
      </c>
      <c r="D116" s="105">
        <v>0</v>
      </c>
      <c r="E116" s="115">
        <v>0</v>
      </c>
      <c r="F116" s="105">
        <v>0</v>
      </c>
      <c r="G116" s="99"/>
    </row>
    <row r="117" spans="1:7" ht="15" customHeight="1" x14ac:dyDescent="0.25">
      <c r="A117" s="371">
        <v>27</v>
      </c>
      <c r="B117" s="372" t="s">
        <v>313</v>
      </c>
      <c r="C117" s="46" t="s">
        <v>598</v>
      </c>
      <c r="D117" s="105">
        <v>0</v>
      </c>
      <c r="E117" s="115">
        <v>0</v>
      </c>
      <c r="F117" s="105">
        <v>0</v>
      </c>
      <c r="G117" s="99"/>
    </row>
    <row r="118" spans="1:7" ht="15" customHeight="1" x14ac:dyDescent="0.25">
      <c r="A118" s="1483">
        <v>28</v>
      </c>
      <c r="B118" s="1484" t="s">
        <v>314</v>
      </c>
      <c r="C118" s="46" t="s">
        <v>714</v>
      </c>
      <c r="D118" s="105">
        <v>0</v>
      </c>
      <c r="E118" s="115">
        <v>0</v>
      </c>
      <c r="F118" s="105">
        <v>0</v>
      </c>
      <c r="G118" s="99"/>
    </row>
    <row r="119" spans="1:7" ht="15" customHeight="1" x14ac:dyDescent="0.25">
      <c r="A119" s="1483"/>
      <c r="B119" s="1484"/>
      <c r="C119" s="46" t="s">
        <v>607</v>
      </c>
      <c r="D119" s="105">
        <v>0</v>
      </c>
      <c r="E119" s="115">
        <v>0</v>
      </c>
      <c r="F119" s="105">
        <v>0</v>
      </c>
      <c r="G119" s="99"/>
    </row>
    <row r="120" spans="1:7" ht="15" customHeight="1" x14ac:dyDescent="0.25">
      <c r="A120" s="1483"/>
      <c r="B120" s="1484"/>
      <c r="C120" s="46" t="s">
        <v>778</v>
      </c>
      <c r="D120" s="105">
        <v>0</v>
      </c>
      <c r="E120" s="115">
        <v>0</v>
      </c>
      <c r="F120" s="105">
        <v>0</v>
      </c>
      <c r="G120" s="99"/>
    </row>
    <row r="121" spans="1:7" ht="15" customHeight="1" x14ac:dyDescent="0.25">
      <c r="A121" s="1483"/>
      <c r="B121" s="1484"/>
      <c r="C121" s="46" t="s">
        <v>820</v>
      </c>
      <c r="D121" s="105">
        <v>0</v>
      </c>
      <c r="E121" s="115">
        <v>0</v>
      </c>
      <c r="F121" s="105">
        <v>0</v>
      </c>
      <c r="G121" s="99"/>
    </row>
    <row r="122" spans="1:7" ht="15" customHeight="1" x14ac:dyDescent="0.25">
      <c r="A122" s="1483">
        <v>29</v>
      </c>
      <c r="B122" s="1484" t="s">
        <v>315</v>
      </c>
      <c r="C122" s="46" t="s">
        <v>779</v>
      </c>
      <c r="D122" s="105">
        <v>0</v>
      </c>
      <c r="E122" s="115">
        <v>0</v>
      </c>
      <c r="F122" s="105">
        <v>0</v>
      </c>
      <c r="G122" s="99"/>
    </row>
    <row r="123" spans="1:7" ht="15" customHeight="1" x14ac:dyDescent="0.25">
      <c r="A123" s="1483"/>
      <c r="B123" s="1484"/>
      <c r="C123" s="46" t="s">
        <v>780</v>
      </c>
      <c r="D123" s="105">
        <v>0</v>
      </c>
      <c r="E123" s="115">
        <v>0</v>
      </c>
      <c r="F123" s="105">
        <v>0</v>
      </c>
      <c r="G123" s="99"/>
    </row>
    <row r="124" spans="1:7" ht="15" customHeight="1" x14ac:dyDescent="0.25">
      <c r="A124" s="1483"/>
      <c r="B124" s="1484"/>
      <c r="C124" s="46" t="s">
        <v>715</v>
      </c>
      <c r="D124" s="105">
        <v>0</v>
      </c>
      <c r="E124" s="115">
        <v>0</v>
      </c>
      <c r="F124" s="105">
        <v>0</v>
      </c>
      <c r="G124" s="99"/>
    </row>
    <row r="125" spans="1:7" ht="15" customHeight="1" x14ac:dyDescent="0.25">
      <c r="A125" s="1483"/>
      <c r="B125" s="1484"/>
      <c r="C125" s="46" t="s">
        <v>598</v>
      </c>
      <c r="D125" s="105">
        <v>0</v>
      </c>
      <c r="E125" s="115">
        <v>0</v>
      </c>
      <c r="F125" s="105">
        <v>0</v>
      </c>
      <c r="G125" s="99"/>
    </row>
    <row r="126" spans="1:7" ht="15" customHeight="1" x14ac:dyDescent="0.25">
      <c r="A126" s="1483">
        <v>30</v>
      </c>
      <c r="B126" s="1484" t="s">
        <v>316</v>
      </c>
      <c r="C126" s="46" t="s">
        <v>781</v>
      </c>
      <c r="D126" s="105">
        <v>0</v>
      </c>
      <c r="E126" s="115">
        <v>0</v>
      </c>
      <c r="F126" s="105">
        <v>0</v>
      </c>
      <c r="G126" s="99"/>
    </row>
    <row r="127" spans="1:7" ht="15" customHeight="1" x14ac:dyDescent="0.25">
      <c r="A127" s="1483"/>
      <c r="B127" s="1484"/>
      <c r="C127" s="46" t="s">
        <v>717</v>
      </c>
      <c r="D127" s="105">
        <v>0</v>
      </c>
      <c r="E127" s="115">
        <v>0</v>
      </c>
      <c r="F127" s="105">
        <v>0</v>
      </c>
      <c r="G127" s="99"/>
    </row>
    <row r="128" spans="1:7" ht="15" customHeight="1" x14ac:dyDescent="0.25">
      <c r="A128" s="1483"/>
      <c r="B128" s="1484"/>
      <c r="C128" s="46" t="s">
        <v>716</v>
      </c>
      <c r="D128" s="105">
        <v>0</v>
      </c>
      <c r="E128" s="115">
        <v>0</v>
      </c>
      <c r="F128" s="105">
        <v>0</v>
      </c>
      <c r="G128" s="99"/>
    </row>
    <row r="129" spans="1:7" ht="15" customHeight="1" x14ac:dyDescent="0.25">
      <c r="A129" s="1483"/>
      <c r="B129" s="1484"/>
      <c r="C129" s="46" t="s">
        <v>667</v>
      </c>
      <c r="D129" s="105">
        <v>0</v>
      </c>
      <c r="E129" s="115">
        <v>0</v>
      </c>
      <c r="F129" s="105">
        <v>0</v>
      </c>
      <c r="G129" s="99"/>
    </row>
    <row r="130" spans="1:7" ht="15" customHeight="1" x14ac:dyDescent="0.25">
      <c r="A130" s="1483"/>
      <c r="B130" s="1484"/>
      <c r="C130" s="46" t="s">
        <v>598</v>
      </c>
      <c r="D130" s="105">
        <v>0</v>
      </c>
      <c r="E130" s="115">
        <v>0</v>
      </c>
      <c r="F130" s="105">
        <v>0</v>
      </c>
      <c r="G130" s="99"/>
    </row>
    <row r="131" spans="1:7" ht="15" customHeight="1" x14ac:dyDescent="0.25">
      <c r="A131" s="1483">
        <v>31</v>
      </c>
      <c r="B131" s="1484" t="s">
        <v>317</v>
      </c>
      <c r="C131" s="46" t="s">
        <v>415</v>
      </c>
      <c r="D131" s="105">
        <v>0</v>
      </c>
      <c r="E131" s="115">
        <v>0</v>
      </c>
      <c r="F131" s="105">
        <v>0</v>
      </c>
      <c r="G131" s="99"/>
    </row>
    <row r="132" spans="1:7" ht="15" customHeight="1" x14ac:dyDescent="0.25">
      <c r="A132" s="1483"/>
      <c r="B132" s="1484"/>
      <c r="C132" s="46" t="s">
        <v>716</v>
      </c>
      <c r="D132" s="105">
        <v>0</v>
      </c>
      <c r="E132" s="115">
        <v>0</v>
      </c>
      <c r="F132" s="105">
        <v>0</v>
      </c>
      <c r="G132" s="99"/>
    </row>
    <row r="133" spans="1:7" ht="15" customHeight="1" x14ac:dyDescent="0.25">
      <c r="A133" s="1483"/>
      <c r="B133" s="1484"/>
      <c r="C133" s="46" t="s">
        <v>415</v>
      </c>
      <c r="D133" s="105">
        <v>0</v>
      </c>
      <c r="E133" s="115">
        <v>0</v>
      </c>
      <c r="F133" s="105">
        <v>0</v>
      </c>
      <c r="G133" s="99"/>
    </row>
    <row r="134" spans="1:7" ht="15" customHeight="1" x14ac:dyDescent="0.25">
      <c r="A134" s="1483"/>
      <c r="B134" s="1484"/>
      <c r="C134" s="46" t="s">
        <v>598</v>
      </c>
      <c r="D134" s="105">
        <v>0</v>
      </c>
      <c r="E134" s="115">
        <v>0</v>
      </c>
      <c r="F134" s="105">
        <v>0</v>
      </c>
      <c r="G134" s="99"/>
    </row>
    <row r="135" spans="1:7" ht="15" customHeight="1" x14ac:dyDescent="0.25">
      <c r="A135" s="1483">
        <v>32</v>
      </c>
      <c r="B135" s="1484" t="s">
        <v>318</v>
      </c>
      <c r="C135" s="46" t="s">
        <v>782</v>
      </c>
      <c r="D135" s="105">
        <v>0</v>
      </c>
      <c r="E135" s="115">
        <v>0</v>
      </c>
      <c r="F135" s="105">
        <v>0</v>
      </c>
      <c r="G135" s="99"/>
    </row>
    <row r="136" spans="1:7" ht="15" customHeight="1" x14ac:dyDescent="0.25">
      <c r="A136" s="1483"/>
      <c r="B136" s="1484"/>
      <c r="C136" s="46" t="s">
        <v>718</v>
      </c>
      <c r="D136" s="105">
        <v>0</v>
      </c>
      <c r="E136" s="115">
        <v>0</v>
      </c>
      <c r="F136" s="105">
        <v>0</v>
      </c>
      <c r="G136" s="99"/>
    </row>
    <row r="137" spans="1:7" ht="15" customHeight="1" x14ac:dyDescent="0.25">
      <c r="A137" s="1483"/>
      <c r="B137" s="1484"/>
      <c r="C137" s="46" t="s">
        <v>764</v>
      </c>
      <c r="D137" s="105">
        <v>0</v>
      </c>
      <c r="E137" s="115">
        <v>0</v>
      </c>
      <c r="F137" s="105">
        <v>0</v>
      </c>
      <c r="G137" s="99"/>
    </row>
    <row r="138" spans="1:7" ht="15" customHeight="1" x14ac:dyDescent="0.25">
      <c r="A138" s="1483"/>
      <c r="B138" s="1484"/>
      <c r="C138" s="46" t="s">
        <v>598</v>
      </c>
      <c r="D138" s="105">
        <v>0</v>
      </c>
      <c r="E138" s="115">
        <v>0</v>
      </c>
      <c r="F138" s="105">
        <v>0</v>
      </c>
      <c r="G138" s="99"/>
    </row>
    <row r="139" spans="1:7" ht="15" customHeight="1" x14ac:dyDescent="0.25">
      <c r="A139" s="1483">
        <v>33</v>
      </c>
      <c r="B139" s="1484" t="s">
        <v>319</v>
      </c>
      <c r="C139" s="46" t="s">
        <v>813</v>
      </c>
      <c r="D139" s="105">
        <v>0</v>
      </c>
      <c r="E139" s="115">
        <v>0</v>
      </c>
      <c r="F139" s="105">
        <v>0</v>
      </c>
      <c r="G139" s="99"/>
    </row>
    <row r="140" spans="1:7" ht="15" customHeight="1" x14ac:dyDescent="0.25">
      <c r="A140" s="1483"/>
      <c r="B140" s="1484"/>
      <c r="C140" s="46" t="s">
        <v>332</v>
      </c>
      <c r="D140" s="105">
        <v>0</v>
      </c>
      <c r="E140" s="115">
        <v>0</v>
      </c>
      <c r="F140" s="105">
        <v>0</v>
      </c>
      <c r="G140" s="99"/>
    </row>
    <row r="141" spans="1:7" ht="15" customHeight="1" x14ac:dyDescent="0.25">
      <c r="A141" s="1483"/>
      <c r="B141" s="1484"/>
      <c r="C141" s="46" t="s">
        <v>412</v>
      </c>
      <c r="D141" s="105">
        <v>0</v>
      </c>
      <c r="E141" s="115">
        <v>0</v>
      </c>
      <c r="F141" s="105">
        <v>0</v>
      </c>
      <c r="G141" s="99"/>
    </row>
    <row r="142" spans="1:7" ht="15" customHeight="1" x14ac:dyDescent="0.25">
      <c r="A142" s="1483"/>
      <c r="B142" s="1484"/>
      <c r="C142" s="46" t="s">
        <v>817</v>
      </c>
      <c r="D142" s="105">
        <v>0</v>
      </c>
      <c r="E142" s="115">
        <v>0</v>
      </c>
      <c r="F142" s="105">
        <v>0</v>
      </c>
      <c r="G142" s="99"/>
    </row>
    <row r="143" spans="1:7" ht="15" customHeight="1" x14ac:dyDescent="0.25">
      <c r="A143" s="1483"/>
      <c r="B143" s="1484"/>
      <c r="C143" s="46" t="s">
        <v>784</v>
      </c>
      <c r="D143" s="105">
        <v>0</v>
      </c>
      <c r="E143" s="115">
        <v>0</v>
      </c>
      <c r="F143" s="105">
        <v>0</v>
      </c>
      <c r="G143" s="99"/>
    </row>
    <row r="144" spans="1:7" ht="15" customHeight="1" x14ac:dyDescent="0.25">
      <c r="A144" s="1483">
        <v>34</v>
      </c>
      <c r="B144" s="1484" t="s">
        <v>320</v>
      </c>
      <c r="C144" s="46" t="s">
        <v>609</v>
      </c>
      <c r="D144" s="105">
        <v>0</v>
      </c>
      <c r="E144" s="115">
        <v>0</v>
      </c>
      <c r="F144" s="105">
        <v>0</v>
      </c>
      <c r="G144" s="99"/>
    </row>
    <row r="145" spans="1:7" ht="15" customHeight="1" x14ac:dyDescent="0.25">
      <c r="A145" s="1483"/>
      <c r="B145" s="1484"/>
      <c r="C145" s="46" t="s">
        <v>419</v>
      </c>
      <c r="D145" s="105">
        <v>0</v>
      </c>
      <c r="E145" s="115">
        <v>0</v>
      </c>
      <c r="F145" s="105">
        <v>0</v>
      </c>
      <c r="G145" s="99"/>
    </row>
    <row r="146" spans="1:7" ht="15" customHeight="1" x14ac:dyDescent="0.25">
      <c r="A146" s="1483"/>
      <c r="B146" s="1484"/>
      <c r="C146" s="46" t="s">
        <v>712</v>
      </c>
      <c r="D146" s="105">
        <v>0</v>
      </c>
      <c r="E146" s="115">
        <v>0</v>
      </c>
      <c r="F146" s="105">
        <v>0</v>
      </c>
      <c r="G146" s="99"/>
    </row>
    <row r="147" spans="1:7" ht="15" customHeight="1" x14ac:dyDescent="0.25">
      <c r="A147" s="1483"/>
      <c r="B147" s="1484"/>
      <c r="C147" s="46" t="s">
        <v>821</v>
      </c>
      <c r="D147" s="105">
        <v>0</v>
      </c>
      <c r="E147" s="115">
        <v>0</v>
      </c>
      <c r="F147" s="105">
        <v>0</v>
      </c>
      <c r="G147" s="99"/>
    </row>
    <row r="148" spans="1:7" ht="15" customHeight="1" x14ac:dyDescent="0.25">
      <c r="A148" s="1483"/>
      <c r="B148" s="1484"/>
      <c r="C148" s="46" t="s">
        <v>783</v>
      </c>
      <c r="D148" s="105">
        <v>0</v>
      </c>
      <c r="E148" s="115">
        <v>0</v>
      </c>
      <c r="F148" s="105">
        <v>0</v>
      </c>
      <c r="G148" s="99"/>
    </row>
    <row r="149" spans="1:7" ht="15" customHeight="1" x14ac:dyDescent="0.25">
      <c r="A149" s="1483"/>
      <c r="B149" s="1484"/>
      <c r="C149" s="46" t="s">
        <v>784</v>
      </c>
      <c r="D149" s="105">
        <v>0</v>
      </c>
      <c r="E149" s="115">
        <v>0</v>
      </c>
      <c r="F149" s="105">
        <v>0</v>
      </c>
      <c r="G149" s="99"/>
    </row>
    <row r="150" spans="1:7" ht="15" customHeight="1" x14ac:dyDescent="0.25">
      <c r="A150" s="1483"/>
      <c r="B150" s="1484"/>
      <c r="C150" s="46" t="s">
        <v>598</v>
      </c>
      <c r="D150" s="105">
        <v>0</v>
      </c>
      <c r="E150" s="115">
        <v>0</v>
      </c>
      <c r="F150" s="105">
        <v>0</v>
      </c>
      <c r="G150" s="99"/>
    </row>
    <row r="151" spans="1:7" ht="15" customHeight="1" x14ac:dyDescent="0.25">
      <c r="A151" s="1483">
        <v>35</v>
      </c>
      <c r="B151" s="1484" t="s">
        <v>321</v>
      </c>
      <c r="C151" s="46" t="s">
        <v>817</v>
      </c>
      <c r="D151" s="105">
        <v>0</v>
      </c>
      <c r="E151" s="115">
        <v>0</v>
      </c>
      <c r="F151" s="105">
        <v>0</v>
      </c>
      <c r="G151" s="99"/>
    </row>
    <row r="152" spans="1:7" ht="15" customHeight="1" x14ac:dyDescent="0.25">
      <c r="A152" s="1483"/>
      <c r="B152" s="1484"/>
      <c r="C152" s="46" t="s">
        <v>331</v>
      </c>
      <c r="D152" s="105">
        <v>0</v>
      </c>
      <c r="E152" s="115">
        <v>0</v>
      </c>
      <c r="F152" s="105">
        <v>0</v>
      </c>
      <c r="G152" s="99"/>
    </row>
    <row r="153" spans="1:7" ht="15" customHeight="1" x14ac:dyDescent="0.25">
      <c r="A153" s="1483"/>
      <c r="B153" s="1484"/>
      <c r="C153" s="46" t="s">
        <v>784</v>
      </c>
      <c r="D153" s="105">
        <v>0</v>
      </c>
      <c r="E153" s="115">
        <v>0</v>
      </c>
      <c r="F153" s="105">
        <v>0</v>
      </c>
      <c r="G153" s="99"/>
    </row>
    <row r="154" spans="1:7" ht="15" customHeight="1" x14ac:dyDescent="0.25">
      <c r="A154" s="1483">
        <v>36</v>
      </c>
      <c r="B154" s="1484" t="s">
        <v>322</v>
      </c>
      <c r="C154" s="46" t="s">
        <v>785</v>
      </c>
      <c r="D154" s="105">
        <v>0</v>
      </c>
      <c r="E154" s="115">
        <v>0</v>
      </c>
      <c r="F154" s="105">
        <v>0</v>
      </c>
      <c r="G154" s="99"/>
    </row>
    <row r="155" spans="1:7" ht="15" customHeight="1" x14ac:dyDescent="0.25">
      <c r="A155" s="1483"/>
      <c r="B155" s="1484"/>
      <c r="C155" s="46" t="s">
        <v>598</v>
      </c>
      <c r="D155" s="105">
        <v>0</v>
      </c>
      <c r="E155" s="115">
        <v>0</v>
      </c>
      <c r="F155" s="105">
        <v>0</v>
      </c>
      <c r="G155" s="99"/>
    </row>
    <row r="156" spans="1:7" ht="15" customHeight="1" x14ac:dyDescent="0.25">
      <c r="A156" s="1483">
        <v>37</v>
      </c>
      <c r="B156" s="1484" t="s">
        <v>323</v>
      </c>
      <c r="C156" s="46" t="s">
        <v>786</v>
      </c>
      <c r="D156" s="105">
        <v>0</v>
      </c>
      <c r="E156" s="115">
        <v>0</v>
      </c>
      <c r="F156" s="105">
        <v>0</v>
      </c>
      <c r="G156" s="99"/>
    </row>
    <row r="157" spans="1:7" ht="15" customHeight="1" x14ac:dyDescent="0.25">
      <c r="A157" s="1483"/>
      <c r="B157" s="1484"/>
      <c r="C157" s="212" t="s">
        <v>598</v>
      </c>
      <c r="D157" s="105">
        <v>0</v>
      </c>
      <c r="E157" s="115">
        <v>0</v>
      </c>
      <c r="F157" s="105">
        <v>0</v>
      </c>
      <c r="G157" s="99"/>
    </row>
    <row r="158" spans="1:7" ht="15" customHeight="1" x14ac:dyDescent="0.25">
      <c r="A158" s="1483">
        <v>38</v>
      </c>
      <c r="B158" s="1484" t="s">
        <v>324</v>
      </c>
      <c r="C158" s="46" t="s">
        <v>787</v>
      </c>
      <c r="D158" s="105">
        <v>0</v>
      </c>
      <c r="E158" s="115">
        <v>0</v>
      </c>
      <c r="F158" s="105">
        <v>0</v>
      </c>
      <c r="G158" s="99"/>
    </row>
    <row r="159" spans="1:7" ht="15" customHeight="1" x14ac:dyDescent="0.25">
      <c r="A159" s="1483"/>
      <c r="B159" s="1484"/>
      <c r="C159" s="46" t="s">
        <v>681</v>
      </c>
      <c r="D159" s="105">
        <v>0</v>
      </c>
      <c r="E159" s="115">
        <v>0</v>
      </c>
      <c r="F159" s="105">
        <v>0</v>
      </c>
      <c r="G159" s="99"/>
    </row>
    <row r="160" spans="1:7" ht="15" customHeight="1" x14ac:dyDescent="0.25">
      <c r="A160" s="1483"/>
      <c r="B160" s="1484"/>
      <c r="C160" s="46" t="s">
        <v>1235</v>
      </c>
      <c r="D160" s="105">
        <v>0</v>
      </c>
      <c r="E160" s="115">
        <v>0</v>
      </c>
      <c r="F160" s="105">
        <v>0</v>
      </c>
      <c r="G160" s="99"/>
    </row>
    <row r="161" spans="1:7" ht="15" customHeight="1" x14ac:dyDescent="0.25">
      <c r="A161" s="1483"/>
      <c r="B161" s="1484"/>
      <c r="C161" s="46" t="s">
        <v>719</v>
      </c>
      <c r="D161" s="105">
        <v>0</v>
      </c>
      <c r="E161" s="115">
        <v>0</v>
      </c>
      <c r="F161" s="105">
        <v>0</v>
      </c>
      <c r="G161" s="99"/>
    </row>
    <row r="162" spans="1:7" ht="15" customHeight="1" x14ac:dyDescent="0.25">
      <c r="A162" s="1483"/>
      <c r="B162" s="1484"/>
      <c r="C162" s="46" t="s">
        <v>598</v>
      </c>
      <c r="D162" s="105">
        <v>0</v>
      </c>
      <c r="E162" s="115">
        <v>0</v>
      </c>
      <c r="F162" s="105">
        <v>0</v>
      </c>
      <c r="G162" s="99"/>
    </row>
    <row r="163" spans="1:7" ht="15" customHeight="1" x14ac:dyDescent="0.25">
      <c r="A163" s="1483">
        <v>39</v>
      </c>
      <c r="B163" s="1484" t="s">
        <v>325</v>
      </c>
      <c r="C163" s="46" t="s">
        <v>406</v>
      </c>
      <c r="D163" s="105">
        <v>0</v>
      </c>
      <c r="E163" s="115">
        <v>0</v>
      </c>
      <c r="F163" s="105">
        <v>0</v>
      </c>
      <c r="G163" s="99"/>
    </row>
    <row r="164" spans="1:7" ht="15" customHeight="1" x14ac:dyDescent="0.25">
      <c r="A164" s="1483"/>
      <c r="B164" s="1484"/>
      <c r="C164" s="46" t="s">
        <v>720</v>
      </c>
      <c r="D164" s="105">
        <v>0</v>
      </c>
      <c r="E164" s="115">
        <v>0</v>
      </c>
      <c r="F164" s="105">
        <v>0</v>
      </c>
      <c r="G164" s="99"/>
    </row>
    <row r="165" spans="1:7" ht="15" customHeight="1" x14ac:dyDescent="0.25">
      <c r="A165" s="1483"/>
      <c r="B165" s="1484"/>
      <c r="C165" s="46" t="s">
        <v>598</v>
      </c>
      <c r="D165" s="105">
        <v>0</v>
      </c>
      <c r="E165" s="115">
        <v>0</v>
      </c>
      <c r="F165" s="105">
        <v>0</v>
      </c>
      <c r="G165" s="99"/>
    </row>
    <row r="166" spans="1:7" ht="15" customHeight="1" x14ac:dyDescent="0.25">
      <c r="A166" s="1483">
        <v>40</v>
      </c>
      <c r="B166" s="1485" t="s">
        <v>326</v>
      </c>
      <c r="C166" s="46" t="s">
        <v>784</v>
      </c>
      <c r="D166" s="105">
        <v>0</v>
      </c>
      <c r="E166" s="115">
        <v>0</v>
      </c>
      <c r="F166" s="105">
        <v>0</v>
      </c>
    </row>
    <row r="167" spans="1:7" ht="15" customHeight="1" x14ac:dyDescent="0.25">
      <c r="A167" s="1307"/>
      <c r="B167" s="1486"/>
      <c r="C167" s="46" t="s">
        <v>817</v>
      </c>
      <c r="D167" s="105">
        <v>0</v>
      </c>
      <c r="E167" s="115">
        <v>0</v>
      </c>
      <c r="F167" s="105">
        <v>0</v>
      </c>
    </row>
    <row r="168" spans="1:7" ht="15" customHeight="1" x14ac:dyDescent="0.25">
      <c r="A168" s="1483">
        <v>41</v>
      </c>
      <c r="B168" s="1484" t="s">
        <v>327</v>
      </c>
      <c r="C168" s="46" t="s">
        <v>788</v>
      </c>
      <c r="D168" s="105">
        <v>0</v>
      </c>
      <c r="E168" s="115">
        <v>0</v>
      </c>
      <c r="F168" s="105">
        <v>0</v>
      </c>
    </row>
    <row r="169" spans="1:7" ht="15" customHeight="1" x14ac:dyDescent="0.25">
      <c r="A169" s="1483"/>
      <c r="B169" s="1484"/>
      <c r="C169" s="46" t="s">
        <v>607</v>
      </c>
      <c r="D169" s="105">
        <v>0</v>
      </c>
      <c r="E169" s="115">
        <v>0</v>
      </c>
      <c r="F169" s="105">
        <v>0</v>
      </c>
    </row>
    <row r="170" spans="1:7" ht="15" customHeight="1" x14ac:dyDescent="0.25">
      <c r="A170" s="1483"/>
      <c r="B170" s="1484"/>
      <c r="C170" s="46" t="s">
        <v>598</v>
      </c>
      <c r="D170" s="105">
        <v>0</v>
      </c>
      <c r="E170" s="115">
        <v>0</v>
      </c>
      <c r="F170" s="105">
        <v>0</v>
      </c>
    </row>
    <row r="171" spans="1:7" ht="15" customHeight="1" x14ac:dyDescent="0.25">
      <c r="A171" s="1483">
        <v>42</v>
      </c>
      <c r="B171" s="1484" t="s">
        <v>328</v>
      </c>
      <c r="C171" s="46" t="s">
        <v>698</v>
      </c>
      <c r="D171" s="105">
        <v>0</v>
      </c>
      <c r="E171" s="115">
        <v>0</v>
      </c>
      <c r="F171" s="105">
        <v>0</v>
      </c>
    </row>
    <row r="172" spans="1:7" ht="15" customHeight="1" x14ac:dyDescent="0.25">
      <c r="A172" s="1483"/>
      <c r="B172" s="1484"/>
      <c r="C172" s="46" t="s">
        <v>598</v>
      </c>
      <c r="D172" s="105">
        <v>0</v>
      </c>
      <c r="E172" s="115">
        <v>0</v>
      </c>
      <c r="F172" s="105">
        <v>0</v>
      </c>
    </row>
    <row r="173" spans="1:7" ht="15" customHeight="1" x14ac:dyDescent="0.25">
      <c r="A173" s="371">
        <v>43</v>
      </c>
      <c r="B173" s="372" t="s">
        <v>329</v>
      </c>
      <c r="C173" s="46" t="s">
        <v>598</v>
      </c>
      <c r="D173" s="105">
        <v>0</v>
      </c>
      <c r="E173" s="115">
        <v>0</v>
      </c>
      <c r="F173" s="105">
        <v>0</v>
      </c>
    </row>
    <row r="174" spans="1:7" ht="15" customHeight="1" x14ac:dyDescent="0.25">
      <c r="A174" s="1475" t="s">
        <v>743</v>
      </c>
      <c r="B174" s="1475"/>
      <c r="C174" s="1475"/>
      <c r="D174" s="105">
        <f>SUM(D18:D173)</f>
        <v>0</v>
      </c>
      <c r="E174" s="105">
        <f>SUM(E18:E173)</f>
        <v>0</v>
      </c>
      <c r="F174" s="105">
        <f>SUM(F18:F173)</f>
        <v>0</v>
      </c>
    </row>
    <row r="175" spans="1:7" ht="13.5" customHeight="1" x14ac:dyDescent="0.25">
      <c r="A175" s="127" t="s">
        <v>814</v>
      </c>
      <c r="D175" s="173"/>
    </row>
    <row r="176" spans="1:7" ht="27.6" customHeight="1" x14ac:dyDescent="0.35">
      <c r="A176" s="1461" t="s">
        <v>1815</v>
      </c>
      <c r="B176" s="1462"/>
      <c r="C176" s="1462"/>
      <c r="D176" s="1462"/>
      <c r="E176" s="1462"/>
      <c r="F176" s="1462"/>
      <c r="G176" s="1263"/>
    </row>
    <row r="177" spans="1:7" ht="15.75" customHeight="1" x14ac:dyDescent="0.25">
      <c r="A177" s="366"/>
      <c r="C177" s="110" t="s">
        <v>1026</v>
      </c>
      <c r="E177" s="110" t="s">
        <v>613</v>
      </c>
      <c r="F177" s="110" t="s">
        <v>750</v>
      </c>
    </row>
    <row r="178" spans="1:7" ht="22.5" customHeight="1" x14ac:dyDescent="0.25">
      <c r="A178" s="120" t="s">
        <v>570</v>
      </c>
      <c r="B178" s="121"/>
      <c r="C178" s="112" t="s">
        <v>1818</v>
      </c>
      <c r="D178" s="110"/>
      <c r="E178" s="122"/>
      <c r="F178" s="122"/>
    </row>
    <row r="179" spans="1:7" x14ac:dyDescent="0.25">
      <c r="A179" s="366" t="s">
        <v>1025</v>
      </c>
      <c r="B179" s="367"/>
      <c r="C179" s="1463" t="s">
        <v>564</v>
      </c>
      <c r="D179" s="1462"/>
      <c r="E179" s="1462"/>
      <c r="F179" s="1462"/>
    </row>
    <row r="180" spans="1:7" ht="9" customHeight="1" x14ac:dyDescent="0.25"/>
    <row r="181" spans="1:7" x14ac:dyDescent="0.25">
      <c r="A181" s="1477"/>
      <c r="B181" s="1474"/>
      <c r="C181" s="1474"/>
      <c r="D181" s="1474"/>
      <c r="E181" s="1474"/>
      <c r="F181" s="1474"/>
      <c r="G181" s="1474"/>
    </row>
    <row r="182" spans="1:7" ht="28.15" customHeight="1" x14ac:dyDescent="0.25">
      <c r="A182" s="1473"/>
      <c r="B182" s="1474"/>
      <c r="C182" s="1474"/>
      <c r="D182" s="1474"/>
      <c r="E182" s="1474"/>
      <c r="F182" s="1474"/>
      <c r="G182" s="1474"/>
    </row>
    <row r="183" spans="1:7" ht="15" customHeight="1" x14ac:dyDescent="0.25">
      <c r="A183" s="1473"/>
      <c r="B183" s="1474"/>
      <c r="C183" s="1474"/>
      <c r="D183" s="1474"/>
      <c r="E183" s="1474"/>
      <c r="F183" s="1474"/>
      <c r="G183" s="1474"/>
    </row>
    <row r="184" spans="1:7" ht="25.15" customHeight="1" x14ac:dyDescent="0.25"/>
  </sheetData>
  <mergeCells count="98">
    <mergeCell ref="A2:F2"/>
    <mergeCell ref="A3:F3"/>
    <mergeCell ref="A4:F4"/>
    <mergeCell ref="A6:F6"/>
    <mergeCell ref="A7:F7"/>
    <mergeCell ref="A8:F8"/>
    <mergeCell ref="A9:F9"/>
    <mergeCell ref="A10:F10"/>
    <mergeCell ref="A23:A26"/>
    <mergeCell ref="B23:B26"/>
    <mergeCell ref="A12:F12"/>
    <mergeCell ref="A13:F13"/>
    <mergeCell ref="A14:C14"/>
    <mergeCell ref="A15:E15"/>
    <mergeCell ref="A21:A22"/>
    <mergeCell ref="B21:B22"/>
    <mergeCell ref="B16:C16"/>
    <mergeCell ref="B17:C17"/>
    <mergeCell ref="A18:A20"/>
    <mergeCell ref="B18:B20"/>
    <mergeCell ref="B27:B28"/>
    <mergeCell ref="A27:A28"/>
    <mergeCell ref="A29:A34"/>
    <mergeCell ref="B29:B34"/>
    <mergeCell ref="A35:A37"/>
    <mergeCell ref="B35:B37"/>
    <mergeCell ref="A38:A42"/>
    <mergeCell ref="B38:B42"/>
    <mergeCell ref="A44:A49"/>
    <mergeCell ref="B44:B49"/>
    <mergeCell ref="A51:A52"/>
    <mergeCell ref="B51:B52"/>
    <mergeCell ref="A53:A56"/>
    <mergeCell ref="B53:B56"/>
    <mergeCell ref="A57:A59"/>
    <mergeCell ref="B57:B59"/>
    <mergeCell ref="A60:A61"/>
    <mergeCell ref="B60:B61"/>
    <mergeCell ref="A62:A64"/>
    <mergeCell ref="B62:B64"/>
    <mergeCell ref="A65:A71"/>
    <mergeCell ref="B65:B71"/>
    <mergeCell ref="A83:A88"/>
    <mergeCell ref="B83:B88"/>
    <mergeCell ref="A72:A73"/>
    <mergeCell ref="B72:B73"/>
    <mergeCell ref="A74:A76"/>
    <mergeCell ref="B74:B76"/>
    <mergeCell ref="A77:A82"/>
    <mergeCell ref="B77:B82"/>
    <mergeCell ref="A89:A91"/>
    <mergeCell ref="B89:B91"/>
    <mergeCell ref="A92:A94"/>
    <mergeCell ref="B92:B94"/>
    <mergeCell ref="A95:A97"/>
    <mergeCell ref="B95:B97"/>
    <mergeCell ref="A98:A104"/>
    <mergeCell ref="B98:B104"/>
    <mergeCell ref="A105:A106"/>
    <mergeCell ref="B105:B106"/>
    <mergeCell ref="A107:A116"/>
    <mergeCell ref="B107:B116"/>
    <mergeCell ref="A118:A121"/>
    <mergeCell ref="B118:B121"/>
    <mergeCell ref="A122:A125"/>
    <mergeCell ref="B122:B125"/>
    <mergeCell ref="A126:A130"/>
    <mergeCell ref="B126:B130"/>
    <mergeCell ref="A131:A134"/>
    <mergeCell ref="B131:B134"/>
    <mergeCell ref="A135:A138"/>
    <mergeCell ref="B135:B138"/>
    <mergeCell ref="A139:A143"/>
    <mergeCell ref="B139:B143"/>
    <mergeCell ref="A168:A170"/>
    <mergeCell ref="B168:B170"/>
    <mergeCell ref="A144:A150"/>
    <mergeCell ref="B144:B150"/>
    <mergeCell ref="A151:A153"/>
    <mergeCell ref="B151:B153"/>
    <mergeCell ref="A154:A155"/>
    <mergeCell ref="B154:B155"/>
    <mergeCell ref="A156:A157"/>
    <mergeCell ref="B156:B157"/>
    <mergeCell ref="A158:A162"/>
    <mergeCell ref="B158:B162"/>
    <mergeCell ref="A163:A165"/>
    <mergeCell ref="B163:B165"/>
    <mergeCell ref="A166:A167"/>
    <mergeCell ref="B166:B167"/>
    <mergeCell ref="A182:G182"/>
    <mergeCell ref="A183:G183"/>
    <mergeCell ref="A171:A172"/>
    <mergeCell ref="B171:B172"/>
    <mergeCell ref="A174:C174"/>
    <mergeCell ref="A176:G176"/>
    <mergeCell ref="C179:F179"/>
    <mergeCell ref="A181:G181"/>
  </mergeCells>
  <pageMargins left="0.70866141732283472" right="0.70866141732283472" top="0.74803149606299213" bottom="0.74803149606299213" header="0.31496062992125984" footer="0.31496062992125984"/>
  <pageSetup paperSize="9" scale="50" fitToWidth="2" fitToHeight="2" orientation="portrait" r:id="rId1"/>
  <rowBreaks count="1" manualBreakCount="1">
    <brk id="94" max="6" man="1"/>
  </rowBreaks>
  <colBreaks count="1" manualBreakCount="1">
    <brk id="7" max="176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9"/>
  <sheetViews>
    <sheetView view="pageBreakPreview" zoomScaleNormal="100" zoomScaleSheetLayoutView="100" workbookViewId="0">
      <pane ySplit="12" topLeftCell="A46" activePane="bottomLeft" state="frozen"/>
      <selection pane="bottomLeft" activeCell="J19" sqref="J19"/>
    </sheetView>
  </sheetViews>
  <sheetFormatPr defaultColWidth="9.140625" defaultRowHeight="15" x14ac:dyDescent="0.25"/>
  <cols>
    <col min="1" max="1" width="5.42578125" style="175" customWidth="1"/>
    <col min="2" max="2" width="20.7109375" style="175" customWidth="1"/>
    <col min="3" max="3" width="46.140625" style="175" customWidth="1"/>
    <col min="4" max="4" width="22.28515625" style="175" customWidth="1"/>
    <col min="5" max="5" width="19.28515625" style="175" customWidth="1"/>
    <col min="6" max="6" width="25.140625" style="175" customWidth="1"/>
    <col min="7" max="16384" width="9.140625" style="175"/>
  </cols>
  <sheetData>
    <row r="1" spans="1:7" x14ac:dyDescent="0.25">
      <c r="A1" s="97"/>
      <c r="B1" s="97"/>
      <c r="C1" s="97"/>
      <c r="D1" s="116"/>
      <c r="E1" s="116"/>
      <c r="F1" s="125" t="s">
        <v>740</v>
      </c>
      <c r="G1" s="114"/>
    </row>
    <row r="2" spans="1:7" x14ac:dyDescent="0.25">
      <c r="A2" s="1452" t="s">
        <v>0</v>
      </c>
      <c r="B2" s="1452"/>
      <c r="C2" s="1452"/>
      <c r="D2" s="1452"/>
      <c r="E2" s="1452"/>
      <c r="F2" s="1452"/>
      <c r="G2" s="114"/>
    </row>
    <row r="3" spans="1:7" ht="22.5" customHeight="1" x14ac:dyDescent="0.25">
      <c r="A3" s="1453" t="s">
        <v>741</v>
      </c>
      <c r="B3" s="1452"/>
      <c r="C3" s="1452"/>
      <c r="D3" s="1452"/>
      <c r="E3" s="1452"/>
      <c r="F3" s="1452"/>
      <c r="G3" s="114"/>
    </row>
    <row r="4" spans="1:7" s="265" customFormat="1" x14ac:dyDescent="0.25">
      <c r="A4" s="1454" t="s">
        <v>1741</v>
      </c>
      <c r="B4" s="1454"/>
      <c r="C4" s="1454"/>
      <c r="D4" s="1454"/>
      <c r="E4" s="1454"/>
      <c r="F4" s="1454"/>
      <c r="G4" s="1166"/>
    </row>
    <row r="5" spans="1:7" x14ac:dyDescent="0.25">
      <c r="A5" s="97"/>
      <c r="B5" s="97"/>
      <c r="C5" s="97"/>
      <c r="D5" s="116"/>
      <c r="E5" s="116"/>
      <c r="F5" s="116"/>
      <c r="G5" s="114"/>
    </row>
    <row r="6" spans="1:7" x14ac:dyDescent="0.25">
      <c r="A6" s="1464" t="s">
        <v>368</v>
      </c>
      <c r="B6" s="1464"/>
      <c r="C6" s="1464"/>
      <c r="D6" s="1464"/>
      <c r="E6" s="1464"/>
      <c r="F6" s="1464"/>
      <c r="G6" s="114"/>
    </row>
    <row r="7" spans="1:7" x14ac:dyDescent="0.25">
      <c r="A7" s="1465" t="s">
        <v>950</v>
      </c>
      <c r="B7" s="1465"/>
      <c r="C7" s="1465"/>
      <c r="D7" s="1465"/>
      <c r="E7" s="1465"/>
      <c r="F7" s="1465"/>
      <c r="G7" s="114"/>
    </row>
    <row r="8" spans="1:7" x14ac:dyDescent="0.25">
      <c r="A8" s="368"/>
      <c r="B8" s="368"/>
      <c r="C8" s="368"/>
      <c r="D8" s="117"/>
      <c r="E8" s="117"/>
      <c r="F8" s="117"/>
      <c r="G8" s="114"/>
    </row>
    <row r="9" spans="1:7" x14ac:dyDescent="0.25">
      <c r="A9" s="1464" t="s">
        <v>1050</v>
      </c>
      <c r="B9" s="1464"/>
      <c r="C9" s="1464"/>
      <c r="D9" s="117"/>
      <c r="E9" s="117"/>
      <c r="F9" s="117"/>
      <c r="G9" s="228"/>
    </row>
    <row r="10" spans="1:7" ht="14.45" customHeight="1" x14ac:dyDescent="0.25">
      <c r="A10" s="1464" t="s">
        <v>1744</v>
      </c>
      <c r="B10" s="1464"/>
      <c r="C10" s="1464"/>
      <c r="D10" s="1464"/>
      <c r="E10" s="1464"/>
      <c r="F10" s="117"/>
      <c r="G10" s="229"/>
    </row>
    <row r="11" spans="1:7" x14ac:dyDescent="0.25">
      <c r="A11" s="97"/>
      <c r="B11" s="97"/>
      <c r="C11" s="97"/>
      <c r="D11" s="116"/>
      <c r="E11" s="116"/>
      <c r="F11" s="116"/>
      <c r="G11" s="230"/>
    </row>
    <row r="12" spans="1:7" ht="38.25" x14ac:dyDescent="0.25">
      <c r="A12" s="369" t="s">
        <v>361</v>
      </c>
      <c r="B12" s="1467" t="s">
        <v>183</v>
      </c>
      <c r="C12" s="1468"/>
      <c r="D12" s="369" t="s">
        <v>1296</v>
      </c>
      <c r="E12" s="369" t="s">
        <v>185</v>
      </c>
      <c r="F12" s="369" t="s">
        <v>1085</v>
      </c>
      <c r="G12" s="230"/>
    </row>
    <row r="13" spans="1:7" ht="13.5" customHeight="1" x14ac:dyDescent="0.25">
      <c r="A13" s="370">
        <v>1</v>
      </c>
      <c r="B13" s="1469">
        <v>2</v>
      </c>
      <c r="C13" s="1468"/>
      <c r="D13" s="370">
        <v>3</v>
      </c>
      <c r="E13" s="370">
        <v>4</v>
      </c>
      <c r="F13" s="370">
        <v>5</v>
      </c>
      <c r="G13" s="230"/>
    </row>
    <row r="14" spans="1:7" x14ac:dyDescent="0.25">
      <c r="A14" s="1483">
        <v>1</v>
      </c>
      <c r="B14" s="1484" t="s">
        <v>287</v>
      </c>
      <c r="C14" s="46" t="s">
        <v>695</v>
      </c>
      <c r="D14" s="105">
        <v>1</v>
      </c>
      <c r="E14" s="115">
        <v>1</v>
      </c>
      <c r="F14" s="105">
        <v>1</v>
      </c>
      <c r="G14" s="230"/>
    </row>
    <row r="15" spans="1:7" x14ac:dyDescent="0.25">
      <c r="A15" s="1483"/>
      <c r="B15" s="1484"/>
      <c r="C15" s="46" t="s">
        <v>597</v>
      </c>
      <c r="D15" s="105">
        <v>0</v>
      </c>
      <c r="E15" s="115">
        <v>0</v>
      </c>
      <c r="F15" s="105">
        <v>0</v>
      </c>
      <c r="G15" s="114"/>
    </row>
    <row r="16" spans="1:7" x14ac:dyDescent="0.25">
      <c r="A16" s="1483"/>
      <c r="B16" s="1484"/>
      <c r="C16" s="46" t="s">
        <v>598</v>
      </c>
      <c r="D16" s="105">
        <v>1</v>
      </c>
      <c r="E16" s="115">
        <v>1</v>
      </c>
      <c r="F16" s="105">
        <v>1</v>
      </c>
      <c r="G16" s="114"/>
    </row>
    <row r="17" spans="1:7" x14ac:dyDescent="0.25">
      <c r="A17" s="1483">
        <v>2</v>
      </c>
      <c r="B17" s="1485" t="s">
        <v>288</v>
      </c>
      <c r="C17" s="46" t="s">
        <v>757</v>
      </c>
      <c r="D17" s="105">
        <v>0</v>
      </c>
      <c r="E17" s="115">
        <v>0</v>
      </c>
      <c r="F17" s="105">
        <v>0</v>
      </c>
      <c r="G17" s="114"/>
    </row>
    <row r="18" spans="1:7" ht="19.5" customHeight="1" x14ac:dyDescent="0.25">
      <c r="A18" s="1483"/>
      <c r="B18" s="1485"/>
      <c r="C18" s="46" t="s">
        <v>598</v>
      </c>
      <c r="D18" s="105">
        <v>0</v>
      </c>
      <c r="E18" s="115">
        <v>0</v>
      </c>
      <c r="F18" s="105">
        <v>0</v>
      </c>
      <c r="G18" s="114"/>
    </row>
    <row r="19" spans="1:7" x14ac:dyDescent="0.25">
      <c r="A19" s="1483">
        <v>3</v>
      </c>
      <c r="B19" s="1484" t="s">
        <v>289</v>
      </c>
      <c r="C19" s="46" t="s">
        <v>696</v>
      </c>
      <c r="D19" s="105">
        <v>0</v>
      </c>
      <c r="E19" s="115">
        <v>0</v>
      </c>
      <c r="F19" s="105">
        <v>0</v>
      </c>
      <c r="G19" s="114"/>
    </row>
    <row r="20" spans="1:7" x14ac:dyDescent="0.25">
      <c r="A20" s="1483"/>
      <c r="B20" s="1484"/>
      <c r="C20" s="46" t="s">
        <v>407</v>
      </c>
      <c r="D20" s="105">
        <v>0</v>
      </c>
      <c r="E20" s="115">
        <v>0</v>
      </c>
      <c r="F20" s="105">
        <v>0</v>
      </c>
      <c r="G20" s="114"/>
    </row>
    <row r="21" spans="1:7" x14ac:dyDescent="0.25">
      <c r="A21" s="1483"/>
      <c r="B21" s="1484"/>
      <c r="C21" s="46" t="s">
        <v>764</v>
      </c>
      <c r="D21" s="105">
        <v>0</v>
      </c>
      <c r="E21" s="115">
        <v>0</v>
      </c>
      <c r="F21" s="105">
        <v>0</v>
      </c>
      <c r="G21" s="114"/>
    </row>
    <row r="22" spans="1:7" x14ac:dyDescent="0.25">
      <c r="A22" s="1483"/>
      <c r="B22" s="1484"/>
      <c r="C22" s="46" t="s">
        <v>598</v>
      </c>
      <c r="D22" s="105">
        <v>0</v>
      </c>
      <c r="E22" s="115">
        <v>0</v>
      </c>
      <c r="F22" s="105">
        <v>0</v>
      </c>
      <c r="G22" s="114"/>
    </row>
    <row r="23" spans="1:7" x14ac:dyDescent="0.25">
      <c r="A23" s="1483">
        <v>4</v>
      </c>
      <c r="B23" s="1485" t="s">
        <v>290</v>
      </c>
      <c r="C23" s="363" t="s">
        <v>697</v>
      </c>
      <c r="D23" s="105">
        <v>0</v>
      </c>
      <c r="E23" s="115">
        <v>0</v>
      </c>
      <c r="F23" s="105">
        <v>0</v>
      </c>
      <c r="G23" s="114"/>
    </row>
    <row r="24" spans="1:7" x14ac:dyDescent="0.25">
      <c r="A24" s="1307"/>
      <c r="B24" s="1486"/>
      <c r="C24" s="363" t="s">
        <v>993</v>
      </c>
      <c r="D24" s="105">
        <v>0</v>
      </c>
      <c r="E24" s="115">
        <v>0</v>
      </c>
      <c r="F24" s="105">
        <v>0</v>
      </c>
      <c r="G24" s="114"/>
    </row>
    <row r="25" spans="1:7" x14ac:dyDescent="0.25">
      <c r="A25" s="1483">
        <v>5</v>
      </c>
      <c r="B25" s="1484" t="s">
        <v>291</v>
      </c>
      <c r="C25" s="47" t="s">
        <v>815</v>
      </c>
      <c r="D25" s="105">
        <v>0</v>
      </c>
      <c r="E25" s="115">
        <v>0</v>
      </c>
      <c r="F25" s="105">
        <v>0</v>
      </c>
      <c r="G25" s="114"/>
    </row>
    <row r="26" spans="1:7" x14ac:dyDescent="0.25">
      <c r="A26" s="1307"/>
      <c r="B26" s="1470"/>
      <c r="C26" s="46" t="s">
        <v>756</v>
      </c>
      <c r="D26" s="105">
        <v>0</v>
      </c>
      <c r="E26" s="115">
        <v>0</v>
      </c>
      <c r="F26" s="105">
        <v>0</v>
      </c>
      <c r="G26" s="114"/>
    </row>
    <row r="27" spans="1:7" x14ac:dyDescent="0.25">
      <c r="A27" s="1307"/>
      <c r="B27" s="1470"/>
      <c r="C27" s="46" t="s">
        <v>1089</v>
      </c>
      <c r="D27" s="105">
        <v>0</v>
      </c>
      <c r="E27" s="115">
        <v>0</v>
      </c>
      <c r="F27" s="105">
        <v>0</v>
      </c>
      <c r="G27" s="114"/>
    </row>
    <row r="28" spans="1:7" x14ac:dyDescent="0.25">
      <c r="A28" s="1307"/>
      <c r="B28" s="1470"/>
      <c r="C28" s="46" t="s">
        <v>698</v>
      </c>
      <c r="D28" s="105">
        <v>0</v>
      </c>
      <c r="E28" s="115">
        <v>0</v>
      </c>
      <c r="F28" s="105">
        <v>0</v>
      </c>
      <c r="G28" s="114"/>
    </row>
    <row r="29" spans="1:7" x14ac:dyDescent="0.25">
      <c r="A29" s="1307"/>
      <c r="B29" s="1470"/>
      <c r="C29" s="46" t="s">
        <v>977</v>
      </c>
      <c r="D29" s="105">
        <v>0</v>
      </c>
      <c r="E29" s="115">
        <v>0</v>
      </c>
      <c r="F29" s="105">
        <v>0</v>
      </c>
      <c r="G29" s="114"/>
    </row>
    <row r="30" spans="1:7" x14ac:dyDescent="0.25">
      <c r="A30" s="1307"/>
      <c r="B30" s="1470"/>
      <c r="C30" s="46" t="s">
        <v>598</v>
      </c>
      <c r="D30" s="105">
        <v>0</v>
      </c>
      <c r="E30" s="115">
        <v>0</v>
      </c>
      <c r="F30" s="105">
        <v>0</v>
      </c>
      <c r="G30" s="114"/>
    </row>
    <row r="31" spans="1:7" x14ac:dyDescent="0.25">
      <c r="A31" s="1487">
        <v>6</v>
      </c>
      <c r="B31" s="1485" t="s">
        <v>292</v>
      </c>
      <c r="C31" s="46" t="s">
        <v>699</v>
      </c>
      <c r="D31" s="105">
        <v>0</v>
      </c>
      <c r="E31" s="115">
        <v>0</v>
      </c>
      <c r="F31" s="105">
        <v>0</v>
      </c>
      <c r="G31" s="114"/>
    </row>
    <row r="32" spans="1:7" x14ac:dyDescent="0.25">
      <c r="A32" s="1487"/>
      <c r="B32" s="1485"/>
      <c r="C32" s="46" t="s">
        <v>758</v>
      </c>
      <c r="D32" s="105">
        <v>0</v>
      </c>
      <c r="E32" s="115">
        <v>0</v>
      </c>
      <c r="F32" s="105">
        <v>0</v>
      </c>
      <c r="G32" s="114"/>
    </row>
    <row r="33" spans="1:7" x14ac:dyDescent="0.25">
      <c r="A33" s="1487"/>
      <c r="B33" s="1485"/>
      <c r="C33" s="46" t="s">
        <v>598</v>
      </c>
      <c r="D33" s="105">
        <v>0</v>
      </c>
      <c r="E33" s="115">
        <v>0</v>
      </c>
      <c r="F33" s="105">
        <v>0</v>
      </c>
      <c r="G33" s="114"/>
    </row>
    <row r="34" spans="1:7" x14ac:dyDescent="0.25">
      <c r="A34" s="1483">
        <v>7</v>
      </c>
      <c r="B34" s="1485" t="s">
        <v>293</v>
      </c>
      <c r="C34" s="46" t="s">
        <v>759</v>
      </c>
      <c r="D34" s="105">
        <v>0</v>
      </c>
      <c r="E34" s="115">
        <v>0</v>
      </c>
      <c r="F34" s="105">
        <v>0</v>
      </c>
      <c r="G34" s="114"/>
    </row>
    <row r="35" spans="1:7" x14ac:dyDescent="0.25">
      <c r="A35" s="1483"/>
      <c r="B35" s="1485"/>
      <c r="C35" s="46" t="s">
        <v>816</v>
      </c>
      <c r="D35" s="105">
        <v>0</v>
      </c>
      <c r="E35" s="115">
        <v>0</v>
      </c>
      <c r="F35" s="105">
        <v>0</v>
      </c>
      <c r="G35" s="114"/>
    </row>
    <row r="36" spans="1:7" x14ac:dyDescent="0.25">
      <c r="A36" s="1483"/>
      <c r="B36" s="1485"/>
      <c r="C36" s="46" t="s">
        <v>599</v>
      </c>
      <c r="D36" s="105">
        <v>0</v>
      </c>
      <c r="E36" s="115">
        <v>0</v>
      </c>
      <c r="F36" s="105">
        <v>0</v>
      </c>
      <c r="G36" s="114"/>
    </row>
    <row r="37" spans="1:7" x14ac:dyDescent="0.25">
      <c r="A37" s="1483"/>
      <c r="B37" s="1485"/>
      <c r="C37" s="46" t="s">
        <v>700</v>
      </c>
      <c r="D37" s="105">
        <v>0</v>
      </c>
      <c r="E37" s="115">
        <v>0</v>
      </c>
      <c r="F37" s="105">
        <v>0</v>
      </c>
      <c r="G37" s="114"/>
    </row>
    <row r="38" spans="1:7" x14ac:dyDescent="0.25">
      <c r="A38" s="1483"/>
      <c r="B38" s="1485"/>
      <c r="C38" s="46" t="s">
        <v>598</v>
      </c>
      <c r="D38" s="105">
        <v>0</v>
      </c>
      <c r="E38" s="115">
        <v>0</v>
      </c>
      <c r="F38" s="105">
        <v>0</v>
      </c>
      <c r="G38" s="114"/>
    </row>
    <row r="39" spans="1:7" ht="15.75" x14ac:dyDescent="0.25">
      <c r="A39" s="371">
        <v>8</v>
      </c>
      <c r="B39" s="372" t="s">
        <v>294</v>
      </c>
      <c r="C39" s="46" t="s">
        <v>760</v>
      </c>
      <c r="D39" s="105">
        <v>0</v>
      </c>
      <c r="E39" s="115">
        <v>0</v>
      </c>
      <c r="F39" s="105">
        <v>0</v>
      </c>
      <c r="G39" s="114"/>
    </row>
    <row r="40" spans="1:7" x14ac:dyDescent="0.25">
      <c r="A40" s="1483">
        <v>9</v>
      </c>
      <c r="B40" s="1485" t="s">
        <v>295</v>
      </c>
      <c r="C40" s="46" t="s">
        <v>761</v>
      </c>
      <c r="D40" s="105">
        <v>0</v>
      </c>
      <c r="E40" s="115">
        <v>0</v>
      </c>
      <c r="F40" s="105">
        <v>0</v>
      </c>
      <c r="G40" s="114"/>
    </row>
    <row r="41" spans="1:7" x14ac:dyDescent="0.25">
      <c r="A41" s="1483"/>
      <c r="B41" s="1485"/>
      <c r="C41" s="46" t="s">
        <v>701</v>
      </c>
      <c r="D41" s="105">
        <v>0</v>
      </c>
      <c r="E41" s="115">
        <v>0</v>
      </c>
      <c r="F41" s="105">
        <v>0</v>
      </c>
      <c r="G41" s="114"/>
    </row>
    <row r="42" spans="1:7" x14ac:dyDescent="0.25">
      <c r="A42" s="1483"/>
      <c r="B42" s="1485"/>
      <c r="C42" s="46" t="s">
        <v>817</v>
      </c>
      <c r="D42" s="105">
        <v>0</v>
      </c>
      <c r="E42" s="115">
        <v>0</v>
      </c>
      <c r="F42" s="105">
        <v>0</v>
      </c>
      <c r="G42" s="114"/>
    </row>
    <row r="43" spans="1:7" x14ac:dyDescent="0.25">
      <c r="A43" s="1483"/>
      <c r="B43" s="1485"/>
      <c r="C43" s="46" t="s">
        <v>1049</v>
      </c>
      <c r="D43" s="105">
        <v>0</v>
      </c>
      <c r="E43" s="115">
        <v>0</v>
      </c>
      <c r="F43" s="105">
        <v>0</v>
      </c>
      <c r="G43" s="114"/>
    </row>
    <row r="44" spans="1:7" x14ac:dyDescent="0.25">
      <c r="A44" s="1483"/>
      <c r="B44" s="1485"/>
      <c r="C44" s="46" t="s">
        <v>600</v>
      </c>
      <c r="D44" s="105">
        <v>0</v>
      </c>
      <c r="E44" s="115">
        <v>0</v>
      </c>
      <c r="F44" s="105">
        <v>0</v>
      </c>
      <c r="G44" s="114"/>
    </row>
    <row r="45" spans="1:7" x14ac:dyDescent="0.25">
      <c r="A45" s="1483"/>
      <c r="B45" s="1485"/>
      <c r="C45" s="46" t="s">
        <v>598</v>
      </c>
      <c r="D45" s="105">
        <v>0</v>
      </c>
      <c r="E45" s="115">
        <v>0</v>
      </c>
      <c r="F45" s="105">
        <v>0</v>
      </c>
      <c r="G45" s="114"/>
    </row>
    <row r="46" spans="1:7" ht="15.75" x14ac:dyDescent="0.25">
      <c r="A46" s="371">
        <v>10</v>
      </c>
      <c r="B46" s="372" t="s">
        <v>296</v>
      </c>
      <c r="C46" s="212" t="s">
        <v>762</v>
      </c>
      <c r="D46" s="105">
        <v>0</v>
      </c>
      <c r="E46" s="115">
        <v>0</v>
      </c>
      <c r="F46" s="105">
        <v>0</v>
      </c>
      <c r="G46" s="114"/>
    </row>
    <row r="47" spans="1:7" x14ac:dyDescent="0.25">
      <c r="A47" s="1483">
        <v>11</v>
      </c>
      <c r="B47" s="1484" t="s">
        <v>297</v>
      </c>
      <c r="C47" s="46" t="s">
        <v>763</v>
      </c>
      <c r="D47" s="105">
        <v>0</v>
      </c>
      <c r="E47" s="115">
        <v>0</v>
      </c>
      <c r="F47" s="105">
        <v>0</v>
      </c>
      <c r="G47" s="114"/>
    </row>
    <row r="48" spans="1:7" x14ac:dyDescent="0.25">
      <c r="A48" s="1483"/>
      <c r="B48" s="1484"/>
      <c r="C48" s="46" t="s">
        <v>598</v>
      </c>
      <c r="D48" s="105">
        <v>0</v>
      </c>
      <c r="E48" s="115">
        <v>0</v>
      </c>
      <c r="F48" s="105">
        <v>0</v>
      </c>
      <c r="G48" s="114"/>
    </row>
    <row r="49" spans="1:7" x14ac:dyDescent="0.25">
      <c r="A49" s="1487">
        <v>12</v>
      </c>
      <c r="B49" s="1484" t="s">
        <v>298</v>
      </c>
      <c r="C49" s="46" t="s">
        <v>598</v>
      </c>
      <c r="D49" s="105">
        <v>0</v>
      </c>
      <c r="E49" s="115">
        <v>0</v>
      </c>
      <c r="F49" s="105">
        <v>0</v>
      </c>
      <c r="G49" s="114"/>
    </row>
    <row r="50" spans="1:7" x14ac:dyDescent="0.25">
      <c r="A50" s="1487"/>
      <c r="B50" s="1484"/>
      <c r="C50" s="46" t="s">
        <v>600</v>
      </c>
      <c r="D50" s="105">
        <v>0</v>
      </c>
      <c r="E50" s="115">
        <v>0</v>
      </c>
      <c r="F50" s="105">
        <v>0</v>
      </c>
      <c r="G50" s="114"/>
    </row>
    <row r="51" spans="1:7" x14ac:dyDescent="0.25">
      <c r="A51" s="1487"/>
      <c r="B51" s="1484"/>
      <c r="C51" s="46" t="s">
        <v>601</v>
      </c>
      <c r="D51" s="105">
        <v>0</v>
      </c>
      <c r="E51" s="115">
        <v>0</v>
      </c>
      <c r="F51" s="105">
        <v>0</v>
      </c>
      <c r="G51" s="114"/>
    </row>
    <row r="52" spans="1:7" x14ac:dyDescent="0.25">
      <c r="A52" s="1487"/>
      <c r="B52" s="1484"/>
      <c r="C52" s="46" t="s">
        <v>817</v>
      </c>
      <c r="D52" s="105">
        <v>0</v>
      </c>
      <c r="E52" s="115">
        <v>0</v>
      </c>
      <c r="F52" s="105">
        <v>0</v>
      </c>
      <c r="G52" s="114"/>
    </row>
    <row r="53" spans="1:7" x14ac:dyDescent="0.25">
      <c r="A53" s="1483">
        <v>13</v>
      </c>
      <c r="B53" s="1484" t="s">
        <v>299</v>
      </c>
      <c r="C53" s="46" t="s">
        <v>765</v>
      </c>
      <c r="D53" s="105">
        <v>0</v>
      </c>
      <c r="E53" s="115">
        <v>0</v>
      </c>
      <c r="F53" s="105">
        <v>0</v>
      </c>
      <c r="G53" s="114"/>
    </row>
    <row r="54" spans="1:7" x14ac:dyDescent="0.25">
      <c r="A54" s="1483"/>
      <c r="B54" s="1484"/>
      <c r="C54" s="46" t="s">
        <v>418</v>
      </c>
      <c r="D54" s="105">
        <v>0</v>
      </c>
      <c r="E54" s="115">
        <v>0</v>
      </c>
      <c r="F54" s="105">
        <v>0</v>
      </c>
      <c r="G54" s="114"/>
    </row>
    <row r="55" spans="1:7" x14ac:dyDescent="0.25">
      <c r="A55" s="1483"/>
      <c r="B55" s="1484"/>
      <c r="C55" s="46" t="s">
        <v>598</v>
      </c>
      <c r="D55" s="105">
        <v>0</v>
      </c>
      <c r="E55" s="115">
        <v>0</v>
      </c>
      <c r="F55" s="105">
        <v>0</v>
      </c>
      <c r="G55" s="114"/>
    </row>
    <row r="56" spans="1:7" x14ac:dyDescent="0.25">
      <c r="A56" s="1483">
        <v>14</v>
      </c>
      <c r="B56" s="1484" t="s">
        <v>300</v>
      </c>
      <c r="C56" s="46" t="s">
        <v>766</v>
      </c>
      <c r="D56" s="105">
        <v>0</v>
      </c>
      <c r="E56" s="115">
        <v>0</v>
      </c>
      <c r="F56" s="105">
        <v>0</v>
      </c>
      <c r="G56" s="114"/>
    </row>
    <row r="57" spans="1:7" x14ac:dyDescent="0.25">
      <c r="A57" s="1483"/>
      <c r="B57" s="1484"/>
      <c r="C57" s="46" t="s">
        <v>409</v>
      </c>
      <c r="D57" s="105">
        <v>0</v>
      </c>
      <c r="E57" s="115">
        <v>0</v>
      </c>
      <c r="F57" s="105">
        <v>0</v>
      </c>
      <c r="G57" s="114"/>
    </row>
    <row r="58" spans="1:7" x14ac:dyDescent="0.25">
      <c r="A58" s="1483">
        <v>15</v>
      </c>
      <c r="B58" s="1484" t="s">
        <v>301</v>
      </c>
      <c r="C58" s="46" t="s">
        <v>767</v>
      </c>
      <c r="D58" s="105">
        <v>0</v>
      </c>
      <c r="E58" s="115">
        <v>0</v>
      </c>
      <c r="F58" s="105">
        <v>0</v>
      </c>
      <c r="G58" s="114"/>
    </row>
    <row r="59" spans="1:7" x14ac:dyDescent="0.25">
      <c r="A59" s="1483"/>
      <c r="B59" s="1484"/>
      <c r="C59" s="46" t="s">
        <v>703</v>
      </c>
      <c r="D59" s="105">
        <v>0</v>
      </c>
      <c r="E59" s="115">
        <v>0</v>
      </c>
      <c r="F59" s="105">
        <v>0</v>
      </c>
      <c r="G59" s="114"/>
    </row>
    <row r="60" spans="1:7" x14ac:dyDescent="0.25">
      <c r="A60" s="1483"/>
      <c r="B60" s="1484"/>
      <c r="C60" s="46" t="s">
        <v>602</v>
      </c>
      <c r="D60" s="105">
        <v>0</v>
      </c>
      <c r="E60" s="115">
        <v>0</v>
      </c>
      <c r="F60" s="105">
        <v>0</v>
      </c>
      <c r="G60" s="114"/>
    </row>
    <row r="61" spans="1:7" x14ac:dyDescent="0.25">
      <c r="A61" s="1487">
        <v>16</v>
      </c>
      <c r="B61" s="1488" t="s">
        <v>302</v>
      </c>
      <c r="C61" s="81" t="s">
        <v>416</v>
      </c>
      <c r="D61" s="105">
        <v>0</v>
      </c>
      <c r="E61" s="115">
        <v>0</v>
      </c>
      <c r="F61" s="105">
        <v>0</v>
      </c>
      <c r="G61" s="114"/>
    </row>
    <row r="62" spans="1:7" x14ac:dyDescent="0.25">
      <c r="A62" s="1487"/>
      <c r="B62" s="1488"/>
      <c r="C62" s="81" t="s">
        <v>417</v>
      </c>
      <c r="D62" s="105">
        <v>0</v>
      </c>
      <c r="E62" s="115">
        <v>0</v>
      </c>
      <c r="F62" s="105">
        <v>0</v>
      </c>
      <c r="G62" s="114"/>
    </row>
    <row r="63" spans="1:7" x14ac:dyDescent="0.25">
      <c r="A63" s="1487"/>
      <c r="B63" s="1488"/>
      <c r="C63" s="81" t="s">
        <v>971</v>
      </c>
      <c r="D63" s="105">
        <v>0</v>
      </c>
      <c r="E63" s="115">
        <v>0</v>
      </c>
      <c r="F63" s="105">
        <v>0</v>
      </c>
      <c r="G63" s="114"/>
    </row>
    <row r="64" spans="1:7" x14ac:dyDescent="0.25">
      <c r="A64" s="1487"/>
      <c r="B64" s="1488"/>
      <c r="C64" s="81" t="s">
        <v>817</v>
      </c>
      <c r="D64" s="105">
        <v>0</v>
      </c>
      <c r="E64" s="115">
        <v>0</v>
      </c>
      <c r="F64" s="105">
        <v>0</v>
      </c>
      <c r="G64" s="114"/>
    </row>
    <row r="65" spans="1:7" x14ac:dyDescent="0.25">
      <c r="A65" s="1487"/>
      <c r="B65" s="1488"/>
      <c r="C65" s="81" t="s">
        <v>704</v>
      </c>
      <c r="D65" s="105">
        <v>0</v>
      </c>
      <c r="E65" s="115">
        <v>0</v>
      </c>
      <c r="F65" s="105">
        <v>0</v>
      </c>
      <c r="G65" s="114"/>
    </row>
    <row r="66" spans="1:7" x14ac:dyDescent="0.25">
      <c r="A66" s="1487"/>
      <c r="B66" s="1488"/>
      <c r="C66" s="81" t="s">
        <v>970</v>
      </c>
      <c r="D66" s="105">
        <v>0</v>
      </c>
      <c r="E66" s="115">
        <v>0</v>
      </c>
      <c r="F66" s="105">
        <v>0</v>
      </c>
      <c r="G66" s="114"/>
    </row>
    <row r="67" spans="1:7" x14ac:dyDescent="0.25">
      <c r="A67" s="1487"/>
      <c r="B67" s="1488"/>
      <c r="C67" s="81" t="s">
        <v>598</v>
      </c>
      <c r="D67" s="105">
        <v>0</v>
      </c>
      <c r="E67" s="115">
        <v>0</v>
      </c>
      <c r="F67" s="105">
        <v>0</v>
      </c>
      <c r="G67" s="114"/>
    </row>
    <row r="68" spans="1:7" x14ac:dyDescent="0.25">
      <c r="A68" s="1483">
        <v>17</v>
      </c>
      <c r="B68" s="1484" t="s">
        <v>303</v>
      </c>
      <c r="C68" s="81" t="s">
        <v>420</v>
      </c>
      <c r="D68" s="105">
        <v>0</v>
      </c>
      <c r="E68" s="115">
        <v>0</v>
      </c>
      <c r="F68" s="105">
        <v>0</v>
      </c>
      <c r="G68" s="114"/>
    </row>
    <row r="69" spans="1:7" x14ac:dyDescent="0.25">
      <c r="A69" s="1483"/>
      <c r="B69" s="1484"/>
      <c r="C69" s="46" t="s">
        <v>598</v>
      </c>
      <c r="D69" s="105">
        <v>0</v>
      </c>
      <c r="E69" s="115">
        <v>0</v>
      </c>
      <c r="F69" s="105">
        <v>0</v>
      </c>
      <c r="G69" s="114"/>
    </row>
    <row r="70" spans="1:7" x14ac:dyDescent="0.25">
      <c r="A70" s="1483">
        <v>18</v>
      </c>
      <c r="B70" s="1484" t="s">
        <v>603</v>
      </c>
      <c r="C70" s="46" t="s">
        <v>768</v>
      </c>
      <c r="D70" s="105">
        <v>0</v>
      </c>
      <c r="E70" s="115">
        <v>0</v>
      </c>
      <c r="F70" s="105">
        <v>0</v>
      </c>
      <c r="G70" s="114"/>
    </row>
    <row r="71" spans="1:7" x14ac:dyDescent="0.25">
      <c r="A71" s="1483"/>
      <c r="B71" s="1484"/>
      <c r="C71" s="46" t="s">
        <v>604</v>
      </c>
      <c r="D71" s="105">
        <v>0</v>
      </c>
      <c r="E71" s="115">
        <v>0</v>
      </c>
      <c r="F71" s="105">
        <v>0</v>
      </c>
      <c r="G71" s="114"/>
    </row>
    <row r="72" spans="1:7" x14ac:dyDescent="0.25">
      <c r="A72" s="1483"/>
      <c r="B72" s="1484"/>
      <c r="C72" s="46" t="s">
        <v>598</v>
      </c>
      <c r="D72" s="105">
        <v>0</v>
      </c>
      <c r="E72" s="115">
        <v>0</v>
      </c>
      <c r="F72" s="105">
        <v>0</v>
      </c>
      <c r="G72" s="114"/>
    </row>
    <row r="73" spans="1:7" x14ac:dyDescent="0.25">
      <c r="A73" s="1483">
        <v>19</v>
      </c>
      <c r="B73" s="1484" t="s">
        <v>305</v>
      </c>
      <c r="C73" s="46" t="s">
        <v>706</v>
      </c>
      <c r="D73" s="105">
        <v>0</v>
      </c>
      <c r="E73" s="115">
        <v>0</v>
      </c>
      <c r="F73" s="105">
        <v>0</v>
      </c>
      <c r="G73" s="114"/>
    </row>
    <row r="74" spans="1:7" x14ac:dyDescent="0.25">
      <c r="A74" s="1483"/>
      <c r="B74" s="1484"/>
      <c r="C74" s="46" t="s">
        <v>707</v>
      </c>
      <c r="D74" s="105">
        <v>0</v>
      </c>
      <c r="E74" s="115">
        <v>0</v>
      </c>
      <c r="F74" s="105">
        <v>0</v>
      </c>
      <c r="G74" s="114"/>
    </row>
    <row r="75" spans="1:7" x14ac:dyDescent="0.25">
      <c r="A75" s="1483"/>
      <c r="B75" s="1484"/>
      <c r="C75" s="46" t="s">
        <v>723</v>
      </c>
      <c r="D75" s="105">
        <v>0</v>
      </c>
      <c r="E75" s="115">
        <v>0</v>
      </c>
      <c r="F75" s="105">
        <v>0</v>
      </c>
      <c r="G75" s="114"/>
    </row>
    <row r="76" spans="1:7" x14ac:dyDescent="0.25">
      <c r="A76" s="1483"/>
      <c r="B76" s="1484"/>
      <c r="C76" s="46" t="s">
        <v>408</v>
      </c>
      <c r="D76" s="105">
        <v>0</v>
      </c>
      <c r="E76" s="115">
        <v>0</v>
      </c>
      <c r="F76" s="105">
        <v>0</v>
      </c>
      <c r="G76" s="114"/>
    </row>
    <row r="77" spans="1:7" x14ac:dyDescent="0.25">
      <c r="A77" s="1483"/>
      <c r="B77" s="1484"/>
      <c r="C77" s="46" t="s">
        <v>705</v>
      </c>
      <c r="D77" s="105">
        <v>0</v>
      </c>
      <c r="E77" s="115">
        <v>0</v>
      </c>
      <c r="F77" s="105">
        <v>0</v>
      </c>
      <c r="G77" s="114"/>
    </row>
    <row r="78" spans="1:7" x14ac:dyDescent="0.25">
      <c r="A78" s="1483"/>
      <c r="B78" s="1484"/>
      <c r="C78" s="46" t="s">
        <v>1051</v>
      </c>
      <c r="D78" s="105">
        <v>0</v>
      </c>
      <c r="E78" s="115">
        <v>0</v>
      </c>
      <c r="F78" s="105">
        <v>0</v>
      </c>
      <c r="G78" s="114"/>
    </row>
    <row r="79" spans="1:7" x14ac:dyDescent="0.25">
      <c r="A79" s="1483">
        <v>20</v>
      </c>
      <c r="B79" s="1489" t="s">
        <v>306</v>
      </c>
      <c r="C79" s="46" t="s">
        <v>818</v>
      </c>
      <c r="D79" s="105">
        <v>0</v>
      </c>
      <c r="E79" s="115">
        <v>0</v>
      </c>
      <c r="F79" s="105">
        <v>0</v>
      </c>
      <c r="G79" s="114"/>
    </row>
    <row r="80" spans="1:7" x14ac:dyDescent="0.25">
      <c r="A80" s="1483"/>
      <c r="B80" s="1489"/>
      <c r="C80" s="46" t="s">
        <v>769</v>
      </c>
      <c r="D80" s="105">
        <v>0</v>
      </c>
      <c r="E80" s="115">
        <v>0</v>
      </c>
      <c r="F80" s="105">
        <v>0</v>
      </c>
      <c r="G80" s="114"/>
    </row>
    <row r="81" spans="1:7" x14ac:dyDescent="0.25">
      <c r="A81" s="1483"/>
      <c r="B81" s="1489"/>
      <c r="C81" s="46" t="s">
        <v>819</v>
      </c>
      <c r="D81" s="105">
        <v>0</v>
      </c>
      <c r="E81" s="115">
        <v>0</v>
      </c>
      <c r="F81" s="105">
        <v>0</v>
      </c>
      <c r="G81" s="114"/>
    </row>
    <row r="82" spans="1:7" x14ac:dyDescent="0.25">
      <c r="A82" s="1483"/>
      <c r="B82" s="1489"/>
      <c r="C82" s="46" t="s">
        <v>770</v>
      </c>
      <c r="D82" s="105">
        <v>0</v>
      </c>
      <c r="E82" s="115">
        <v>0</v>
      </c>
      <c r="F82" s="105">
        <v>0</v>
      </c>
      <c r="G82" s="114"/>
    </row>
    <row r="83" spans="1:7" x14ac:dyDescent="0.25">
      <c r="A83" s="1483"/>
      <c r="B83" s="1489"/>
      <c r="C83" s="46" t="s">
        <v>771</v>
      </c>
      <c r="D83" s="105">
        <v>0</v>
      </c>
      <c r="E83" s="115">
        <v>0</v>
      </c>
      <c r="F83" s="105">
        <v>0</v>
      </c>
      <c r="G83" s="114"/>
    </row>
    <row r="84" spans="1:7" x14ac:dyDescent="0.25">
      <c r="A84" s="1483"/>
      <c r="B84" s="1489"/>
      <c r="C84" s="46" t="s">
        <v>598</v>
      </c>
      <c r="D84" s="105">
        <v>0</v>
      </c>
      <c r="E84" s="115">
        <v>0</v>
      </c>
      <c r="F84" s="105">
        <v>0</v>
      </c>
      <c r="G84" s="114"/>
    </row>
    <row r="85" spans="1:7" x14ac:dyDescent="0.25">
      <c r="A85" s="1483">
        <v>21</v>
      </c>
      <c r="B85" s="1484" t="s">
        <v>307</v>
      </c>
      <c r="C85" s="46" t="s">
        <v>708</v>
      </c>
      <c r="D85" s="105">
        <v>0</v>
      </c>
      <c r="E85" s="115">
        <v>0</v>
      </c>
      <c r="F85" s="105">
        <v>0</v>
      </c>
      <c r="G85" s="114"/>
    </row>
    <row r="86" spans="1:7" x14ac:dyDescent="0.25">
      <c r="A86" s="1483"/>
      <c r="B86" s="1484"/>
      <c r="C86" s="46" t="s">
        <v>772</v>
      </c>
      <c r="D86" s="105">
        <v>0</v>
      </c>
      <c r="E86" s="115">
        <v>0</v>
      </c>
      <c r="F86" s="105">
        <v>0</v>
      </c>
      <c r="G86" s="114"/>
    </row>
    <row r="87" spans="1:7" x14ac:dyDescent="0.25">
      <c r="A87" s="1483"/>
      <c r="B87" s="1484"/>
      <c r="C87" s="46" t="s">
        <v>598</v>
      </c>
      <c r="D87" s="105">
        <v>0</v>
      </c>
      <c r="E87" s="115">
        <v>0</v>
      </c>
      <c r="F87" s="105">
        <v>0</v>
      </c>
      <c r="G87" s="114"/>
    </row>
    <row r="88" spans="1:7" x14ac:dyDescent="0.25">
      <c r="A88" s="1483">
        <v>22</v>
      </c>
      <c r="B88" s="1484" t="s">
        <v>308</v>
      </c>
      <c r="C88" s="82" t="s">
        <v>773</v>
      </c>
      <c r="D88" s="105">
        <v>0</v>
      </c>
      <c r="E88" s="115">
        <v>0</v>
      </c>
      <c r="F88" s="105">
        <v>0</v>
      </c>
      <c r="G88" s="114"/>
    </row>
    <row r="89" spans="1:7" x14ac:dyDescent="0.25">
      <c r="A89" s="1483"/>
      <c r="B89" s="1484"/>
      <c r="C89" s="46" t="s">
        <v>703</v>
      </c>
      <c r="D89" s="105">
        <v>0</v>
      </c>
      <c r="E89" s="115">
        <v>0</v>
      </c>
      <c r="F89" s="105">
        <v>0</v>
      </c>
      <c r="G89" s="114"/>
    </row>
    <row r="90" spans="1:7" x14ac:dyDescent="0.25">
      <c r="A90" s="1483"/>
      <c r="B90" s="1484"/>
      <c r="C90" s="82" t="s">
        <v>774</v>
      </c>
      <c r="D90" s="105">
        <v>0</v>
      </c>
      <c r="E90" s="115">
        <v>0</v>
      </c>
      <c r="F90" s="105">
        <v>0</v>
      </c>
      <c r="G90" s="114"/>
    </row>
    <row r="91" spans="1:7" x14ac:dyDescent="0.25">
      <c r="A91" s="1483">
        <v>23</v>
      </c>
      <c r="B91" s="1484" t="s">
        <v>309</v>
      </c>
      <c r="C91" s="46" t="s">
        <v>709</v>
      </c>
      <c r="D91" s="105">
        <v>0</v>
      </c>
      <c r="E91" s="115">
        <v>0</v>
      </c>
      <c r="F91" s="105">
        <v>0</v>
      </c>
      <c r="G91" s="114"/>
    </row>
    <row r="92" spans="1:7" x14ac:dyDescent="0.25">
      <c r="A92" s="1483"/>
      <c r="B92" s="1484"/>
      <c r="C92" s="46" t="s">
        <v>775</v>
      </c>
      <c r="D92" s="105">
        <v>0</v>
      </c>
      <c r="E92" s="115">
        <v>0</v>
      </c>
      <c r="F92" s="105">
        <v>0</v>
      </c>
      <c r="G92" s="114"/>
    </row>
    <row r="93" spans="1:7" x14ac:dyDescent="0.25">
      <c r="A93" s="1483"/>
      <c r="B93" s="1484"/>
      <c r="C93" s="46" t="s">
        <v>817</v>
      </c>
      <c r="D93" s="105">
        <v>0</v>
      </c>
      <c r="E93" s="115">
        <v>0</v>
      </c>
      <c r="F93" s="105">
        <v>0</v>
      </c>
      <c r="G93" s="114"/>
    </row>
    <row r="94" spans="1:7" x14ac:dyDescent="0.25">
      <c r="A94" s="1483">
        <v>24</v>
      </c>
      <c r="B94" s="1484" t="s">
        <v>310</v>
      </c>
      <c r="C94" s="46" t="s">
        <v>712</v>
      </c>
      <c r="D94" s="105">
        <v>0</v>
      </c>
      <c r="E94" s="115">
        <v>0</v>
      </c>
      <c r="F94" s="105">
        <v>0</v>
      </c>
      <c r="G94" s="114"/>
    </row>
    <row r="95" spans="1:7" x14ac:dyDescent="0.25">
      <c r="A95" s="1483"/>
      <c r="B95" s="1484"/>
      <c r="C95" s="46" t="s">
        <v>710</v>
      </c>
      <c r="D95" s="105">
        <v>0</v>
      </c>
      <c r="E95" s="115">
        <v>0</v>
      </c>
      <c r="F95" s="105">
        <v>0</v>
      </c>
      <c r="G95" s="114"/>
    </row>
    <row r="96" spans="1:7" x14ac:dyDescent="0.25">
      <c r="A96" s="1483"/>
      <c r="B96" s="1484"/>
      <c r="C96" s="46" t="s">
        <v>776</v>
      </c>
      <c r="D96" s="105">
        <v>0</v>
      </c>
      <c r="E96" s="115">
        <v>0</v>
      </c>
      <c r="F96" s="105">
        <v>0</v>
      </c>
      <c r="G96" s="114"/>
    </row>
    <row r="97" spans="1:7" x14ac:dyDescent="0.25">
      <c r="A97" s="1483"/>
      <c r="B97" s="1484"/>
      <c r="C97" s="46" t="s">
        <v>414</v>
      </c>
      <c r="D97" s="105">
        <v>0</v>
      </c>
      <c r="E97" s="115">
        <v>0</v>
      </c>
      <c r="F97" s="105">
        <v>0</v>
      </c>
      <c r="G97" s="114"/>
    </row>
    <row r="98" spans="1:7" x14ac:dyDescent="0.25">
      <c r="A98" s="1483"/>
      <c r="B98" s="1484"/>
      <c r="C98" s="46" t="s">
        <v>332</v>
      </c>
      <c r="D98" s="105">
        <v>0</v>
      </c>
      <c r="E98" s="115">
        <v>0</v>
      </c>
      <c r="F98" s="105">
        <v>0</v>
      </c>
      <c r="G98" s="114"/>
    </row>
    <row r="99" spans="1:7" x14ac:dyDescent="0.25">
      <c r="A99" s="1483"/>
      <c r="B99" s="1484"/>
      <c r="C99" s="46" t="s">
        <v>711</v>
      </c>
      <c r="D99" s="105">
        <v>0</v>
      </c>
      <c r="E99" s="115">
        <v>0</v>
      </c>
      <c r="F99" s="105">
        <v>0</v>
      </c>
      <c r="G99" s="114"/>
    </row>
    <row r="100" spans="1:7" x14ac:dyDescent="0.25">
      <c r="A100" s="1483"/>
      <c r="B100" s="1484"/>
      <c r="C100" s="46" t="s">
        <v>598</v>
      </c>
      <c r="D100" s="105">
        <v>0</v>
      </c>
      <c r="E100" s="115">
        <v>0</v>
      </c>
      <c r="F100" s="105">
        <v>0</v>
      </c>
      <c r="G100" s="114"/>
    </row>
    <row r="101" spans="1:7" x14ac:dyDescent="0.25">
      <c r="A101" s="1483">
        <v>25</v>
      </c>
      <c r="B101" s="1484" t="s">
        <v>311</v>
      </c>
      <c r="C101" s="46" t="s">
        <v>410</v>
      </c>
      <c r="D101" s="105">
        <v>0</v>
      </c>
      <c r="E101" s="115">
        <v>0</v>
      </c>
      <c r="F101" s="105">
        <v>0</v>
      </c>
      <c r="G101" s="114"/>
    </row>
    <row r="102" spans="1:7" x14ac:dyDescent="0.25">
      <c r="A102" s="1483"/>
      <c r="B102" s="1484"/>
      <c r="C102" s="46" t="s">
        <v>598</v>
      </c>
      <c r="D102" s="105">
        <v>0</v>
      </c>
      <c r="E102" s="115">
        <v>0</v>
      </c>
      <c r="F102" s="105">
        <v>0</v>
      </c>
      <c r="G102" s="114"/>
    </row>
    <row r="103" spans="1:7" x14ac:dyDescent="0.25">
      <c r="A103" s="1483">
        <v>26</v>
      </c>
      <c r="B103" s="1484" t="s">
        <v>312</v>
      </c>
      <c r="C103" s="46" t="s">
        <v>821</v>
      </c>
      <c r="D103" s="105">
        <v>0</v>
      </c>
      <c r="E103" s="115">
        <v>0</v>
      </c>
      <c r="F103" s="105">
        <v>0</v>
      </c>
      <c r="G103" s="114"/>
    </row>
    <row r="104" spans="1:7" x14ac:dyDescent="0.25">
      <c r="A104" s="1483"/>
      <c r="B104" s="1484"/>
      <c r="C104" s="46" t="s">
        <v>605</v>
      </c>
      <c r="D104" s="105">
        <v>0</v>
      </c>
      <c r="E104" s="115">
        <v>0</v>
      </c>
      <c r="F104" s="105">
        <v>0</v>
      </c>
      <c r="G104" s="114"/>
    </row>
    <row r="105" spans="1:7" x14ac:dyDescent="0.25">
      <c r="A105" s="1483"/>
      <c r="B105" s="1484"/>
      <c r="C105" s="46" t="s">
        <v>413</v>
      </c>
      <c r="D105" s="105">
        <v>0</v>
      </c>
      <c r="E105" s="115">
        <v>0</v>
      </c>
      <c r="F105" s="105">
        <v>0</v>
      </c>
      <c r="G105" s="114"/>
    </row>
    <row r="106" spans="1:7" x14ac:dyDescent="0.25">
      <c r="A106" s="1483"/>
      <c r="B106" s="1484"/>
      <c r="C106" s="46" t="s">
        <v>606</v>
      </c>
      <c r="D106" s="105">
        <v>0</v>
      </c>
      <c r="E106" s="115">
        <v>0</v>
      </c>
      <c r="F106" s="105">
        <v>0</v>
      </c>
      <c r="G106" s="114"/>
    </row>
    <row r="107" spans="1:7" x14ac:dyDescent="0.25">
      <c r="A107" s="1483"/>
      <c r="B107" s="1484"/>
      <c r="C107" s="46" t="s">
        <v>817</v>
      </c>
      <c r="D107" s="105">
        <v>0</v>
      </c>
      <c r="E107" s="115">
        <v>0</v>
      </c>
      <c r="F107" s="105">
        <v>0</v>
      </c>
      <c r="G107" s="114"/>
    </row>
    <row r="108" spans="1:7" x14ac:dyDescent="0.25">
      <c r="A108" s="1483"/>
      <c r="B108" s="1484"/>
      <c r="C108" s="46" t="s">
        <v>713</v>
      </c>
      <c r="D108" s="105">
        <v>0</v>
      </c>
      <c r="E108" s="115">
        <v>0</v>
      </c>
      <c r="F108" s="105">
        <v>0</v>
      </c>
      <c r="G108" s="114"/>
    </row>
    <row r="109" spans="1:7" x14ac:dyDescent="0.25">
      <c r="A109" s="1483"/>
      <c r="B109" s="1484"/>
      <c r="C109" s="46" t="s">
        <v>777</v>
      </c>
      <c r="D109" s="105">
        <v>0</v>
      </c>
      <c r="E109" s="115">
        <v>0</v>
      </c>
      <c r="F109" s="105">
        <v>0</v>
      </c>
      <c r="G109" s="114"/>
    </row>
    <row r="110" spans="1:7" x14ac:dyDescent="0.25">
      <c r="A110" s="1483"/>
      <c r="B110" s="1484"/>
      <c r="C110" s="46" t="s">
        <v>973</v>
      </c>
      <c r="D110" s="105">
        <v>0</v>
      </c>
      <c r="E110" s="115">
        <v>0</v>
      </c>
      <c r="F110" s="105">
        <v>0</v>
      </c>
      <c r="G110" s="114"/>
    </row>
    <row r="111" spans="1:7" x14ac:dyDescent="0.25">
      <c r="A111" s="1483"/>
      <c r="B111" s="1484"/>
      <c r="C111" s="46" t="s">
        <v>784</v>
      </c>
      <c r="D111" s="105">
        <v>0</v>
      </c>
      <c r="E111" s="115">
        <v>0</v>
      </c>
      <c r="F111" s="105">
        <v>0</v>
      </c>
      <c r="G111" s="114"/>
    </row>
    <row r="112" spans="1:7" x14ac:dyDescent="0.25">
      <c r="A112" s="1483"/>
      <c r="B112" s="1484"/>
      <c r="C112" s="46" t="s">
        <v>598</v>
      </c>
      <c r="D112" s="105">
        <v>0</v>
      </c>
      <c r="E112" s="115">
        <v>0</v>
      </c>
      <c r="F112" s="105">
        <v>0</v>
      </c>
      <c r="G112" s="114"/>
    </row>
    <row r="113" spans="1:7" ht="15.75" x14ac:dyDescent="0.25">
      <c r="A113" s="371">
        <v>27</v>
      </c>
      <c r="B113" s="372" t="s">
        <v>313</v>
      </c>
      <c r="C113" s="46" t="s">
        <v>598</v>
      </c>
      <c r="D113" s="105">
        <v>0</v>
      </c>
      <c r="E113" s="115">
        <v>0</v>
      </c>
      <c r="F113" s="105">
        <v>0</v>
      </c>
      <c r="G113" s="114"/>
    </row>
    <row r="114" spans="1:7" x14ac:dyDescent="0.25">
      <c r="A114" s="1483">
        <v>28</v>
      </c>
      <c r="B114" s="1484" t="s">
        <v>314</v>
      </c>
      <c r="C114" s="46" t="s">
        <v>714</v>
      </c>
      <c r="D114" s="105">
        <v>0</v>
      </c>
      <c r="E114" s="115">
        <v>0</v>
      </c>
      <c r="F114" s="105">
        <v>0</v>
      </c>
      <c r="G114" s="114"/>
    </row>
    <row r="115" spans="1:7" x14ac:dyDescent="0.25">
      <c r="A115" s="1483"/>
      <c r="B115" s="1484"/>
      <c r="C115" s="46" t="s">
        <v>607</v>
      </c>
      <c r="D115" s="105">
        <v>0</v>
      </c>
      <c r="E115" s="115">
        <v>0</v>
      </c>
      <c r="F115" s="105">
        <v>0</v>
      </c>
      <c r="G115" s="114"/>
    </row>
    <row r="116" spans="1:7" x14ac:dyDescent="0.25">
      <c r="A116" s="1483"/>
      <c r="B116" s="1484"/>
      <c r="C116" s="46" t="s">
        <v>778</v>
      </c>
      <c r="D116" s="105">
        <v>0</v>
      </c>
      <c r="E116" s="115">
        <v>0</v>
      </c>
      <c r="F116" s="105">
        <v>0</v>
      </c>
      <c r="G116" s="114"/>
    </row>
    <row r="117" spans="1:7" x14ac:dyDescent="0.25">
      <c r="A117" s="1483"/>
      <c r="B117" s="1484"/>
      <c r="C117" s="46" t="s">
        <v>820</v>
      </c>
      <c r="D117" s="105">
        <v>0</v>
      </c>
      <c r="E117" s="115">
        <v>0</v>
      </c>
      <c r="F117" s="105">
        <v>0</v>
      </c>
      <c r="G117" s="114"/>
    </row>
    <row r="118" spans="1:7" x14ac:dyDescent="0.25">
      <c r="A118" s="1483">
        <v>29</v>
      </c>
      <c r="B118" s="1484" t="s">
        <v>315</v>
      </c>
      <c r="C118" s="46" t="s">
        <v>779</v>
      </c>
      <c r="D118" s="105">
        <v>0</v>
      </c>
      <c r="E118" s="115">
        <v>0</v>
      </c>
      <c r="F118" s="105">
        <v>0</v>
      </c>
      <c r="G118" s="114"/>
    </row>
    <row r="119" spans="1:7" x14ac:dyDescent="0.25">
      <c r="A119" s="1483"/>
      <c r="B119" s="1484"/>
      <c r="C119" s="46" t="s">
        <v>780</v>
      </c>
      <c r="D119" s="105">
        <v>0</v>
      </c>
      <c r="E119" s="115">
        <v>0</v>
      </c>
      <c r="F119" s="105">
        <v>0</v>
      </c>
      <c r="G119" s="114"/>
    </row>
    <row r="120" spans="1:7" x14ac:dyDescent="0.25">
      <c r="A120" s="1483"/>
      <c r="B120" s="1484"/>
      <c r="C120" s="46" t="s">
        <v>715</v>
      </c>
      <c r="D120" s="105">
        <v>0</v>
      </c>
      <c r="E120" s="115">
        <v>0</v>
      </c>
      <c r="F120" s="105">
        <v>0</v>
      </c>
      <c r="G120" s="114"/>
    </row>
    <row r="121" spans="1:7" x14ac:dyDescent="0.25">
      <c r="A121" s="1483"/>
      <c r="B121" s="1484"/>
      <c r="C121" s="46" t="s">
        <v>598</v>
      </c>
      <c r="D121" s="105">
        <v>0</v>
      </c>
      <c r="E121" s="115">
        <v>0</v>
      </c>
      <c r="F121" s="105">
        <v>0</v>
      </c>
      <c r="G121" s="114"/>
    </row>
    <row r="122" spans="1:7" x14ac:dyDescent="0.25">
      <c r="A122" s="1483">
        <v>30</v>
      </c>
      <c r="B122" s="1484" t="s">
        <v>316</v>
      </c>
      <c r="C122" s="46" t="s">
        <v>781</v>
      </c>
      <c r="D122" s="105">
        <v>0</v>
      </c>
      <c r="E122" s="115">
        <v>0</v>
      </c>
      <c r="F122" s="105">
        <v>0</v>
      </c>
      <c r="G122" s="114"/>
    </row>
    <row r="123" spans="1:7" x14ac:dyDescent="0.25">
      <c r="A123" s="1483"/>
      <c r="B123" s="1484"/>
      <c r="C123" s="46" t="s">
        <v>717</v>
      </c>
      <c r="D123" s="105">
        <v>0</v>
      </c>
      <c r="E123" s="115">
        <v>0</v>
      </c>
      <c r="F123" s="105">
        <v>0</v>
      </c>
      <c r="G123" s="114"/>
    </row>
    <row r="124" spans="1:7" x14ac:dyDescent="0.25">
      <c r="A124" s="1483"/>
      <c r="B124" s="1484"/>
      <c r="C124" s="46" t="s">
        <v>716</v>
      </c>
      <c r="D124" s="105">
        <v>0</v>
      </c>
      <c r="E124" s="115">
        <v>0</v>
      </c>
      <c r="F124" s="105">
        <v>0</v>
      </c>
      <c r="G124" s="114"/>
    </row>
    <row r="125" spans="1:7" x14ac:dyDescent="0.25">
      <c r="A125" s="1483"/>
      <c r="B125" s="1484"/>
      <c r="C125" s="46" t="s">
        <v>667</v>
      </c>
      <c r="D125" s="105">
        <v>0</v>
      </c>
      <c r="E125" s="115">
        <v>0</v>
      </c>
      <c r="F125" s="105">
        <v>0</v>
      </c>
      <c r="G125" s="114"/>
    </row>
    <row r="126" spans="1:7" x14ac:dyDescent="0.25">
      <c r="A126" s="1483"/>
      <c r="B126" s="1484"/>
      <c r="C126" s="46" t="s">
        <v>598</v>
      </c>
      <c r="D126" s="105">
        <v>0</v>
      </c>
      <c r="E126" s="115">
        <v>0</v>
      </c>
      <c r="F126" s="105">
        <v>0</v>
      </c>
      <c r="G126" s="114"/>
    </row>
    <row r="127" spans="1:7" x14ac:dyDescent="0.25">
      <c r="A127" s="1483">
        <v>31</v>
      </c>
      <c r="B127" s="1484" t="s">
        <v>317</v>
      </c>
      <c r="C127" s="46" t="s">
        <v>415</v>
      </c>
      <c r="D127" s="105">
        <v>0</v>
      </c>
      <c r="E127" s="115">
        <v>0</v>
      </c>
      <c r="F127" s="105">
        <v>0</v>
      </c>
      <c r="G127" s="114"/>
    </row>
    <row r="128" spans="1:7" x14ac:dyDescent="0.25">
      <c r="A128" s="1483"/>
      <c r="B128" s="1484"/>
      <c r="C128" s="46" t="s">
        <v>716</v>
      </c>
      <c r="D128" s="105">
        <v>0</v>
      </c>
      <c r="E128" s="115">
        <v>0</v>
      </c>
      <c r="F128" s="105">
        <v>0</v>
      </c>
      <c r="G128" s="114"/>
    </row>
    <row r="129" spans="1:7" x14ac:dyDescent="0.25">
      <c r="A129" s="1483"/>
      <c r="B129" s="1484"/>
      <c r="C129" s="46" t="s">
        <v>415</v>
      </c>
      <c r="D129" s="105">
        <v>0</v>
      </c>
      <c r="E129" s="115">
        <v>0</v>
      </c>
      <c r="F129" s="105">
        <v>0</v>
      </c>
      <c r="G129" s="114"/>
    </row>
    <row r="130" spans="1:7" x14ac:dyDescent="0.25">
      <c r="A130" s="1483"/>
      <c r="B130" s="1484"/>
      <c r="C130" s="46" t="s">
        <v>598</v>
      </c>
      <c r="D130" s="105">
        <v>0</v>
      </c>
      <c r="E130" s="115">
        <v>0</v>
      </c>
      <c r="F130" s="105">
        <v>0</v>
      </c>
      <c r="G130" s="114"/>
    </row>
    <row r="131" spans="1:7" x14ac:dyDescent="0.25">
      <c r="A131" s="1483">
        <v>32</v>
      </c>
      <c r="B131" s="1484" t="s">
        <v>318</v>
      </c>
      <c r="C131" s="46" t="s">
        <v>782</v>
      </c>
      <c r="D131" s="105">
        <v>0</v>
      </c>
      <c r="E131" s="115">
        <v>0</v>
      </c>
      <c r="F131" s="105">
        <v>0</v>
      </c>
      <c r="G131" s="114"/>
    </row>
    <row r="132" spans="1:7" x14ac:dyDescent="0.25">
      <c r="A132" s="1483"/>
      <c r="B132" s="1484"/>
      <c r="C132" s="46" t="s">
        <v>718</v>
      </c>
      <c r="D132" s="105">
        <v>0</v>
      </c>
      <c r="E132" s="115">
        <v>0</v>
      </c>
      <c r="F132" s="105">
        <v>0</v>
      </c>
      <c r="G132" s="114"/>
    </row>
    <row r="133" spans="1:7" x14ac:dyDescent="0.25">
      <c r="A133" s="1483"/>
      <c r="B133" s="1484"/>
      <c r="C133" s="46" t="s">
        <v>764</v>
      </c>
      <c r="D133" s="105">
        <v>0</v>
      </c>
      <c r="E133" s="115">
        <v>0</v>
      </c>
      <c r="F133" s="105">
        <v>0</v>
      </c>
      <c r="G133" s="114"/>
    </row>
    <row r="134" spans="1:7" x14ac:dyDescent="0.25">
      <c r="A134" s="1483"/>
      <c r="B134" s="1484"/>
      <c r="C134" s="46" t="s">
        <v>598</v>
      </c>
      <c r="D134" s="105">
        <v>0</v>
      </c>
      <c r="E134" s="115">
        <v>0</v>
      </c>
      <c r="F134" s="105">
        <v>0</v>
      </c>
      <c r="G134" s="114"/>
    </row>
    <row r="135" spans="1:7" x14ac:dyDescent="0.25">
      <c r="A135" s="1483">
        <v>33</v>
      </c>
      <c r="B135" s="1484" t="s">
        <v>319</v>
      </c>
      <c r="C135" s="46" t="s">
        <v>813</v>
      </c>
      <c r="D135" s="105">
        <v>0</v>
      </c>
      <c r="E135" s="115">
        <v>0</v>
      </c>
      <c r="F135" s="105">
        <v>0</v>
      </c>
      <c r="G135" s="114"/>
    </row>
    <row r="136" spans="1:7" x14ac:dyDescent="0.25">
      <c r="A136" s="1483"/>
      <c r="B136" s="1484"/>
      <c r="C136" s="46" t="s">
        <v>332</v>
      </c>
      <c r="D136" s="105">
        <v>0</v>
      </c>
      <c r="E136" s="115">
        <v>0</v>
      </c>
      <c r="F136" s="105">
        <v>0</v>
      </c>
      <c r="G136" s="114"/>
    </row>
    <row r="137" spans="1:7" x14ac:dyDescent="0.25">
      <c r="A137" s="1483"/>
      <c r="B137" s="1484"/>
      <c r="C137" s="46" t="s">
        <v>412</v>
      </c>
      <c r="D137" s="105">
        <v>0</v>
      </c>
      <c r="E137" s="115">
        <v>0</v>
      </c>
      <c r="F137" s="105">
        <v>0</v>
      </c>
      <c r="G137" s="114"/>
    </row>
    <row r="138" spans="1:7" x14ac:dyDescent="0.25">
      <c r="A138" s="1483"/>
      <c r="B138" s="1484"/>
      <c r="C138" s="46" t="s">
        <v>817</v>
      </c>
      <c r="D138" s="105">
        <v>0</v>
      </c>
      <c r="E138" s="115">
        <v>0</v>
      </c>
      <c r="F138" s="105">
        <v>0</v>
      </c>
      <c r="G138" s="114"/>
    </row>
    <row r="139" spans="1:7" x14ac:dyDescent="0.25">
      <c r="A139" s="1483"/>
      <c r="B139" s="1484"/>
      <c r="C139" s="46" t="s">
        <v>784</v>
      </c>
      <c r="D139" s="105">
        <v>0</v>
      </c>
      <c r="E139" s="115">
        <v>0</v>
      </c>
      <c r="F139" s="105">
        <v>0</v>
      </c>
      <c r="G139" s="114"/>
    </row>
    <row r="140" spans="1:7" ht="14.45" customHeight="1" x14ac:dyDescent="0.25">
      <c r="A140" s="1483">
        <v>34</v>
      </c>
      <c r="B140" s="1484" t="s">
        <v>320</v>
      </c>
      <c r="C140" s="46" t="s">
        <v>609</v>
      </c>
      <c r="D140" s="105">
        <v>0</v>
      </c>
      <c r="E140" s="115">
        <v>0</v>
      </c>
      <c r="F140" s="105">
        <v>0</v>
      </c>
      <c r="G140" s="114"/>
    </row>
    <row r="141" spans="1:7" ht="14.45" customHeight="1" x14ac:dyDescent="0.25">
      <c r="A141" s="1483"/>
      <c r="B141" s="1484"/>
      <c r="C141" s="46" t="s">
        <v>419</v>
      </c>
      <c r="D141" s="105">
        <v>0</v>
      </c>
      <c r="E141" s="115">
        <v>0</v>
      </c>
      <c r="F141" s="105">
        <v>0</v>
      </c>
      <c r="G141" s="114"/>
    </row>
    <row r="142" spans="1:7" ht="14.45" customHeight="1" x14ac:dyDescent="0.25">
      <c r="A142" s="1483"/>
      <c r="B142" s="1484"/>
      <c r="C142" s="46" t="s">
        <v>712</v>
      </c>
      <c r="D142" s="105">
        <v>0</v>
      </c>
      <c r="E142" s="115">
        <v>0</v>
      </c>
      <c r="F142" s="105">
        <v>0</v>
      </c>
      <c r="G142" s="114"/>
    </row>
    <row r="143" spans="1:7" ht="14.45" customHeight="1" x14ac:dyDescent="0.25">
      <c r="A143" s="1483"/>
      <c r="B143" s="1484"/>
      <c r="C143" s="46" t="s">
        <v>821</v>
      </c>
      <c r="D143" s="105">
        <v>0</v>
      </c>
      <c r="E143" s="115">
        <v>0</v>
      </c>
      <c r="F143" s="105">
        <v>0</v>
      </c>
      <c r="G143" s="114"/>
    </row>
    <row r="144" spans="1:7" ht="14.45" customHeight="1" x14ac:dyDescent="0.25">
      <c r="A144" s="1483"/>
      <c r="B144" s="1484"/>
      <c r="C144" s="46" t="s">
        <v>783</v>
      </c>
      <c r="D144" s="105">
        <v>0</v>
      </c>
      <c r="E144" s="115">
        <v>0</v>
      </c>
      <c r="F144" s="105">
        <v>0</v>
      </c>
      <c r="G144" s="114"/>
    </row>
    <row r="145" spans="1:7" ht="14.45" customHeight="1" x14ac:dyDescent="0.25">
      <c r="A145" s="1483"/>
      <c r="B145" s="1484"/>
      <c r="C145" s="46" t="s">
        <v>784</v>
      </c>
      <c r="D145" s="105">
        <v>0</v>
      </c>
      <c r="E145" s="115">
        <v>0</v>
      </c>
      <c r="F145" s="105">
        <v>0</v>
      </c>
      <c r="G145" s="114"/>
    </row>
    <row r="146" spans="1:7" ht="14.45" customHeight="1" x14ac:dyDescent="0.25">
      <c r="A146" s="1483"/>
      <c r="B146" s="1484"/>
      <c r="C146" s="46" t="s">
        <v>598</v>
      </c>
      <c r="D146" s="105">
        <v>0</v>
      </c>
      <c r="E146" s="115">
        <v>0</v>
      </c>
      <c r="F146" s="105">
        <v>0</v>
      </c>
      <c r="G146" s="114"/>
    </row>
    <row r="147" spans="1:7" x14ac:dyDescent="0.25">
      <c r="A147" s="1483">
        <v>35</v>
      </c>
      <c r="B147" s="1484" t="s">
        <v>321</v>
      </c>
      <c r="C147" s="46" t="s">
        <v>817</v>
      </c>
      <c r="D147" s="105">
        <v>0</v>
      </c>
      <c r="E147" s="115">
        <v>0</v>
      </c>
      <c r="F147" s="105">
        <v>0</v>
      </c>
      <c r="G147" s="114"/>
    </row>
    <row r="148" spans="1:7" x14ac:dyDescent="0.25">
      <c r="A148" s="1483"/>
      <c r="B148" s="1484"/>
      <c r="C148" s="46" t="s">
        <v>331</v>
      </c>
      <c r="D148" s="105">
        <v>0</v>
      </c>
      <c r="E148" s="115">
        <v>0</v>
      </c>
      <c r="F148" s="105">
        <v>0</v>
      </c>
      <c r="G148" s="114"/>
    </row>
    <row r="149" spans="1:7" x14ac:dyDescent="0.25">
      <c r="A149" s="1483"/>
      <c r="B149" s="1484"/>
      <c r="C149" s="46" t="s">
        <v>784</v>
      </c>
      <c r="D149" s="105">
        <v>0</v>
      </c>
      <c r="E149" s="115">
        <v>0</v>
      </c>
      <c r="F149" s="105">
        <v>0</v>
      </c>
      <c r="G149" s="114"/>
    </row>
    <row r="150" spans="1:7" x14ac:dyDescent="0.25">
      <c r="A150" s="1483">
        <v>36</v>
      </c>
      <c r="B150" s="1484" t="s">
        <v>322</v>
      </c>
      <c r="C150" s="46" t="s">
        <v>785</v>
      </c>
      <c r="D150" s="105">
        <v>0</v>
      </c>
      <c r="E150" s="115">
        <v>0</v>
      </c>
      <c r="F150" s="105">
        <v>0</v>
      </c>
      <c r="G150" s="114"/>
    </row>
    <row r="151" spans="1:7" x14ac:dyDescent="0.25">
      <c r="A151" s="1483"/>
      <c r="B151" s="1484"/>
      <c r="C151" s="46" t="s">
        <v>598</v>
      </c>
      <c r="D151" s="105">
        <v>0</v>
      </c>
      <c r="E151" s="115">
        <v>0</v>
      </c>
      <c r="F151" s="105">
        <v>0</v>
      </c>
      <c r="G151" s="114"/>
    </row>
    <row r="152" spans="1:7" x14ac:dyDescent="0.25">
      <c r="A152" s="1483">
        <v>37</v>
      </c>
      <c r="B152" s="1484" t="s">
        <v>323</v>
      </c>
      <c r="C152" s="46" t="s">
        <v>786</v>
      </c>
      <c r="D152" s="105">
        <v>0</v>
      </c>
      <c r="E152" s="115">
        <v>0</v>
      </c>
      <c r="F152" s="105">
        <v>0</v>
      </c>
      <c r="G152" s="114"/>
    </row>
    <row r="153" spans="1:7" x14ac:dyDescent="0.25">
      <c r="A153" s="1483"/>
      <c r="B153" s="1484"/>
      <c r="C153" s="212" t="s">
        <v>598</v>
      </c>
      <c r="D153" s="105">
        <v>0</v>
      </c>
      <c r="E153" s="115">
        <v>0</v>
      </c>
      <c r="F153" s="105">
        <v>0</v>
      </c>
      <c r="G153" s="114"/>
    </row>
    <row r="154" spans="1:7" x14ac:dyDescent="0.25">
      <c r="A154" s="1483">
        <v>38</v>
      </c>
      <c r="B154" s="1484" t="s">
        <v>324</v>
      </c>
      <c r="C154" s="46" t="s">
        <v>787</v>
      </c>
      <c r="D154" s="105">
        <v>0</v>
      </c>
      <c r="E154" s="115">
        <v>0</v>
      </c>
      <c r="F154" s="105">
        <v>0</v>
      </c>
      <c r="G154" s="114"/>
    </row>
    <row r="155" spans="1:7" x14ac:dyDescent="0.25">
      <c r="A155" s="1483"/>
      <c r="B155" s="1484"/>
      <c r="C155" s="46" t="s">
        <v>681</v>
      </c>
      <c r="D155" s="105">
        <v>0</v>
      </c>
      <c r="E155" s="115">
        <v>0</v>
      </c>
      <c r="F155" s="105">
        <v>0</v>
      </c>
      <c r="G155" s="114"/>
    </row>
    <row r="156" spans="1:7" x14ac:dyDescent="0.25">
      <c r="A156" s="1483"/>
      <c r="B156" s="1484"/>
      <c r="C156" s="46" t="s">
        <v>1235</v>
      </c>
      <c r="D156" s="105">
        <v>0</v>
      </c>
      <c r="E156" s="115">
        <v>0</v>
      </c>
      <c r="F156" s="105">
        <v>0</v>
      </c>
      <c r="G156" s="114"/>
    </row>
    <row r="157" spans="1:7" x14ac:dyDescent="0.25">
      <c r="A157" s="1483"/>
      <c r="B157" s="1484"/>
      <c r="C157" s="46" t="s">
        <v>719</v>
      </c>
      <c r="D157" s="105">
        <v>0</v>
      </c>
      <c r="E157" s="115">
        <v>0</v>
      </c>
      <c r="F157" s="105">
        <v>0</v>
      </c>
      <c r="G157" s="114"/>
    </row>
    <row r="158" spans="1:7" x14ac:dyDescent="0.25">
      <c r="A158" s="1483"/>
      <c r="B158" s="1484"/>
      <c r="C158" s="46" t="s">
        <v>598</v>
      </c>
      <c r="D158" s="105">
        <v>0</v>
      </c>
      <c r="E158" s="115">
        <v>0</v>
      </c>
      <c r="F158" s="105">
        <v>0</v>
      </c>
      <c r="G158" s="114"/>
    </row>
    <row r="159" spans="1:7" x14ac:dyDescent="0.25">
      <c r="A159" s="1483">
        <v>39</v>
      </c>
      <c r="B159" s="1484" t="s">
        <v>325</v>
      </c>
      <c r="C159" s="46" t="s">
        <v>406</v>
      </c>
      <c r="D159" s="105">
        <v>0</v>
      </c>
      <c r="E159" s="115">
        <v>0</v>
      </c>
      <c r="F159" s="105">
        <v>0</v>
      </c>
      <c r="G159" s="114"/>
    </row>
    <row r="160" spans="1:7" x14ac:dyDescent="0.25">
      <c r="A160" s="1483"/>
      <c r="B160" s="1484"/>
      <c r="C160" s="46" t="s">
        <v>720</v>
      </c>
      <c r="D160" s="105">
        <v>0</v>
      </c>
      <c r="E160" s="115">
        <v>0</v>
      </c>
      <c r="F160" s="105">
        <v>0</v>
      </c>
      <c r="G160" s="114"/>
    </row>
    <row r="161" spans="1:7" x14ac:dyDescent="0.25">
      <c r="A161" s="1483"/>
      <c r="B161" s="1484"/>
      <c r="C161" s="46" t="s">
        <v>598</v>
      </c>
      <c r="D161" s="105">
        <v>0</v>
      </c>
      <c r="E161" s="115">
        <v>0</v>
      </c>
      <c r="F161" s="105">
        <v>0</v>
      </c>
      <c r="G161" s="114"/>
    </row>
    <row r="162" spans="1:7" x14ac:dyDescent="0.25">
      <c r="A162" s="1483">
        <v>40</v>
      </c>
      <c r="B162" s="1485" t="s">
        <v>326</v>
      </c>
      <c r="C162" s="46" t="s">
        <v>784</v>
      </c>
      <c r="D162" s="105">
        <v>0</v>
      </c>
      <c r="E162" s="115">
        <v>0</v>
      </c>
      <c r="F162" s="105">
        <v>0</v>
      </c>
      <c r="G162" s="114"/>
    </row>
    <row r="163" spans="1:7" x14ac:dyDescent="0.25">
      <c r="A163" s="1307"/>
      <c r="B163" s="1486"/>
      <c r="C163" s="46" t="s">
        <v>817</v>
      </c>
      <c r="D163" s="105">
        <v>0</v>
      </c>
      <c r="E163" s="115">
        <v>0</v>
      </c>
      <c r="F163" s="105">
        <v>0</v>
      </c>
      <c r="G163" s="114"/>
    </row>
    <row r="164" spans="1:7" x14ac:dyDescent="0.25">
      <c r="A164" s="1483">
        <v>41</v>
      </c>
      <c r="B164" s="1484" t="s">
        <v>327</v>
      </c>
      <c r="C164" s="46" t="s">
        <v>788</v>
      </c>
      <c r="D164" s="105">
        <v>0</v>
      </c>
      <c r="E164" s="115">
        <v>0</v>
      </c>
      <c r="F164" s="105">
        <v>0</v>
      </c>
      <c r="G164" s="114"/>
    </row>
    <row r="165" spans="1:7" x14ac:dyDescent="0.25">
      <c r="A165" s="1483"/>
      <c r="B165" s="1484"/>
      <c r="C165" s="46" t="s">
        <v>607</v>
      </c>
      <c r="D165" s="105">
        <v>0</v>
      </c>
      <c r="E165" s="115">
        <v>0</v>
      </c>
      <c r="F165" s="105">
        <v>0</v>
      </c>
      <c r="G165" s="114"/>
    </row>
    <row r="166" spans="1:7" x14ac:dyDescent="0.25">
      <c r="A166" s="1483"/>
      <c r="B166" s="1484"/>
      <c r="C166" s="46" t="s">
        <v>598</v>
      </c>
      <c r="D166" s="105">
        <v>0</v>
      </c>
      <c r="E166" s="115">
        <v>0</v>
      </c>
      <c r="F166" s="105">
        <v>0</v>
      </c>
      <c r="G166" s="114"/>
    </row>
    <row r="167" spans="1:7" x14ac:dyDescent="0.25">
      <c r="A167" s="1483">
        <v>42</v>
      </c>
      <c r="B167" s="1484" t="s">
        <v>328</v>
      </c>
      <c r="C167" s="46" t="s">
        <v>698</v>
      </c>
      <c r="D167" s="105">
        <v>0</v>
      </c>
      <c r="E167" s="115">
        <v>0</v>
      </c>
      <c r="F167" s="105">
        <v>0</v>
      </c>
      <c r="G167" s="114"/>
    </row>
    <row r="168" spans="1:7" x14ac:dyDescent="0.25">
      <c r="A168" s="1483"/>
      <c r="B168" s="1484"/>
      <c r="C168" s="46" t="s">
        <v>598</v>
      </c>
      <c r="D168" s="105">
        <v>0</v>
      </c>
      <c r="E168" s="115">
        <v>0</v>
      </c>
      <c r="F168" s="105">
        <v>0</v>
      </c>
      <c r="G168" s="114"/>
    </row>
    <row r="169" spans="1:7" ht="15.75" x14ac:dyDescent="0.25">
      <c r="A169" s="371">
        <v>43</v>
      </c>
      <c r="B169" s="372" t="s">
        <v>329</v>
      </c>
      <c r="C169" s="46" t="s">
        <v>598</v>
      </c>
      <c r="D169" s="105">
        <v>0</v>
      </c>
      <c r="E169" s="115">
        <v>0</v>
      </c>
      <c r="F169" s="105">
        <v>0</v>
      </c>
      <c r="G169" s="114"/>
    </row>
    <row r="170" spans="1:7" x14ac:dyDescent="0.25">
      <c r="A170" s="1475" t="s">
        <v>743</v>
      </c>
      <c r="B170" s="1475"/>
      <c r="C170" s="1475"/>
      <c r="D170" s="105">
        <f>SUM(D14:D169)</f>
        <v>2</v>
      </c>
      <c r="E170" s="105">
        <f>SUM(E14:E169)</f>
        <v>2</v>
      </c>
      <c r="F170" s="105">
        <f>SUM(F14:F169)</f>
        <v>2</v>
      </c>
      <c r="G170" s="114"/>
    </row>
    <row r="171" spans="1:7" x14ac:dyDescent="0.25">
      <c r="A171" s="127" t="s">
        <v>814</v>
      </c>
      <c r="B171" s="99"/>
      <c r="C171" s="99"/>
      <c r="D171" s="173"/>
      <c r="E171" s="119"/>
      <c r="F171" s="119"/>
      <c r="G171" s="114"/>
    </row>
    <row r="172" spans="1:7" ht="16.5" x14ac:dyDescent="0.35">
      <c r="A172" s="1461" t="s">
        <v>1815</v>
      </c>
      <c r="B172" s="1462"/>
      <c r="C172" s="1462"/>
      <c r="D172" s="1462"/>
      <c r="E172" s="1462"/>
      <c r="F172" s="1462"/>
      <c r="G172" s="1263"/>
    </row>
    <row r="173" spans="1:7" x14ac:dyDescent="0.25">
      <c r="A173" s="366"/>
      <c r="B173" s="99"/>
      <c r="C173" s="110" t="s">
        <v>1026</v>
      </c>
      <c r="D173" s="119"/>
      <c r="E173" s="1113" t="s">
        <v>659</v>
      </c>
      <c r="F173" s="1113" t="s">
        <v>1819</v>
      </c>
      <c r="G173" s="114"/>
    </row>
    <row r="174" spans="1:7" x14ac:dyDescent="0.25">
      <c r="A174" s="120" t="s">
        <v>570</v>
      </c>
      <c r="B174" s="121"/>
      <c r="C174" s="112" t="s">
        <v>1818</v>
      </c>
      <c r="D174" s="110"/>
      <c r="E174" s="122"/>
      <c r="F174" s="122"/>
      <c r="G174" s="114"/>
    </row>
    <row r="175" spans="1:7" x14ac:dyDescent="0.25">
      <c r="A175" s="366" t="s">
        <v>1025</v>
      </c>
      <c r="B175" s="367"/>
      <c r="C175" s="1463" t="s">
        <v>564</v>
      </c>
      <c r="D175" s="1462"/>
      <c r="E175" s="1462"/>
      <c r="F175" s="1462"/>
      <c r="G175" s="114"/>
    </row>
    <row r="176" spans="1:7" ht="12.6" customHeight="1" x14ac:dyDescent="0.25">
      <c r="A176" s="99"/>
      <c r="B176" s="99"/>
      <c r="C176" s="99"/>
      <c r="D176" s="119"/>
      <c r="E176" s="119"/>
      <c r="F176" s="119"/>
      <c r="G176" s="114"/>
    </row>
    <row r="177" spans="1:7" x14ac:dyDescent="0.25">
      <c r="A177" s="1477"/>
      <c r="B177" s="1474"/>
      <c r="C177" s="1474"/>
      <c r="D177" s="1474"/>
      <c r="E177" s="1474"/>
      <c r="F177" s="1474"/>
      <c r="G177" s="1474"/>
    </row>
    <row r="178" spans="1:7" x14ac:dyDescent="0.25">
      <c r="A178" s="1473"/>
      <c r="B178" s="1474"/>
      <c r="C178" s="1474"/>
      <c r="D178" s="1474"/>
      <c r="E178" s="1474"/>
      <c r="F178" s="1474"/>
      <c r="G178" s="1474"/>
    </row>
    <row r="179" spans="1:7" x14ac:dyDescent="0.25">
      <c r="A179" s="1473"/>
      <c r="B179" s="1474"/>
      <c r="C179" s="1474"/>
      <c r="D179" s="1474"/>
      <c r="E179" s="1474"/>
      <c r="F179" s="1474"/>
      <c r="G179" s="1474"/>
    </row>
  </sheetData>
  <autoFilter ref="C14:C175"/>
  <mergeCells count="93">
    <mergeCell ref="A167:A168"/>
    <mergeCell ref="B167:B168"/>
    <mergeCell ref="A179:G179"/>
    <mergeCell ref="A178:G178"/>
    <mergeCell ref="A170:C170"/>
    <mergeCell ref="A172:G172"/>
    <mergeCell ref="C175:F175"/>
    <mergeCell ref="A177:G177"/>
    <mergeCell ref="A159:A161"/>
    <mergeCell ref="B159:B161"/>
    <mergeCell ref="A162:A163"/>
    <mergeCell ref="B162:B163"/>
    <mergeCell ref="A164:A166"/>
    <mergeCell ref="B164:B166"/>
    <mergeCell ref="A150:A151"/>
    <mergeCell ref="B150:B151"/>
    <mergeCell ref="A152:A153"/>
    <mergeCell ref="B152:B153"/>
    <mergeCell ref="A154:A158"/>
    <mergeCell ref="B154:B158"/>
    <mergeCell ref="A135:A139"/>
    <mergeCell ref="B135:B139"/>
    <mergeCell ref="A140:A146"/>
    <mergeCell ref="B140:B146"/>
    <mergeCell ref="A147:A149"/>
    <mergeCell ref="B147:B149"/>
    <mergeCell ref="A122:A126"/>
    <mergeCell ref="B122:B126"/>
    <mergeCell ref="A127:A130"/>
    <mergeCell ref="B127:B130"/>
    <mergeCell ref="A131:A134"/>
    <mergeCell ref="B131:B134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1:A33"/>
    <mergeCell ref="B31:B33"/>
    <mergeCell ref="A34:A38"/>
    <mergeCell ref="B34:B38"/>
    <mergeCell ref="A40:A45"/>
    <mergeCell ref="B40:B45"/>
    <mergeCell ref="A19:A22"/>
    <mergeCell ref="B19:B22"/>
    <mergeCell ref="A23:A24"/>
    <mergeCell ref="B23:B24"/>
    <mergeCell ref="A25:A30"/>
    <mergeCell ref="B25:B30"/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</mergeCells>
  <pageMargins left="0.7" right="0.7" top="0.75" bottom="0.75" header="0.3" footer="0.3"/>
  <pageSetup paperSize="9" scale="53" fitToHeight="0" orientation="portrait" r:id="rId1"/>
  <rowBreaks count="1" manualBreakCount="1">
    <brk id="109" max="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76"/>
  <sheetViews>
    <sheetView view="pageBreakPreview" zoomScale="60" zoomScaleNormal="100" workbookViewId="0">
      <pane ySplit="13" topLeftCell="A155" activePane="bottomLeft" state="frozen"/>
      <selection pane="bottomLeft" activeCell="N47" sqref="N47"/>
    </sheetView>
  </sheetViews>
  <sheetFormatPr defaultColWidth="8.85546875" defaultRowHeight="15" x14ac:dyDescent="0.25"/>
  <cols>
    <col min="1" max="1" width="4.28515625" style="99" customWidth="1"/>
    <col min="2" max="2" width="19" style="99" customWidth="1"/>
    <col min="3" max="3" width="33" style="99" customWidth="1"/>
    <col min="4" max="4" width="20.28515625" style="99" customWidth="1"/>
    <col min="5" max="5" width="18.28515625" style="99" customWidth="1"/>
    <col min="6" max="6" width="17.140625" style="99" customWidth="1"/>
    <col min="7" max="7" width="7.7109375" style="145" customWidth="1"/>
    <col min="8" max="8" width="8.85546875" style="99" customWidth="1"/>
    <col min="9" max="16384" width="8.85546875" style="99"/>
  </cols>
  <sheetData>
    <row r="1" spans="1:37" x14ac:dyDescent="0.25">
      <c r="A1" s="97"/>
      <c r="B1" s="97"/>
      <c r="C1" s="97"/>
      <c r="D1" s="97"/>
      <c r="E1" s="97"/>
      <c r="F1" s="98" t="s">
        <v>740</v>
      </c>
      <c r="G1" s="137"/>
    </row>
    <row r="2" spans="1:37" ht="10.9" customHeight="1" x14ac:dyDescent="0.25">
      <c r="A2" s="1452" t="s">
        <v>0</v>
      </c>
      <c r="B2" s="1452"/>
      <c r="C2" s="1452"/>
      <c r="D2" s="1452"/>
      <c r="E2" s="1452"/>
      <c r="F2" s="1452"/>
      <c r="G2" s="138"/>
    </row>
    <row r="3" spans="1:37" ht="24.6" customHeight="1" x14ac:dyDescent="0.25">
      <c r="A3" s="1453" t="s">
        <v>741</v>
      </c>
      <c r="B3" s="1452"/>
      <c r="C3" s="1452"/>
      <c r="D3" s="1452"/>
      <c r="E3" s="1452"/>
      <c r="F3" s="1452"/>
      <c r="G3" s="138"/>
    </row>
    <row r="4" spans="1:37" s="114" customFormat="1" ht="13.9" customHeight="1" x14ac:dyDescent="0.25">
      <c r="A4" s="1454" t="s">
        <v>1741</v>
      </c>
      <c r="B4" s="1454"/>
      <c r="C4" s="1454"/>
      <c r="D4" s="1454"/>
      <c r="E4" s="1454"/>
      <c r="F4" s="1454"/>
      <c r="G4" s="287"/>
    </row>
    <row r="5" spans="1:37" ht="11.45" customHeight="1" x14ac:dyDescent="0.25">
      <c r="A5" s="97"/>
      <c r="B5" s="97"/>
      <c r="C5" s="97"/>
      <c r="D5" s="97"/>
      <c r="E5" s="97"/>
      <c r="F5" s="97"/>
      <c r="G5" s="139"/>
    </row>
    <row r="6" spans="1:37" x14ac:dyDescent="0.25">
      <c r="A6" s="1464" t="s">
        <v>368</v>
      </c>
      <c r="B6" s="1464"/>
      <c r="C6" s="1464"/>
      <c r="D6" s="1464"/>
      <c r="E6" s="1464"/>
      <c r="F6" s="1464"/>
      <c r="G6" s="140"/>
    </row>
    <row r="7" spans="1:37" ht="22.9" customHeight="1" x14ac:dyDescent="0.25">
      <c r="A7" s="1465" t="s">
        <v>950</v>
      </c>
      <c r="B7" s="1465"/>
      <c r="C7" s="1465"/>
      <c r="D7" s="1465"/>
      <c r="E7" s="1465"/>
      <c r="F7" s="1465"/>
      <c r="G7" s="141"/>
    </row>
    <row r="8" spans="1:37" x14ac:dyDescent="0.25">
      <c r="A8" s="928"/>
      <c r="B8" s="928"/>
      <c r="C8" s="928"/>
      <c r="D8" s="928"/>
      <c r="E8" s="928"/>
      <c r="F8" s="928"/>
      <c r="G8" s="140"/>
    </row>
    <row r="9" spans="1:37" ht="25.15" customHeight="1" x14ac:dyDescent="0.25">
      <c r="A9" s="1464" t="s">
        <v>1086</v>
      </c>
      <c r="B9" s="1464"/>
      <c r="C9" s="1464"/>
      <c r="D9" s="928"/>
      <c r="E9" s="928"/>
      <c r="F9" s="928"/>
      <c r="G9" s="140"/>
      <c r="H9" s="100"/>
      <c r="I9" s="101"/>
    </row>
    <row r="10" spans="1:37" ht="15.6" customHeight="1" x14ac:dyDescent="0.25">
      <c r="A10" s="1464" t="s">
        <v>1298</v>
      </c>
      <c r="B10" s="1464"/>
      <c r="C10" s="1464"/>
      <c r="D10" s="1464"/>
      <c r="E10" s="1464"/>
      <c r="F10" s="928"/>
      <c r="G10" s="140"/>
      <c r="H10" s="102"/>
      <c r="I10" s="101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</row>
    <row r="11" spans="1:37" ht="15" customHeight="1" x14ac:dyDescent="0.25">
      <c r="A11" s="97"/>
      <c r="B11" s="97"/>
      <c r="C11" s="97"/>
      <c r="D11" s="97"/>
      <c r="E11" s="97"/>
      <c r="F11" s="97"/>
      <c r="G11" s="139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</row>
    <row r="12" spans="1:37" ht="61.15" customHeight="1" x14ac:dyDescent="0.25">
      <c r="A12" s="930" t="s">
        <v>361</v>
      </c>
      <c r="B12" s="1467" t="s">
        <v>183</v>
      </c>
      <c r="C12" s="1468"/>
      <c r="D12" s="930" t="s">
        <v>198</v>
      </c>
      <c r="E12" s="930" t="s">
        <v>185</v>
      </c>
      <c r="F12" s="930" t="s">
        <v>1085</v>
      </c>
      <c r="G12" s="142"/>
      <c r="H12" s="103"/>
      <c r="I12" s="103"/>
    </row>
    <row r="13" spans="1:37" ht="12.75" customHeight="1" x14ac:dyDescent="0.25">
      <c r="A13" s="931">
        <v>1</v>
      </c>
      <c r="B13" s="1469">
        <v>2</v>
      </c>
      <c r="C13" s="1468"/>
      <c r="D13" s="931">
        <v>3</v>
      </c>
      <c r="E13" s="931">
        <v>4</v>
      </c>
      <c r="F13" s="931">
        <v>5</v>
      </c>
      <c r="G13" s="142"/>
      <c r="H13" s="103"/>
      <c r="I13" s="103"/>
    </row>
    <row r="14" spans="1:37" ht="15" customHeight="1" x14ac:dyDescent="0.25">
      <c r="A14" s="1413">
        <v>1</v>
      </c>
      <c r="B14" s="1448" t="s">
        <v>287</v>
      </c>
      <c r="C14" s="46" t="s">
        <v>695</v>
      </c>
      <c r="D14" s="104"/>
      <c r="E14" s="105">
        <v>0</v>
      </c>
      <c r="F14" s="105">
        <v>0</v>
      </c>
      <c r="G14" s="143"/>
      <c r="H14" s="103"/>
      <c r="I14" s="103"/>
    </row>
    <row r="15" spans="1:37" ht="15" customHeight="1" x14ac:dyDescent="0.25">
      <c r="A15" s="1413"/>
      <c r="B15" s="1448"/>
      <c r="C15" s="46" t="s">
        <v>974</v>
      </c>
      <c r="D15" s="104"/>
      <c r="E15" s="105">
        <v>0</v>
      </c>
      <c r="F15" s="105">
        <v>0</v>
      </c>
      <c r="G15" s="143"/>
    </row>
    <row r="16" spans="1:37" ht="15" customHeight="1" x14ac:dyDescent="0.25">
      <c r="A16" s="1413"/>
      <c r="B16" s="1448"/>
      <c r="C16" s="46" t="s">
        <v>598</v>
      </c>
      <c r="D16" s="104"/>
      <c r="E16" s="105">
        <v>128</v>
      </c>
      <c r="F16" s="105">
        <v>0</v>
      </c>
      <c r="G16" s="143"/>
    </row>
    <row r="17" spans="1:7" x14ac:dyDescent="0.25">
      <c r="A17" s="1413">
        <v>2</v>
      </c>
      <c r="B17" s="1448" t="s">
        <v>288</v>
      </c>
      <c r="C17" s="46" t="s">
        <v>975</v>
      </c>
      <c r="D17" s="106"/>
      <c r="E17" s="105">
        <v>0</v>
      </c>
      <c r="F17" s="105">
        <v>0</v>
      </c>
      <c r="G17" s="143"/>
    </row>
    <row r="18" spans="1:7" x14ac:dyDescent="0.25">
      <c r="A18" s="1413"/>
      <c r="B18" s="1448"/>
      <c r="C18" s="46" t="s">
        <v>598</v>
      </c>
      <c r="D18" s="106"/>
      <c r="E18" s="105">
        <v>306</v>
      </c>
      <c r="F18" s="105">
        <v>0</v>
      </c>
      <c r="G18" s="143"/>
    </row>
    <row r="19" spans="1:7" x14ac:dyDescent="0.25">
      <c r="A19" s="1413">
        <v>3</v>
      </c>
      <c r="B19" s="1448" t="s">
        <v>289</v>
      </c>
      <c r="C19" s="46" t="s">
        <v>696</v>
      </c>
      <c r="D19" s="104"/>
      <c r="E19" s="105">
        <v>0</v>
      </c>
      <c r="F19" s="105">
        <v>0</v>
      </c>
      <c r="G19" s="143"/>
    </row>
    <row r="20" spans="1:7" x14ac:dyDescent="0.25">
      <c r="A20" s="1413"/>
      <c r="B20" s="1448"/>
      <c r="C20" s="46" t="s">
        <v>976</v>
      </c>
      <c r="D20" s="106"/>
      <c r="E20" s="105">
        <v>5</v>
      </c>
      <c r="F20" s="105">
        <v>0</v>
      </c>
      <c r="G20" s="143"/>
    </row>
    <row r="21" spans="1:7" x14ac:dyDescent="0.25">
      <c r="A21" s="1413"/>
      <c r="B21" s="1448"/>
      <c r="C21" s="46" t="s">
        <v>977</v>
      </c>
      <c r="D21" s="106"/>
      <c r="E21" s="105">
        <v>0</v>
      </c>
      <c r="F21" s="105">
        <v>0</v>
      </c>
      <c r="G21" s="143"/>
    </row>
    <row r="22" spans="1:7" x14ac:dyDescent="0.25">
      <c r="A22" s="1413"/>
      <c r="B22" s="1448"/>
      <c r="C22" s="46" t="s">
        <v>598</v>
      </c>
      <c r="D22" s="106"/>
      <c r="E22" s="105">
        <v>87</v>
      </c>
      <c r="F22" s="105">
        <v>0</v>
      </c>
      <c r="G22" s="143"/>
    </row>
    <row r="23" spans="1:7" x14ac:dyDescent="0.25">
      <c r="A23" s="1413">
        <v>4</v>
      </c>
      <c r="B23" s="1448" t="s">
        <v>290</v>
      </c>
      <c r="C23" s="46" t="s">
        <v>697</v>
      </c>
      <c r="D23" s="106"/>
      <c r="E23" s="105">
        <v>0</v>
      </c>
      <c r="F23" s="105">
        <v>0</v>
      </c>
      <c r="G23" s="143"/>
    </row>
    <row r="24" spans="1:7" x14ac:dyDescent="0.25">
      <c r="A24" s="1307"/>
      <c r="B24" s="1470"/>
      <c r="C24" s="46" t="s">
        <v>993</v>
      </c>
      <c r="D24" s="106"/>
      <c r="E24" s="105">
        <v>0</v>
      </c>
      <c r="F24" s="105">
        <v>0</v>
      </c>
      <c r="G24" s="143"/>
    </row>
    <row r="25" spans="1:7" x14ac:dyDescent="0.25">
      <c r="A25" s="1415">
        <v>5</v>
      </c>
      <c r="B25" s="1480" t="s">
        <v>291</v>
      </c>
      <c r="C25" s="46" t="s">
        <v>1089</v>
      </c>
      <c r="D25" s="106"/>
      <c r="E25" s="105">
        <v>2</v>
      </c>
      <c r="F25" s="105">
        <v>0</v>
      </c>
      <c r="G25" s="143"/>
    </row>
    <row r="26" spans="1:7" x14ac:dyDescent="0.25">
      <c r="A26" s="1478"/>
      <c r="B26" s="1481"/>
      <c r="C26" s="46" t="s">
        <v>978</v>
      </c>
      <c r="D26" s="106"/>
      <c r="E26" s="105">
        <v>5</v>
      </c>
      <c r="F26" s="105">
        <v>0</v>
      </c>
      <c r="G26" s="143"/>
    </row>
    <row r="27" spans="1:7" x14ac:dyDescent="0.25">
      <c r="A27" s="1478"/>
      <c r="B27" s="1481"/>
      <c r="C27" s="46" t="s">
        <v>979</v>
      </c>
      <c r="D27" s="106"/>
      <c r="E27" s="105">
        <v>0</v>
      </c>
      <c r="F27" s="105">
        <v>0</v>
      </c>
      <c r="G27" s="143"/>
    </row>
    <row r="28" spans="1:7" x14ac:dyDescent="0.25">
      <c r="A28" s="1478"/>
      <c r="B28" s="1481"/>
      <c r="C28" s="46" t="s">
        <v>698</v>
      </c>
      <c r="D28" s="104"/>
      <c r="E28" s="105">
        <v>0</v>
      </c>
      <c r="F28" s="105">
        <v>0</v>
      </c>
      <c r="G28" s="143"/>
    </row>
    <row r="29" spans="1:7" x14ac:dyDescent="0.25">
      <c r="A29" s="1478"/>
      <c r="B29" s="1481"/>
      <c r="C29" s="46" t="s">
        <v>977</v>
      </c>
      <c r="D29" s="106"/>
      <c r="E29" s="105">
        <v>0</v>
      </c>
      <c r="F29" s="105">
        <v>0</v>
      </c>
      <c r="G29" s="143"/>
    </row>
    <row r="30" spans="1:7" x14ac:dyDescent="0.25">
      <c r="A30" s="1479"/>
      <c r="B30" s="1482"/>
      <c r="C30" s="46" t="s">
        <v>598</v>
      </c>
      <c r="D30" s="104"/>
      <c r="E30" s="105">
        <v>231</v>
      </c>
      <c r="F30" s="105">
        <v>0</v>
      </c>
      <c r="G30" s="143"/>
    </row>
    <row r="31" spans="1:7" x14ac:dyDescent="0.25">
      <c r="A31" s="1421">
        <v>6</v>
      </c>
      <c r="B31" s="1448" t="s">
        <v>292</v>
      </c>
      <c r="C31" s="46" t="s">
        <v>699</v>
      </c>
      <c r="D31" s="104"/>
      <c r="E31" s="105">
        <v>0</v>
      </c>
      <c r="F31" s="105">
        <v>0</v>
      </c>
      <c r="G31" s="143"/>
    </row>
    <row r="32" spans="1:7" x14ac:dyDescent="0.25">
      <c r="A32" s="1421"/>
      <c r="B32" s="1448"/>
      <c r="C32" s="46" t="s">
        <v>598</v>
      </c>
      <c r="D32" s="106"/>
      <c r="E32" s="105">
        <v>318</v>
      </c>
      <c r="F32" s="105">
        <v>0</v>
      </c>
      <c r="G32" s="143"/>
    </row>
    <row r="33" spans="1:7" x14ac:dyDescent="0.25">
      <c r="A33" s="1413">
        <v>7</v>
      </c>
      <c r="B33" s="1448" t="s">
        <v>293</v>
      </c>
      <c r="C33" s="46" t="s">
        <v>759</v>
      </c>
      <c r="D33" s="106"/>
      <c r="E33" s="105">
        <v>0</v>
      </c>
      <c r="F33" s="105">
        <v>0</v>
      </c>
      <c r="G33" s="143"/>
    </row>
    <row r="34" spans="1:7" x14ac:dyDescent="0.25">
      <c r="A34" s="1413"/>
      <c r="B34" s="1448"/>
      <c r="C34" s="46" t="s">
        <v>816</v>
      </c>
      <c r="D34" s="104"/>
      <c r="E34" s="105">
        <v>61</v>
      </c>
      <c r="F34" s="105">
        <v>0</v>
      </c>
      <c r="G34" s="143"/>
    </row>
    <row r="35" spans="1:7" x14ac:dyDescent="0.25">
      <c r="A35" s="1413"/>
      <c r="B35" s="1448"/>
      <c r="C35" s="46" t="s">
        <v>599</v>
      </c>
      <c r="D35" s="106"/>
      <c r="E35" s="105">
        <v>0</v>
      </c>
      <c r="F35" s="105">
        <v>0</v>
      </c>
      <c r="G35" s="143"/>
    </row>
    <row r="36" spans="1:7" x14ac:dyDescent="0.25">
      <c r="A36" s="1413"/>
      <c r="B36" s="1448"/>
      <c r="C36" s="46" t="s">
        <v>700</v>
      </c>
      <c r="D36" s="106"/>
      <c r="E36" s="105">
        <v>29</v>
      </c>
      <c r="F36" s="105">
        <v>0</v>
      </c>
      <c r="G36" s="143"/>
    </row>
    <row r="37" spans="1:7" x14ac:dyDescent="0.25">
      <c r="A37" s="1413"/>
      <c r="B37" s="1448"/>
      <c r="C37" s="46" t="s">
        <v>598</v>
      </c>
      <c r="D37" s="104"/>
      <c r="E37" s="105">
        <v>84</v>
      </c>
      <c r="F37" s="105">
        <v>0</v>
      </c>
      <c r="G37" s="143"/>
    </row>
    <row r="38" spans="1:7" x14ac:dyDescent="0.25">
      <c r="A38" s="922">
        <v>8</v>
      </c>
      <c r="B38" s="925" t="s">
        <v>294</v>
      </c>
      <c r="C38" s="46" t="s">
        <v>760</v>
      </c>
      <c r="D38" s="106"/>
      <c r="E38" s="105">
        <v>122</v>
      </c>
      <c r="F38" s="105">
        <v>2</v>
      </c>
      <c r="G38" s="143"/>
    </row>
    <row r="39" spans="1:7" x14ac:dyDescent="0.25">
      <c r="A39" s="1413">
        <v>9</v>
      </c>
      <c r="B39" s="1448" t="s">
        <v>295</v>
      </c>
      <c r="C39" s="46" t="s">
        <v>761</v>
      </c>
      <c r="D39" s="104"/>
      <c r="E39" s="105">
        <v>5</v>
      </c>
      <c r="F39" s="105">
        <v>0</v>
      </c>
      <c r="G39" s="143"/>
    </row>
    <row r="40" spans="1:7" x14ac:dyDescent="0.25">
      <c r="A40" s="1413"/>
      <c r="B40" s="1448"/>
      <c r="C40" s="46" t="s">
        <v>701</v>
      </c>
      <c r="D40" s="104"/>
      <c r="E40" s="105">
        <v>0</v>
      </c>
      <c r="F40" s="105">
        <v>0</v>
      </c>
      <c r="G40" s="143"/>
    </row>
    <row r="41" spans="1:7" x14ac:dyDescent="0.25">
      <c r="A41" s="1413"/>
      <c r="B41" s="1448"/>
      <c r="C41" s="46" t="s">
        <v>980</v>
      </c>
      <c r="D41" s="104"/>
      <c r="E41" s="105">
        <v>0</v>
      </c>
      <c r="F41" s="105">
        <v>0</v>
      </c>
      <c r="G41" s="143"/>
    </row>
    <row r="42" spans="1:7" x14ac:dyDescent="0.25">
      <c r="A42" s="1413"/>
      <c r="B42" s="1448"/>
      <c r="C42" s="46" t="s">
        <v>598</v>
      </c>
      <c r="D42" s="106"/>
      <c r="E42" s="105">
        <v>89</v>
      </c>
      <c r="F42" s="105">
        <v>0</v>
      </c>
      <c r="G42" s="143"/>
    </row>
    <row r="43" spans="1:7" x14ac:dyDescent="0.25">
      <c r="A43" s="1413"/>
      <c r="B43" s="1448"/>
      <c r="C43" s="46" t="s">
        <v>1049</v>
      </c>
      <c r="D43" s="106"/>
      <c r="E43" s="105">
        <v>0</v>
      </c>
      <c r="F43" s="105">
        <v>0</v>
      </c>
      <c r="G43" s="143"/>
    </row>
    <row r="44" spans="1:7" x14ac:dyDescent="0.25">
      <c r="A44" s="1413"/>
      <c r="B44" s="1450"/>
      <c r="C44" s="46" t="s">
        <v>600</v>
      </c>
      <c r="D44" s="106"/>
      <c r="E44" s="105">
        <v>0</v>
      </c>
      <c r="F44" s="105">
        <v>0</v>
      </c>
      <c r="G44" s="143"/>
    </row>
    <row r="45" spans="1:7" x14ac:dyDescent="0.25">
      <c r="A45" s="922">
        <v>10</v>
      </c>
      <c r="B45" s="925" t="s">
        <v>296</v>
      </c>
      <c r="C45" s="46" t="s">
        <v>981</v>
      </c>
      <c r="D45" s="106"/>
      <c r="E45" s="105">
        <v>0</v>
      </c>
      <c r="F45" s="105">
        <v>0</v>
      </c>
      <c r="G45" s="143"/>
    </row>
    <row r="46" spans="1:7" x14ac:dyDescent="0.25">
      <c r="A46" s="1413">
        <v>11</v>
      </c>
      <c r="B46" s="1448" t="s">
        <v>297</v>
      </c>
      <c r="C46" s="46" t="s">
        <v>702</v>
      </c>
      <c r="D46" s="104"/>
      <c r="E46" s="105">
        <v>0</v>
      </c>
      <c r="F46" s="105">
        <v>0</v>
      </c>
      <c r="G46" s="143"/>
    </row>
    <row r="47" spans="1:7" x14ac:dyDescent="0.25">
      <c r="A47" s="1413"/>
      <c r="B47" s="1448"/>
      <c r="C47" s="46" t="s">
        <v>598</v>
      </c>
      <c r="D47" s="106"/>
      <c r="E47" s="105">
        <v>204</v>
      </c>
      <c r="F47" s="105">
        <v>0</v>
      </c>
      <c r="G47" s="143"/>
    </row>
    <row r="48" spans="1:7" x14ac:dyDescent="0.25">
      <c r="A48" s="1421">
        <v>12</v>
      </c>
      <c r="B48" s="1448" t="s">
        <v>298</v>
      </c>
      <c r="C48" s="46" t="s">
        <v>598</v>
      </c>
      <c r="D48" s="106"/>
      <c r="E48" s="105">
        <v>135</v>
      </c>
      <c r="F48" s="105">
        <v>0</v>
      </c>
      <c r="G48" s="143"/>
    </row>
    <row r="49" spans="1:7" x14ac:dyDescent="0.25">
      <c r="A49" s="1421"/>
      <c r="B49" s="1448"/>
      <c r="C49" s="46" t="s">
        <v>600</v>
      </c>
      <c r="D49" s="106"/>
      <c r="E49" s="105">
        <v>0</v>
      </c>
      <c r="F49" s="105">
        <v>0</v>
      </c>
      <c r="G49" s="143"/>
    </row>
    <row r="50" spans="1:7" x14ac:dyDescent="0.25">
      <c r="A50" s="1421"/>
      <c r="B50" s="1448"/>
      <c r="C50" s="46" t="s">
        <v>601</v>
      </c>
      <c r="D50" s="106"/>
      <c r="E50" s="105">
        <v>8</v>
      </c>
      <c r="F50" s="105">
        <v>0</v>
      </c>
      <c r="G50" s="143"/>
    </row>
    <row r="51" spans="1:7" x14ac:dyDescent="0.25">
      <c r="A51" s="1421"/>
      <c r="B51" s="1448"/>
      <c r="C51" s="46" t="s">
        <v>980</v>
      </c>
      <c r="D51" s="104"/>
      <c r="E51" s="105">
        <v>0</v>
      </c>
      <c r="F51" s="105">
        <v>0</v>
      </c>
      <c r="G51" s="143"/>
    </row>
    <row r="52" spans="1:7" x14ac:dyDescent="0.25">
      <c r="A52" s="1413">
        <v>13</v>
      </c>
      <c r="B52" s="1448" t="s">
        <v>299</v>
      </c>
      <c r="C52" s="46" t="s">
        <v>765</v>
      </c>
      <c r="D52" s="106"/>
      <c r="E52" s="105">
        <v>0</v>
      </c>
      <c r="F52" s="105">
        <v>0</v>
      </c>
      <c r="G52" s="143"/>
    </row>
    <row r="53" spans="1:7" x14ac:dyDescent="0.25">
      <c r="A53" s="1413"/>
      <c r="B53" s="1448"/>
      <c r="C53" s="46" t="s">
        <v>418</v>
      </c>
      <c r="D53" s="106"/>
      <c r="E53" s="105">
        <v>0</v>
      </c>
      <c r="F53" s="105">
        <v>0</v>
      </c>
      <c r="G53" s="143"/>
    </row>
    <row r="54" spans="1:7" x14ac:dyDescent="0.25">
      <c r="A54" s="1413"/>
      <c r="B54" s="1448"/>
      <c r="C54" s="46" t="s">
        <v>598</v>
      </c>
      <c r="D54" s="106"/>
      <c r="E54" s="105">
        <v>38</v>
      </c>
      <c r="F54" s="105">
        <v>0</v>
      </c>
      <c r="G54" s="143"/>
    </row>
    <row r="55" spans="1:7" x14ac:dyDescent="0.25">
      <c r="A55" s="1413">
        <v>14</v>
      </c>
      <c r="B55" s="1448" t="s">
        <v>300</v>
      </c>
      <c r="C55" s="46" t="s">
        <v>827</v>
      </c>
      <c r="D55" s="106"/>
      <c r="E55" s="105">
        <v>10</v>
      </c>
      <c r="F55" s="105">
        <v>0</v>
      </c>
      <c r="G55" s="143"/>
    </row>
    <row r="56" spans="1:7" x14ac:dyDescent="0.25">
      <c r="A56" s="1413"/>
      <c r="B56" s="1448"/>
      <c r="C56" s="46" t="s">
        <v>409</v>
      </c>
      <c r="D56" s="106"/>
      <c r="E56" s="105">
        <v>0</v>
      </c>
      <c r="F56" s="105">
        <v>0</v>
      </c>
      <c r="G56" s="143"/>
    </row>
    <row r="57" spans="1:7" x14ac:dyDescent="0.25">
      <c r="A57" s="1413">
        <v>15</v>
      </c>
      <c r="B57" s="1448" t="s">
        <v>301</v>
      </c>
      <c r="C57" s="46" t="s">
        <v>703</v>
      </c>
      <c r="D57" s="106"/>
      <c r="E57" s="105">
        <v>0</v>
      </c>
      <c r="F57" s="105">
        <v>0</v>
      </c>
      <c r="G57" s="143"/>
    </row>
    <row r="58" spans="1:7" x14ac:dyDescent="0.25">
      <c r="A58" s="1413"/>
      <c r="B58" s="1450"/>
      <c r="C58" s="46" t="s">
        <v>767</v>
      </c>
      <c r="D58" s="106"/>
      <c r="E58" s="105">
        <v>14</v>
      </c>
      <c r="F58" s="105">
        <v>0</v>
      </c>
      <c r="G58" s="143"/>
    </row>
    <row r="59" spans="1:7" x14ac:dyDescent="0.25">
      <c r="A59" s="1413"/>
      <c r="B59" s="1450"/>
      <c r="C59" s="46" t="s">
        <v>602</v>
      </c>
      <c r="D59" s="106"/>
      <c r="E59" s="105">
        <v>0</v>
      </c>
      <c r="F59" s="105">
        <v>0</v>
      </c>
      <c r="G59" s="143"/>
    </row>
    <row r="60" spans="1:7" x14ac:dyDescent="0.25">
      <c r="A60" s="1421">
        <v>16</v>
      </c>
      <c r="B60" s="1451" t="s">
        <v>302</v>
      </c>
      <c r="C60" s="81" t="s">
        <v>416</v>
      </c>
      <c r="D60" s="106"/>
      <c r="E60" s="105">
        <v>0</v>
      </c>
      <c r="F60" s="105">
        <v>0</v>
      </c>
      <c r="G60" s="143"/>
    </row>
    <row r="61" spans="1:7" x14ac:dyDescent="0.25">
      <c r="A61" s="1421"/>
      <c r="B61" s="1451"/>
      <c r="C61" s="81" t="s">
        <v>417</v>
      </c>
      <c r="D61" s="106"/>
      <c r="E61" s="105">
        <v>1</v>
      </c>
      <c r="F61" s="105">
        <v>0</v>
      </c>
      <c r="G61" s="143"/>
    </row>
    <row r="62" spans="1:7" x14ac:dyDescent="0.25">
      <c r="A62" s="1421"/>
      <c r="B62" s="1451"/>
      <c r="C62" s="81" t="s">
        <v>971</v>
      </c>
      <c r="D62" s="104"/>
      <c r="E62" s="105">
        <v>1</v>
      </c>
      <c r="F62" s="105">
        <v>0</v>
      </c>
      <c r="G62" s="143"/>
    </row>
    <row r="63" spans="1:7" x14ac:dyDescent="0.25">
      <c r="A63" s="1421"/>
      <c r="B63" s="1451"/>
      <c r="C63" s="81" t="s">
        <v>970</v>
      </c>
      <c r="D63" s="106"/>
      <c r="E63" s="105">
        <v>0</v>
      </c>
      <c r="F63" s="105">
        <v>0</v>
      </c>
      <c r="G63" s="143"/>
    </row>
    <row r="64" spans="1:7" x14ac:dyDescent="0.25">
      <c r="A64" s="1421"/>
      <c r="B64" s="1451"/>
      <c r="C64" s="46" t="s">
        <v>980</v>
      </c>
      <c r="D64" s="106"/>
      <c r="E64" s="105">
        <v>0</v>
      </c>
      <c r="F64" s="105">
        <v>0</v>
      </c>
      <c r="G64" s="143"/>
    </row>
    <row r="65" spans="1:7" x14ac:dyDescent="0.25">
      <c r="A65" s="1421"/>
      <c r="B65" s="1451"/>
      <c r="C65" s="81" t="s">
        <v>704</v>
      </c>
      <c r="D65" s="106"/>
      <c r="E65" s="105">
        <v>0</v>
      </c>
      <c r="F65" s="105">
        <v>0</v>
      </c>
      <c r="G65" s="143"/>
    </row>
    <row r="66" spans="1:7" x14ac:dyDescent="0.25">
      <c r="A66" s="1421"/>
      <c r="B66" s="1451"/>
      <c r="C66" s="81" t="s">
        <v>598</v>
      </c>
      <c r="D66" s="104"/>
      <c r="E66" s="105">
        <v>52</v>
      </c>
      <c r="F66" s="105">
        <v>0</v>
      </c>
      <c r="G66" s="143"/>
    </row>
    <row r="67" spans="1:7" x14ac:dyDescent="0.25">
      <c r="A67" s="1413">
        <v>17</v>
      </c>
      <c r="B67" s="1448" t="s">
        <v>303</v>
      </c>
      <c r="C67" s="81" t="s">
        <v>420</v>
      </c>
      <c r="D67" s="106"/>
      <c r="E67" s="105">
        <v>0</v>
      </c>
      <c r="F67" s="105">
        <v>0</v>
      </c>
      <c r="G67" s="143"/>
    </row>
    <row r="68" spans="1:7" x14ac:dyDescent="0.25">
      <c r="A68" s="1413"/>
      <c r="B68" s="1448"/>
      <c r="C68" s="46" t="s">
        <v>598</v>
      </c>
      <c r="D68" s="104"/>
      <c r="E68" s="105">
        <v>180</v>
      </c>
      <c r="F68" s="105">
        <v>0</v>
      </c>
      <c r="G68" s="143"/>
    </row>
    <row r="69" spans="1:7" x14ac:dyDescent="0.25">
      <c r="A69" s="1413">
        <v>18</v>
      </c>
      <c r="B69" s="1448" t="s">
        <v>603</v>
      </c>
      <c r="C69" s="46" t="s">
        <v>768</v>
      </c>
      <c r="D69" s="106"/>
      <c r="E69" s="105">
        <v>0</v>
      </c>
      <c r="F69" s="105">
        <v>0</v>
      </c>
      <c r="G69" s="143"/>
    </row>
    <row r="70" spans="1:7" x14ac:dyDescent="0.25">
      <c r="A70" s="1413"/>
      <c r="B70" s="1448"/>
      <c r="C70" s="46" t="s">
        <v>604</v>
      </c>
      <c r="D70" s="106"/>
      <c r="E70" s="105">
        <v>0</v>
      </c>
      <c r="F70" s="105">
        <v>0</v>
      </c>
      <c r="G70" s="143"/>
    </row>
    <row r="71" spans="1:7" x14ac:dyDescent="0.25">
      <c r="A71" s="1413"/>
      <c r="B71" s="1448"/>
      <c r="C71" s="46" t="s">
        <v>598</v>
      </c>
      <c r="D71" s="106"/>
      <c r="E71" s="105">
        <v>55</v>
      </c>
      <c r="F71" s="105">
        <v>0</v>
      </c>
      <c r="G71" s="143"/>
    </row>
    <row r="72" spans="1:7" x14ac:dyDescent="0.25">
      <c r="A72" s="1413">
        <v>19</v>
      </c>
      <c r="B72" s="1448" t="s">
        <v>305</v>
      </c>
      <c r="C72" s="46" t="s">
        <v>706</v>
      </c>
      <c r="D72" s="106"/>
      <c r="E72" s="105">
        <v>0</v>
      </c>
      <c r="F72" s="105">
        <v>0</v>
      </c>
      <c r="G72" s="143"/>
    </row>
    <row r="73" spans="1:7" x14ac:dyDescent="0.25">
      <c r="A73" s="1413"/>
      <c r="B73" s="1448"/>
      <c r="C73" s="46" t="s">
        <v>707</v>
      </c>
      <c r="D73" s="106"/>
      <c r="E73" s="105">
        <v>0</v>
      </c>
      <c r="F73" s="105">
        <v>0</v>
      </c>
      <c r="G73" s="143"/>
    </row>
    <row r="74" spans="1:7" x14ac:dyDescent="0.25">
      <c r="A74" s="1413"/>
      <c r="B74" s="1448"/>
      <c r="C74" s="46" t="s">
        <v>723</v>
      </c>
      <c r="D74" s="106"/>
      <c r="E74" s="105">
        <v>0</v>
      </c>
      <c r="F74" s="105">
        <v>0</v>
      </c>
      <c r="G74" s="143"/>
    </row>
    <row r="75" spans="1:7" x14ac:dyDescent="0.25">
      <c r="A75" s="1413"/>
      <c r="B75" s="1448"/>
      <c r="C75" s="46" t="s">
        <v>408</v>
      </c>
      <c r="D75" s="106"/>
      <c r="E75" s="105">
        <v>0</v>
      </c>
      <c r="F75" s="105">
        <v>0</v>
      </c>
      <c r="G75" s="143"/>
    </row>
    <row r="76" spans="1:7" x14ac:dyDescent="0.25">
      <c r="A76" s="1413"/>
      <c r="B76" s="1448"/>
      <c r="C76" s="46" t="s">
        <v>705</v>
      </c>
      <c r="D76" s="106"/>
      <c r="E76" s="105">
        <v>0</v>
      </c>
      <c r="F76" s="105">
        <v>0</v>
      </c>
      <c r="G76" s="143"/>
    </row>
    <row r="77" spans="1:7" x14ac:dyDescent="0.25">
      <c r="A77" s="1413"/>
      <c r="B77" s="1448"/>
      <c r="C77" s="46" t="s">
        <v>1051</v>
      </c>
      <c r="D77" s="106"/>
      <c r="E77" s="105">
        <v>0</v>
      </c>
      <c r="F77" s="105">
        <v>0</v>
      </c>
      <c r="G77" s="143"/>
    </row>
    <row r="78" spans="1:7" x14ac:dyDescent="0.25">
      <c r="A78" s="1413">
        <v>20</v>
      </c>
      <c r="B78" s="1450" t="s">
        <v>306</v>
      </c>
      <c r="C78" s="46" t="s">
        <v>818</v>
      </c>
      <c r="D78" s="104"/>
      <c r="E78" s="105">
        <v>16</v>
      </c>
      <c r="F78" s="105">
        <v>1</v>
      </c>
      <c r="G78" s="143"/>
    </row>
    <row r="79" spans="1:7" x14ac:dyDescent="0.25">
      <c r="A79" s="1413"/>
      <c r="B79" s="1450"/>
      <c r="C79" s="46" t="s">
        <v>769</v>
      </c>
      <c r="D79" s="106"/>
      <c r="E79" s="105">
        <v>12</v>
      </c>
      <c r="F79" s="105">
        <v>0</v>
      </c>
      <c r="G79" s="143"/>
    </row>
    <row r="80" spans="1:7" x14ac:dyDescent="0.25">
      <c r="A80" s="1413"/>
      <c r="B80" s="1450"/>
      <c r="C80" s="46" t="s">
        <v>819</v>
      </c>
      <c r="D80" s="104"/>
      <c r="E80" s="105">
        <v>2</v>
      </c>
      <c r="F80" s="105">
        <v>0</v>
      </c>
      <c r="G80" s="143"/>
    </row>
    <row r="81" spans="1:7" x14ac:dyDescent="0.25">
      <c r="A81" s="1413"/>
      <c r="B81" s="1450"/>
      <c r="C81" s="46" t="s">
        <v>770</v>
      </c>
      <c r="D81" s="104"/>
      <c r="E81" s="105">
        <v>7</v>
      </c>
      <c r="F81" s="105">
        <v>0</v>
      </c>
      <c r="G81" s="143"/>
    </row>
    <row r="82" spans="1:7" x14ac:dyDescent="0.25">
      <c r="A82" s="1413"/>
      <c r="B82" s="1450"/>
      <c r="C82" s="46" t="s">
        <v>982</v>
      </c>
      <c r="D82" s="104"/>
      <c r="E82" s="105">
        <v>0</v>
      </c>
      <c r="F82" s="105">
        <v>0</v>
      </c>
      <c r="G82" s="143"/>
    </row>
    <row r="83" spans="1:7" x14ac:dyDescent="0.25">
      <c r="A83" s="1413"/>
      <c r="B83" s="1450"/>
      <c r="C83" s="46" t="s">
        <v>598</v>
      </c>
      <c r="D83" s="104"/>
      <c r="E83" s="105">
        <v>12</v>
      </c>
      <c r="F83" s="105">
        <v>0</v>
      </c>
      <c r="G83" s="143"/>
    </row>
    <row r="84" spans="1:7" x14ac:dyDescent="0.25">
      <c r="A84" s="1413">
        <v>21</v>
      </c>
      <c r="B84" s="1448" t="s">
        <v>307</v>
      </c>
      <c r="C84" s="46" t="s">
        <v>983</v>
      </c>
      <c r="D84" s="106"/>
      <c r="E84" s="105">
        <v>5</v>
      </c>
      <c r="F84" s="105">
        <v>0</v>
      </c>
      <c r="G84" s="143"/>
    </row>
    <row r="85" spans="1:7" x14ac:dyDescent="0.25">
      <c r="A85" s="1413"/>
      <c r="B85" s="1448"/>
      <c r="C85" s="46" t="s">
        <v>411</v>
      </c>
      <c r="D85" s="106"/>
      <c r="E85" s="105">
        <v>0</v>
      </c>
      <c r="F85" s="105">
        <v>0</v>
      </c>
      <c r="G85" s="143"/>
    </row>
    <row r="86" spans="1:7" x14ac:dyDescent="0.25">
      <c r="A86" s="1413"/>
      <c r="B86" s="1448"/>
      <c r="C86" s="46" t="s">
        <v>598</v>
      </c>
      <c r="D86" s="106"/>
      <c r="E86" s="105">
        <v>27</v>
      </c>
      <c r="F86" s="105">
        <v>0</v>
      </c>
      <c r="G86" s="143"/>
    </row>
    <row r="87" spans="1:7" ht="30" x14ac:dyDescent="0.25">
      <c r="A87" s="1413">
        <v>22</v>
      </c>
      <c r="B87" s="1448" t="s">
        <v>308</v>
      </c>
      <c r="C87" s="82" t="s">
        <v>773</v>
      </c>
      <c r="D87" s="106"/>
      <c r="E87" s="105">
        <v>0</v>
      </c>
      <c r="F87" s="105">
        <v>0</v>
      </c>
      <c r="G87" s="143"/>
    </row>
    <row r="88" spans="1:7" x14ac:dyDescent="0.25">
      <c r="A88" s="1413"/>
      <c r="B88" s="1448"/>
      <c r="C88" s="82" t="s">
        <v>703</v>
      </c>
      <c r="D88" s="106"/>
      <c r="E88" s="105">
        <v>2</v>
      </c>
      <c r="F88" s="105">
        <v>1</v>
      </c>
      <c r="G88" s="143"/>
    </row>
    <row r="89" spans="1:7" ht="30" x14ac:dyDescent="0.25">
      <c r="A89" s="1413"/>
      <c r="B89" s="1448"/>
      <c r="C89" s="82" t="s">
        <v>774</v>
      </c>
      <c r="D89" s="106"/>
      <c r="E89" s="105">
        <v>0</v>
      </c>
      <c r="F89" s="105">
        <v>0</v>
      </c>
      <c r="G89" s="143"/>
    </row>
    <row r="90" spans="1:7" x14ac:dyDescent="0.25">
      <c r="A90" s="1413">
        <v>23</v>
      </c>
      <c r="B90" s="1448" t="s">
        <v>309</v>
      </c>
      <c r="C90" s="46" t="s">
        <v>709</v>
      </c>
      <c r="D90" s="104"/>
      <c r="E90" s="105">
        <v>0</v>
      </c>
      <c r="F90" s="105">
        <v>0</v>
      </c>
      <c r="G90" s="143"/>
    </row>
    <row r="91" spans="1:7" x14ac:dyDescent="0.25">
      <c r="A91" s="1413"/>
      <c r="B91" s="1448"/>
      <c r="C91" s="46" t="s">
        <v>775</v>
      </c>
      <c r="D91" s="104"/>
      <c r="E91" s="105">
        <v>0</v>
      </c>
      <c r="F91" s="105">
        <v>0</v>
      </c>
      <c r="G91" s="143"/>
    </row>
    <row r="92" spans="1:7" x14ac:dyDescent="0.25">
      <c r="A92" s="1413"/>
      <c r="B92" s="1448"/>
      <c r="C92" s="46" t="s">
        <v>980</v>
      </c>
      <c r="D92" s="104"/>
      <c r="E92" s="105">
        <v>0</v>
      </c>
      <c r="F92" s="105">
        <v>0</v>
      </c>
      <c r="G92" s="143"/>
    </row>
    <row r="93" spans="1:7" x14ac:dyDescent="0.25">
      <c r="A93" s="1413">
        <v>24</v>
      </c>
      <c r="B93" s="1448" t="s">
        <v>310</v>
      </c>
      <c r="C93" s="46" t="s">
        <v>712</v>
      </c>
      <c r="D93" s="104"/>
      <c r="E93" s="105">
        <v>0</v>
      </c>
      <c r="F93" s="105">
        <v>0</v>
      </c>
      <c r="G93" s="143"/>
    </row>
    <row r="94" spans="1:7" x14ac:dyDescent="0.25">
      <c r="A94" s="1413"/>
      <c r="B94" s="1448"/>
      <c r="C94" s="46" t="s">
        <v>710</v>
      </c>
      <c r="D94" s="104"/>
      <c r="E94" s="105">
        <v>0</v>
      </c>
      <c r="F94" s="105">
        <v>0</v>
      </c>
      <c r="G94" s="143"/>
    </row>
    <row r="95" spans="1:7" x14ac:dyDescent="0.25">
      <c r="A95" s="1413"/>
      <c r="B95" s="1448"/>
      <c r="C95" s="46" t="s">
        <v>776</v>
      </c>
      <c r="D95" s="104"/>
      <c r="E95" s="105">
        <v>34</v>
      </c>
      <c r="F95" s="105">
        <v>0</v>
      </c>
      <c r="G95" s="143"/>
    </row>
    <row r="96" spans="1:7" x14ac:dyDescent="0.25">
      <c r="A96" s="1413"/>
      <c r="B96" s="1448"/>
      <c r="C96" s="46" t="s">
        <v>414</v>
      </c>
      <c r="D96" s="106"/>
      <c r="E96" s="105">
        <v>0</v>
      </c>
      <c r="F96" s="105">
        <v>0</v>
      </c>
      <c r="G96" s="143"/>
    </row>
    <row r="97" spans="1:7" x14ac:dyDescent="0.25">
      <c r="A97" s="1413"/>
      <c r="B97" s="1448"/>
      <c r="C97" s="46" t="s">
        <v>332</v>
      </c>
      <c r="D97" s="104"/>
      <c r="E97" s="105">
        <v>0</v>
      </c>
      <c r="F97" s="105">
        <v>0</v>
      </c>
      <c r="G97" s="143"/>
    </row>
    <row r="98" spans="1:7" x14ac:dyDescent="0.25">
      <c r="A98" s="1413"/>
      <c r="B98" s="1448"/>
      <c r="C98" s="46" t="s">
        <v>711</v>
      </c>
      <c r="D98" s="104"/>
      <c r="E98" s="105">
        <v>4</v>
      </c>
      <c r="F98" s="105">
        <v>0</v>
      </c>
      <c r="G98" s="143"/>
    </row>
    <row r="99" spans="1:7" x14ac:dyDescent="0.25">
      <c r="A99" s="1413"/>
      <c r="B99" s="1448"/>
      <c r="C99" s="46" t="s">
        <v>598</v>
      </c>
      <c r="D99" s="104"/>
      <c r="E99" s="105">
        <v>14</v>
      </c>
      <c r="F99" s="105">
        <v>0</v>
      </c>
      <c r="G99" s="143"/>
    </row>
    <row r="100" spans="1:7" x14ac:dyDescent="0.25">
      <c r="A100" s="1413">
        <v>25</v>
      </c>
      <c r="B100" s="1448" t="s">
        <v>311</v>
      </c>
      <c r="C100" s="46" t="s">
        <v>410</v>
      </c>
      <c r="D100" s="104"/>
      <c r="E100" s="105">
        <v>0</v>
      </c>
      <c r="F100" s="105">
        <v>0</v>
      </c>
      <c r="G100" s="143"/>
    </row>
    <row r="101" spans="1:7" x14ac:dyDescent="0.25">
      <c r="A101" s="1413"/>
      <c r="B101" s="1448"/>
      <c r="C101" s="46" t="s">
        <v>598</v>
      </c>
      <c r="D101" s="106"/>
      <c r="E101" s="105">
        <v>70</v>
      </c>
      <c r="F101" s="105">
        <v>0</v>
      </c>
      <c r="G101" s="143"/>
    </row>
    <row r="102" spans="1:7" x14ac:dyDescent="0.25">
      <c r="A102" s="1413">
        <v>26</v>
      </c>
      <c r="B102" s="1448" t="s">
        <v>312</v>
      </c>
      <c r="C102" s="46" t="s">
        <v>821</v>
      </c>
      <c r="D102" s="106"/>
      <c r="E102" s="105">
        <v>0</v>
      </c>
      <c r="F102" s="105">
        <v>0</v>
      </c>
      <c r="G102" s="143"/>
    </row>
    <row r="103" spans="1:7" x14ac:dyDescent="0.25">
      <c r="A103" s="1413"/>
      <c r="B103" s="1448"/>
      <c r="C103" s="46" t="s">
        <v>605</v>
      </c>
      <c r="D103" s="106"/>
      <c r="E103" s="105">
        <v>0</v>
      </c>
      <c r="F103" s="105">
        <v>0</v>
      </c>
      <c r="G103" s="143"/>
    </row>
    <row r="104" spans="1:7" x14ac:dyDescent="0.25">
      <c r="A104" s="1413"/>
      <c r="B104" s="1448"/>
      <c r="C104" s="46" t="s">
        <v>413</v>
      </c>
      <c r="D104" s="106"/>
      <c r="E104" s="105">
        <v>0</v>
      </c>
      <c r="F104" s="105">
        <v>0</v>
      </c>
      <c r="G104" s="143"/>
    </row>
    <row r="105" spans="1:7" x14ac:dyDescent="0.25">
      <c r="A105" s="1413"/>
      <c r="B105" s="1448"/>
      <c r="C105" s="46" t="s">
        <v>606</v>
      </c>
      <c r="D105" s="104"/>
      <c r="E105" s="105">
        <v>0</v>
      </c>
      <c r="F105" s="105">
        <v>0</v>
      </c>
      <c r="G105" s="143"/>
    </row>
    <row r="106" spans="1:7" x14ac:dyDescent="0.25">
      <c r="A106" s="1413"/>
      <c r="B106" s="1448"/>
      <c r="C106" s="46" t="s">
        <v>980</v>
      </c>
      <c r="D106" s="104"/>
      <c r="E106" s="105">
        <v>0</v>
      </c>
      <c r="F106" s="105">
        <v>0</v>
      </c>
      <c r="G106" s="143"/>
    </row>
    <row r="107" spans="1:7" x14ac:dyDescent="0.25">
      <c r="A107" s="1413"/>
      <c r="B107" s="1448"/>
      <c r="C107" s="46" t="s">
        <v>713</v>
      </c>
      <c r="D107" s="105"/>
      <c r="E107" s="105">
        <v>0</v>
      </c>
      <c r="F107" s="105">
        <v>0</v>
      </c>
      <c r="G107" s="143"/>
    </row>
    <row r="108" spans="1:7" x14ac:dyDescent="0.25">
      <c r="A108" s="1413"/>
      <c r="B108" s="1448"/>
      <c r="C108" s="46" t="s">
        <v>777</v>
      </c>
      <c r="D108" s="104"/>
      <c r="E108" s="105">
        <v>0</v>
      </c>
      <c r="F108" s="105">
        <v>0</v>
      </c>
      <c r="G108" s="143"/>
    </row>
    <row r="109" spans="1:7" x14ac:dyDescent="0.25">
      <c r="A109" s="1413"/>
      <c r="B109" s="1448"/>
      <c r="C109" s="46" t="s">
        <v>973</v>
      </c>
      <c r="D109" s="108"/>
      <c r="E109" s="105">
        <v>0</v>
      </c>
      <c r="F109" s="105">
        <v>0</v>
      </c>
      <c r="G109" s="143"/>
    </row>
    <row r="110" spans="1:7" x14ac:dyDescent="0.25">
      <c r="A110" s="1413"/>
      <c r="B110" s="1448"/>
      <c r="C110" s="46" t="s">
        <v>984</v>
      </c>
      <c r="D110" s="107"/>
      <c r="E110" s="105">
        <v>0</v>
      </c>
      <c r="F110" s="105">
        <v>0</v>
      </c>
      <c r="G110" s="143"/>
    </row>
    <row r="111" spans="1:7" x14ac:dyDescent="0.25">
      <c r="A111" s="1413"/>
      <c r="B111" s="1448"/>
      <c r="C111" s="46" t="s">
        <v>598</v>
      </c>
      <c r="D111" s="108"/>
      <c r="E111" s="105">
        <v>106</v>
      </c>
      <c r="F111" s="105">
        <v>0</v>
      </c>
      <c r="G111" s="143"/>
    </row>
    <row r="112" spans="1:7" x14ac:dyDescent="0.25">
      <c r="A112" s="922">
        <v>27</v>
      </c>
      <c r="B112" s="925" t="s">
        <v>313</v>
      </c>
      <c r="C112" s="46" t="s">
        <v>598</v>
      </c>
      <c r="D112" s="108"/>
      <c r="E112" s="105">
        <v>127</v>
      </c>
      <c r="F112" s="105">
        <v>0</v>
      </c>
      <c r="G112" s="143"/>
    </row>
    <row r="113" spans="1:7" x14ac:dyDescent="0.25">
      <c r="A113" s="1413">
        <v>28</v>
      </c>
      <c r="B113" s="1448" t="s">
        <v>314</v>
      </c>
      <c r="C113" s="46" t="s">
        <v>714</v>
      </c>
      <c r="D113" s="106"/>
      <c r="E113" s="105">
        <v>0</v>
      </c>
      <c r="F113" s="105">
        <v>0</v>
      </c>
      <c r="G113" s="143"/>
    </row>
    <row r="114" spans="1:7" x14ac:dyDescent="0.25">
      <c r="A114" s="1413"/>
      <c r="B114" s="1448"/>
      <c r="C114" s="46" t="s">
        <v>607</v>
      </c>
      <c r="D114" s="104"/>
      <c r="E114" s="105">
        <v>0</v>
      </c>
      <c r="F114" s="105">
        <v>0</v>
      </c>
      <c r="G114" s="143"/>
    </row>
    <row r="115" spans="1:7" x14ac:dyDescent="0.25">
      <c r="A115" s="1413"/>
      <c r="B115" s="1448"/>
      <c r="C115" s="46" t="s">
        <v>778</v>
      </c>
      <c r="D115" s="106"/>
      <c r="E115" s="105">
        <v>0</v>
      </c>
      <c r="F115" s="105">
        <v>0</v>
      </c>
      <c r="G115" s="143"/>
    </row>
    <row r="116" spans="1:7" x14ac:dyDescent="0.25">
      <c r="A116" s="1413"/>
      <c r="B116" s="1448"/>
      <c r="C116" s="46" t="s">
        <v>820</v>
      </c>
      <c r="D116" s="106"/>
      <c r="E116" s="105">
        <v>0</v>
      </c>
      <c r="F116" s="105">
        <v>0</v>
      </c>
      <c r="G116" s="143"/>
    </row>
    <row r="117" spans="1:7" x14ac:dyDescent="0.25">
      <c r="A117" s="1413">
        <v>29</v>
      </c>
      <c r="B117" s="1448" t="s">
        <v>315</v>
      </c>
      <c r="C117" s="46" t="s">
        <v>779</v>
      </c>
      <c r="D117" s="104"/>
      <c r="E117" s="105">
        <v>2</v>
      </c>
      <c r="F117" s="105">
        <v>0</v>
      </c>
      <c r="G117" s="143"/>
    </row>
    <row r="118" spans="1:7" x14ac:dyDescent="0.25">
      <c r="A118" s="1413"/>
      <c r="B118" s="1448"/>
      <c r="C118" s="46" t="s">
        <v>985</v>
      </c>
      <c r="D118" s="106"/>
      <c r="E118" s="105">
        <v>2</v>
      </c>
      <c r="F118" s="105">
        <v>0</v>
      </c>
      <c r="G118" s="143"/>
    </row>
    <row r="119" spans="1:7" x14ac:dyDescent="0.25">
      <c r="A119" s="1413"/>
      <c r="B119" s="1448"/>
      <c r="C119" s="46" t="s">
        <v>715</v>
      </c>
      <c r="D119" s="106"/>
      <c r="E119" s="105">
        <v>2</v>
      </c>
      <c r="F119" s="105">
        <v>0</v>
      </c>
      <c r="G119" s="143"/>
    </row>
    <row r="120" spans="1:7" x14ac:dyDescent="0.25">
      <c r="A120" s="1413"/>
      <c r="B120" s="1448"/>
      <c r="C120" s="46" t="s">
        <v>598</v>
      </c>
      <c r="D120" s="106"/>
      <c r="E120" s="105">
        <v>112</v>
      </c>
      <c r="F120" s="105">
        <v>0</v>
      </c>
      <c r="G120" s="143"/>
    </row>
    <row r="121" spans="1:7" x14ac:dyDescent="0.25">
      <c r="A121" s="1413">
        <v>30</v>
      </c>
      <c r="B121" s="1448" t="s">
        <v>316</v>
      </c>
      <c r="C121" s="46" t="s">
        <v>781</v>
      </c>
      <c r="D121" s="106"/>
      <c r="E121" s="105">
        <v>0</v>
      </c>
      <c r="F121" s="105">
        <v>0</v>
      </c>
      <c r="G121" s="143"/>
    </row>
    <row r="122" spans="1:7" x14ac:dyDescent="0.25">
      <c r="A122" s="1413"/>
      <c r="B122" s="1448"/>
      <c r="C122" s="46" t="s">
        <v>717</v>
      </c>
      <c r="D122" s="106"/>
      <c r="E122" s="105">
        <v>0</v>
      </c>
      <c r="F122" s="105">
        <v>0</v>
      </c>
      <c r="G122" s="143"/>
    </row>
    <row r="123" spans="1:7" x14ac:dyDescent="0.25">
      <c r="A123" s="1413"/>
      <c r="B123" s="1448"/>
      <c r="C123" s="46" t="s">
        <v>716</v>
      </c>
      <c r="D123" s="104"/>
      <c r="E123" s="105">
        <v>0</v>
      </c>
      <c r="F123" s="105">
        <v>0</v>
      </c>
      <c r="G123" s="143"/>
    </row>
    <row r="124" spans="1:7" x14ac:dyDescent="0.25">
      <c r="A124" s="1413"/>
      <c r="B124" s="1448"/>
      <c r="C124" s="46" t="s">
        <v>986</v>
      </c>
      <c r="D124" s="104"/>
      <c r="E124" s="105">
        <v>0</v>
      </c>
      <c r="F124" s="105">
        <v>0</v>
      </c>
      <c r="G124" s="143"/>
    </row>
    <row r="125" spans="1:7" x14ac:dyDescent="0.25">
      <c r="A125" s="1413"/>
      <c r="B125" s="1448"/>
      <c r="C125" s="46" t="s">
        <v>598</v>
      </c>
      <c r="D125" s="106"/>
      <c r="E125" s="105">
        <v>35</v>
      </c>
      <c r="F125" s="105">
        <v>0</v>
      </c>
      <c r="G125" s="143"/>
    </row>
    <row r="126" spans="1:7" x14ac:dyDescent="0.25">
      <c r="A126" s="1413">
        <v>31</v>
      </c>
      <c r="B126" s="1448" t="s">
        <v>317</v>
      </c>
      <c r="C126" s="46" t="s">
        <v>976</v>
      </c>
      <c r="D126" s="106"/>
      <c r="E126" s="105">
        <v>0</v>
      </c>
      <c r="F126" s="105">
        <v>0</v>
      </c>
      <c r="G126" s="143"/>
    </row>
    <row r="127" spans="1:7" x14ac:dyDescent="0.25">
      <c r="A127" s="1413"/>
      <c r="B127" s="1448"/>
      <c r="C127" s="46" t="s">
        <v>716</v>
      </c>
      <c r="D127" s="106"/>
      <c r="E127" s="105">
        <v>0</v>
      </c>
      <c r="F127" s="105">
        <v>0</v>
      </c>
      <c r="G127" s="143"/>
    </row>
    <row r="128" spans="1:7" x14ac:dyDescent="0.25">
      <c r="A128" s="1413"/>
      <c r="B128" s="1450"/>
      <c r="C128" s="46" t="s">
        <v>415</v>
      </c>
      <c r="D128" s="104"/>
      <c r="E128" s="105">
        <v>0</v>
      </c>
      <c r="F128" s="105">
        <v>0</v>
      </c>
      <c r="G128" s="143"/>
    </row>
    <row r="129" spans="1:7" x14ac:dyDescent="0.25">
      <c r="A129" s="1413"/>
      <c r="B129" s="1450"/>
      <c r="C129" s="46" t="s">
        <v>598</v>
      </c>
      <c r="D129" s="106"/>
      <c r="E129" s="105">
        <v>180</v>
      </c>
      <c r="F129" s="105">
        <v>0</v>
      </c>
      <c r="G129" s="143"/>
    </row>
    <row r="130" spans="1:7" x14ac:dyDescent="0.25">
      <c r="A130" s="1413">
        <v>32</v>
      </c>
      <c r="B130" s="1448" t="s">
        <v>318</v>
      </c>
      <c r="C130" s="46" t="s">
        <v>782</v>
      </c>
      <c r="D130" s="106"/>
      <c r="E130" s="105">
        <v>0</v>
      </c>
      <c r="F130" s="105">
        <v>0</v>
      </c>
      <c r="G130" s="143"/>
    </row>
    <row r="131" spans="1:7" x14ac:dyDescent="0.25">
      <c r="A131" s="1413"/>
      <c r="B131" s="1448"/>
      <c r="C131" s="46" t="s">
        <v>718</v>
      </c>
      <c r="D131" s="106"/>
      <c r="E131" s="105">
        <v>0</v>
      </c>
      <c r="F131" s="105">
        <v>0</v>
      </c>
      <c r="G131" s="143"/>
    </row>
    <row r="132" spans="1:7" x14ac:dyDescent="0.25">
      <c r="A132" s="1413"/>
      <c r="B132" s="1448"/>
      <c r="C132" s="46" t="s">
        <v>977</v>
      </c>
      <c r="D132" s="106"/>
      <c r="E132" s="105">
        <v>0</v>
      </c>
      <c r="F132" s="105">
        <v>0</v>
      </c>
      <c r="G132" s="143"/>
    </row>
    <row r="133" spans="1:7" x14ac:dyDescent="0.25">
      <c r="A133" s="1413"/>
      <c r="B133" s="1448"/>
      <c r="C133" s="46" t="s">
        <v>598</v>
      </c>
      <c r="D133" s="106"/>
      <c r="E133" s="105">
        <v>408</v>
      </c>
      <c r="F133" s="105">
        <v>0</v>
      </c>
      <c r="G133" s="143"/>
    </row>
    <row r="134" spans="1:7" x14ac:dyDescent="0.25">
      <c r="A134" s="1413">
        <v>33</v>
      </c>
      <c r="B134" s="1448" t="s">
        <v>319</v>
      </c>
      <c r="C134" s="46" t="s">
        <v>987</v>
      </c>
      <c r="D134" s="106"/>
      <c r="E134" s="105">
        <v>41</v>
      </c>
      <c r="F134" s="105">
        <v>0</v>
      </c>
      <c r="G134" s="143"/>
    </row>
    <row r="135" spans="1:7" x14ac:dyDescent="0.25">
      <c r="A135" s="1413"/>
      <c r="B135" s="1448"/>
      <c r="C135" s="46" t="s">
        <v>332</v>
      </c>
      <c r="D135" s="104"/>
      <c r="E135" s="105">
        <v>0</v>
      </c>
      <c r="F135" s="105">
        <v>0</v>
      </c>
      <c r="G135" s="143"/>
    </row>
    <row r="136" spans="1:7" x14ac:dyDescent="0.25">
      <c r="A136" s="1413"/>
      <c r="B136" s="1448"/>
      <c r="C136" s="46" t="s">
        <v>412</v>
      </c>
      <c r="D136" s="106"/>
      <c r="E136" s="105">
        <v>0</v>
      </c>
      <c r="F136" s="105">
        <v>0</v>
      </c>
      <c r="G136" s="143"/>
    </row>
    <row r="137" spans="1:7" x14ac:dyDescent="0.25">
      <c r="A137" s="1413"/>
      <c r="B137" s="1448"/>
      <c r="C137" s="46" t="s">
        <v>980</v>
      </c>
      <c r="D137" s="106"/>
      <c r="E137" s="105">
        <v>0</v>
      </c>
      <c r="F137" s="105">
        <v>0</v>
      </c>
      <c r="G137" s="143"/>
    </row>
    <row r="138" spans="1:7" x14ac:dyDescent="0.25">
      <c r="A138" s="1413"/>
      <c r="B138" s="1450"/>
      <c r="C138" s="46" t="s">
        <v>984</v>
      </c>
      <c r="D138" s="106"/>
      <c r="E138" s="105">
        <v>0</v>
      </c>
      <c r="F138" s="105">
        <v>0</v>
      </c>
      <c r="G138" s="143"/>
    </row>
    <row r="139" spans="1:7" x14ac:dyDescent="0.25">
      <c r="A139" s="1413">
        <v>34</v>
      </c>
      <c r="B139" s="1448" t="s">
        <v>320</v>
      </c>
      <c r="C139" s="46" t="s">
        <v>712</v>
      </c>
      <c r="D139" s="106"/>
      <c r="E139" s="105">
        <v>0</v>
      </c>
      <c r="F139" s="105">
        <v>0</v>
      </c>
      <c r="G139" s="143"/>
    </row>
    <row r="140" spans="1:7" x14ac:dyDescent="0.25">
      <c r="A140" s="1307"/>
      <c r="B140" s="1470"/>
      <c r="C140" s="46" t="s">
        <v>609</v>
      </c>
      <c r="D140" s="106"/>
      <c r="E140" s="105">
        <v>0</v>
      </c>
      <c r="F140" s="105">
        <v>0</v>
      </c>
      <c r="G140" s="143"/>
    </row>
    <row r="141" spans="1:7" x14ac:dyDescent="0.25">
      <c r="A141" s="1307"/>
      <c r="B141" s="1470"/>
      <c r="C141" s="46" t="s">
        <v>419</v>
      </c>
      <c r="D141" s="106"/>
      <c r="E141" s="105">
        <v>6</v>
      </c>
      <c r="F141" s="105">
        <v>0</v>
      </c>
      <c r="G141" s="143"/>
    </row>
    <row r="142" spans="1:7" x14ac:dyDescent="0.25">
      <c r="A142" s="1307"/>
      <c r="B142" s="1470"/>
      <c r="C142" s="46" t="s">
        <v>821</v>
      </c>
      <c r="D142" s="106"/>
      <c r="E142" s="105">
        <v>0</v>
      </c>
      <c r="F142" s="105">
        <v>0</v>
      </c>
      <c r="G142" s="143"/>
    </row>
    <row r="143" spans="1:7" x14ac:dyDescent="0.25">
      <c r="A143" s="1307"/>
      <c r="B143" s="1470"/>
      <c r="C143" s="46" t="s">
        <v>988</v>
      </c>
      <c r="D143" s="106"/>
      <c r="E143" s="105">
        <v>0</v>
      </c>
      <c r="F143" s="105">
        <v>0</v>
      </c>
      <c r="G143" s="143"/>
    </row>
    <row r="144" spans="1:7" x14ac:dyDescent="0.25">
      <c r="A144" s="1307"/>
      <c r="B144" s="1470"/>
      <c r="C144" s="46" t="s">
        <v>984</v>
      </c>
      <c r="D144" s="104"/>
      <c r="E144" s="105">
        <v>0</v>
      </c>
      <c r="F144" s="105">
        <v>0</v>
      </c>
      <c r="G144" s="143"/>
    </row>
    <row r="145" spans="1:7" x14ac:dyDescent="0.25">
      <c r="A145" s="1307"/>
      <c r="B145" s="1470"/>
      <c r="C145" s="46" t="s">
        <v>598</v>
      </c>
      <c r="D145" s="106"/>
      <c r="E145" s="105">
        <v>151</v>
      </c>
      <c r="F145" s="105">
        <v>0</v>
      </c>
      <c r="G145" s="143"/>
    </row>
    <row r="146" spans="1:7" x14ac:dyDescent="0.25">
      <c r="A146" s="1413">
        <v>35</v>
      </c>
      <c r="B146" s="1448" t="s">
        <v>321</v>
      </c>
      <c r="C146" s="46" t="s">
        <v>980</v>
      </c>
      <c r="D146" s="106"/>
      <c r="E146" s="105">
        <v>0</v>
      </c>
      <c r="F146" s="105">
        <v>0</v>
      </c>
      <c r="G146" s="143"/>
    </row>
    <row r="147" spans="1:7" x14ac:dyDescent="0.25">
      <c r="A147" s="1413"/>
      <c r="B147" s="1448"/>
      <c r="C147" s="46" t="s">
        <v>989</v>
      </c>
      <c r="D147" s="106"/>
      <c r="E147" s="105">
        <v>0</v>
      </c>
      <c r="F147" s="105">
        <v>0</v>
      </c>
      <c r="G147" s="143"/>
    </row>
    <row r="148" spans="1:7" x14ac:dyDescent="0.25">
      <c r="A148" s="1307"/>
      <c r="B148" s="1470"/>
      <c r="C148" s="46" t="s">
        <v>992</v>
      </c>
      <c r="D148" s="104"/>
      <c r="E148" s="105">
        <v>0</v>
      </c>
      <c r="F148" s="105">
        <v>0</v>
      </c>
      <c r="G148" s="143"/>
    </row>
    <row r="149" spans="1:7" x14ac:dyDescent="0.25">
      <c r="A149" s="1413">
        <v>36</v>
      </c>
      <c r="B149" s="1448" t="s">
        <v>322</v>
      </c>
      <c r="C149" s="46" t="s">
        <v>785</v>
      </c>
      <c r="D149" s="106"/>
      <c r="E149" s="105">
        <v>0</v>
      </c>
      <c r="F149" s="105">
        <v>0</v>
      </c>
      <c r="G149" s="143"/>
    </row>
    <row r="150" spans="1:7" x14ac:dyDescent="0.25">
      <c r="A150" s="1413"/>
      <c r="B150" s="1448"/>
      <c r="C150" s="46" t="s">
        <v>598</v>
      </c>
      <c r="D150" s="106"/>
      <c r="E150" s="105">
        <v>182</v>
      </c>
      <c r="F150" s="105">
        <v>0</v>
      </c>
      <c r="G150" s="143"/>
    </row>
    <row r="151" spans="1:7" x14ac:dyDescent="0.25">
      <c r="A151" s="1413">
        <v>37</v>
      </c>
      <c r="B151" s="1448" t="s">
        <v>323</v>
      </c>
      <c r="C151" s="46" t="s">
        <v>786</v>
      </c>
      <c r="D151" s="106"/>
      <c r="E151" s="105">
        <v>5</v>
      </c>
      <c r="F151" s="105">
        <v>0</v>
      </c>
      <c r="G151" s="143"/>
    </row>
    <row r="152" spans="1:7" x14ac:dyDescent="0.25">
      <c r="A152" s="1413"/>
      <c r="B152" s="1448"/>
      <c r="C152" s="46" t="s">
        <v>598</v>
      </c>
      <c r="D152" s="106"/>
      <c r="E152" s="105">
        <v>188</v>
      </c>
      <c r="F152" s="105">
        <v>0</v>
      </c>
      <c r="G152" s="143"/>
    </row>
    <row r="153" spans="1:7" x14ac:dyDescent="0.25">
      <c r="A153" s="1413">
        <v>38</v>
      </c>
      <c r="B153" s="1448" t="s">
        <v>324</v>
      </c>
      <c r="C153" s="46" t="s">
        <v>990</v>
      </c>
      <c r="D153" s="106"/>
      <c r="E153" s="105">
        <v>122</v>
      </c>
      <c r="F153" s="105">
        <v>0</v>
      </c>
      <c r="G153" s="143"/>
    </row>
    <row r="154" spans="1:7" x14ac:dyDescent="0.25">
      <c r="A154" s="1413"/>
      <c r="B154" s="1448"/>
      <c r="C154" s="46" t="s">
        <v>719</v>
      </c>
      <c r="D154" s="106"/>
      <c r="E154" s="105">
        <v>0</v>
      </c>
      <c r="F154" s="105">
        <v>0</v>
      </c>
      <c r="G154" s="143"/>
    </row>
    <row r="155" spans="1:7" x14ac:dyDescent="0.25">
      <c r="A155" s="1413"/>
      <c r="B155" s="1448"/>
      <c r="C155" s="46" t="s">
        <v>1235</v>
      </c>
      <c r="D155" s="106"/>
      <c r="E155" s="105">
        <v>0</v>
      </c>
      <c r="F155" s="105">
        <v>0</v>
      </c>
      <c r="G155" s="143"/>
    </row>
    <row r="156" spans="1:7" x14ac:dyDescent="0.25">
      <c r="A156" s="1413"/>
      <c r="B156" s="1448"/>
      <c r="C156" s="46" t="s">
        <v>681</v>
      </c>
      <c r="D156" s="106"/>
      <c r="E156" s="105">
        <v>0</v>
      </c>
      <c r="F156" s="105">
        <v>0</v>
      </c>
      <c r="G156" s="143"/>
    </row>
    <row r="157" spans="1:7" x14ac:dyDescent="0.25">
      <c r="A157" s="1413"/>
      <c r="B157" s="1448"/>
      <c r="C157" s="46" t="s">
        <v>598</v>
      </c>
      <c r="D157" s="106"/>
      <c r="E157" s="105">
        <v>50</v>
      </c>
      <c r="F157" s="105">
        <v>0</v>
      </c>
      <c r="G157" s="143"/>
    </row>
    <row r="158" spans="1:7" x14ac:dyDescent="0.25">
      <c r="A158" s="1413">
        <v>39</v>
      </c>
      <c r="B158" s="1448" t="s">
        <v>325</v>
      </c>
      <c r="C158" s="46" t="s">
        <v>406</v>
      </c>
      <c r="D158" s="106"/>
      <c r="E158" s="105">
        <v>0</v>
      </c>
      <c r="F158" s="105">
        <v>0</v>
      </c>
      <c r="G158" s="143"/>
    </row>
    <row r="159" spans="1:7" x14ac:dyDescent="0.25">
      <c r="A159" s="1413"/>
      <c r="B159" s="1448"/>
      <c r="C159" s="46" t="s">
        <v>991</v>
      </c>
      <c r="D159" s="106"/>
      <c r="E159" s="105">
        <v>0</v>
      </c>
      <c r="F159" s="105">
        <v>0</v>
      </c>
      <c r="G159" s="143"/>
    </row>
    <row r="160" spans="1:7" x14ac:dyDescent="0.25">
      <c r="A160" s="1413"/>
      <c r="B160" s="1448"/>
      <c r="C160" s="46" t="s">
        <v>598</v>
      </c>
      <c r="D160" s="306"/>
      <c r="E160" s="105">
        <v>156</v>
      </c>
      <c r="F160" s="105">
        <v>0</v>
      </c>
      <c r="G160" s="143"/>
    </row>
    <row r="161" spans="1:7" x14ac:dyDescent="0.25">
      <c r="A161" s="1413">
        <v>40</v>
      </c>
      <c r="B161" s="1448" t="s">
        <v>326</v>
      </c>
      <c r="C161" s="46" t="s">
        <v>980</v>
      </c>
      <c r="D161" s="106"/>
      <c r="E161" s="105">
        <v>0</v>
      </c>
      <c r="F161" s="105">
        <v>0</v>
      </c>
      <c r="G161" s="143"/>
    </row>
    <row r="162" spans="1:7" x14ac:dyDescent="0.25">
      <c r="A162" s="1413"/>
      <c r="B162" s="1450"/>
      <c r="C162" s="46" t="s">
        <v>992</v>
      </c>
      <c r="D162" s="106"/>
      <c r="E162" s="105">
        <v>0</v>
      </c>
      <c r="F162" s="105">
        <v>0</v>
      </c>
      <c r="G162" s="143"/>
    </row>
    <row r="163" spans="1:7" x14ac:dyDescent="0.25">
      <c r="A163" s="1413">
        <v>41</v>
      </c>
      <c r="B163" s="1448" t="s">
        <v>327</v>
      </c>
      <c r="C163" s="46" t="s">
        <v>788</v>
      </c>
      <c r="D163" s="106"/>
      <c r="E163" s="105">
        <v>0</v>
      </c>
      <c r="F163" s="105">
        <v>0</v>
      </c>
      <c r="G163" s="143"/>
    </row>
    <row r="164" spans="1:7" x14ac:dyDescent="0.25">
      <c r="A164" s="1413"/>
      <c r="B164" s="1448"/>
      <c r="C164" s="46" t="s">
        <v>607</v>
      </c>
      <c r="D164" s="106"/>
      <c r="E164" s="105">
        <v>0</v>
      </c>
      <c r="F164" s="105">
        <v>0</v>
      </c>
      <c r="G164" s="143"/>
    </row>
    <row r="165" spans="1:7" x14ac:dyDescent="0.25">
      <c r="A165" s="1413"/>
      <c r="B165" s="1448"/>
      <c r="C165" s="46" t="s">
        <v>598</v>
      </c>
      <c r="D165" s="106"/>
      <c r="E165" s="105">
        <v>85</v>
      </c>
      <c r="F165" s="105">
        <v>0</v>
      </c>
      <c r="G165" s="143"/>
    </row>
    <row r="166" spans="1:7" x14ac:dyDescent="0.25">
      <c r="A166" s="1413">
        <v>42</v>
      </c>
      <c r="B166" s="1448" t="s">
        <v>328</v>
      </c>
      <c r="C166" s="46" t="s">
        <v>698</v>
      </c>
      <c r="D166" s="106"/>
      <c r="E166" s="105">
        <v>4</v>
      </c>
      <c r="F166" s="105">
        <v>0</v>
      </c>
      <c r="G166" s="143"/>
    </row>
    <row r="167" spans="1:7" x14ac:dyDescent="0.25">
      <c r="A167" s="1413"/>
      <c r="B167" s="1448"/>
      <c r="C167" s="46" t="s">
        <v>598</v>
      </c>
      <c r="D167" s="106"/>
      <c r="E167" s="105">
        <v>238</v>
      </c>
      <c r="F167" s="105">
        <v>0</v>
      </c>
      <c r="G167" s="143"/>
    </row>
    <row r="168" spans="1:7" x14ac:dyDescent="0.25">
      <c r="A168" s="922">
        <v>43</v>
      </c>
      <c r="B168" s="925" t="s">
        <v>329</v>
      </c>
      <c r="C168" s="46" t="s">
        <v>598</v>
      </c>
      <c r="D168" s="1164"/>
      <c r="E168" s="105">
        <v>144</v>
      </c>
      <c r="F168" s="105">
        <v>0</v>
      </c>
      <c r="G168" s="144"/>
    </row>
    <row r="169" spans="1:7" x14ac:dyDescent="0.25">
      <c r="A169" s="1475" t="s">
        <v>743</v>
      </c>
      <c r="B169" s="1475"/>
      <c r="C169" s="1475"/>
      <c r="D169" s="115"/>
      <c r="E169" s="115">
        <f>SUM(E14:E168)</f>
        <v>4721</v>
      </c>
      <c r="F169" s="115">
        <f>SUM(F14:F168)</f>
        <v>4</v>
      </c>
      <c r="G169" s="144"/>
    </row>
    <row r="170" spans="1:7" x14ac:dyDescent="0.25">
      <c r="A170" s="128"/>
      <c r="B170" s="128"/>
      <c r="C170" s="128"/>
      <c r="D170" s="109"/>
      <c r="E170" s="109"/>
      <c r="F170" s="109"/>
      <c r="G170" s="144"/>
    </row>
    <row r="171" spans="1:7" x14ac:dyDescent="0.25">
      <c r="A171" s="127" t="s">
        <v>814</v>
      </c>
      <c r="B171" s="128"/>
      <c r="C171" s="128"/>
      <c r="D171" s="128"/>
      <c r="E171" s="109"/>
      <c r="F171" s="109"/>
      <c r="G171" s="144"/>
    </row>
    <row r="172" spans="1:7" ht="16.5" x14ac:dyDescent="0.35">
      <c r="A172" s="1461" t="s">
        <v>1817</v>
      </c>
      <c r="B172" s="1462"/>
      <c r="C172" s="1462"/>
      <c r="D172" s="1462"/>
      <c r="E172" s="1462"/>
      <c r="F172" s="1462"/>
      <c r="G172" s="1476"/>
    </row>
    <row r="173" spans="1:7" x14ac:dyDescent="0.25">
      <c r="A173" s="927"/>
      <c r="C173" s="929" t="s">
        <v>744</v>
      </c>
      <c r="E173" s="1466" t="s">
        <v>613</v>
      </c>
      <c r="F173" s="1466"/>
      <c r="G173" s="146"/>
    </row>
    <row r="174" spans="1:7" s="114" customFormat="1" x14ac:dyDescent="0.25">
      <c r="A174" s="112" t="s">
        <v>570</v>
      </c>
      <c r="B174" s="113"/>
      <c r="C174" s="112" t="s">
        <v>1785</v>
      </c>
      <c r="D174" s="924"/>
      <c r="E174" s="923"/>
      <c r="F174" s="923"/>
      <c r="G174" s="147"/>
    </row>
    <row r="175" spans="1:7" x14ac:dyDescent="0.25">
      <c r="A175" s="927" t="s">
        <v>563</v>
      </c>
      <c r="B175" s="926"/>
      <c r="C175" s="1463" t="s">
        <v>564</v>
      </c>
      <c r="D175" s="1462"/>
      <c r="E175" s="1462"/>
      <c r="F175" s="1462"/>
      <c r="G175" s="148"/>
    </row>
    <row r="176" spans="1:7" x14ac:dyDescent="0.25">
      <c r="A176" s="927"/>
      <c r="B176" s="926"/>
      <c r="C176" s="927"/>
      <c r="D176" s="926"/>
      <c r="E176" s="926"/>
      <c r="F176" s="926"/>
      <c r="G176" s="148"/>
    </row>
  </sheetData>
  <mergeCells count="91">
    <mergeCell ref="A17:A18"/>
    <mergeCell ref="B17:B18"/>
    <mergeCell ref="A2:F2"/>
    <mergeCell ref="A3:F3"/>
    <mergeCell ref="A4:F4"/>
    <mergeCell ref="A6:F6"/>
    <mergeCell ref="A7:F7"/>
    <mergeCell ref="A9:C9"/>
    <mergeCell ref="A10:E10"/>
    <mergeCell ref="B12:C12"/>
    <mergeCell ref="B13:C13"/>
    <mergeCell ref="A14:A16"/>
    <mergeCell ref="B14:B16"/>
    <mergeCell ref="A19:A22"/>
    <mergeCell ref="B19:B22"/>
    <mergeCell ref="A23:A24"/>
    <mergeCell ref="B23:B24"/>
    <mergeCell ref="A25:A30"/>
    <mergeCell ref="B25:B30"/>
    <mergeCell ref="A31:A32"/>
    <mergeCell ref="B31:B32"/>
    <mergeCell ref="A33:A37"/>
    <mergeCell ref="B33:B37"/>
    <mergeCell ref="A39:A44"/>
    <mergeCell ref="B39:B44"/>
    <mergeCell ref="A46:A47"/>
    <mergeCell ref="B46:B47"/>
    <mergeCell ref="A48:A51"/>
    <mergeCell ref="B48:B51"/>
    <mergeCell ref="A52:A54"/>
    <mergeCell ref="B52:B54"/>
    <mergeCell ref="A55:A56"/>
    <mergeCell ref="B55:B56"/>
    <mergeCell ref="A57:A59"/>
    <mergeCell ref="B57:B59"/>
    <mergeCell ref="A60:A66"/>
    <mergeCell ref="B60:B66"/>
    <mergeCell ref="A67:A68"/>
    <mergeCell ref="B67:B68"/>
    <mergeCell ref="A69:A71"/>
    <mergeCell ref="B69:B71"/>
    <mergeCell ref="A72:A77"/>
    <mergeCell ref="B72:B77"/>
    <mergeCell ref="A78:A83"/>
    <mergeCell ref="B78:B83"/>
    <mergeCell ref="A84:A86"/>
    <mergeCell ref="B84:B86"/>
    <mergeCell ref="A87:A89"/>
    <mergeCell ref="B87:B89"/>
    <mergeCell ref="A90:A92"/>
    <mergeCell ref="B90:B92"/>
    <mergeCell ref="A93:A99"/>
    <mergeCell ref="B93:B99"/>
    <mergeCell ref="A100:A101"/>
    <mergeCell ref="B100:B101"/>
    <mergeCell ref="A102:A111"/>
    <mergeCell ref="B102:B111"/>
    <mergeCell ref="A113:A116"/>
    <mergeCell ref="B113:B116"/>
    <mergeCell ref="A117:A120"/>
    <mergeCell ref="B117:B120"/>
    <mergeCell ref="A121:A125"/>
    <mergeCell ref="B121:B125"/>
    <mergeCell ref="A126:A129"/>
    <mergeCell ref="B126:B129"/>
    <mergeCell ref="A130:A133"/>
    <mergeCell ref="B130:B133"/>
    <mergeCell ref="A134:A138"/>
    <mergeCell ref="B134:B138"/>
    <mergeCell ref="A139:A145"/>
    <mergeCell ref="B139:B145"/>
    <mergeCell ref="A146:A148"/>
    <mergeCell ref="B146:B148"/>
    <mergeCell ref="A149:A150"/>
    <mergeCell ref="B149:B150"/>
    <mergeCell ref="A151:A152"/>
    <mergeCell ref="B151:B152"/>
    <mergeCell ref="A153:A157"/>
    <mergeCell ref="B153:B157"/>
    <mergeCell ref="C175:F175"/>
    <mergeCell ref="A158:A160"/>
    <mergeCell ref="B158:B160"/>
    <mergeCell ref="A161:A162"/>
    <mergeCell ref="B161:B162"/>
    <mergeCell ref="A163:A165"/>
    <mergeCell ref="B163:B165"/>
    <mergeCell ref="A166:A167"/>
    <mergeCell ref="B166:B167"/>
    <mergeCell ref="A169:C169"/>
    <mergeCell ref="A172:G172"/>
    <mergeCell ref="E173:F173"/>
  </mergeCells>
  <pageMargins left="0.7" right="0.7" top="0.75" bottom="0.75" header="0.3" footer="0.3"/>
  <pageSetup paperSize="9" scale="78" orientation="portrait" verticalDpi="0" r:id="rId1"/>
  <colBreaks count="1" manualBreakCount="1">
    <brk id="6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M180"/>
  <sheetViews>
    <sheetView view="pageBreakPreview" topLeftCell="B1" zoomScaleNormal="110" zoomScaleSheetLayoutView="100" workbookViewId="0">
      <pane xSplit="2" ySplit="13" topLeftCell="D156" activePane="bottomRight" state="frozen"/>
      <selection activeCell="B1" sqref="B1"/>
      <selection pane="topRight" activeCell="D1" sqref="D1"/>
      <selection pane="bottomLeft" activeCell="B14" sqref="B14"/>
      <selection pane="bottomRight" activeCell="L156" sqref="L156"/>
    </sheetView>
  </sheetViews>
  <sheetFormatPr defaultColWidth="8.85546875" defaultRowHeight="15" x14ac:dyDescent="0.25"/>
  <cols>
    <col min="1" max="1" width="0" style="99" hidden="1" customWidth="1"/>
    <col min="2" max="2" width="4.28515625" style="99" customWidth="1"/>
    <col min="3" max="3" width="19.5703125" style="99" customWidth="1"/>
    <col min="4" max="4" width="38.5703125" style="99" customWidth="1"/>
    <col min="5" max="5" width="19.28515625" style="119" customWidth="1"/>
    <col min="6" max="6" width="25.28515625" style="99" customWidth="1"/>
    <col min="7" max="7" width="17.7109375" style="99" customWidth="1"/>
    <col min="8" max="8" width="12.42578125" style="99" customWidth="1"/>
    <col min="9" max="10" width="8.85546875" style="99" customWidth="1"/>
    <col min="11" max="16384" width="8.85546875" style="99"/>
  </cols>
  <sheetData>
    <row r="1" spans="2:39" s="246" customFormat="1" x14ac:dyDescent="0.25">
      <c r="B1" s="243"/>
      <c r="C1" s="243"/>
      <c r="D1" s="243"/>
      <c r="E1" s="244"/>
      <c r="F1" s="243"/>
      <c r="G1" s="245" t="s">
        <v>740</v>
      </c>
    </row>
    <row r="2" spans="2:39" s="247" customFormat="1" ht="10.9" customHeight="1" x14ac:dyDescent="0.25">
      <c r="B2" s="1493" t="s">
        <v>0</v>
      </c>
      <c r="C2" s="1493"/>
      <c r="D2" s="1493"/>
      <c r="E2" s="1493"/>
      <c r="F2" s="1493"/>
      <c r="G2" s="1493"/>
    </row>
    <row r="3" spans="2:39" s="247" customFormat="1" ht="24.6" customHeight="1" x14ac:dyDescent="0.25">
      <c r="B3" s="1494" t="s">
        <v>741</v>
      </c>
      <c r="C3" s="1493"/>
      <c r="D3" s="1493"/>
      <c r="E3" s="1493"/>
      <c r="F3" s="1493"/>
      <c r="G3" s="1493"/>
    </row>
    <row r="4" spans="2:39" s="247" customFormat="1" ht="13.9" customHeight="1" x14ac:dyDescent="0.25">
      <c r="B4" s="1493" t="s">
        <v>1741</v>
      </c>
      <c r="C4" s="1493"/>
      <c r="D4" s="1493"/>
      <c r="E4" s="1493"/>
      <c r="F4" s="1493"/>
      <c r="G4" s="1493"/>
    </row>
    <row r="5" spans="2:39" s="247" customFormat="1" x14ac:dyDescent="0.25">
      <c r="B5" s="248"/>
      <c r="C5" s="248"/>
      <c r="D5" s="248"/>
      <c r="E5" s="249"/>
      <c r="F5" s="248"/>
      <c r="G5" s="248"/>
    </row>
    <row r="6" spans="2:39" s="247" customFormat="1" x14ac:dyDescent="0.25">
      <c r="B6" s="1495" t="s">
        <v>1046</v>
      </c>
      <c r="C6" s="1495"/>
      <c r="D6" s="1495"/>
      <c r="E6" s="1495"/>
      <c r="F6" s="1495"/>
      <c r="G6" s="1495"/>
    </row>
    <row r="7" spans="2:39" s="247" customFormat="1" ht="30" customHeight="1" x14ac:dyDescent="0.25">
      <c r="B7" s="1496" t="s">
        <v>1047</v>
      </c>
      <c r="C7" s="1496"/>
      <c r="D7" s="1496"/>
      <c r="E7" s="1496"/>
      <c r="F7" s="1496"/>
      <c r="G7" s="1496"/>
    </row>
    <row r="8" spans="2:39" s="247" customFormat="1" x14ac:dyDescent="0.25">
      <c r="B8" s="373"/>
      <c r="C8" s="373"/>
      <c r="D8" s="373"/>
      <c r="E8" s="250"/>
      <c r="F8" s="373"/>
      <c r="G8" s="373"/>
    </row>
    <row r="9" spans="2:39" s="247" customFormat="1" ht="25.15" customHeight="1" x14ac:dyDescent="0.25">
      <c r="B9" s="1495" t="s">
        <v>1048</v>
      </c>
      <c r="C9" s="1495"/>
      <c r="D9" s="1495"/>
      <c r="E9" s="250"/>
      <c r="F9" s="373"/>
      <c r="G9" s="373"/>
      <c r="H9" s="251"/>
      <c r="I9" s="251"/>
      <c r="J9" s="251"/>
      <c r="K9" s="252"/>
    </row>
    <row r="10" spans="2:39" s="247" customFormat="1" ht="15.6" customHeight="1" x14ac:dyDescent="0.25">
      <c r="B10" s="1495" t="s">
        <v>1743</v>
      </c>
      <c r="C10" s="1495"/>
      <c r="D10" s="1495"/>
      <c r="E10" s="1495"/>
      <c r="F10" s="1495"/>
      <c r="G10" s="373"/>
      <c r="H10" s="253"/>
      <c r="I10" s="253"/>
      <c r="J10" s="253"/>
      <c r="K10" s="252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  <c r="AF10" s="254"/>
      <c r="AG10" s="254"/>
      <c r="AH10" s="254"/>
      <c r="AI10" s="254"/>
      <c r="AJ10" s="254"/>
      <c r="AK10" s="254"/>
      <c r="AL10" s="254"/>
      <c r="AM10" s="254"/>
    </row>
    <row r="11" spans="2:39" ht="13.9" customHeight="1" x14ac:dyDescent="0.25">
      <c r="B11" s="97"/>
      <c r="C11" s="97"/>
      <c r="D11" s="97"/>
      <c r="E11" s="116"/>
      <c r="F11" s="97"/>
      <c r="G11" s="97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</row>
    <row r="12" spans="2:39" ht="38.25" customHeight="1" x14ac:dyDescent="0.25">
      <c r="B12" s="937" t="s">
        <v>361</v>
      </c>
      <c r="C12" s="1467" t="s">
        <v>183</v>
      </c>
      <c r="D12" s="1468"/>
      <c r="E12" s="937" t="s">
        <v>198</v>
      </c>
      <c r="F12" s="937" t="s">
        <v>185</v>
      </c>
      <c r="G12" s="937" t="s">
        <v>1085</v>
      </c>
      <c r="H12" s="103"/>
    </row>
    <row r="13" spans="2:39" ht="12.75" customHeight="1" x14ac:dyDescent="0.25">
      <c r="B13" s="938">
        <v>1</v>
      </c>
      <c r="C13" s="1469">
        <v>2</v>
      </c>
      <c r="D13" s="1468"/>
      <c r="E13" s="938">
        <v>3</v>
      </c>
      <c r="F13" s="938">
        <v>4</v>
      </c>
      <c r="G13" s="938">
        <v>5</v>
      </c>
      <c r="H13" s="103"/>
    </row>
    <row r="14" spans="2:39" s="123" customFormat="1" ht="15" customHeight="1" x14ac:dyDescent="0.25">
      <c r="B14" s="1427">
        <v>1</v>
      </c>
      <c r="C14" s="1484" t="s">
        <v>287</v>
      </c>
      <c r="D14" s="46" t="s">
        <v>695</v>
      </c>
      <c r="E14" s="105">
        <v>20</v>
      </c>
      <c r="F14" s="105">
        <v>4</v>
      </c>
      <c r="G14" s="105">
        <v>4</v>
      </c>
      <c r="H14" s="221"/>
    </row>
    <row r="15" spans="2:39" s="114" customFormat="1" ht="15" customHeight="1" x14ac:dyDescent="0.25">
      <c r="B15" s="1427"/>
      <c r="C15" s="1484"/>
      <c r="D15" s="46" t="s">
        <v>597</v>
      </c>
      <c r="E15" s="105">
        <v>0</v>
      </c>
      <c r="F15" s="105">
        <v>0</v>
      </c>
      <c r="G15" s="105">
        <v>0</v>
      </c>
    </row>
    <row r="16" spans="2:39" s="123" customFormat="1" ht="15" customHeight="1" x14ac:dyDescent="0.25">
      <c r="B16" s="1427"/>
      <c r="C16" s="1484"/>
      <c r="D16" s="46" t="s">
        <v>598</v>
      </c>
      <c r="E16" s="105">
        <v>5</v>
      </c>
      <c r="F16" s="105">
        <v>5</v>
      </c>
      <c r="G16" s="105">
        <v>5</v>
      </c>
    </row>
    <row r="17" spans="2:7" s="123" customFormat="1" ht="15" customHeight="1" x14ac:dyDescent="0.25">
      <c r="B17" s="1427">
        <v>2</v>
      </c>
      <c r="C17" s="1485" t="s">
        <v>288</v>
      </c>
      <c r="D17" s="46" t="s">
        <v>757</v>
      </c>
      <c r="E17" s="105">
        <v>7</v>
      </c>
      <c r="F17" s="105">
        <v>6</v>
      </c>
      <c r="G17" s="105">
        <v>5</v>
      </c>
    </row>
    <row r="18" spans="2:7" s="123" customFormat="1" ht="15" customHeight="1" x14ac:dyDescent="0.25">
      <c r="B18" s="1427"/>
      <c r="C18" s="1485"/>
      <c r="D18" s="46" t="s">
        <v>598</v>
      </c>
      <c r="E18" s="105">
        <v>2</v>
      </c>
      <c r="F18" s="105">
        <v>2</v>
      </c>
      <c r="G18" s="105">
        <v>2</v>
      </c>
    </row>
    <row r="19" spans="2:7" s="123" customFormat="1" ht="15" customHeight="1" x14ac:dyDescent="0.25">
      <c r="B19" s="1427">
        <v>3</v>
      </c>
      <c r="C19" s="1484" t="s">
        <v>289</v>
      </c>
      <c r="D19" s="46" t="s">
        <v>696</v>
      </c>
      <c r="E19" s="105">
        <v>2</v>
      </c>
      <c r="F19" s="105">
        <v>2</v>
      </c>
      <c r="G19" s="105">
        <v>2</v>
      </c>
    </row>
    <row r="20" spans="2:7" s="123" customFormat="1" ht="15" customHeight="1" x14ac:dyDescent="0.25">
      <c r="B20" s="1427"/>
      <c r="C20" s="1484"/>
      <c r="D20" s="46" t="s">
        <v>407</v>
      </c>
      <c r="E20" s="105">
        <v>5</v>
      </c>
      <c r="F20" s="105">
        <v>3</v>
      </c>
      <c r="G20" s="105">
        <v>3</v>
      </c>
    </row>
    <row r="21" spans="2:7" s="123" customFormat="1" ht="15" customHeight="1" x14ac:dyDescent="0.25">
      <c r="B21" s="1427"/>
      <c r="C21" s="1484"/>
      <c r="D21" s="46" t="s">
        <v>764</v>
      </c>
      <c r="E21" s="105">
        <v>0</v>
      </c>
      <c r="F21" s="105">
        <v>0</v>
      </c>
      <c r="G21" s="105">
        <v>0</v>
      </c>
    </row>
    <row r="22" spans="2:7" s="114" customFormat="1" ht="15" customHeight="1" x14ac:dyDescent="0.25">
      <c r="B22" s="1427"/>
      <c r="C22" s="1484"/>
      <c r="D22" s="46" t="s">
        <v>598</v>
      </c>
      <c r="E22" s="105">
        <v>0</v>
      </c>
      <c r="F22" s="105">
        <v>0</v>
      </c>
      <c r="G22" s="105">
        <v>0</v>
      </c>
    </row>
    <row r="23" spans="2:7" s="114" customFormat="1" ht="15" customHeight="1" x14ac:dyDescent="0.25">
      <c r="B23" s="1427">
        <v>4</v>
      </c>
      <c r="C23" s="1485" t="s">
        <v>290</v>
      </c>
      <c r="D23" s="933" t="s">
        <v>697</v>
      </c>
      <c r="E23" s="105">
        <v>6</v>
      </c>
      <c r="F23" s="105">
        <v>6</v>
      </c>
      <c r="G23" s="105">
        <v>6</v>
      </c>
    </row>
    <row r="24" spans="2:7" s="114" customFormat="1" ht="15" customHeight="1" x14ac:dyDescent="0.25">
      <c r="B24" s="1449"/>
      <c r="C24" s="1491"/>
      <c r="D24" s="933" t="s">
        <v>993</v>
      </c>
      <c r="E24" s="105">
        <v>0</v>
      </c>
      <c r="F24" s="105">
        <v>0</v>
      </c>
      <c r="G24" s="105">
        <v>0</v>
      </c>
    </row>
    <row r="25" spans="2:7" s="123" customFormat="1" ht="15" customHeight="1" x14ac:dyDescent="0.25">
      <c r="B25" s="1427">
        <v>5</v>
      </c>
      <c r="C25" s="1484" t="s">
        <v>291</v>
      </c>
      <c r="D25" s="305" t="s">
        <v>815</v>
      </c>
      <c r="E25" s="105">
        <v>5</v>
      </c>
      <c r="F25" s="105">
        <v>5</v>
      </c>
      <c r="G25" s="105">
        <v>5</v>
      </c>
    </row>
    <row r="26" spans="2:7" s="123" customFormat="1" ht="15" customHeight="1" x14ac:dyDescent="0.25">
      <c r="B26" s="1449"/>
      <c r="C26" s="1443"/>
      <c r="D26" s="46" t="s">
        <v>756</v>
      </c>
      <c r="E26" s="105">
        <v>0</v>
      </c>
      <c r="F26" s="105">
        <v>0</v>
      </c>
      <c r="G26" s="105">
        <v>0</v>
      </c>
    </row>
    <row r="27" spans="2:7" s="123" customFormat="1" ht="15" customHeight="1" x14ac:dyDescent="0.25">
      <c r="B27" s="1449"/>
      <c r="C27" s="1443"/>
      <c r="D27" s="46" t="s">
        <v>1089</v>
      </c>
      <c r="E27" s="105">
        <v>0</v>
      </c>
      <c r="F27" s="105">
        <v>0</v>
      </c>
      <c r="G27" s="105">
        <v>0</v>
      </c>
    </row>
    <row r="28" spans="2:7" s="123" customFormat="1" ht="15" customHeight="1" x14ac:dyDescent="0.25">
      <c r="B28" s="1449"/>
      <c r="C28" s="1443"/>
      <c r="D28" s="46" t="s">
        <v>698</v>
      </c>
      <c r="E28" s="105">
        <v>0</v>
      </c>
      <c r="F28" s="105">
        <v>0</v>
      </c>
      <c r="G28" s="105">
        <v>0</v>
      </c>
    </row>
    <row r="29" spans="2:7" s="123" customFormat="1" ht="15" customHeight="1" x14ac:dyDescent="0.25">
      <c r="B29" s="1449"/>
      <c r="C29" s="1443"/>
      <c r="D29" s="46" t="s">
        <v>977</v>
      </c>
      <c r="E29" s="105">
        <v>0</v>
      </c>
      <c r="F29" s="105">
        <v>0</v>
      </c>
      <c r="G29" s="105">
        <v>0</v>
      </c>
    </row>
    <row r="30" spans="2:7" s="114" customFormat="1" ht="15" customHeight="1" x14ac:dyDescent="0.25">
      <c r="B30" s="1449"/>
      <c r="C30" s="1443"/>
      <c r="D30" s="46" t="s">
        <v>598</v>
      </c>
      <c r="E30" s="105">
        <v>0</v>
      </c>
      <c r="F30" s="105">
        <v>0</v>
      </c>
      <c r="G30" s="105">
        <v>0</v>
      </c>
    </row>
    <row r="31" spans="2:7" s="123" customFormat="1" ht="15" customHeight="1" x14ac:dyDescent="0.25">
      <c r="B31" s="1429">
        <v>6</v>
      </c>
      <c r="C31" s="1485" t="s">
        <v>292</v>
      </c>
      <c r="D31" s="46" t="s">
        <v>699</v>
      </c>
      <c r="E31" s="105">
        <v>0</v>
      </c>
      <c r="F31" s="105">
        <v>0</v>
      </c>
      <c r="G31" s="105">
        <v>0</v>
      </c>
    </row>
    <row r="32" spans="2:7" s="123" customFormat="1" ht="15" customHeight="1" x14ac:dyDescent="0.25">
      <c r="B32" s="1429"/>
      <c r="C32" s="1485"/>
      <c r="D32" s="46" t="s">
        <v>598</v>
      </c>
      <c r="E32" s="105">
        <v>0</v>
      </c>
      <c r="F32" s="105">
        <v>0</v>
      </c>
      <c r="G32" s="105">
        <v>0</v>
      </c>
    </row>
    <row r="33" spans="2:8" s="114" customFormat="1" ht="15" customHeight="1" x14ac:dyDescent="0.25">
      <c r="B33" s="1427">
        <v>7</v>
      </c>
      <c r="C33" s="1485" t="s">
        <v>293</v>
      </c>
      <c r="D33" s="46" t="s">
        <v>759</v>
      </c>
      <c r="E33" s="105">
        <v>0</v>
      </c>
      <c r="F33" s="105">
        <v>0</v>
      </c>
      <c r="G33" s="105">
        <v>0</v>
      </c>
    </row>
    <row r="34" spans="2:8" s="114" customFormat="1" ht="15" customHeight="1" x14ac:dyDescent="0.25">
      <c r="B34" s="1427"/>
      <c r="C34" s="1485"/>
      <c r="D34" s="46" t="s">
        <v>816</v>
      </c>
      <c r="E34" s="105">
        <v>4</v>
      </c>
      <c r="F34" s="105">
        <v>3</v>
      </c>
      <c r="G34" s="105">
        <v>3</v>
      </c>
    </row>
    <row r="35" spans="2:8" s="123" customFormat="1" ht="15" customHeight="1" x14ac:dyDescent="0.25">
      <c r="B35" s="1427"/>
      <c r="C35" s="1485"/>
      <c r="D35" s="46" t="s">
        <v>599</v>
      </c>
      <c r="E35" s="105">
        <v>3</v>
      </c>
      <c r="F35" s="105">
        <v>3</v>
      </c>
      <c r="G35" s="105">
        <v>3</v>
      </c>
    </row>
    <row r="36" spans="2:8" s="123" customFormat="1" ht="15" customHeight="1" x14ac:dyDescent="0.25">
      <c r="B36" s="1427"/>
      <c r="C36" s="1485"/>
      <c r="D36" s="46" t="s">
        <v>700</v>
      </c>
      <c r="E36" s="105">
        <v>2</v>
      </c>
      <c r="F36" s="105">
        <v>0</v>
      </c>
      <c r="G36" s="105">
        <v>0</v>
      </c>
    </row>
    <row r="37" spans="2:8" s="123" customFormat="1" ht="15" customHeight="1" x14ac:dyDescent="0.25">
      <c r="B37" s="1427"/>
      <c r="C37" s="1485"/>
      <c r="D37" s="46" t="s">
        <v>598</v>
      </c>
      <c r="E37" s="105">
        <v>1</v>
      </c>
      <c r="F37" s="105">
        <v>1</v>
      </c>
      <c r="G37" s="105">
        <v>0</v>
      </c>
      <c r="H37" s="969"/>
    </row>
    <row r="38" spans="2:8" s="123" customFormat="1" ht="15" customHeight="1" x14ac:dyDescent="0.25">
      <c r="B38" s="932">
        <v>8</v>
      </c>
      <c r="C38" s="939" t="s">
        <v>294</v>
      </c>
      <c r="D38" s="46" t="s">
        <v>760</v>
      </c>
      <c r="E38" s="105">
        <v>0</v>
      </c>
      <c r="F38" s="105">
        <v>0</v>
      </c>
      <c r="G38" s="105">
        <v>0</v>
      </c>
    </row>
    <row r="39" spans="2:8" s="114" customFormat="1" ht="15" customHeight="1" x14ac:dyDescent="0.25">
      <c r="B39" s="1427">
        <v>9</v>
      </c>
      <c r="C39" s="1485" t="s">
        <v>295</v>
      </c>
      <c r="D39" s="46" t="s">
        <v>761</v>
      </c>
      <c r="E39" s="105">
        <v>0</v>
      </c>
      <c r="F39" s="105">
        <v>0</v>
      </c>
      <c r="G39" s="105">
        <v>0</v>
      </c>
    </row>
    <row r="40" spans="2:8" s="123" customFormat="1" ht="15" customHeight="1" x14ac:dyDescent="0.25">
      <c r="B40" s="1427"/>
      <c r="C40" s="1485"/>
      <c r="D40" s="46" t="s">
        <v>701</v>
      </c>
      <c r="E40" s="105">
        <v>2</v>
      </c>
      <c r="F40" s="105">
        <v>2</v>
      </c>
      <c r="G40" s="105">
        <v>2</v>
      </c>
    </row>
    <row r="41" spans="2:8" s="114" customFormat="1" ht="15" customHeight="1" x14ac:dyDescent="0.25">
      <c r="B41" s="1427"/>
      <c r="C41" s="1485"/>
      <c r="D41" s="46" t="s">
        <v>817</v>
      </c>
      <c r="E41" s="105">
        <v>0</v>
      </c>
      <c r="F41" s="105">
        <v>0</v>
      </c>
      <c r="G41" s="105">
        <v>0</v>
      </c>
    </row>
    <row r="42" spans="2:8" s="114" customFormat="1" ht="15" customHeight="1" x14ac:dyDescent="0.25">
      <c r="B42" s="1427"/>
      <c r="C42" s="1485"/>
      <c r="D42" s="46" t="s">
        <v>600</v>
      </c>
      <c r="E42" s="105">
        <v>0</v>
      </c>
      <c r="F42" s="105">
        <v>0</v>
      </c>
      <c r="G42" s="105">
        <v>0</v>
      </c>
    </row>
    <row r="43" spans="2:8" s="114" customFormat="1" ht="15" customHeight="1" x14ac:dyDescent="0.25">
      <c r="B43" s="1427"/>
      <c r="C43" s="1485"/>
      <c r="D43" s="46" t="s">
        <v>1049</v>
      </c>
      <c r="E43" s="105">
        <v>0</v>
      </c>
      <c r="F43" s="105">
        <v>0</v>
      </c>
      <c r="G43" s="105">
        <v>0</v>
      </c>
    </row>
    <row r="44" spans="2:8" s="114" customFormat="1" ht="15" customHeight="1" x14ac:dyDescent="0.25">
      <c r="B44" s="1427"/>
      <c r="C44" s="1485"/>
      <c r="D44" s="46" t="s">
        <v>598</v>
      </c>
      <c r="E44" s="105">
        <v>0</v>
      </c>
      <c r="F44" s="105">
        <v>0</v>
      </c>
      <c r="G44" s="105">
        <v>0</v>
      </c>
    </row>
    <row r="45" spans="2:8" s="114" customFormat="1" ht="15" customHeight="1" x14ac:dyDescent="0.25">
      <c r="B45" s="932">
        <v>10</v>
      </c>
      <c r="C45" s="939" t="s">
        <v>296</v>
      </c>
      <c r="D45" s="212" t="s">
        <v>762</v>
      </c>
      <c r="E45" s="105">
        <v>0</v>
      </c>
      <c r="F45" s="105">
        <v>0</v>
      </c>
      <c r="G45" s="105">
        <v>0</v>
      </c>
    </row>
    <row r="46" spans="2:8" s="114" customFormat="1" ht="15" customHeight="1" x14ac:dyDescent="0.25">
      <c r="B46" s="1427">
        <v>11</v>
      </c>
      <c r="C46" s="1484" t="s">
        <v>297</v>
      </c>
      <c r="D46" s="46" t="s">
        <v>763</v>
      </c>
      <c r="E46" s="105">
        <v>1</v>
      </c>
      <c r="F46" s="105">
        <v>1</v>
      </c>
      <c r="G46" s="105">
        <v>1</v>
      </c>
      <c r="H46" s="123"/>
    </row>
    <row r="47" spans="2:8" s="123" customFormat="1" ht="15" customHeight="1" x14ac:dyDescent="0.25">
      <c r="B47" s="1427"/>
      <c r="C47" s="1484"/>
      <c r="D47" s="46" t="s">
        <v>598</v>
      </c>
      <c r="E47" s="105">
        <v>4</v>
      </c>
      <c r="F47" s="105">
        <v>1</v>
      </c>
      <c r="G47" s="105">
        <v>4</v>
      </c>
      <c r="H47" s="969"/>
    </row>
    <row r="48" spans="2:8" s="123" customFormat="1" ht="15" customHeight="1" x14ac:dyDescent="0.25">
      <c r="B48" s="1429">
        <v>12</v>
      </c>
      <c r="C48" s="1484" t="s">
        <v>298</v>
      </c>
      <c r="D48" s="46" t="s">
        <v>598</v>
      </c>
      <c r="E48" s="105">
        <v>0</v>
      </c>
      <c r="F48" s="105">
        <v>0</v>
      </c>
      <c r="G48" s="105">
        <v>0</v>
      </c>
    </row>
    <row r="49" spans="2:8" s="123" customFormat="1" ht="15" customHeight="1" x14ac:dyDescent="0.25">
      <c r="B49" s="1429"/>
      <c r="C49" s="1484"/>
      <c r="D49" s="46" t="s">
        <v>600</v>
      </c>
      <c r="E49" s="105">
        <v>0</v>
      </c>
      <c r="F49" s="105">
        <v>0</v>
      </c>
      <c r="G49" s="105">
        <v>0</v>
      </c>
      <c r="H49" s="114"/>
    </row>
    <row r="50" spans="2:8" s="114" customFormat="1" ht="15" customHeight="1" x14ac:dyDescent="0.25">
      <c r="B50" s="1429"/>
      <c r="C50" s="1484"/>
      <c r="D50" s="46" t="s">
        <v>601</v>
      </c>
      <c r="E50" s="105">
        <v>1</v>
      </c>
      <c r="F50" s="105">
        <v>0</v>
      </c>
      <c r="G50" s="105">
        <v>0</v>
      </c>
      <c r="H50" s="123"/>
    </row>
    <row r="51" spans="2:8" s="123" customFormat="1" ht="15" customHeight="1" x14ac:dyDescent="0.25">
      <c r="B51" s="1429"/>
      <c r="C51" s="1484"/>
      <c r="D51" s="46" t="s">
        <v>817</v>
      </c>
      <c r="E51" s="105">
        <v>0</v>
      </c>
      <c r="F51" s="105">
        <v>0</v>
      </c>
      <c r="G51" s="105">
        <v>0</v>
      </c>
      <c r="H51" s="114"/>
    </row>
    <row r="52" spans="2:8" s="114" customFormat="1" ht="15" customHeight="1" x14ac:dyDescent="0.25">
      <c r="B52" s="1427">
        <v>13</v>
      </c>
      <c r="C52" s="1484" t="s">
        <v>299</v>
      </c>
      <c r="D52" s="46" t="s">
        <v>765</v>
      </c>
      <c r="E52" s="105">
        <v>4</v>
      </c>
      <c r="F52" s="105">
        <v>4</v>
      </c>
      <c r="G52" s="105">
        <v>4</v>
      </c>
      <c r="H52" s="123"/>
    </row>
    <row r="53" spans="2:8" s="123" customFormat="1" ht="15" customHeight="1" x14ac:dyDescent="0.25">
      <c r="B53" s="1427"/>
      <c r="C53" s="1484"/>
      <c r="D53" s="46" t="s">
        <v>418</v>
      </c>
      <c r="E53" s="105">
        <v>2</v>
      </c>
      <c r="F53" s="105">
        <v>2</v>
      </c>
      <c r="G53" s="105">
        <v>2</v>
      </c>
    </row>
    <row r="54" spans="2:8" s="123" customFormat="1" ht="15" customHeight="1" x14ac:dyDescent="0.25">
      <c r="B54" s="1427"/>
      <c r="C54" s="1484"/>
      <c r="D54" s="46" t="s">
        <v>598</v>
      </c>
      <c r="E54" s="105">
        <v>2</v>
      </c>
      <c r="F54" s="105">
        <v>2</v>
      </c>
      <c r="G54" s="105">
        <v>2</v>
      </c>
    </row>
    <row r="55" spans="2:8" s="123" customFormat="1" ht="15" customHeight="1" x14ac:dyDescent="0.25">
      <c r="B55" s="1427">
        <v>14</v>
      </c>
      <c r="C55" s="1484" t="s">
        <v>300</v>
      </c>
      <c r="D55" s="46" t="s">
        <v>766</v>
      </c>
      <c r="E55" s="105">
        <v>2</v>
      </c>
      <c r="F55" s="105">
        <v>2</v>
      </c>
      <c r="G55" s="105">
        <v>2</v>
      </c>
    </row>
    <row r="56" spans="2:8" s="123" customFormat="1" ht="15" customHeight="1" x14ac:dyDescent="0.25">
      <c r="B56" s="1427"/>
      <c r="C56" s="1484"/>
      <c r="D56" s="46" t="s">
        <v>409</v>
      </c>
      <c r="E56" s="105">
        <v>0</v>
      </c>
      <c r="F56" s="105">
        <v>0</v>
      </c>
      <c r="G56" s="105">
        <v>0</v>
      </c>
    </row>
    <row r="57" spans="2:8" s="123" customFormat="1" ht="15" customHeight="1" x14ac:dyDescent="0.25">
      <c r="B57" s="1427">
        <v>15</v>
      </c>
      <c r="C57" s="1484" t="s">
        <v>301</v>
      </c>
      <c r="D57" s="46" t="s">
        <v>767</v>
      </c>
      <c r="E57" s="105">
        <v>0</v>
      </c>
      <c r="F57" s="105">
        <v>0</v>
      </c>
      <c r="G57" s="105">
        <v>0</v>
      </c>
    </row>
    <row r="58" spans="2:8" s="123" customFormat="1" ht="15" customHeight="1" x14ac:dyDescent="0.25">
      <c r="B58" s="1427"/>
      <c r="C58" s="1484"/>
      <c r="D58" s="46" t="s">
        <v>703</v>
      </c>
      <c r="E58" s="105">
        <v>0</v>
      </c>
      <c r="F58" s="105">
        <v>0</v>
      </c>
      <c r="G58" s="105">
        <v>0</v>
      </c>
      <c r="H58" s="114"/>
    </row>
    <row r="59" spans="2:8" s="114" customFormat="1" ht="15" customHeight="1" x14ac:dyDescent="0.25">
      <c r="B59" s="1427"/>
      <c r="C59" s="1484"/>
      <c r="D59" s="46" t="s">
        <v>602</v>
      </c>
      <c r="E59" s="105">
        <v>0</v>
      </c>
      <c r="F59" s="105">
        <v>0</v>
      </c>
      <c r="G59" s="105">
        <v>0</v>
      </c>
    </row>
    <row r="60" spans="2:8" s="114" customFormat="1" ht="15" customHeight="1" x14ac:dyDescent="0.25">
      <c r="B60" s="1429">
        <v>16</v>
      </c>
      <c r="C60" s="1488" t="s">
        <v>302</v>
      </c>
      <c r="D60" s="81" t="s">
        <v>416</v>
      </c>
      <c r="E60" s="105">
        <v>1</v>
      </c>
      <c r="F60" s="105">
        <v>0</v>
      </c>
      <c r="G60" s="105">
        <v>0</v>
      </c>
      <c r="H60" s="123"/>
    </row>
    <row r="61" spans="2:8" s="123" customFormat="1" ht="15" customHeight="1" x14ac:dyDescent="0.25">
      <c r="B61" s="1429"/>
      <c r="C61" s="1488"/>
      <c r="D61" s="81" t="s">
        <v>417</v>
      </c>
      <c r="E61" s="105">
        <v>1</v>
      </c>
      <c r="F61" s="105">
        <v>0</v>
      </c>
      <c r="G61" s="105">
        <v>0</v>
      </c>
      <c r="H61" s="114"/>
    </row>
    <row r="62" spans="2:8" s="114" customFormat="1" ht="15" customHeight="1" x14ac:dyDescent="0.25">
      <c r="B62" s="1429"/>
      <c r="C62" s="1488"/>
      <c r="D62" s="81" t="s">
        <v>971</v>
      </c>
      <c r="E62" s="105">
        <v>0</v>
      </c>
      <c r="F62" s="105">
        <v>0</v>
      </c>
      <c r="G62" s="105">
        <v>0</v>
      </c>
    </row>
    <row r="63" spans="2:8" s="114" customFormat="1" ht="15" customHeight="1" x14ac:dyDescent="0.25">
      <c r="B63" s="1429"/>
      <c r="C63" s="1488"/>
      <c r="D63" s="81" t="s">
        <v>817</v>
      </c>
      <c r="E63" s="105">
        <v>0</v>
      </c>
      <c r="F63" s="105">
        <v>0</v>
      </c>
      <c r="G63" s="105">
        <v>0</v>
      </c>
      <c r="H63" s="123"/>
    </row>
    <row r="64" spans="2:8" s="123" customFormat="1" ht="15" customHeight="1" x14ac:dyDescent="0.25">
      <c r="B64" s="1429"/>
      <c r="C64" s="1488"/>
      <c r="D64" s="81" t="s">
        <v>704</v>
      </c>
      <c r="E64" s="105">
        <v>1</v>
      </c>
      <c r="F64" s="105">
        <v>0</v>
      </c>
      <c r="G64" s="105">
        <v>0</v>
      </c>
      <c r="H64" s="114"/>
    </row>
    <row r="65" spans="2:8" s="114" customFormat="1" ht="15" customHeight="1" x14ac:dyDescent="0.25">
      <c r="B65" s="1429"/>
      <c r="C65" s="1488"/>
      <c r="D65" s="81" t="s">
        <v>970</v>
      </c>
      <c r="E65" s="105">
        <v>0</v>
      </c>
      <c r="F65" s="105">
        <v>0</v>
      </c>
      <c r="G65" s="105">
        <v>0</v>
      </c>
    </row>
    <row r="66" spans="2:8" s="114" customFormat="1" ht="15" customHeight="1" x14ac:dyDescent="0.25">
      <c r="B66" s="1429"/>
      <c r="C66" s="1488"/>
      <c r="D66" s="81" t="s">
        <v>598</v>
      </c>
      <c r="E66" s="105">
        <v>0</v>
      </c>
      <c r="F66" s="105">
        <v>0</v>
      </c>
      <c r="G66" s="105">
        <v>0</v>
      </c>
      <c r="H66" s="123"/>
    </row>
    <row r="67" spans="2:8" s="123" customFormat="1" ht="15" customHeight="1" x14ac:dyDescent="0.25">
      <c r="B67" s="1427">
        <v>17</v>
      </c>
      <c r="C67" s="1484" t="s">
        <v>303</v>
      </c>
      <c r="D67" s="81" t="s">
        <v>420</v>
      </c>
      <c r="E67" s="105">
        <v>1</v>
      </c>
      <c r="F67" s="105">
        <v>1</v>
      </c>
      <c r="G67" s="105">
        <v>1</v>
      </c>
    </row>
    <row r="68" spans="2:8" s="123" customFormat="1" ht="15" customHeight="1" x14ac:dyDescent="0.25">
      <c r="B68" s="1427"/>
      <c r="C68" s="1484"/>
      <c r="D68" s="46" t="s">
        <v>598</v>
      </c>
      <c r="E68" s="105">
        <v>0</v>
      </c>
      <c r="F68" s="105">
        <v>0</v>
      </c>
      <c r="G68" s="105">
        <v>0</v>
      </c>
    </row>
    <row r="69" spans="2:8" s="123" customFormat="1" ht="15" customHeight="1" x14ac:dyDescent="0.25">
      <c r="B69" s="1427">
        <v>18</v>
      </c>
      <c r="C69" s="1484" t="s">
        <v>603</v>
      </c>
      <c r="D69" s="46" t="s">
        <v>768</v>
      </c>
      <c r="E69" s="105">
        <v>2</v>
      </c>
      <c r="F69" s="105">
        <v>1</v>
      </c>
      <c r="G69" s="105">
        <v>1</v>
      </c>
      <c r="H69" s="114"/>
    </row>
    <row r="70" spans="2:8" s="114" customFormat="1" ht="15" customHeight="1" x14ac:dyDescent="0.25">
      <c r="B70" s="1427"/>
      <c r="C70" s="1484"/>
      <c r="D70" s="46" t="s">
        <v>604</v>
      </c>
      <c r="E70" s="105">
        <v>4</v>
      </c>
      <c r="F70" s="105">
        <v>2</v>
      </c>
      <c r="G70" s="105">
        <v>4</v>
      </c>
      <c r="H70" s="970"/>
    </row>
    <row r="71" spans="2:8" s="114" customFormat="1" ht="15" customHeight="1" x14ac:dyDescent="0.25">
      <c r="B71" s="1427"/>
      <c r="C71" s="1484"/>
      <c r="D71" s="46" t="s">
        <v>598</v>
      </c>
      <c r="E71" s="105">
        <v>0</v>
      </c>
      <c r="F71" s="105">
        <v>0</v>
      </c>
      <c r="G71" s="105">
        <v>0</v>
      </c>
      <c r="H71" s="123"/>
    </row>
    <row r="72" spans="2:8" s="123" customFormat="1" ht="15" customHeight="1" x14ac:dyDescent="0.25">
      <c r="B72" s="1427">
        <v>19</v>
      </c>
      <c r="C72" s="1484" t="s">
        <v>305</v>
      </c>
      <c r="D72" s="46" t="s">
        <v>706</v>
      </c>
      <c r="E72" s="105">
        <v>3</v>
      </c>
      <c r="F72" s="105">
        <v>1</v>
      </c>
      <c r="G72" s="105">
        <v>1</v>
      </c>
    </row>
    <row r="73" spans="2:8" s="123" customFormat="1" ht="15" customHeight="1" x14ac:dyDescent="0.25">
      <c r="B73" s="1427"/>
      <c r="C73" s="1484"/>
      <c r="D73" s="46" t="s">
        <v>707</v>
      </c>
      <c r="E73" s="105">
        <v>2</v>
      </c>
      <c r="F73" s="105">
        <v>2</v>
      </c>
      <c r="G73" s="105">
        <v>2</v>
      </c>
    </row>
    <row r="74" spans="2:8" s="123" customFormat="1" ht="15" customHeight="1" x14ac:dyDescent="0.25">
      <c r="B74" s="1427"/>
      <c r="C74" s="1484"/>
      <c r="D74" s="46" t="s">
        <v>723</v>
      </c>
      <c r="E74" s="105">
        <v>2</v>
      </c>
      <c r="F74" s="105">
        <v>2</v>
      </c>
      <c r="G74" s="105">
        <v>2</v>
      </c>
    </row>
    <row r="75" spans="2:8" s="123" customFormat="1" ht="15" customHeight="1" x14ac:dyDescent="0.25">
      <c r="B75" s="1427"/>
      <c r="C75" s="1484"/>
      <c r="D75" s="46" t="s">
        <v>408</v>
      </c>
      <c r="E75" s="105">
        <v>3</v>
      </c>
      <c r="F75" s="105">
        <v>3</v>
      </c>
      <c r="G75" s="105">
        <v>3</v>
      </c>
    </row>
    <row r="76" spans="2:8" s="123" customFormat="1" ht="15" customHeight="1" x14ac:dyDescent="0.25">
      <c r="B76" s="1427"/>
      <c r="C76" s="1484"/>
      <c r="D76" s="46" t="s">
        <v>705</v>
      </c>
      <c r="E76" s="105">
        <v>4</v>
      </c>
      <c r="F76" s="105">
        <v>4</v>
      </c>
      <c r="G76" s="105">
        <v>4</v>
      </c>
    </row>
    <row r="77" spans="2:8" s="123" customFormat="1" ht="15" customHeight="1" x14ac:dyDescent="0.25">
      <c r="B77" s="1427"/>
      <c r="C77" s="1484"/>
      <c r="D77" s="46" t="s">
        <v>1051</v>
      </c>
      <c r="E77" s="105">
        <v>4</v>
      </c>
      <c r="F77" s="105">
        <v>3</v>
      </c>
      <c r="G77" s="105">
        <v>3</v>
      </c>
    </row>
    <row r="78" spans="2:8" s="123" customFormat="1" ht="15" customHeight="1" x14ac:dyDescent="0.25">
      <c r="B78" s="1427">
        <v>20</v>
      </c>
      <c r="C78" s="1489" t="s">
        <v>306</v>
      </c>
      <c r="D78" s="46" t="s">
        <v>818</v>
      </c>
      <c r="E78" s="105">
        <v>0</v>
      </c>
      <c r="F78" s="105">
        <v>0</v>
      </c>
      <c r="G78" s="105">
        <v>0</v>
      </c>
      <c r="H78" s="114"/>
    </row>
    <row r="79" spans="2:8" s="114" customFormat="1" ht="15" customHeight="1" x14ac:dyDescent="0.25">
      <c r="B79" s="1427"/>
      <c r="C79" s="1489"/>
      <c r="D79" s="46" t="s">
        <v>769</v>
      </c>
      <c r="E79" s="105">
        <v>0</v>
      </c>
      <c r="F79" s="105">
        <v>0</v>
      </c>
      <c r="G79" s="105">
        <v>0</v>
      </c>
    </row>
    <row r="80" spans="2:8" s="114" customFormat="1" ht="15" customHeight="1" x14ac:dyDescent="0.25">
      <c r="B80" s="1427"/>
      <c r="C80" s="1489"/>
      <c r="D80" s="46" t="s">
        <v>819</v>
      </c>
      <c r="E80" s="105">
        <v>0</v>
      </c>
      <c r="F80" s="105">
        <v>0</v>
      </c>
      <c r="G80" s="105">
        <v>0</v>
      </c>
    </row>
    <row r="81" spans="2:8" s="114" customFormat="1" ht="15" customHeight="1" x14ac:dyDescent="0.25">
      <c r="B81" s="1427"/>
      <c r="C81" s="1489"/>
      <c r="D81" s="46" t="s">
        <v>770</v>
      </c>
      <c r="E81" s="105">
        <v>0</v>
      </c>
      <c r="F81" s="105">
        <v>0</v>
      </c>
      <c r="G81" s="105">
        <v>0</v>
      </c>
    </row>
    <row r="82" spans="2:8" s="114" customFormat="1" ht="15" customHeight="1" x14ac:dyDescent="0.25">
      <c r="B82" s="1427"/>
      <c r="C82" s="1489"/>
      <c r="D82" s="46" t="s">
        <v>771</v>
      </c>
      <c r="E82" s="105">
        <v>0</v>
      </c>
      <c r="F82" s="105">
        <v>0</v>
      </c>
      <c r="G82" s="105">
        <v>0</v>
      </c>
    </row>
    <row r="83" spans="2:8" s="114" customFormat="1" ht="15" customHeight="1" x14ac:dyDescent="0.25">
      <c r="B83" s="1427"/>
      <c r="C83" s="1489"/>
      <c r="D83" s="46" t="s">
        <v>598</v>
      </c>
      <c r="E83" s="105">
        <v>0</v>
      </c>
      <c r="F83" s="105">
        <v>0</v>
      </c>
      <c r="G83" s="105">
        <v>0</v>
      </c>
      <c r="H83" s="123"/>
    </row>
    <row r="84" spans="2:8" s="123" customFormat="1" ht="15" customHeight="1" x14ac:dyDescent="0.25">
      <c r="B84" s="1427">
        <v>21</v>
      </c>
      <c r="C84" s="1484" t="s">
        <v>307</v>
      </c>
      <c r="D84" s="46" t="s">
        <v>708</v>
      </c>
      <c r="E84" s="105">
        <v>0</v>
      </c>
      <c r="F84" s="105">
        <v>0</v>
      </c>
      <c r="G84" s="105">
        <v>0</v>
      </c>
      <c r="H84" s="114"/>
    </row>
    <row r="85" spans="2:8" s="114" customFormat="1" ht="15" customHeight="1" x14ac:dyDescent="0.25">
      <c r="B85" s="1427"/>
      <c r="C85" s="1484"/>
      <c r="D85" s="46" t="s">
        <v>772</v>
      </c>
      <c r="E85" s="105">
        <v>0</v>
      </c>
      <c r="F85" s="105">
        <v>0</v>
      </c>
      <c r="G85" s="105">
        <v>0</v>
      </c>
    </row>
    <row r="86" spans="2:8" s="114" customFormat="1" ht="15" customHeight="1" x14ac:dyDescent="0.25">
      <c r="B86" s="1427"/>
      <c r="C86" s="1484"/>
      <c r="D86" s="46" t="s">
        <v>598</v>
      </c>
      <c r="E86" s="105">
        <v>0</v>
      </c>
      <c r="F86" s="105">
        <v>0</v>
      </c>
      <c r="G86" s="105">
        <v>0</v>
      </c>
      <c r="H86" s="123"/>
    </row>
    <row r="87" spans="2:8" s="123" customFormat="1" ht="15" customHeight="1" x14ac:dyDescent="0.25">
      <c r="B87" s="1427">
        <v>22</v>
      </c>
      <c r="C87" s="1492" t="s">
        <v>308</v>
      </c>
      <c r="D87" s="82" t="s">
        <v>773</v>
      </c>
      <c r="E87" s="105">
        <v>0</v>
      </c>
      <c r="F87" s="105">
        <v>0</v>
      </c>
      <c r="G87" s="105">
        <v>0</v>
      </c>
      <c r="H87" s="114"/>
    </row>
    <row r="88" spans="2:8" s="114" customFormat="1" ht="15" customHeight="1" x14ac:dyDescent="0.25">
      <c r="B88" s="1427"/>
      <c r="C88" s="1492"/>
      <c r="D88" s="46" t="s">
        <v>703</v>
      </c>
      <c r="E88" s="105">
        <v>0</v>
      </c>
      <c r="F88" s="105">
        <v>0</v>
      </c>
      <c r="G88" s="105">
        <v>0</v>
      </c>
    </row>
    <row r="89" spans="2:8" s="114" customFormat="1" ht="15" customHeight="1" x14ac:dyDescent="0.25">
      <c r="B89" s="1427"/>
      <c r="C89" s="1492"/>
      <c r="D89" s="82" t="s">
        <v>774</v>
      </c>
      <c r="E89" s="105">
        <v>3</v>
      </c>
      <c r="F89" s="105">
        <v>3</v>
      </c>
      <c r="G89" s="105">
        <v>2</v>
      </c>
      <c r="H89" s="969"/>
    </row>
    <row r="90" spans="2:8" s="123" customFormat="1" ht="15" customHeight="1" x14ac:dyDescent="0.25">
      <c r="B90" s="1427">
        <v>23</v>
      </c>
      <c r="C90" s="1484" t="s">
        <v>309</v>
      </c>
      <c r="D90" s="46" t="s">
        <v>709</v>
      </c>
      <c r="E90" s="105">
        <v>0</v>
      </c>
      <c r="F90" s="105">
        <v>0</v>
      </c>
      <c r="G90" s="105">
        <v>0</v>
      </c>
    </row>
    <row r="91" spans="2:8" s="123" customFormat="1" ht="15" customHeight="1" x14ac:dyDescent="0.25">
      <c r="B91" s="1427"/>
      <c r="C91" s="1484"/>
      <c r="D91" s="46" t="s">
        <v>775</v>
      </c>
      <c r="E91" s="105">
        <v>1</v>
      </c>
      <c r="F91" s="105">
        <v>1</v>
      </c>
      <c r="G91" s="105">
        <v>1</v>
      </c>
      <c r="H91" s="114"/>
    </row>
    <row r="92" spans="2:8" s="114" customFormat="1" ht="15" customHeight="1" x14ac:dyDescent="0.25">
      <c r="B92" s="1427"/>
      <c r="C92" s="1484"/>
      <c r="D92" s="46" t="s">
        <v>817</v>
      </c>
      <c r="E92" s="105">
        <v>0</v>
      </c>
      <c r="F92" s="105">
        <v>0</v>
      </c>
      <c r="G92" s="105">
        <v>0</v>
      </c>
      <c r="H92" s="123"/>
    </row>
    <row r="93" spans="2:8" s="123" customFormat="1" ht="15" customHeight="1" x14ac:dyDescent="0.25">
      <c r="B93" s="1427">
        <v>24</v>
      </c>
      <c r="C93" s="1484" t="s">
        <v>310</v>
      </c>
      <c r="D93" s="46" t="s">
        <v>712</v>
      </c>
      <c r="E93" s="105">
        <v>0</v>
      </c>
      <c r="F93" s="105">
        <v>0</v>
      </c>
      <c r="G93" s="105">
        <v>0</v>
      </c>
      <c r="H93" s="114"/>
    </row>
    <row r="94" spans="2:8" s="114" customFormat="1" ht="15" customHeight="1" x14ac:dyDescent="0.25">
      <c r="B94" s="1427"/>
      <c r="C94" s="1484"/>
      <c r="D94" s="46" t="s">
        <v>710</v>
      </c>
      <c r="E94" s="105">
        <v>1</v>
      </c>
      <c r="F94" s="105">
        <v>1</v>
      </c>
      <c r="G94" s="105">
        <v>0</v>
      </c>
    </row>
    <row r="95" spans="2:8" s="114" customFormat="1" ht="15" customHeight="1" x14ac:dyDescent="0.25">
      <c r="B95" s="1427"/>
      <c r="C95" s="1484"/>
      <c r="D95" s="46" t="s">
        <v>776</v>
      </c>
      <c r="E95" s="105">
        <v>0</v>
      </c>
      <c r="F95" s="105">
        <v>0</v>
      </c>
      <c r="G95" s="105">
        <v>0</v>
      </c>
    </row>
    <row r="96" spans="2:8" s="114" customFormat="1" ht="15" customHeight="1" x14ac:dyDescent="0.25">
      <c r="B96" s="1427"/>
      <c r="C96" s="1484"/>
      <c r="D96" s="46" t="s">
        <v>414</v>
      </c>
      <c r="E96" s="105">
        <v>0</v>
      </c>
      <c r="F96" s="105">
        <v>0</v>
      </c>
      <c r="G96" s="105">
        <v>0</v>
      </c>
      <c r="H96" s="123"/>
    </row>
    <row r="97" spans="2:8" s="123" customFormat="1" ht="15" customHeight="1" x14ac:dyDescent="0.25">
      <c r="B97" s="1427"/>
      <c r="C97" s="1484"/>
      <c r="D97" s="46" t="s">
        <v>332</v>
      </c>
      <c r="E97" s="105">
        <v>2</v>
      </c>
      <c r="F97" s="105">
        <v>2</v>
      </c>
      <c r="G97" s="105">
        <v>1</v>
      </c>
      <c r="H97" s="114"/>
    </row>
    <row r="98" spans="2:8" s="114" customFormat="1" ht="15" customHeight="1" x14ac:dyDescent="0.25">
      <c r="B98" s="1427"/>
      <c r="C98" s="1484"/>
      <c r="D98" s="46" t="s">
        <v>711</v>
      </c>
      <c r="E98" s="105">
        <v>0</v>
      </c>
      <c r="F98" s="105">
        <v>0</v>
      </c>
      <c r="G98" s="105">
        <v>0</v>
      </c>
    </row>
    <row r="99" spans="2:8" s="114" customFormat="1" ht="15" customHeight="1" x14ac:dyDescent="0.25">
      <c r="B99" s="1427"/>
      <c r="C99" s="1484"/>
      <c r="D99" s="46" t="s">
        <v>598</v>
      </c>
      <c r="E99" s="105">
        <v>0</v>
      </c>
      <c r="F99" s="105">
        <v>0</v>
      </c>
      <c r="G99" s="105">
        <v>0</v>
      </c>
    </row>
    <row r="100" spans="2:8" s="114" customFormat="1" ht="15" customHeight="1" x14ac:dyDescent="0.25">
      <c r="B100" s="1427">
        <v>25</v>
      </c>
      <c r="C100" s="1484" t="s">
        <v>311</v>
      </c>
      <c r="D100" s="46" t="s">
        <v>410</v>
      </c>
      <c r="E100" s="105">
        <v>4</v>
      </c>
      <c r="F100" s="105">
        <v>1</v>
      </c>
      <c r="G100" s="105">
        <v>4</v>
      </c>
      <c r="H100" s="123"/>
    </row>
    <row r="101" spans="2:8" s="123" customFormat="1" ht="15" customHeight="1" x14ac:dyDescent="0.25">
      <c r="B101" s="1427"/>
      <c r="C101" s="1484"/>
      <c r="D101" s="46" t="s">
        <v>598</v>
      </c>
      <c r="E101" s="105">
        <v>2</v>
      </c>
      <c r="F101" s="105">
        <v>2</v>
      </c>
      <c r="G101" s="105">
        <v>1</v>
      </c>
      <c r="H101" s="114"/>
    </row>
    <row r="102" spans="2:8" s="114" customFormat="1" ht="15" customHeight="1" x14ac:dyDescent="0.25">
      <c r="B102" s="1427">
        <v>26</v>
      </c>
      <c r="C102" s="1484" t="s">
        <v>312</v>
      </c>
      <c r="D102" s="46" t="s">
        <v>821</v>
      </c>
      <c r="E102" s="105">
        <v>0</v>
      </c>
      <c r="F102" s="105">
        <v>0</v>
      </c>
      <c r="G102" s="105">
        <v>0</v>
      </c>
      <c r="H102" s="123"/>
    </row>
    <row r="103" spans="2:8" s="123" customFormat="1" ht="15" customHeight="1" x14ac:dyDescent="0.25">
      <c r="B103" s="1427"/>
      <c r="C103" s="1484"/>
      <c r="D103" s="46" t="s">
        <v>605</v>
      </c>
      <c r="E103" s="105">
        <v>2</v>
      </c>
      <c r="F103" s="105">
        <v>0</v>
      </c>
      <c r="G103" s="105">
        <v>0</v>
      </c>
    </row>
    <row r="104" spans="2:8" s="123" customFormat="1" ht="15" customHeight="1" x14ac:dyDescent="0.25">
      <c r="B104" s="1427"/>
      <c r="C104" s="1484"/>
      <c r="D104" s="46" t="s">
        <v>413</v>
      </c>
      <c r="E104" s="105">
        <v>0</v>
      </c>
      <c r="F104" s="105">
        <v>0</v>
      </c>
      <c r="G104" s="105">
        <v>0</v>
      </c>
      <c r="H104" s="114"/>
    </row>
    <row r="105" spans="2:8" s="114" customFormat="1" ht="15" customHeight="1" x14ac:dyDescent="0.25">
      <c r="B105" s="1427"/>
      <c r="C105" s="1484"/>
      <c r="D105" s="46" t="s">
        <v>606</v>
      </c>
      <c r="E105" s="105">
        <v>2</v>
      </c>
      <c r="F105" s="105">
        <v>1</v>
      </c>
      <c r="G105" s="105">
        <v>2</v>
      </c>
      <c r="H105" s="123"/>
    </row>
    <row r="106" spans="2:8" s="123" customFormat="1" ht="15" customHeight="1" x14ac:dyDescent="0.25">
      <c r="B106" s="1427"/>
      <c r="C106" s="1484"/>
      <c r="D106" s="46" t="s">
        <v>817</v>
      </c>
      <c r="E106" s="105">
        <v>0</v>
      </c>
      <c r="F106" s="105">
        <v>0</v>
      </c>
      <c r="G106" s="105">
        <v>0</v>
      </c>
    </row>
    <row r="107" spans="2:8" s="123" customFormat="1" ht="15" customHeight="1" x14ac:dyDescent="0.25">
      <c r="B107" s="1427"/>
      <c r="C107" s="1484"/>
      <c r="D107" s="46" t="s">
        <v>713</v>
      </c>
      <c r="E107" s="105">
        <v>1</v>
      </c>
      <c r="F107" s="105">
        <v>0</v>
      </c>
      <c r="G107" s="105">
        <v>0</v>
      </c>
      <c r="H107" s="114"/>
    </row>
    <row r="108" spans="2:8" s="114" customFormat="1" ht="15" customHeight="1" x14ac:dyDescent="0.25">
      <c r="B108" s="1427"/>
      <c r="C108" s="1484"/>
      <c r="D108" s="46" t="s">
        <v>777</v>
      </c>
      <c r="E108" s="105">
        <v>1</v>
      </c>
      <c r="F108" s="105">
        <v>1</v>
      </c>
      <c r="G108" s="105">
        <v>1</v>
      </c>
    </row>
    <row r="109" spans="2:8" s="114" customFormat="1" ht="15" customHeight="1" x14ac:dyDescent="0.25">
      <c r="B109" s="1427"/>
      <c r="C109" s="1484"/>
      <c r="D109" s="46" t="s">
        <v>973</v>
      </c>
      <c r="E109" s="105">
        <v>0</v>
      </c>
      <c r="F109" s="105">
        <v>0</v>
      </c>
      <c r="G109" s="105">
        <v>0</v>
      </c>
    </row>
    <row r="110" spans="2:8" s="114" customFormat="1" ht="15" customHeight="1" x14ac:dyDescent="0.25">
      <c r="B110" s="1427"/>
      <c r="C110" s="1484"/>
      <c r="D110" s="46" t="s">
        <v>784</v>
      </c>
      <c r="E110" s="105">
        <v>0</v>
      </c>
      <c r="F110" s="105">
        <v>0</v>
      </c>
      <c r="G110" s="105">
        <v>0</v>
      </c>
    </row>
    <row r="111" spans="2:8" s="114" customFormat="1" ht="15" customHeight="1" x14ac:dyDescent="0.25">
      <c r="B111" s="1427"/>
      <c r="C111" s="1484"/>
      <c r="D111" s="46" t="s">
        <v>598</v>
      </c>
      <c r="E111" s="105">
        <v>0</v>
      </c>
      <c r="F111" s="105">
        <v>0</v>
      </c>
      <c r="G111" s="105">
        <v>0</v>
      </c>
    </row>
    <row r="112" spans="2:8" s="114" customFormat="1" ht="15" customHeight="1" x14ac:dyDescent="0.25">
      <c r="B112" s="932">
        <v>27</v>
      </c>
      <c r="C112" s="939" t="s">
        <v>313</v>
      </c>
      <c r="D112" s="46" t="s">
        <v>598</v>
      </c>
      <c r="E112" s="105">
        <v>0</v>
      </c>
      <c r="F112" s="105">
        <v>0</v>
      </c>
      <c r="G112" s="105">
        <v>0</v>
      </c>
      <c r="H112" s="123"/>
    </row>
    <row r="113" spans="2:8" s="123" customFormat="1" ht="15" customHeight="1" x14ac:dyDescent="0.25">
      <c r="B113" s="1427">
        <v>28</v>
      </c>
      <c r="C113" s="1484" t="s">
        <v>314</v>
      </c>
      <c r="D113" s="46" t="s">
        <v>714</v>
      </c>
      <c r="E113" s="105">
        <v>5</v>
      </c>
      <c r="F113" s="105">
        <v>5</v>
      </c>
      <c r="G113" s="105">
        <v>5</v>
      </c>
      <c r="H113" s="114"/>
    </row>
    <row r="114" spans="2:8" s="114" customFormat="1" ht="15" customHeight="1" x14ac:dyDescent="0.25">
      <c r="B114" s="1427"/>
      <c r="C114" s="1484"/>
      <c r="D114" s="46" t="s">
        <v>607</v>
      </c>
      <c r="E114" s="105">
        <v>3</v>
      </c>
      <c r="F114" s="105">
        <v>3</v>
      </c>
      <c r="G114" s="105">
        <v>3</v>
      </c>
    </row>
    <row r="115" spans="2:8" s="114" customFormat="1" ht="15" customHeight="1" x14ac:dyDescent="0.25">
      <c r="B115" s="1427"/>
      <c r="C115" s="1484"/>
      <c r="D115" s="46" t="s">
        <v>778</v>
      </c>
      <c r="E115" s="105">
        <v>4</v>
      </c>
      <c r="F115" s="105">
        <v>2</v>
      </c>
      <c r="G115" s="105">
        <v>4</v>
      </c>
      <c r="H115" s="123"/>
    </row>
    <row r="116" spans="2:8" s="123" customFormat="1" ht="15" customHeight="1" x14ac:dyDescent="0.25">
      <c r="B116" s="1427"/>
      <c r="C116" s="1484"/>
      <c r="D116" s="46" t="s">
        <v>820</v>
      </c>
      <c r="E116" s="105">
        <v>3</v>
      </c>
      <c r="F116" s="105">
        <v>3</v>
      </c>
      <c r="G116" s="105">
        <v>3</v>
      </c>
      <c r="H116" s="114"/>
    </row>
    <row r="117" spans="2:8" s="114" customFormat="1" ht="15" customHeight="1" x14ac:dyDescent="0.25">
      <c r="B117" s="1427">
        <v>29</v>
      </c>
      <c r="C117" s="1484" t="s">
        <v>315</v>
      </c>
      <c r="D117" s="46" t="s">
        <v>779</v>
      </c>
      <c r="E117" s="105">
        <v>5</v>
      </c>
      <c r="F117" s="105">
        <v>5</v>
      </c>
      <c r="G117" s="105">
        <v>5</v>
      </c>
    </row>
    <row r="118" spans="2:8" s="114" customFormat="1" ht="15" customHeight="1" x14ac:dyDescent="0.25">
      <c r="B118" s="1427"/>
      <c r="C118" s="1484"/>
      <c r="D118" s="46" t="s">
        <v>780</v>
      </c>
      <c r="E118" s="105">
        <v>0</v>
      </c>
      <c r="F118" s="105">
        <v>0</v>
      </c>
      <c r="G118" s="105">
        <v>0</v>
      </c>
    </row>
    <row r="119" spans="2:8" s="114" customFormat="1" ht="15" customHeight="1" x14ac:dyDescent="0.25">
      <c r="B119" s="1427"/>
      <c r="C119" s="1484"/>
      <c r="D119" s="46" t="s">
        <v>715</v>
      </c>
      <c r="E119" s="105">
        <v>3</v>
      </c>
      <c r="F119" s="105">
        <v>3</v>
      </c>
      <c r="G119" s="105">
        <v>3</v>
      </c>
      <c r="H119" s="123"/>
    </row>
    <row r="120" spans="2:8" s="123" customFormat="1" ht="15" customHeight="1" x14ac:dyDescent="0.25">
      <c r="B120" s="1427"/>
      <c r="C120" s="1484"/>
      <c r="D120" s="46" t="s">
        <v>598</v>
      </c>
      <c r="E120" s="105">
        <v>1</v>
      </c>
      <c r="F120" s="105">
        <v>1</v>
      </c>
      <c r="G120" s="105">
        <v>1</v>
      </c>
    </row>
    <row r="121" spans="2:8" s="123" customFormat="1" ht="15" customHeight="1" x14ac:dyDescent="0.25">
      <c r="B121" s="1427">
        <v>30</v>
      </c>
      <c r="C121" s="1484" t="s">
        <v>316</v>
      </c>
      <c r="D121" s="46" t="s">
        <v>781</v>
      </c>
      <c r="E121" s="105">
        <v>2</v>
      </c>
      <c r="F121" s="105">
        <v>2</v>
      </c>
      <c r="G121" s="105">
        <v>2</v>
      </c>
    </row>
    <row r="122" spans="2:8" s="123" customFormat="1" ht="15" customHeight="1" x14ac:dyDescent="0.25">
      <c r="B122" s="1427"/>
      <c r="C122" s="1484"/>
      <c r="D122" s="46" t="s">
        <v>717</v>
      </c>
      <c r="E122" s="105">
        <v>1</v>
      </c>
      <c r="F122" s="105">
        <v>1</v>
      </c>
      <c r="G122" s="105">
        <v>1</v>
      </c>
      <c r="H122" s="114"/>
    </row>
    <row r="123" spans="2:8" s="114" customFormat="1" ht="15" customHeight="1" x14ac:dyDescent="0.25">
      <c r="B123" s="1427"/>
      <c r="C123" s="1484"/>
      <c r="D123" s="46" t="s">
        <v>716</v>
      </c>
      <c r="E123" s="105">
        <v>2</v>
      </c>
      <c r="F123" s="105">
        <v>2</v>
      </c>
      <c r="G123" s="105">
        <v>2</v>
      </c>
    </row>
    <row r="124" spans="2:8" s="114" customFormat="1" ht="15" customHeight="1" x14ac:dyDescent="0.25">
      <c r="B124" s="1427"/>
      <c r="C124" s="1484"/>
      <c r="D124" s="46" t="s">
        <v>667</v>
      </c>
      <c r="E124" s="105">
        <v>0</v>
      </c>
      <c r="F124" s="105">
        <v>0</v>
      </c>
      <c r="G124" s="105">
        <v>0</v>
      </c>
      <c r="H124" s="123"/>
    </row>
    <row r="125" spans="2:8" s="123" customFormat="1" ht="15" customHeight="1" x14ac:dyDescent="0.25">
      <c r="B125" s="1427"/>
      <c r="C125" s="1484"/>
      <c r="D125" s="46" t="s">
        <v>598</v>
      </c>
      <c r="E125" s="105">
        <v>1</v>
      </c>
      <c r="F125" s="105">
        <v>1</v>
      </c>
      <c r="G125" s="105">
        <v>0</v>
      </c>
    </row>
    <row r="126" spans="2:8" s="123" customFormat="1" ht="15" customHeight="1" x14ac:dyDescent="0.25">
      <c r="B126" s="1427">
        <v>31</v>
      </c>
      <c r="C126" s="1484" t="s">
        <v>317</v>
      </c>
      <c r="D126" s="46" t="s">
        <v>415</v>
      </c>
      <c r="E126" s="105">
        <v>2</v>
      </c>
      <c r="F126" s="105">
        <v>2</v>
      </c>
      <c r="G126" s="105">
        <v>1</v>
      </c>
    </row>
    <row r="127" spans="2:8" s="123" customFormat="1" ht="15" customHeight="1" x14ac:dyDescent="0.25">
      <c r="B127" s="1427"/>
      <c r="C127" s="1484"/>
      <c r="D127" s="46" t="s">
        <v>716</v>
      </c>
      <c r="E127" s="105">
        <v>0</v>
      </c>
      <c r="F127" s="105">
        <v>0</v>
      </c>
      <c r="G127" s="105">
        <v>0</v>
      </c>
    </row>
    <row r="128" spans="2:8" s="123" customFormat="1" ht="15" customHeight="1" x14ac:dyDescent="0.25">
      <c r="B128" s="1427"/>
      <c r="C128" s="1484"/>
      <c r="D128" s="46" t="s">
        <v>598</v>
      </c>
      <c r="E128" s="105">
        <v>1</v>
      </c>
      <c r="F128" s="105">
        <v>1</v>
      </c>
      <c r="G128" s="105">
        <v>1</v>
      </c>
    </row>
    <row r="129" spans="2:8" s="123" customFormat="1" ht="15" customHeight="1" x14ac:dyDescent="0.25">
      <c r="B129" s="1427">
        <v>32</v>
      </c>
      <c r="C129" s="1484" t="s">
        <v>318</v>
      </c>
      <c r="D129" s="46" t="s">
        <v>782</v>
      </c>
      <c r="E129" s="105">
        <v>3</v>
      </c>
      <c r="F129" s="105">
        <v>3</v>
      </c>
      <c r="G129" s="105">
        <v>3</v>
      </c>
    </row>
    <row r="130" spans="2:8" s="123" customFormat="1" ht="15" customHeight="1" x14ac:dyDescent="0.25">
      <c r="B130" s="1427"/>
      <c r="C130" s="1484"/>
      <c r="D130" s="46" t="s">
        <v>718</v>
      </c>
      <c r="E130" s="105">
        <v>0</v>
      </c>
      <c r="F130" s="105">
        <v>0</v>
      </c>
      <c r="G130" s="105">
        <v>0</v>
      </c>
    </row>
    <row r="131" spans="2:8" s="123" customFormat="1" ht="15" customHeight="1" x14ac:dyDescent="0.25">
      <c r="B131" s="1427"/>
      <c r="C131" s="1484"/>
      <c r="D131" s="46" t="s">
        <v>764</v>
      </c>
      <c r="E131" s="105">
        <v>0</v>
      </c>
      <c r="F131" s="105">
        <v>0</v>
      </c>
      <c r="G131" s="105">
        <v>0</v>
      </c>
    </row>
    <row r="132" spans="2:8" s="123" customFormat="1" ht="15" customHeight="1" x14ac:dyDescent="0.25">
      <c r="B132" s="1427"/>
      <c r="C132" s="1484"/>
      <c r="D132" s="46" t="s">
        <v>598</v>
      </c>
      <c r="E132" s="105">
        <v>0</v>
      </c>
      <c r="F132" s="105">
        <v>0</v>
      </c>
      <c r="G132" s="105">
        <v>0</v>
      </c>
      <c r="H132" s="114"/>
    </row>
    <row r="133" spans="2:8" s="114" customFormat="1" ht="15" customHeight="1" x14ac:dyDescent="0.25">
      <c r="B133" s="1427">
        <v>33</v>
      </c>
      <c r="C133" s="1484" t="s">
        <v>319</v>
      </c>
      <c r="D133" s="46" t="s">
        <v>813</v>
      </c>
      <c r="E133" s="105">
        <v>2</v>
      </c>
      <c r="F133" s="105">
        <v>2</v>
      </c>
      <c r="G133" s="105">
        <v>1</v>
      </c>
      <c r="H133" s="123"/>
    </row>
    <row r="134" spans="2:8" s="123" customFormat="1" ht="15" customHeight="1" x14ac:dyDescent="0.25">
      <c r="B134" s="1427"/>
      <c r="C134" s="1484"/>
      <c r="D134" s="46" t="s">
        <v>332</v>
      </c>
      <c r="E134" s="105">
        <v>0</v>
      </c>
      <c r="F134" s="105">
        <v>0</v>
      </c>
      <c r="G134" s="105">
        <v>0</v>
      </c>
    </row>
    <row r="135" spans="2:8" s="123" customFormat="1" ht="15" customHeight="1" x14ac:dyDescent="0.25">
      <c r="B135" s="1427"/>
      <c r="C135" s="1484"/>
      <c r="D135" s="46" t="s">
        <v>412</v>
      </c>
      <c r="E135" s="105">
        <v>2</v>
      </c>
      <c r="F135" s="105">
        <v>0</v>
      </c>
      <c r="G135" s="105">
        <v>0</v>
      </c>
    </row>
    <row r="136" spans="2:8" s="123" customFormat="1" ht="15" customHeight="1" x14ac:dyDescent="0.25">
      <c r="B136" s="1427"/>
      <c r="C136" s="1484"/>
      <c r="D136" s="46" t="s">
        <v>817</v>
      </c>
      <c r="E136" s="105">
        <v>0</v>
      </c>
      <c r="F136" s="105">
        <v>0</v>
      </c>
      <c r="G136" s="105">
        <v>0</v>
      </c>
    </row>
    <row r="137" spans="2:8" s="123" customFormat="1" ht="15" customHeight="1" x14ac:dyDescent="0.25">
      <c r="B137" s="1427"/>
      <c r="C137" s="1484"/>
      <c r="D137" s="46" t="s">
        <v>784</v>
      </c>
      <c r="E137" s="105">
        <v>0</v>
      </c>
      <c r="F137" s="105">
        <v>0</v>
      </c>
      <c r="G137" s="105">
        <v>0</v>
      </c>
      <c r="H137" s="114"/>
    </row>
    <row r="138" spans="2:8" s="114" customFormat="1" ht="15" customHeight="1" x14ac:dyDescent="0.25">
      <c r="B138" s="1427">
        <v>34</v>
      </c>
      <c r="C138" s="1484" t="s">
        <v>320</v>
      </c>
      <c r="D138" s="46" t="s">
        <v>609</v>
      </c>
      <c r="E138" s="105">
        <v>0</v>
      </c>
      <c r="F138" s="105">
        <v>0</v>
      </c>
      <c r="G138" s="105">
        <v>0</v>
      </c>
    </row>
    <row r="139" spans="2:8" s="114" customFormat="1" ht="15" customHeight="1" x14ac:dyDescent="0.25">
      <c r="B139" s="1427"/>
      <c r="C139" s="1484"/>
      <c r="D139" s="46" t="s">
        <v>419</v>
      </c>
      <c r="E139" s="105">
        <v>2</v>
      </c>
      <c r="F139" s="105">
        <v>1</v>
      </c>
      <c r="G139" s="105">
        <v>0</v>
      </c>
    </row>
    <row r="140" spans="2:8" s="114" customFormat="1" ht="15" customHeight="1" x14ac:dyDescent="0.25">
      <c r="B140" s="1427"/>
      <c r="C140" s="1484"/>
      <c r="D140" s="46" t="s">
        <v>712</v>
      </c>
      <c r="E140" s="105">
        <v>0</v>
      </c>
      <c r="F140" s="105">
        <v>0</v>
      </c>
      <c r="G140" s="105">
        <v>0</v>
      </c>
    </row>
    <row r="141" spans="2:8" s="114" customFormat="1" ht="15" customHeight="1" x14ac:dyDescent="0.25">
      <c r="B141" s="1427"/>
      <c r="C141" s="1484"/>
      <c r="D141" s="46" t="s">
        <v>821</v>
      </c>
      <c r="E141" s="105">
        <v>0</v>
      </c>
      <c r="F141" s="105">
        <v>0</v>
      </c>
      <c r="G141" s="105">
        <v>0</v>
      </c>
    </row>
    <row r="142" spans="2:8" s="114" customFormat="1" ht="15" customHeight="1" x14ac:dyDescent="0.25">
      <c r="B142" s="1427"/>
      <c r="C142" s="1484"/>
      <c r="D142" s="46" t="s">
        <v>783</v>
      </c>
      <c r="E142" s="105">
        <v>0</v>
      </c>
      <c r="F142" s="105">
        <v>0</v>
      </c>
      <c r="G142" s="105">
        <v>0</v>
      </c>
      <c r="H142" s="123"/>
    </row>
    <row r="143" spans="2:8" s="123" customFormat="1" ht="15" customHeight="1" x14ac:dyDescent="0.25">
      <c r="B143" s="1427"/>
      <c r="C143" s="1484"/>
      <c r="D143" s="46" t="s">
        <v>784</v>
      </c>
      <c r="E143" s="105">
        <v>0</v>
      </c>
      <c r="F143" s="105">
        <v>0</v>
      </c>
      <c r="G143" s="105">
        <v>0</v>
      </c>
      <c r="H143" s="114"/>
    </row>
    <row r="144" spans="2:8" s="114" customFormat="1" ht="15" customHeight="1" x14ac:dyDescent="0.25">
      <c r="B144" s="1427"/>
      <c r="C144" s="1484"/>
      <c r="D144" s="46" t="s">
        <v>598</v>
      </c>
      <c r="E144" s="105">
        <v>0</v>
      </c>
      <c r="F144" s="105">
        <v>0</v>
      </c>
      <c r="G144" s="105">
        <v>0</v>
      </c>
    </row>
    <row r="145" spans="2:8" s="114" customFormat="1" ht="15" customHeight="1" x14ac:dyDescent="0.25">
      <c r="B145" s="1427">
        <v>35</v>
      </c>
      <c r="C145" s="1484" t="s">
        <v>321</v>
      </c>
      <c r="D145" s="307" t="s">
        <v>817</v>
      </c>
      <c r="E145" s="105">
        <v>6</v>
      </c>
      <c r="F145" s="105">
        <v>6</v>
      </c>
      <c r="G145" s="105">
        <v>6</v>
      </c>
      <c r="H145" s="123"/>
    </row>
    <row r="146" spans="2:8" s="123" customFormat="1" ht="15" customHeight="1" x14ac:dyDescent="0.25">
      <c r="B146" s="1427"/>
      <c r="C146" s="1484"/>
      <c r="D146" s="46" t="s">
        <v>331</v>
      </c>
      <c r="E146" s="105">
        <v>0</v>
      </c>
      <c r="F146" s="105">
        <v>0</v>
      </c>
      <c r="G146" s="105">
        <v>0</v>
      </c>
    </row>
    <row r="147" spans="2:8" s="123" customFormat="1" ht="15" customHeight="1" x14ac:dyDescent="0.25">
      <c r="B147" s="1427"/>
      <c r="C147" s="1484"/>
      <c r="D147" s="46" t="s">
        <v>784</v>
      </c>
      <c r="E147" s="105">
        <v>0</v>
      </c>
      <c r="F147" s="105">
        <v>0</v>
      </c>
      <c r="G147" s="105">
        <v>0</v>
      </c>
    </row>
    <row r="148" spans="2:8" s="123" customFormat="1" ht="15" customHeight="1" x14ac:dyDescent="0.25">
      <c r="B148" s="1427">
        <v>36</v>
      </c>
      <c r="C148" s="1484" t="s">
        <v>322</v>
      </c>
      <c r="D148" s="46" t="s">
        <v>785</v>
      </c>
      <c r="E148" s="105">
        <v>5</v>
      </c>
      <c r="F148" s="105">
        <v>5</v>
      </c>
      <c r="G148" s="105">
        <v>5</v>
      </c>
    </row>
    <row r="149" spans="2:8" s="123" customFormat="1" ht="15" customHeight="1" x14ac:dyDescent="0.25">
      <c r="B149" s="1427"/>
      <c r="C149" s="1484"/>
      <c r="D149" s="46" t="s">
        <v>598</v>
      </c>
      <c r="E149" s="105">
        <v>2</v>
      </c>
      <c r="F149" s="105">
        <v>2</v>
      </c>
      <c r="G149" s="105">
        <v>2</v>
      </c>
    </row>
    <row r="150" spans="2:8" s="123" customFormat="1" ht="15" customHeight="1" x14ac:dyDescent="0.25">
      <c r="B150" s="1427">
        <v>37</v>
      </c>
      <c r="C150" s="1484" t="s">
        <v>323</v>
      </c>
      <c r="D150" s="46" t="s">
        <v>786</v>
      </c>
      <c r="E150" s="105">
        <v>6</v>
      </c>
      <c r="F150" s="105">
        <v>6</v>
      </c>
      <c r="G150" s="105">
        <v>5</v>
      </c>
    </row>
    <row r="151" spans="2:8" s="123" customFormat="1" ht="15" customHeight="1" x14ac:dyDescent="0.2">
      <c r="B151" s="1427"/>
      <c r="C151" s="1484"/>
      <c r="D151" s="212" t="s">
        <v>598</v>
      </c>
      <c r="E151" s="105">
        <v>0</v>
      </c>
      <c r="F151" s="105">
        <v>0</v>
      </c>
      <c r="G151" s="105">
        <v>0</v>
      </c>
    </row>
    <row r="152" spans="2:8" s="123" customFormat="1" ht="15" customHeight="1" x14ac:dyDescent="0.25">
      <c r="B152" s="1427">
        <v>38</v>
      </c>
      <c r="C152" s="1484" t="s">
        <v>324</v>
      </c>
      <c r="D152" s="46" t="s">
        <v>787</v>
      </c>
      <c r="E152" s="105">
        <v>2</v>
      </c>
      <c r="F152" s="105">
        <v>1</v>
      </c>
      <c r="G152" s="105">
        <v>1</v>
      </c>
      <c r="H152" s="114"/>
    </row>
    <row r="153" spans="2:8" s="114" customFormat="1" ht="15" customHeight="1" x14ac:dyDescent="0.25">
      <c r="B153" s="1427"/>
      <c r="C153" s="1484"/>
      <c r="D153" s="46" t="s">
        <v>681</v>
      </c>
      <c r="E153" s="105">
        <v>0</v>
      </c>
      <c r="F153" s="105">
        <v>0</v>
      </c>
      <c r="G153" s="105">
        <v>0</v>
      </c>
      <c r="H153" s="123"/>
    </row>
    <row r="154" spans="2:8" s="114" customFormat="1" ht="15" customHeight="1" x14ac:dyDescent="0.25">
      <c r="B154" s="1427"/>
      <c r="C154" s="1484"/>
      <c r="D154" s="46" t="s">
        <v>1235</v>
      </c>
      <c r="E154" s="105">
        <v>0</v>
      </c>
      <c r="F154" s="105">
        <v>0</v>
      </c>
      <c r="G154" s="105">
        <v>0</v>
      </c>
      <c r="H154" s="123"/>
    </row>
    <row r="155" spans="2:8" s="123" customFormat="1" ht="15" customHeight="1" x14ac:dyDescent="0.25">
      <c r="B155" s="1427"/>
      <c r="C155" s="1484"/>
      <c r="D155" s="46" t="s">
        <v>719</v>
      </c>
      <c r="E155" s="105">
        <v>1</v>
      </c>
      <c r="F155" s="105">
        <v>0</v>
      </c>
      <c r="G155" s="105">
        <v>0</v>
      </c>
      <c r="H155" s="114"/>
    </row>
    <row r="156" spans="2:8" s="114" customFormat="1" ht="15" customHeight="1" x14ac:dyDescent="0.25">
      <c r="B156" s="1427"/>
      <c r="C156" s="1484"/>
      <c r="D156" s="46" t="s">
        <v>598</v>
      </c>
      <c r="E156" s="105">
        <v>0</v>
      </c>
      <c r="F156" s="105">
        <v>0</v>
      </c>
      <c r="G156" s="105">
        <v>0</v>
      </c>
      <c r="H156" s="123"/>
    </row>
    <row r="157" spans="2:8" s="123" customFormat="1" ht="15" customHeight="1" x14ac:dyDescent="0.25">
      <c r="B157" s="1427">
        <v>39</v>
      </c>
      <c r="C157" s="1484" t="s">
        <v>325</v>
      </c>
      <c r="D157" s="46" t="s">
        <v>406</v>
      </c>
      <c r="E157" s="105">
        <v>0</v>
      </c>
      <c r="F157" s="105">
        <v>0</v>
      </c>
      <c r="G157" s="105">
        <v>0</v>
      </c>
    </row>
    <row r="158" spans="2:8" s="123" customFormat="1" ht="15" customHeight="1" x14ac:dyDescent="0.25">
      <c r="B158" s="1427"/>
      <c r="C158" s="1484"/>
      <c r="D158" s="46" t="s">
        <v>720</v>
      </c>
      <c r="E158" s="105">
        <v>1</v>
      </c>
      <c r="F158" s="105">
        <v>1</v>
      </c>
      <c r="G158" s="105">
        <v>1</v>
      </c>
    </row>
    <row r="159" spans="2:8" s="123" customFormat="1" ht="15" customHeight="1" x14ac:dyDescent="0.25">
      <c r="B159" s="1427"/>
      <c r="C159" s="1484"/>
      <c r="D159" s="46" t="s">
        <v>598</v>
      </c>
      <c r="E159" s="105">
        <v>0</v>
      </c>
      <c r="F159" s="105">
        <v>0</v>
      </c>
      <c r="G159" s="105">
        <v>0</v>
      </c>
    </row>
    <row r="160" spans="2:8" s="123" customFormat="1" ht="15" customHeight="1" x14ac:dyDescent="0.25">
      <c r="B160" s="1427">
        <v>40</v>
      </c>
      <c r="C160" s="1485" t="s">
        <v>326</v>
      </c>
      <c r="D160" s="46" t="s">
        <v>784</v>
      </c>
      <c r="E160" s="105">
        <v>0</v>
      </c>
      <c r="F160" s="105">
        <v>0</v>
      </c>
      <c r="G160" s="105">
        <v>0</v>
      </c>
    </row>
    <row r="161" spans="2:8" s="123" customFormat="1" ht="15" customHeight="1" x14ac:dyDescent="0.25">
      <c r="B161" s="1449"/>
      <c r="C161" s="1491"/>
      <c r="D161" s="46" t="s">
        <v>817</v>
      </c>
      <c r="E161" s="105">
        <v>0</v>
      </c>
      <c r="F161" s="105">
        <v>0</v>
      </c>
      <c r="G161" s="105">
        <v>0</v>
      </c>
      <c r="H161" s="114"/>
    </row>
    <row r="162" spans="2:8" s="114" customFormat="1" ht="15" customHeight="1" x14ac:dyDescent="0.25">
      <c r="B162" s="1427">
        <v>41</v>
      </c>
      <c r="C162" s="1484" t="s">
        <v>327</v>
      </c>
      <c r="D162" s="46" t="s">
        <v>788</v>
      </c>
      <c r="E162" s="105">
        <v>3</v>
      </c>
      <c r="F162" s="105">
        <v>2</v>
      </c>
      <c r="G162" s="105">
        <v>2</v>
      </c>
      <c r="H162" s="123"/>
    </row>
    <row r="163" spans="2:8" s="123" customFormat="1" ht="15" customHeight="1" x14ac:dyDescent="0.25">
      <c r="B163" s="1427"/>
      <c r="C163" s="1484"/>
      <c r="D163" s="46" t="s">
        <v>607</v>
      </c>
      <c r="E163" s="105">
        <v>3</v>
      </c>
      <c r="F163" s="105">
        <v>3</v>
      </c>
      <c r="G163" s="105">
        <v>3</v>
      </c>
      <c r="H163" s="114"/>
    </row>
    <row r="164" spans="2:8" s="114" customFormat="1" ht="15" customHeight="1" x14ac:dyDescent="0.25">
      <c r="B164" s="1427"/>
      <c r="C164" s="1484"/>
      <c r="D164" s="46" t="s">
        <v>598</v>
      </c>
      <c r="E164" s="105">
        <v>0</v>
      </c>
      <c r="F164" s="105">
        <v>0</v>
      </c>
      <c r="G164" s="105">
        <v>0</v>
      </c>
    </row>
    <row r="165" spans="2:8" s="114" customFormat="1" ht="15" customHeight="1" x14ac:dyDescent="0.25">
      <c r="B165" s="1427">
        <v>42</v>
      </c>
      <c r="C165" s="1484" t="s">
        <v>328</v>
      </c>
      <c r="D165" s="46" t="s">
        <v>698</v>
      </c>
      <c r="E165" s="105">
        <v>3</v>
      </c>
      <c r="F165" s="105">
        <v>3</v>
      </c>
      <c r="G165" s="105">
        <v>3</v>
      </c>
      <c r="H165" s="123"/>
    </row>
    <row r="166" spans="2:8" s="123" customFormat="1" ht="15" customHeight="1" x14ac:dyDescent="0.25">
      <c r="B166" s="1427"/>
      <c r="C166" s="1484"/>
      <c r="D166" s="46" t="s">
        <v>598</v>
      </c>
      <c r="E166" s="105">
        <v>1</v>
      </c>
      <c r="F166" s="105">
        <v>1</v>
      </c>
      <c r="G166" s="105">
        <v>1</v>
      </c>
    </row>
    <row r="167" spans="2:8" s="123" customFormat="1" ht="15" customHeight="1" x14ac:dyDescent="0.25">
      <c r="B167" s="932">
        <v>43</v>
      </c>
      <c r="C167" s="939" t="s">
        <v>329</v>
      </c>
      <c r="D167" s="46" t="s">
        <v>598</v>
      </c>
      <c r="E167" s="105">
        <v>3</v>
      </c>
      <c r="F167" s="105">
        <v>3</v>
      </c>
      <c r="G167" s="105">
        <v>1</v>
      </c>
    </row>
    <row r="168" spans="2:8" s="123" customFormat="1" ht="15" customHeight="1" x14ac:dyDescent="0.25">
      <c r="B168" s="1475" t="s">
        <v>743</v>
      </c>
      <c r="C168" s="1475"/>
      <c r="D168" s="1475"/>
      <c r="E168" s="105">
        <f>SUM(E14:E167)</f>
        <v>205</v>
      </c>
      <c r="F168" s="105">
        <f>SUM(F14:F167)</f>
        <v>155</v>
      </c>
      <c r="G168" s="105">
        <f>SUM(G14:G167)</f>
        <v>153</v>
      </c>
      <c r="H168" s="99"/>
    </row>
    <row r="169" spans="2:8" ht="15" customHeight="1" x14ac:dyDescent="0.25">
      <c r="B169" s="127" t="s">
        <v>814</v>
      </c>
      <c r="F169" s="124"/>
    </row>
    <row r="170" spans="2:8" ht="15" customHeight="1" x14ac:dyDescent="0.35">
      <c r="B170" s="1461" t="s">
        <v>1053</v>
      </c>
      <c r="C170" s="1462"/>
      <c r="D170" s="1462"/>
      <c r="E170" s="1462"/>
      <c r="F170" s="1462"/>
      <c r="G170" s="1462"/>
      <c r="H170" s="1263"/>
    </row>
    <row r="171" spans="2:8" ht="15" customHeight="1" x14ac:dyDescent="0.25">
      <c r="B171" s="935"/>
      <c r="D171" s="936" t="s">
        <v>744</v>
      </c>
      <c r="E171" s="936" t="s">
        <v>613</v>
      </c>
      <c r="F171" s="111" t="s">
        <v>610</v>
      </c>
    </row>
    <row r="172" spans="2:8" ht="14.45" customHeight="1" x14ac:dyDescent="0.25">
      <c r="B172" s="120" t="s">
        <v>570</v>
      </c>
      <c r="C172" s="121"/>
      <c r="D172" s="112" t="s">
        <v>1820</v>
      </c>
      <c r="E172" s="936"/>
      <c r="F172" s="934"/>
      <c r="G172" s="934"/>
    </row>
    <row r="173" spans="2:8" ht="39" customHeight="1" x14ac:dyDescent="0.25">
      <c r="B173" s="935" t="s">
        <v>563</v>
      </c>
      <c r="C173" s="934"/>
      <c r="D173" s="1463" t="s">
        <v>564</v>
      </c>
      <c r="E173" s="1462"/>
      <c r="F173" s="1462"/>
      <c r="G173" s="1462"/>
    </row>
    <row r="174" spans="2:8" ht="13.5" customHeight="1" x14ac:dyDescent="0.25"/>
    <row r="176" spans="2:8" x14ac:dyDescent="0.25">
      <c r="B176" s="1477"/>
      <c r="C176" s="1474"/>
      <c r="D176" s="1474"/>
      <c r="E176" s="1474"/>
      <c r="F176" s="1474"/>
      <c r="G176" s="1474"/>
      <c r="H176" s="1474"/>
    </row>
    <row r="177" spans="2:8" x14ac:dyDescent="0.25">
      <c r="B177" s="1473"/>
      <c r="C177" s="1474"/>
      <c r="D177" s="1474"/>
      <c r="E177" s="1474"/>
      <c r="F177" s="1474"/>
      <c r="G177" s="1474"/>
      <c r="H177" s="1474"/>
    </row>
    <row r="178" spans="2:8" ht="24.6" customHeight="1" x14ac:dyDescent="0.25">
      <c r="B178" s="1473"/>
      <c r="C178" s="1474"/>
      <c r="D178" s="1474"/>
      <c r="E178" s="1474"/>
      <c r="F178" s="1474"/>
      <c r="G178" s="1474"/>
      <c r="H178" s="1474"/>
    </row>
    <row r="179" spans="2:8" ht="15" customHeight="1" x14ac:dyDescent="0.25"/>
    <row r="180" spans="2:8" ht="31.15" customHeight="1" x14ac:dyDescent="0.25"/>
  </sheetData>
  <mergeCells count="93">
    <mergeCell ref="B17:B18"/>
    <mergeCell ref="C17:C18"/>
    <mergeCell ref="B2:G2"/>
    <mergeCell ref="B3:G3"/>
    <mergeCell ref="B4:G4"/>
    <mergeCell ref="B6:G6"/>
    <mergeCell ref="B7:G7"/>
    <mergeCell ref="B9:D9"/>
    <mergeCell ref="B10:F10"/>
    <mergeCell ref="C12:D12"/>
    <mergeCell ref="C13:D13"/>
    <mergeCell ref="B14:B16"/>
    <mergeCell ref="C14:C16"/>
    <mergeCell ref="B19:B22"/>
    <mergeCell ref="C19:C22"/>
    <mergeCell ref="B25:B30"/>
    <mergeCell ref="C25:C30"/>
    <mergeCell ref="B31:B32"/>
    <mergeCell ref="C31:C32"/>
    <mergeCell ref="B23:B24"/>
    <mergeCell ref="C23:C24"/>
    <mergeCell ref="B33:B37"/>
    <mergeCell ref="C33:C37"/>
    <mergeCell ref="B39:B44"/>
    <mergeCell ref="C39:C44"/>
    <mergeCell ref="B46:B47"/>
    <mergeCell ref="C46:C47"/>
    <mergeCell ref="B48:B51"/>
    <mergeCell ref="C48:C51"/>
    <mergeCell ref="B52:B54"/>
    <mergeCell ref="C52:C54"/>
    <mergeCell ref="B55:B56"/>
    <mergeCell ref="C55:C56"/>
    <mergeCell ref="B57:B59"/>
    <mergeCell ref="C57:C59"/>
    <mergeCell ref="B60:B66"/>
    <mergeCell ref="C60:C66"/>
    <mergeCell ref="B67:B68"/>
    <mergeCell ref="C67:C68"/>
    <mergeCell ref="B69:B71"/>
    <mergeCell ref="C69:C71"/>
    <mergeCell ref="B72:B77"/>
    <mergeCell ref="C72:C77"/>
    <mergeCell ref="B78:B83"/>
    <mergeCell ref="C78:C83"/>
    <mergeCell ref="B84:B86"/>
    <mergeCell ref="C84:C86"/>
    <mergeCell ref="B87:B89"/>
    <mergeCell ref="C87:C89"/>
    <mergeCell ref="B90:B92"/>
    <mergeCell ref="C90:C92"/>
    <mergeCell ref="B93:B99"/>
    <mergeCell ref="C93:C99"/>
    <mergeCell ref="B100:B101"/>
    <mergeCell ref="C100:C101"/>
    <mergeCell ref="B102:B111"/>
    <mergeCell ref="C102:C111"/>
    <mergeCell ref="B113:B116"/>
    <mergeCell ref="C113:C116"/>
    <mergeCell ref="B117:B120"/>
    <mergeCell ref="C117:C120"/>
    <mergeCell ref="B121:B125"/>
    <mergeCell ref="C121:C125"/>
    <mergeCell ref="B126:B128"/>
    <mergeCell ref="C126:C128"/>
    <mergeCell ref="B129:B132"/>
    <mergeCell ref="C129:C132"/>
    <mergeCell ref="B133:B137"/>
    <mergeCell ref="C133:C137"/>
    <mergeCell ref="B178:H178"/>
    <mergeCell ref="B176:H176"/>
    <mergeCell ref="B177:H177"/>
    <mergeCell ref="B138:B144"/>
    <mergeCell ref="C138:C144"/>
    <mergeCell ref="B145:B147"/>
    <mergeCell ref="C145:C147"/>
    <mergeCell ref="B148:B149"/>
    <mergeCell ref="C148:C149"/>
    <mergeCell ref="B150:B151"/>
    <mergeCell ref="C150:C151"/>
    <mergeCell ref="B152:B156"/>
    <mergeCell ref="C152:C156"/>
    <mergeCell ref="B157:B159"/>
    <mergeCell ref="C157:C159"/>
    <mergeCell ref="B160:B161"/>
    <mergeCell ref="C160:C161"/>
    <mergeCell ref="B170:H170"/>
    <mergeCell ref="D173:G173"/>
    <mergeCell ref="B162:B164"/>
    <mergeCell ref="C162:C164"/>
    <mergeCell ref="B165:B166"/>
    <mergeCell ref="C165:C166"/>
    <mergeCell ref="B168:D168"/>
  </mergeCells>
  <pageMargins left="0.70866141732283472" right="0.70866141732283472" top="0.74803149606299213" bottom="0.74803149606299213" header="0.31496062992125984" footer="0.31496062992125984"/>
  <pageSetup paperSize="9" scale="63" fitToWidth="2" fitToHeight="2" orientation="portrait" r:id="rId1"/>
  <rowBreaks count="1" manualBreakCount="1">
    <brk id="77" max="7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40"/>
  <sheetViews>
    <sheetView view="pageBreakPreview" zoomScaleSheetLayoutView="100" workbookViewId="0">
      <pane ySplit="14" topLeftCell="A162" activePane="bottomLeft" state="frozen"/>
      <selection pane="bottomLeft" activeCell="S14" sqref="S14"/>
    </sheetView>
  </sheetViews>
  <sheetFormatPr defaultColWidth="8.85546875" defaultRowHeight="12.75" x14ac:dyDescent="0.2"/>
  <cols>
    <col min="1" max="1" width="4.5703125" style="178" customWidth="1"/>
    <col min="2" max="2" width="22.140625" style="178" customWidth="1"/>
    <col min="3" max="3" width="38.28515625" style="178" customWidth="1"/>
    <col min="4" max="4" width="9.85546875" style="178" customWidth="1"/>
    <col min="5" max="5" width="11.28515625" style="178" customWidth="1"/>
    <col min="6" max="6" width="10" style="178" customWidth="1"/>
    <col min="7" max="7" width="9.28515625" style="178" customWidth="1"/>
    <col min="8" max="8" width="11.5703125" style="178" customWidth="1"/>
    <col min="9" max="9" width="10.28515625" style="178" customWidth="1"/>
    <col min="10" max="10" width="11.28515625" style="178" customWidth="1"/>
    <col min="11" max="16384" width="8.85546875" style="178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72" customFormat="1" x14ac:dyDescent="0.2">
      <c r="A4" s="1395" t="s">
        <v>1741</v>
      </c>
      <c r="B4" s="1395"/>
      <c r="C4" s="1395"/>
      <c r="D4" s="1395"/>
      <c r="E4" s="1395"/>
      <c r="F4" s="1395"/>
      <c r="G4" s="1395"/>
      <c r="H4" s="1395"/>
      <c r="I4" s="1395"/>
      <c r="J4" s="1395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179"/>
      <c r="B8" s="179"/>
      <c r="C8" s="179"/>
      <c r="D8" s="179"/>
      <c r="E8" s="179"/>
      <c r="F8" s="179"/>
      <c r="G8" s="179"/>
      <c r="H8" s="179"/>
      <c r="I8" s="179"/>
    </row>
    <row r="9" spans="1:10" x14ac:dyDescent="0.2">
      <c r="A9" s="1497" t="s">
        <v>684</v>
      </c>
      <c r="B9" s="1497"/>
      <c r="C9" s="1497"/>
      <c r="D9" s="25"/>
      <c r="E9" s="25"/>
      <c r="F9" s="25"/>
      <c r="G9" s="25"/>
    </row>
    <row r="11" spans="1:10" ht="27" customHeight="1" x14ac:dyDescent="0.2">
      <c r="A11" s="1210" t="s">
        <v>361</v>
      </c>
      <c r="B11" s="1210" t="s">
        <v>1212</v>
      </c>
      <c r="C11" s="149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ht="52.5" customHeight="1" x14ac:dyDescent="0.2">
      <c r="A12" s="1210"/>
      <c r="B12" s="1498"/>
      <c r="C12" s="1498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x14ac:dyDescent="0.2">
      <c r="A13" s="1210"/>
      <c r="B13" s="1498"/>
      <c r="C13" s="1498"/>
      <c r="D13" s="288" t="s">
        <v>194</v>
      </c>
      <c r="E13" s="288" t="s">
        <v>195</v>
      </c>
      <c r="F13" s="1210"/>
      <c r="G13" s="288" t="s">
        <v>194</v>
      </c>
      <c r="H13" s="288" t="s">
        <v>195</v>
      </c>
      <c r="I13" s="1210"/>
      <c r="J13" s="1210"/>
    </row>
    <row r="14" spans="1:10" ht="11.25" customHeight="1" x14ac:dyDescent="0.2">
      <c r="A14" s="290">
        <v>1</v>
      </c>
      <c r="B14" s="1268">
        <v>2</v>
      </c>
      <c r="C14" s="1498"/>
      <c r="D14" s="290">
        <v>3</v>
      </c>
      <c r="E14" s="290">
        <v>4</v>
      </c>
      <c r="F14" s="290">
        <v>5</v>
      </c>
      <c r="G14" s="290">
        <v>6</v>
      </c>
      <c r="H14" s="290">
        <v>7</v>
      </c>
      <c r="I14" s="290">
        <v>8</v>
      </c>
      <c r="J14" s="290">
        <v>9</v>
      </c>
    </row>
    <row r="15" spans="1:10" ht="15" x14ac:dyDescent="0.25">
      <c r="A15" s="1483">
        <v>1</v>
      </c>
      <c r="B15" s="1484" t="s">
        <v>287</v>
      </c>
      <c r="C15" s="46" t="s">
        <v>695</v>
      </c>
      <c r="D15" s="1177">
        <v>0</v>
      </c>
      <c r="E15" s="1177">
        <v>0</v>
      </c>
      <c r="F15" s="1177">
        <v>0</v>
      </c>
      <c r="G15" s="1171">
        <v>0</v>
      </c>
      <c r="H15" s="1171">
        <v>0</v>
      </c>
      <c r="I15" s="1171">
        <v>0</v>
      </c>
      <c r="J15" s="1171">
        <f>F15+I15</f>
        <v>0</v>
      </c>
    </row>
    <row r="16" spans="1:10" ht="15" x14ac:dyDescent="0.25">
      <c r="A16" s="1483"/>
      <c r="B16" s="1484"/>
      <c r="C16" s="46" t="s">
        <v>597</v>
      </c>
      <c r="D16" s="1177">
        <v>0</v>
      </c>
      <c r="E16" s="1177">
        <v>0</v>
      </c>
      <c r="F16" s="1177">
        <v>0</v>
      </c>
      <c r="G16" s="1171">
        <v>0</v>
      </c>
      <c r="H16" s="1171">
        <v>0</v>
      </c>
      <c r="I16" s="1171">
        <v>0</v>
      </c>
      <c r="J16" s="1171">
        <f t="shared" ref="J16:J79" si="0">F16+I16</f>
        <v>0</v>
      </c>
    </row>
    <row r="17" spans="1:10" s="897" customFormat="1" ht="15" x14ac:dyDescent="0.25">
      <c r="A17" s="1483"/>
      <c r="B17" s="1484"/>
      <c r="C17" s="46" t="s">
        <v>598</v>
      </c>
      <c r="D17" s="1177">
        <v>0</v>
      </c>
      <c r="E17" s="1177">
        <v>0</v>
      </c>
      <c r="F17" s="1177">
        <v>0</v>
      </c>
      <c r="G17" s="1171">
        <v>39</v>
      </c>
      <c r="H17" s="1171">
        <v>35</v>
      </c>
      <c r="I17" s="1171">
        <v>3</v>
      </c>
      <c r="J17" s="1171">
        <f t="shared" si="0"/>
        <v>3</v>
      </c>
    </row>
    <row r="18" spans="1:10" ht="15" x14ac:dyDescent="0.25">
      <c r="A18" s="1483">
        <v>2</v>
      </c>
      <c r="B18" s="1485" t="s">
        <v>288</v>
      </c>
      <c r="C18" s="46" t="s">
        <v>757</v>
      </c>
      <c r="D18" s="1177">
        <v>3</v>
      </c>
      <c r="E18" s="1177">
        <v>3</v>
      </c>
      <c r="F18" s="1177">
        <v>2</v>
      </c>
      <c r="G18" s="1171">
        <v>0</v>
      </c>
      <c r="H18" s="1171">
        <v>0</v>
      </c>
      <c r="I18" s="1171">
        <v>0</v>
      </c>
      <c r="J18" s="1171">
        <f t="shared" si="0"/>
        <v>2</v>
      </c>
    </row>
    <row r="19" spans="1:10" s="897" customFormat="1" ht="15" x14ac:dyDescent="0.25">
      <c r="A19" s="1483"/>
      <c r="B19" s="1485"/>
      <c r="C19" s="46" t="s">
        <v>598</v>
      </c>
      <c r="D19" s="1177">
        <v>0</v>
      </c>
      <c r="E19" s="1177">
        <v>0</v>
      </c>
      <c r="F19" s="1177">
        <v>0</v>
      </c>
      <c r="G19" s="1171">
        <v>184</v>
      </c>
      <c r="H19" s="1171">
        <v>179</v>
      </c>
      <c r="I19" s="1171">
        <v>6</v>
      </c>
      <c r="J19" s="1171">
        <f t="shared" si="0"/>
        <v>6</v>
      </c>
    </row>
    <row r="20" spans="1:10" ht="15" x14ac:dyDescent="0.25">
      <c r="A20" s="1483">
        <v>3</v>
      </c>
      <c r="B20" s="1484" t="s">
        <v>289</v>
      </c>
      <c r="C20" s="46" t="s">
        <v>696</v>
      </c>
      <c r="D20" s="1177">
        <v>0</v>
      </c>
      <c r="E20" s="1177">
        <v>0</v>
      </c>
      <c r="F20" s="1177">
        <v>0</v>
      </c>
      <c r="G20" s="1171">
        <v>0</v>
      </c>
      <c r="H20" s="1171">
        <v>0</v>
      </c>
      <c r="I20" s="1171">
        <v>0</v>
      </c>
      <c r="J20" s="1171">
        <f t="shared" si="0"/>
        <v>0</v>
      </c>
    </row>
    <row r="21" spans="1:10" ht="15" x14ac:dyDescent="0.25">
      <c r="A21" s="1483"/>
      <c r="B21" s="1484"/>
      <c r="C21" s="46" t="s">
        <v>407</v>
      </c>
      <c r="D21" s="1177">
        <v>0</v>
      </c>
      <c r="E21" s="1177">
        <v>0</v>
      </c>
      <c r="F21" s="1177">
        <v>0</v>
      </c>
      <c r="G21" s="1171">
        <v>0</v>
      </c>
      <c r="H21" s="1171">
        <v>0</v>
      </c>
      <c r="I21" s="1171">
        <v>0</v>
      </c>
      <c r="J21" s="1171">
        <f t="shared" si="0"/>
        <v>0</v>
      </c>
    </row>
    <row r="22" spans="1:10" ht="15" x14ac:dyDescent="0.25">
      <c r="A22" s="1483"/>
      <c r="B22" s="1484"/>
      <c r="C22" s="46" t="s">
        <v>764</v>
      </c>
      <c r="D22" s="1177">
        <v>0</v>
      </c>
      <c r="E22" s="1177">
        <v>0</v>
      </c>
      <c r="F22" s="1177">
        <v>0</v>
      </c>
      <c r="G22" s="1171">
        <v>0</v>
      </c>
      <c r="H22" s="1171">
        <v>0</v>
      </c>
      <c r="I22" s="1171">
        <v>0</v>
      </c>
      <c r="J22" s="1171">
        <f t="shared" si="0"/>
        <v>0</v>
      </c>
    </row>
    <row r="23" spans="1:10" s="897" customFormat="1" ht="15" x14ac:dyDescent="0.25">
      <c r="A23" s="1483"/>
      <c r="B23" s="1484"/>
      <c r="C23" s="46" t="s">
        <v>598</v>
      </c>
      <c r="D23" s="1177">
        <v>0</v>
      </c>
      <c r="E23" s="1177">
        <v>0</v>
      </c>
      <c r="F23" s="1177">
        <v>0</v>
      </c>
      <c r="G23" s="1171">
        <v>17</v>
      </c>
      <c r="H23" s="1171">
        <v>16</v>
      </c>
      <c r="I23" s="1171">
        <v>0</v>
      </c>
      <c r="J23" s="1171">
        <f t="shared" si="0"/>
        <v>0</v>
      </c>
    </row>
    <row r="24" spans="1:10" ht="15" x14ac:dyDescent="0.2">
      <c r="A24" s="1483">
        <v>4</v>
      </c>
      <c r="B24" s="1485" t="s">
        <v>290</v>
      </c>
      <c r="C24" s="1174" t="s">
        <v>697</v>
      </c>
      <c r="D24" s="1177">
        <v>0</v>
      </c>
      <c r="E24" s="1177">
        <v>0</v>
      </c>
      <c r="F24" s="1177">
        <v>0</v>
      </c>
      <c r="G24" s="1171">
        <v>0</v>
      </c>
      <c r="H24" s="1171">
        <v>0</v>
      </c>
      <c r="I24" s="1171">
        <v>0</v>
      </c>
      <c r="J24" s="1171">
        <f t="shared" si="0"/>
        <v>0</v>
      </c>
    </row>
    <row r="25" spans="1:10" s="181" customFormat="1" ht="15" x14ac:dyDescent="0.2">
      <c r="A25" s="1307"/>
      <c r="B25" s="1491"/>
      <c r="C25" s="1174" t="s">
        <v>993</v>
      </c>
      <c r="D25" s="1177">
        <v>0</v>
      </c>
      <c r="E25" s="1177">
        <v>0</v>
      </c>
      <c r="F25" s="1177">
        <v>0</v>
      </c>
      <c r="G25" s="1171">
        <v>0</v>
      </c>
      <c r="H25" s="1171">
        <v>0</v>
      </c>
      <c r="I25" s="1171">
        <v>0</v>
      </c>
      <c r="J25" s="1171">
        <f t="shared" si="0"/>
        <v>0</v>
      </c>
    </row>
    <row r="26" spans="1:10" ht="13.9" customHeight="1" x14ac:dyDescent="0.25">
      <c r="A26" s="1483">
        <v>5</v>
      </c>
      <c r="B26" s="1484" t="s">
        <v>291</v>
      </c>
      <c r="C26" s="305" t="s">
        <v>815</v>
      </c>
      <c r="D26" s="1177">
        <v>0</v>
      </c>
      <c r="E26" s="1177">
        <v>0</v>
      </c>
      <c r="F26" s="1177">
        <v>0</v>
      </c>
      <c r="G26" s="1171">
        <v>0</v>
      </c>
      <c r="H26" s="1171">
        <v>0</v>
      </c>
      <c r="I26" s="1171">
        <v>0</v>
      </c>
      <c r="J26" s="1171">
        <f t="shared" si="0"/>
        <v>0</v>
      </c>
    </row>
    <row r="27" spans="1:10" ht="13.9" customHeight="1" x14ac:dyDescent="0.25">
      <c r="A27" s="1307"/>
      <c r="B27" s="1443"/>
      <c r="C27" s="46" t="s">
        <v>756</v>
      </c>
      <c r="D27" s="1177">
        <v>0</v>
      </c>
      <c r="E27" s="1177">
        <v>0</v>
      </c>
      <c r="F27" s="1177">
        <v>0</v>
      </c>
      <c r="G27" s="1171">
        <v>0</v>
      </c>
      <c r="H27" s="1171">
        <v>0</v>
      </c>
      <c r="I27" s="1171">
        <v>0</v>
      </c>
      <c r="J27" s="1171">
        <f t="shared" si="0"/>
        <v>0</v>
      </c>
    </row>
    <row r="28" spans="1:10" s="181" customFormat="1" ht="13.9" customHeight="1" x14ac:dyDescent="0.25">
      <c r="A28" s="1307"/>
      <c r="B28" s="1443"/>
      <c r="C28" s="46" t="s">
        <v>1089</v>
      </c>
      <c r="D28" s="1177">
        <v>0</v>
      </c>
      <c r="E28" s="1177">
        <v>0</v>
      </c>
      <c r="F28" s="1177">
        <v>0</v>
      </c>
      <c r="G28" s="1171">
        <v>0</v>
      </c>
      <c r="H28" s="1171">
        <v>0</v>
      </c>
      <c r="I28" s="1171">
        <v>0</v>
      </c>
      <c r="J28" s="1171">
        <f t="shared" si="0"/>
        <v>0</v>
      </c>
    </row>
    <row r="29" spans="1:10" s="339" customFormat="1" ht="13.9" customHeight="1" x14ac:dyDescent="0.25">
      <c r="A29" s="1307"/>
      <c r="B29" s="1443"/>
      <c r="C29" s="46" t="s">
        <v>698</v>
      </c>
      <c r="D29" s="1177">
        <v>0</v>
      </c>
      <c r="E29" s="1177">
        <v>0</v>
      </c>
      <c r="F29" s="1177">
        <v>0</v>
      </c>
      <c r="G29" s="1171">
        <v>0</v>
      </c>
      <c r="H29" s="1171">
        <v>0</v>
      </c>
      <c r="I29" s="1171">
        <v>0</v>
      </c>
      <c r="J29" s="1171">
        <v>0</v>
      </c>
    </row>
    <row r="30" spans="1:10" s="181" customFormat="1" ht="13.9" customHeight="1" x14ac:dyDescent="0.25">
      <c r="A30" s="1307"/>
      <c r="B30" s="1443"/>
      <c r="C30" s="46" t="s">
        <v>977</v>
      </c>
      <c r="D30" s="1177">
        <v>0</v>
      </c>
      <c r="E30" s="1177">
        <v>0</v>
      </c>
      <c r="F30" s="1177">
        <v>0</v>
      </c>
      <c r="G30" s="1171">
        <v>0</v>
      </c>
      <c r="H30" s="1171">
        <v>0</v>
      </c>
      <c r="I30" s="1171">
        <v>0</v>
      </c>
      <c r="J30" s="1171">
        <f t="shared" si="0"/>
        <v>0</v>
      </c>
    </row>
    <row r="31" spans="1:10" s="897" customFormat="1" ht="13.9" customHeight="1" x14ac:dyDescent="0.25">
      <c r="A31" s="1307"/>
      <c r="B31" s="1443"/>
      <c r="C31" s="46" t="s">
        <v>598</v>
      </c>
      <c r="D31" s="1177">
        <v>0</v>
      </c>
      <c r="E31" s="1177">
        <v>0</v>
      </c>
      <c r="F31" s="1177">
        <v>0</v>
      </c>
      <c r="G31" s="1171">
        <v>7</v>
      </c>
      <c r="H31" s="1171">
        <v>7</v>
      </c>
      <c r="I31" s="1171">
        <v>0</v>
      </c>
      <c r="J31" s="1171">
        <f t="shared" si="0"/>
        <v>0</v>
      </c>
    </row>
    <row r="32" spans="1:10" ht="15" x14ac:dyDescent="0.25">
      <c r="A32" s="1487">
        <v>6</v>
      </c>
      <c r="B32" s="1485" t="s">
        <v>292</v>
      </c>
      <c r="C32" s="46" t="s">
        <v>699</v>
      </c>
      <c r="D32" s="1177">
        <v>0</v>
      </c>
      <c r="E32" s="1177">
        <v>0</v>
      </c>
      <c r="F32" s="1177">
        <v>0</v>
      </c>
      <c r="G32" s="1171">
        <v>0</v>
      </c>
      <c r="H32" s="1171">
        <v>0</v>
      </c>
      <c r="I32" s="1171">
        <v>0</v>
      </c>
      <c r="J32" s="1171">
        <f t="shared" si="0"/>
        <v>0</v>
      </c>
    </row>
    <row r="33" spans="1:10" s="897" customFormat="1" ht="15" x14ac:dyDescent="0.25">
      <c r="A33" s="1487"/>
      <c r="B33" s="1485"/>
      <c r="C33" s="46" t="s">
        <v>598</v>
      </c>
      <c r="D33" s="1177">
        <v>0</v>
      </c>
      <c r="E33" s="1177">
        <v>0</v>
      </c>
      <c r="F33" s="1177">
        <v>0</v>
      </c>
      <c r="G33" s="1171">
        <v>11</v>
      </c>
      <c r="H33" s="1171">
        <v>10</v>
      </c>
      <c r="I33" s="1171">
        <v>0</v>
      </c>
      <c r="J33" s="1171">
        <f t="shared" si="0"/>
        <v>0</v>
      </c>
    </row>
    <row r="34" spans="1:10" ht="15" x14ac:dyDescent="0.25">
      <c r="A34" s="1483">
        <v>7</v>
      </c>
      <c r="B34" s="1485" t="s">
        <v>293</v>
      </c>
      <c r="C34" s="46" t="s">
        <v>759</v>
      </c>
      <c r="D34" s="1177">
        <v>0</v>
      </c>
      <c r="E34" s="1177">
        <v>0</v>
      </c>
      <c r="F34" s="1177">
        <v>0</v>
      </c>
      <c r="G34" s="1171">
        <v>0</v>
      </c>
      <c r="H34" s="1171">
        <v>0</v>
      </c>
      <c r="I34" s="1171">
        <v>0</v>
      </c>
      <c r="J34" s="1171">
        <f t="shared" si="0"/>
        <v>0</v>
      </c>
    </row>
    <row r="35" spans="1:10" ht="15" x14ac:dyDescent="0.25">
      <c r="A35" s="1483"/>
      <c r="B35" s="1485"/>
      <c r="C35" s="46" t="s">
        <v>816</v>
      </c>
      <c r="D35" s="1177">
        <v>2</v>
      </c>
      <c r="E35" s="1177">
        <v>2</v>
      </c>
      <c r="F35" s="1177">
        <v>0</v>
      </c>
      <c r="G35" s="1171">
        <v>1</v>
      </c>
      <c r="H35" s="1171">
        <v>1</v>
      </c>
      <c r="I35" s="1171">
        <v>0</v>
      </c>
      <c r="J35" s="1171">
        <f t="shared" si="0"/>
        <v>0</v>
      </c>
    </row>
    <row r="36" spans="1:10" ht="15" x14ac:dyDescent="0.25">
      <c r="A36" s="1483"/>
      <c r="B36" s="1485"/>
      <c r="C36" s="46" t="s">
        <v>599</v>
      </c>
      <c r="D36" s="1177">
        <v>0</v>
      </c>
      <c r="E36" s="1177">
        <v>0</v>
      </c>
      <c r="F36" s="1177">
        <v>0</v>
      </c>
      <c r="G36" s="1171">
        <v>0</v>
      </c>
      <c r="H36" s="1171">
        <v>0</v>
      </c>
      <c r="I36" s="1171">
        <v>0</v>
      </c>
      <c r="J36" s="1171">
        <f t="shared" si="0"/>
        <v>0</v>
      </c>
    </row>
    <row r="37" spans="1:10" ht="15" x14ac:dyDescent="0.25">
      <c r="A37" s="1483"/>
      <c r="B37" s="1485"/>
      <c r="C37" s="46" t="s">
        <v>700</v>
      </c>
      <c r="D37" s="1177">
        <v>0</v>
      </c>
      <c r="E37" s="1177">
        <v>0</v>
      </c>
      <c r="F37" s="1177">
        <v>0</v>
      </c>
      <c r="G37" s="1171">
        <v>0</v>
      </c>
      <c r="H37" s="1171">
        <v>0</v>
      </c>
      <c r="I37" s="1171">
        <v>0</v>
      </c>
      <c r="J37" s="1171">
        <f t="shared" si="0"/>
        <v>0</v>
      </c>
    </row>
    <row r="38" spans="1:10" s="897" customFormat="1" ht="15" x14ac:dyDescent="0.25">
      <c r="A38" s="1483"/>
      <c r="B38" s="1485"/>
      <c r="C38" s="46" t="s">
        <v>598</v>
      </c>
      <c r="D38" s="1177">
        <v>0</v>
      </c>
      <c r="E38" s="1177">
        <v>0</v>
      </c>
      <c r="F38" s="1177">
        <v>0</v>
      </c>
      <c r="G38" s="1171">
        <v>89</v>
      </c>
      <c r="H38" s="1171">
        <v>87</v>
      </c>
      <c r="I38" s="1171">
        <v>0</v>
      </c>
      <c r="J38" s="1171">
        <f t="shared" si="0"/>
        <v>0</v>
      </c>
    </row>
    <row r="39" spans="1:10" ht="15.75" x14ac:dyDescent="0.25">
      <c r="A39" s="294">
        <v>8</v>
      </c>
      <c r="B39" s="1175" t="s">
        <v>294</v>
      </c>
      <c r="C39" s="46" t="s">
        <v>760</v>
      </c>
      <c r="D39" s="1177">
        <v>0</v>
      </c>
      <c r="E39" s="1177">
        <v>0</v>
      </c>
      <c r="F39" s="1177">
        <v>0</v>
      </c>
      <c r="G39" s="1171">
        <v>0</v>
      </c>
      <c r="H39" s="1171">
        <v>0</v>
      </c>
      <c r="I39" s="1171">
        <v>0</v>
      </c>
      <c r="J39" s="1171">
        <f t="shared" si="0"/>
        <v>0</v>
      </c>
    </row>
    <row r="40" spans="1:10" ht="15" x14ac:dyDescent="0.25">
      <c r="A40" s="1483">
        <v>9</v>
      </c>
      <c r="B40" s="1485" t="s">
        <v>295</v>
      </c>
      <c r="C40" s="46" t="s">
        <v>761</v>
      </c>
      <c r="D40" s="1177">
        <v>0</v>
      </c>
      <c r="E40" s="1177">
        <v>0</v>
      </c>
      <c r="F40" s="1177">
        <v>0</v>
      </c>
      <c r="G40" s="1171">
        <v>0</v>
      </c>
      <c r="H40" s="1171">
        <v>0</v>
      </c>
      <c r="I40" s="1171">
        <v>0</v>
      </c>
      <c r="J40" s="1171">
        <f t="shared" si="0"/>
        <v>0</v>
      </c>
    </row>
    <row r="41" spans="1:10" ht="15" x14ac:dyDescent="0.25">
      <c r="A41" s="1483"/>
      <c r="B41" s="1485"/>
      <c r="C41" s="46" t="s">
        <v>701</v>
      </c>
      <c r="D41" s="1177">
        <v>0</v>
      </c>
      <c r="E41" s="1177">
        <v>0</v>
      </c>
      <c r="F41" s="1177">
        <v>0</v>
      </c>
      <c r="G41" s="1171">
        <v>0</v>
      </c>
      <c r="H41" s="1171">
        <v>0</v>
      </c>
      <c r="I41" s="1171">
        <v>0</v>
      </c>
      <c r="J41" s="1171">
        <f t="shared" si="0"/>
        <v>0</v>
      </c>
    </row>
    <row r="42" spans="1:10" ht="15" x14ac:dyDescent="0.25">
      <c r="A42" s="1483"/>
      <c r="B42" s="1485"/>
      <c r="C42" s="46" t="s">
        <v>817</v>
      </c>
      <c r="D42" s="1177">
        <v>0</v>
      </c>
      <c r="E42" s="1177">
        <v>0</v>
      </c>
      <c r="F42" s="1177">
        <v>0</v>
      </c>
      <c r="G42" s="1171">
        <v>0</v>
      </c>
      <c r="H42" s="1171">
        <v>0</v>
      </c>
      <c r="I42" s="1171">
        <v>0</v>
      </c>
      <c r="J42" s="1171">
        <f t="shared" si="0"/>
        <v>0</v>
      </c>
    </row>
    <row r="43" spans="1:10" s="277" customFormat="1" ht="15" x14ac:dyDescent="0.25">
      <c r="A43" s="1483"/>
      <c r="B43" s="1485"/>
      <c r="C43" s="46" t="s">
        <v>1049</v>
      </c>
      <c r="D43" s="1177">
        <v>0</v>
      </c>
      <c r="E43" s="1177">
        <v>0</v>
      </c>
      <c r="F43" s="1177">
        <v>0</v>
      </c>
      <c r="G43" s="1171">
        <v>0</v>
      </c>
      <c r="H43" s="1171">
        <v>0</v>
      </c>
      <c r="I43" s="1171">
        <v>0</v>
      </c>
      <c r="J43" s="1171">
        <v>0</v>
      </c>
    </row>
    <row r="44" spans="1:10" s="181" customFormat="1" ht="15" x14ac:dyDescent="0.25">
      <c r="A44" s="1483"/>
      <c r="B44" s="1485"/>
      <c r="C44" s="46" t="s">
        <v>994</v>
      </c>
      <c r="D44" s="1177">
        <v>0</v>
      </c>
      <c r="E44" s="1177">
        <v>0</v>
      </c>
      <c r="F44" s="1177">
        <v>0</v>
      </c>
      <c r="G44" s="1171">
        <v>0</v>
      </c>
      <c r="H44" s="1171">
        <v>0</v>
      </c>
      <c r="I44" s="1171">
        <v>0</v>
      </c>
      <c r="J44" s="1171">
        <f t="shared" si="0"/>
        <v>0</v>
      </c>
    </row>
    <row r="45" spans="1:10" s="897" customFormat="1" ht="15" x14ac:dyDescent="0.25">
      <c r="A45" s="1483"/>
      <c r="B45" s="1485"/>
      <c r="C45" s="46" t="s">
        <v>598</v>
      </c>
      <c r="D45" s="1177">
        <v>0</v>
      </c>
      <c r="E45" s="1177">
        <v>0</v>
      </c>
      <c r="F45" s="1177">
        <v>0</v>
      </c>
      <c r="G45" s="1171">
        <v>7</v>
      </c>
      <c r="H45" s="1171">
        <v>4</v>
      </c>
      <c r="I45" s="1171">
        <v>0</v>
      </c>
      <c r="J45" s="1171">
        <f t="shared" si="0"/>
        <v>0</v>
      </c>
    </row>
    <row r="46" spans="1:10" ht="15.75" x14ac:dyDescent="0.2">
      <c r="A46" s="294">
        <v>10</v>
      </c>
      <c r="B46" s="1175" t="s">
        <v>296</v>
      </c>
      <c r="C46" s="212" t="s">
        <v>762</v>
      </c>
      <c r="D46" s="1177">
        <v>0</v>
      </c>
      <c r="E46" s="1177">
        <v>0</v>
      </c>
      <c r="F46" s="1177">
        <v>0</v>
      </c>
      <c r="G46" s="1171">
        <v>0</v>
      </c>
      <c r="H46" s="1171">
        <v>0</v>
      </c>
      <c r="I46" s="1171">
        <v>0</v>
      </c>
      <c r="J46" s="1171">
        <f t="shared" si="0"/>
        <v>0</v>
      </c>
    </row>
    <row r="47" spans="1:10" ht="15" x14ac:dyDescent="0.25">
      <c r="A47" s="1483">
        <v>11</v>
      </c>
      <c r="B47" s="1484" t="s">
        <v>297</v>
      </c>
      <c r="C47" s="46" t="s">
        <v>763</v>
      </c>
      <c r="D47" s="1177">
        <v>0</v>
      </c>
      <c r="E47" s="1177">
        <v>0</v>
      </c>
      <c r="F47" s="1177">
        <v>0</v>
      </c>
      <c r="G47" s="1171">
        <v>0</v>
      </c>
      <c r="H47" s="1171">
        <v>0</v>
      </c>
      <c r="I47" s="1171">
        <v>0</v>
      </c>
      <c r="J47" s="1171">
        <f t="shared" si="0"/>
        <v>0</v>
      </c>
    </row>
    <row r="48" spans="1:10" s="897" customFormat="1" ht="15" x14ac:dyDescent="0.25">
      <c r="A48" s="1483"/>
      <c r="B48" s="1484"/>
      <c r="C48" s="46" t="s">
        <v>598</v>
      </c>
      <c r="D48" s="1177">
        <v>0</v>
      </c>
      <c r="E48" s="1177">
        <v>0</v>
      </c>
      <c r="F48" s="1177">
        <v>0</v>
      </c>
      <c r="G48" s="1171">
        <v>72</v>
      </c>
      <c r="H48" s="1171">
        <v>69</v>
      </c>
      <c r="I48" s="1171">
        <v>4</v>
      </c>
      <c r="J48" s="1171">
        <f t="shared" si="0"/>
        <v>4</v>
      </c>
    </row>
    <row r="49" spans="1:10" s="897" customFormat="1" ht="15" x14ac:dyDescent="0.25">
      <c r="A49" s="1487">
        <v>12</v>
      </c>
      <c r="B49" s="1484" t="s">
        <v>298</v>
      </c>
      <c r="C49" s="307" t="s">
        <v>598</v>
      </c>
      <c r="D49" s="1177">
        <v>0</v>
      </c>
      <c r="E49" s="1177">
        <v>0</v>
      </c>
      <c r="F49" s="1177">
        <v>0</v>
      </c>
      <c r="G49" s="1171">
        <v>3</v>
      </c>
      <c r="H49" s="1171">
        <v>3</v>
      </c>
      <c r="I49" s="1171">
        <v>1</v>
      </c>
      <c r="J49" s="1171">
        <f t="shared" si="0"/>
        <v>1</v>
      </c>
    </row>
    <row r="50" spans="1:10" ht="15" x14ac:dyDescent="0.25">
      <c r="A50" s="1487"/>
      <c r="B50" s="1484"/>
      <c r="C50" s="46" t="s">
        <v>600</v>
      </c>
      <c r="D50" s="1177">
        <v>0</v>
      </c>
      <c r="E50" s="1177">
        <v>0</v>
      </c>
      <c r="F50" s="1177">
        <v>0</v>
      </c>
      <c r="G50" s="1171">
        <v>0</v>
      </c>
      <c r="H50" s="1171">
        <v>0</v>
      </c>
      <c r="I50" s="1171">
        <v>0</v>
      </c>
      <c r="J50" s="1171">
        <f t="shared" si="0"/>
        <v>0</v>
      </c>
    </row>
    <row r="51" spans="1:10" ht="15" x14ac:dyDescent="0.25">
      <c r="A51" s="1487"/>
      <c r="B51" s="1484"/>
      <c r="C51" s="46" t="s">
        <v>601</v>
      </c>
      <c r="D51" s="1177">
        <v>0</v>
      </c>
      <c r="E51" s="1177">
        <v>0</v>
      </c>
      <c r="F51" s="1177">
        <v>0</v>
      </c>
      <c r="G51" s="1171">
        <v>0</v>
      </c>
      <c r="H51" s="1171">
        <v>0</v>
      </c>
      <c r="I51" s="1171">
        <v>0</v>
      </c>
      <c r="J51" s="1171">
        <f t="shared" si="0"/>
        <v>0</v>
      </c>
    </row>
    <row r="52" spans="1:10" ht="15" x14ac:dyDescent="0.25">
      <c r="A52" s="1487"/>
      <c r="B52" s="1484"/>
      <c r="C52" s="46" t="s">
        <v>817</v>
      </c>
      <c r="D52" s="1177">
        <v>0</v>
      </c>
      <c r="E52" s="1177">
        <v>0</v>
      </c>
      <c r="F52" s="1177">
        <v>0</v>
      </c>
      <c r="G52" s="1171">
        <v>0</v>
      </c>
      <c r="H52" s="1171">
        <v>0</v>
      </c>
      <c r="I52" s="1171">
        <v>0</v>
      </c>
      <c r="J52" s="1171">
        <f t="shared" si="0"/>
        <v>0</v>
      </c>
    </row>
    <row r="53" spans="1:10" ht="15" x14ac:dyDescent="0.25">
      <c r="A53" s="1483">
        <v>13</v>
      </c>
      <c r="B53" s="1484" t="s">
        <v>299</v>
      </c>
      <c r="C53" s="46" t="s">
        <v>765</v>
      </c>
      <c r="D53" s="1177">
        <v>0</v>
      </c>
      <c r="E53" s="1177">
        <v>0</v>
      </c>
      <c r="F53" s="1177">
        <v>0</v>
      </c>
      <c r="G53" s="1171">
        <v>0</v>
      </c>
      <c r="H53" s="1171">
        <v>0</v>
      </c>
      <c r="I53" s="1171">
        <v>0</v>
      </c>
      <c r="J53" s="1171">
        <f t="shared" si="0"/>
        <v>0</v>
      </c>
    </row>
    <row r="54" spans="1:10" ht="15" x14ac:dyDescent="0.25">
      <c r="A54" s="1483"/>
      <c r="B54" s="1484"/>
      <c r="C54" s="46" t="s">
        <v>418</v>
      </c>
      <c r="D54" s="1177">
        <v>0</v>
      </c>
      <c r="E54" s="1177">
        <v>0</v>
      </c>
      <c r="F54" s="1177">
        <v>0</v>
      </c>
      <c r="G54" s="1171">
        <v>0</v>
      </c>
      <c r="H54" s="1171">
        <v>0</v>
      </c>
      <c r="I54" s="1171">
        <v>0</v>
      </c>
      <c r="J54" s="1171">
        <f t="shared" si="0"/>
        <v>0</v>
      </c>
    </row>
    <row r="55" spans="1:10" s="897" customFormat="1" ht="15" x14ac:dyDescent="0.25">
      <c r="A55" s="1483"/>
      <c r="B55" s="1484"/>
      <c r="C55" s="46" t="s">
        <v>598</v>
      </c>
      <c r="D55" s="1177">
        <v>0</v>
      </c>
      <c r="E55" s="1177">
        <v>0</v>
      </c>
      <c r="F55" s="1177">
        <v>0</v>
      </c>
      <c r="G55" s="1171">
        <v>16</v>
      </c>
      <c r="H55" s="1171">
        <v>15</v>
      </c>
      <c r="I55" s="1171">
        <v>0</v>
      </c>
      <c r="J55" s="1171">
        <f t="shared" si="0"/>
        <v>0</v>
      </c>
    </row>
    <row r="56" spans="1:10" ht="15" x14ac:dyDescent="0.25">
      <c r="A56" s="1483">
        <v>14</v>
      </c>
      <c r="B56" s="1484" t="s">
        <v>300</v>
      </c>
      <c r="C56" s="46" t="s">
        <v>766</v>
      </c>
      <c r="D56" s="1177">
        <v>0</v>
      </c>
      <c r="E56" s="1177">
        <v>0</v>
      </c>
      <c r="F56" s="1177">
        <v>0</v>
      </c>
      <c r="G56" s="1171">
        <v>0</v>
      </c>
      <c r="H56" s="1171">
        <v>0</v>
      </c>
      <c r="I56" s="1171">
        <v>0</v>
      </c>
      <c r="J56" s="1171">
        <f t="shared" si="0"/>
        <v>0</v>
      </c>
    </row>
    <row r="57" spans="1:10" ht="15" x14ac:dyDescent="0.25">
      <c r="A57" s="1483"/>
      <c r="B57" s="1484"/>
      <c r="C57" s="46" t="s">
        <v>409</v>
      </c>
      <c r="D57" s="1177">
        <v>0</v>
      </c>
      <c r="E57" s="1177">
        <v>0</v>
      </c>
      <c r="F57" s="1177">
        <v>0</v>
      </c>
      <c r="G57" s="1171">
        <v>0</v>
      </c>
      <c r="H57" s="1171">
        <v>0</v>
      </c>
      <c r="I57" s="1171">
        <v>0</v>
      </c>
      <c r="J57" s="1171">
        <f t="shared" si="0"/>
        <v>0</v>
      </c>
    </row>
    <row r="58" spans="1:10" ht="15" x14ac:dyDescent="0.25">
      <c r="A58" s="1483">
        <v>15</v>
      </c>
      <c r="B58" s="1484" t="s">
        <v>301</v>
      </c>
      <c r="C58" s="46" t="s">
        <v>767</v>
      </c>
      <c r="D58" s="1177">
        <v>0</v>
      </c>
      <c r="E58" s="1177">
        <v>0</v>
      </c>
      <c r="F58" s="1177">
        <v>0</v>
      </c>
      <c r="G58" s="1171">
        <v>0</v>
      </c>
      <c r="H58" s="1171">
        <v>0</v>
      </c>
      <c r="I58" s="1171">
        <v>0</v>
      </c>
      <c r="J58" s="1171">
        <f t="shared" si="0"/>
        <v>0</v>
      </c>
    </row>
    <row r="59" spans="1:10" ht="15" x14ac:dyDescent="0.25">
      <c r="A59" s="1483"/>
      <c r="B59" s="1484"/>
      <c r="C59" s="46" t="s">
        <v>703</v>
      </c>
      <c r="D59" s="1177">
        <v>0</v>
      </c>
      <c r="E59" s="1177">
        <v>0</v>
      </c>
      <c r="F59" s="1177">
        <v>0</v>
      </c>
      <c r="G59" s="1171">
        <v>0</v>
      </c>
      <c r="H59" s="1171">
        <v>0</v>
      </c>
      <c r="I59" s="1171">
        <v>0</v>
      </c>
      <c r="J59" s="1171">
        <f t="shared" si="0"/>
        <v>0</v>
      </c>
    </row>
    <row r="60" spans="1:10" ht="15" x14ac:dyDescent="0.25">
      <c r="A60" s="1483"/>
      <c r="B60" s="1484"/>
      <c r="C60" s="46" t="s">
        <v>602</v>
      </c>
      <c r="D60" s="1177">
        <v>0</v>
      </c>
      <c r="E60" s="1177">
        <v>0</v>
      </c>
      <c r="F60" s="1177">
        <v>0</v>
      </c>
      <c r="G60" s="1171">
        <v>0</v>
      </c>
      <c r="H60" s="1171">
        <v>0</v>
      </c>
      <c r="I60" s="1171">
        <v>0</v>
      </c>
      <c r="J60" s="1171">
        <f t="shared" si="0"/>
        <v>0</v>
      </c>
    </row>
    <row r="61" spans="1:10" ht="15" x14ac:dyDescent="0.25">
      <c r="A61" s="1487">
        <v>16</v>
      </c>
      <c r="B61" s="1488" t="s">
        <v>302</v>
      </c>
      <c r="C61" s="81" t="s">
        <v>416</v>
      </c>
      <c r="D61" s="1177">
        <v>0</v>
      </c>
      <c r="E61" s="1177">
        <v>0</v>
      </c>
      <c r="F61" s="1177">
        <v>0</v>
      </c>
      <c r="G61" s="1171">
        <v>0</v>
      </c>
      <c r="H61" s="1171">
        <v>0</v>
      </c>
      <c r="I61" s="1171">
        <v>0</v>
      </c>
      <c r="J61" s="1171">
        <f t="shared" si="0"/>
        <v>0</v>
      </c>
    </row>
    <row r="62" spans="1:10" ht="15" x14ac:dyDescent="0.25">
      <c r="A62" s="1487"/>
      <c r="B62" s="1488"/>
      <c r="C62" s="81" t="s">
        <v>417</v>
      </c>
      <c r="D62" s="1177">
        <v>0</v>
      </c>
      <c r="E62" s="1177">
        <v>0</v>
      </c>
      <c r="F62" s="1177">
        <v>0</v>
      </c>
      <c r="G62" s="1171">
        <v>0</v>
      </c>
      <c r="H62" s="1171">
        <v>0</v>
      </c>
      <c r="I62" s="1171">
        <v>0</v>
      </c>
      <c r="J62" s="1171">
        <f t="shared" si="0"/>
        <v>0</v>
      </c>
    </row>
    <row r="63" spans="1:10" ht="15" x14ac:dyDescent="0.25">
      <c r="A63" s="1487"/>
      <c r="B63" s="1488"/>
      <c r="C63" s="81" t="s">
        <v>971</v>
      </c>
      <c r="D63" s="1177">
        <v>0</v>
      </c>
      <c r="E63" s="1177">
        <v>0</v>
      </c>
      <c r="F63" s="1177">
        <v>0</v>
      </c>
      <c r="G63" s="1171">
        <v>0</v>
      </c>
      <c r="H63" s="1171">
        <v>0</v>
      </c>
      <c r="I63" s="1171">
        <v>0</v>
      </c>
      <c r="J63" s="1171">
        <f t="shared" si="0"/>
        <v>0</v>
      </c>
    </row>
    <row r="64" spans="1:10" ht="15" x14ac:dyDescent="0.25">
      <c r="A64" s="1487"/>
      <c r="B64" s="1488"/>
      <c r="C64" s="81" t="s">
        <v>817</v>
      </c>
      <c r="D64" s="1177">
        <v>0</v>
      </c>
      <c r="E64" s="1177">
        <v>0</v>
      </c>
      <c r="F64" s="1177">
        <v>0</v>
      </c>
      <c r="G64" s="1171">
        <v>0</v>
      </c>
      <c r="H64" s="1171">
        <v>0</v>
      </c>
      <c r="I64" s="1171">
        <v>0</v>
      </c>
      <c r="J64" s="1171">
        <f t="shared" si="0"/>
        <v>0</v>
      </c>
    </row>
    <row r="65" spans="1:10" ht="15" x14ac:dyDescent="0.25">
      <c r="A65" s="1487"/>
      <c r="B65" s="1488"/>
      <c r="C65" s="81" t="s">
        <v>704</v>
      </c>
      <c r="D65" s="1177">
        <v>0</v>
      </c>
      <c r="E65" s="1177">
        <v>0</v>
      </c>
      <c r="F65" s="1177">
        <v>0</v>
      </c>
      <c r="G65" s="1171">
        <v>0</v>
      </c>
      <c r="H65" s="1171">
        <v>0</v>
      </c>
      <c r="I65" s="1171">
        <v>0</v>
      </c>
      <c r="J65" s="1171">
        <f t="shared" si="0"/>
        <v>0</v>
      </c>
    </row>
    <row r="66" spans="1:10" ht="15" x14ac:dyDescent="0.25">
      <c r="A66" s="1487"/>
      <c r="B66" s="1488"/>
      <c r="C66" s="81" t="s">
        <v>970</v>
      </c>
      <c r="D66" s="1177">
        <v>0</v>
      </c>
      <c r="E66" s="1177">
        <v>0</v>
      </c>
      <c r="F66" s="1177">
        <v>0</v>
      </c>
      <c r="G66" s="1171">
        <v>0</v>
      </c>
      <c r="H66" s="1171">
        <v>0</v>
      </c>
      <c r="I66" s="1171">
        <v>0</v>
      </c>
      <c r="J66" s="1171">
        <f t="shared" si="0"/>
        <v>0</v>
      </c>
    </row>
    <row r="67" spans="1:10" s="897" customFormat="1" ht="15" x14ac:dyDescent="0.25">
      <c r="A67" s="1487"/>
      <c r="B67" s="1488"/>
      <c r="C67" s="81" t="s">
        <v>598</v>
      </c>
      <c r="D67" s="1177">
        <v>0</v>
      </c>
      <c r="E67" s="1177">
        <v>0</v>
      </c>
      <c r="F67" s="1177">
        <v>0</v>
      </c>
      <c r="G67" s="1171">
        <v>42</v>
      </c>
      <c r="H67" s="1171">
        <v>35</v>
      </c>
      <c r="I67" s="1171">
        <v>0</v>
      </c>
      <c r="J67" s="1171">
        <f t="shared" si="0"/>
        <v>0</v>
      </c>
    </row>
    <row r="68" spans="1:10" ht="15" x14ac:dyDescent="0.25">
      <c r="A68" s="1483">
        <v>17</v>
      </c>
      <c r="B68" s="1484" t="s">
        <v>303</v>
      </c>
      <c r="C68" s="81" t="s">
        <v>420</v>
      </c>
      <c r="D68" s="1177">
        <v>0</v>
      </c>
      <c r="E68" s="1177">
        <v>0</v>
      </c>
      <c r="F68" s="1177">
        <v>0</v>
      </c>
      <c r="G68" s="1171">
        <v>0</v>
      </c>
      <c r="H68" s="1171">
        <v>0</v>
      </c>
      <c r="I68" s="1171">
        <v>0</v>
      </c>
      <c r="J68" s="1171">
        <f t="shared" si="0"/>
        <v>0</v>
      </c>
    </row>
    <row r="69" spans="1:10" s="897" customFormat="1" ht="15" x14ac:dyDescent="0.25">
      <c r="A69" s="1483"/>
      <c r="B69" s="1484"/>
      <c r="C69" s="46" t="s">
        <v>598</v>
      </c>
      <c r="D69" s="1177">
        <v>0</v>
      </c>
      <c r="E69" s="1177">
        <v>0</v>
      </c>
      <c r="F69" s="1177">
        <v>0</v>
      </c>
      <c r="G69" s="1171">
        <v>0</v>
      </c>
      <c r="H69" s="1171">
        <v>0</v>
      </c>
      <c r="I69" s="1171">
        <v>0</v>
      </c>
      <c r="J69" s="1171">
        <f t="shared" si="0"/>
        <v>0</v>
      </c>
    </row>
    <row r="70" spans="1:10" ht="15" x14ac:dyDescent="0.25">
      <c r="A70" s="1483">
        <v>18</v>
      </c>
      <c r="B70" s="1484" t="s">
        <v>603</v>
      </c>
      <c r="C70" s="46" t="s">
        <v>768</v>
      </c>
      <c r="D70" s="1177">
        <v>0</v>
      </c>
      <c r="E70" s="1177">
        <v>0</v>
      </c>
      <c r="F70" s="1177">
        <v>0</v>
      </c>
      <c r="G70" s="1171">
        <v>0</v>
      </c>
      <c r="H70" s="1171">
        <v>0</v>
      </c>
      <c r="I70" s="1171">
        <v>0</v>
      </c>
      <c r="J70" s="1171">
        <f t="shared" si="0"/>
        <v>0</v>
      </c>
    </row>
    <row r="71" spans="1:10" ht="15" x14ac:dyDescent="0.25">
      <c r="A71" s="1483"/>
      <c r="B71" s="1484"/>
      <c r="C71" s="46" t="s">
        <v>604</v>
      </c>
      <c r="D71" s="1177">
        <v>0</v>
      </c>
      <c r="E71" s="1177">
        <v>0</v>
      </c>
      <c r="F71" s="1177">
        <v>0</v>
      </c>
      <c r="G71" s="1171">
        <v>0</v>
      </c>
      <c r="H71" s="1171">
        <v>0</v>
      </c>
      <c r="I71" s="1171">
        <v>0</v>
      </c>
      <c r="J71" s="1171">
        <f t="shared" si="0"/>
        <v>0</v>
      </c>
    </row>
    <row r="72" spans="1:10" s="897" customFormat="1" ht="15" x14ac:dyDescent="0.25">
      <c r="A72" s="1483"/>
      <c r="B72" s="1484"/>
      <c r="C72" s="46" t="s">
        <v>598</v>
      </c>
      <c r="D72" s="1177">
        <v>0</v>
      </c>
      <c r="E72" s="1177">
        <v>0</v>
      </c>
      <c r="F72" s="1177">
        <v>0</v>
      </c>
      <c r="G72" s="1171">
        <v>1</v>
      </c>
      <c r="H72" s="1171">
        <v>1</v>
      </c>
      <c r="I72" s="1171">
        <v>0</v>
      </c>
      <c r="J72" s="1171">
        <f t="shared" si="0"/>
        <v>0</v>
      </c>
    </row>
    <row r="73" spans="1:10" ht="15" x14ac:dyDescent="0.25">
      <c r="A73" s="1483">
        <v>19</v>
      </c>
      <c r="B73" s="1484" t="s">
        <v>305</v>
      </c>
      <c r="C73" s="46" t="s">
        <v>706</v>
      </c>
      <c r="D73" s="1177">
        <v>0</v>
      </c>
      <c r="E73" s="1177">
        <v>0</v>
      </c>
      <c r="F73" s="1177">
        <v>0</v>
      </c>
      <c r="G73" s="1171">
        <v>0</v>
      </c>
      <c r="H73" s="1171">
        <v>0</v>
      </c>
      <c r="I73" s="1171">
        <v>0</v>
      </c>
      <c r="J73" s="1171">
        <f t="shared" si="0"/>
        <v>0</v>
      </c>
    </row>
    <row r="74" spans="1:10" ht="15" x14ac:dyDescent="0.25">
      <c r="A74" s="1483"/>
      <c r="B74" s="1484"/>
      <c r="C74" s="46" t="s">
        <v>707</v>
      </c>
      <c r="D74" s="1177">
        <v>0</v>
      </c>
      <c r="E74" s="1177">
        <v>0</v>
      </c>
      <c r="F74" s="1177">
        <v>0</v>
      </c>
      <c r="G74" s="1171">
        <v>0</v>
      </c>
      <c r="H74" s="1171">
        <v>0</v>
      </c>
      <c r="I74" s="1171">
        <v>0</v>
      </c>
      <c r="J74" s="1171">
        <f t="shared" si="0"/>
        <v>0</v>
      </c>
    </row>
    <row r="75" spans="1:10" ht="15" x14ac:dyDescent="0.25">
      <c r="A75" s="1483"/>
      <c r="B75" s="1484"/>
      <c r="C75" s="46" t="s">
        <v>723</v>
      </c>
      <c r="D75" s="1177">
        <v>0</v>
      </c>
      <c r="E75" s="1177">
        <v>0</v>
      </c>
      <c r="F75" s="1177">
        <v>0</v>
      </c>
      <c r="G75" s="1171">
        <v>0</v>
      </c>
      <c r="H75" s="1171">
        <v>0</v>
      </c>
      <c r="I75" s="1171">
        <v>0</v>
      </c>
      <c r="J75" s="1171">
        <f t="shared" si="0"/>
        <v>0</v>
      </c>
    </row>
    <row r="76" spans="1:10" ht="15" x14ac:dyDescent="0.25">
      <c r="A76" s="1483"/>
      <c r="B76" s="1484"/>
      <c r="C76" s="46" t="s">
        <v>408</v>
      </c>
      <c r="D76" s="1177">
        <v>0</v>
      </c>
      <c r="E76" s="1177">
        <v>0</v>
      </c>
      <c r="F76" s="1177">
        <v>0</v>
      </c>
      <c r="G76" s="1171">
        <v>0</v>
      </c>
      <c r="H76" s="1171">
        <v>0</v>
      </c>
      <c r="I76" s="1171">
        <v>0</v>
      </c>
      <c r="J76" s="1171">
        <f t="shared" si="0"/>
        <v>0</v>
      </c>
    </row>
    <row r="77" spans="1:10" ht="15" x14ac:dyDescent="0.25">
      <c r="A77" s="1483"/>
      <c r="B77" s="1484"/>
      <c r="C77" s="46" t="s">
        <v>705</v>
      </c>
      <c r="D77" s="1177">
        <v>0</v>
      </c>
      <c r="E77" s="1177">
        <v>0</v>
      </c>
      <c r="F77" s="1177">
        <v>0</v>
      </c>
      <c r="G77" s="1171">
        <v>0</v>
      </c>
      <c r="H77" s="1171">
        <v>0</v>
      </c>
      <c r="I77" s="1171">
        <v>0</v>
      </c>
      <c r="J77" s="1171">
        <f t="shared" si="0"/>
        <v>0</v>
      </c>
    </row>
    <row r="78" spans="1:10" s="277" customFormat="1" ht="15" x14ac:dyDescent="0.25">
      <c r="A78" s="1483"/>
      <c r="B78" s="1484"/>
      <c r="C78" s="46" t="s">
        <v>1051</v>
      </c>
      <c r="D78" s="1177">
        <v>0</v>
      </c>
      <c r="E78" s="1177">
        <v>0</v>
      </c>
      <c r="F78" s="1177">
        <v>0</v>
      </c>
      <c r="G78" s="1171">
        <v>0</v>
      </c>
      <c r="H78" s="1171">
        <v>0</v>
      </c>
      <c r="I78" s="1171">
        <v>0</v>
      </c>
      <c r="J78" s="1171">
        <v>0</v>
      </c>
    </row>
    <row r="79" spans="1:10" ht="15" x14ac:dyDescent="0.25">
      <c r="A79" s="1483">
        <v>20</v>
      </c>
      <c r="B79" s="1489" t="s">
        <v>306</v>
      </c>
      <c r="C79" s="46" t="s">
        <v>818</v>
      </c>
      <c r="D79" s="1177">
        <v>0</v>
      </c>
      <c r="E79" s="1177">
        <v>0</v>
      </c>
      <c r="F79" s="1177">
        <v>0</v>
      </c>
      <c r="G79" s="1171">
        <v>0</v>
      </c>
      <c r="H79" s="1171">
        <v>0</v>
      </c>
      <c r="I79" s="1171">
        <v>0</v>
      </c>
      <c r="J79" s="1171">
        <f t="shared" si="0"/>
        <v>0</v>
      </c>
    </row>
    <row r="80" spans="1:10" ht="15" x14ac:dyDescent="0.25">
      <c r="A80" s="1483"/>
      <c r="B80" s="1489"/>
      <c r="C80" s="46" t="s">
        <v>769</v>
      </c>
      <c r="D80" s="1177">
        <v>5</v>
      </c>
      <c r="E80" s="1177">
        <v>5</v>
      </c>
      <c r="F80" s="1177">
        <v>5</v>
      </c>
      <c r="G80" s="1171">
        <v>0</v>
      </c>
      <c r="H80" s="1171">
        <v>0</v>
      </c>
      <c r="I80" s="1171">
        <v>0</v>
      </c>
      <c r="J80" s="1171">
        <f t="shared" ref="J80:J144" si="1">F80+I80</f>
        <v>5</v>
      </c>
    </row>
    <row r="81" spans="1:10" ht="15" x14ac:dyDescent="0.25">
      <c r="A81" s="1483"/>
      <c r="B81" s="1489"/>
      <c r="C81" s="46" t="s">
        <v>819</v>
      </c>
      <c r="D81" s="1177">
        <v>3</v>
      </c>
      <c r="E81" s="1177">
        <v>3</v>
      </c>
      <c r="F81" s="1177">
        <v>3</v>
      </c>
      <c r="G81" s="1171">
        <v>0</v>
      </c>
      <c r="H81" s="1171">
        <v>0</v>
      </c>
      <c r="I81" s="1171">
        <v>0</v>
      </c>
      <c r="J81" s="1171">
        <f t="shared" si="1"/>
        <v>3</v>
      </c>
    </row>
    <row r="82" spans="1:10" ht="15" x14ac:dyDescent="0.25">
      <c r="A82" s="1483"/>
      <c r="B82" s="1489"/>
      <c r="C82" s="46" t="s">
        <v>770</v>
      </c>
      <c r="D82" s="1177">
        <v>0</v>
      </c>
      <c r="E82" s="1177">
        <v>0</v>
      </c>
      <c r="F82" s="1177">
        <v>0</v>
      </c>
      <c r="G82" s="1171">
        <v>0</v>
      </c>
      <c r="H82" s="1171">
        <v>0</v>
      </c>
      <c r="I82" s="1171">
        <v>0</v>
      </c>
      <c r="J82" s="1171">
        <f t="shared" si="1"/>
        <v>0</v>
      </c>
    </row>
    <row r="83" spans="1:10" ht="15" x14ac:dyDescent="0.25">
      <c r="A83" s="1483"/>
      <c r="B83" s="1489"/>
      <c r="C83" s="46" t="s">
        <v>771</v>
      </c>
      <c r="D83" s="1177">
        <v>0</v>
      </c>
      <c r="E83" s="1177">
        <v>0</v>
      </c>
      <c r="F83" s="1177">
        <v>0</v>
      </c>
      <c r="G83" s="1171">
        <v>0</v>
      </c>
      <c r="H83" s="1171">
        <v>0</v>
      </c>
      <c r="I83" s="1171">
        <v>0</v>
      </c>
      <c r="J83" s="1171">
        <f t="shared" si="1"/>
        <v>0</v>
      </c>
    </row>
    <row r="84" spans="1:10" s="897" customFormat="1" ht="15" x14ac:dyDescent="0.25">
      <c r="A84" s="1483"/>
      <c r="B84" s="1489"/>
      <c r="C84" s="46" t="s">
        <v>598</v>
      </c>
      <c r="D84" s="1177">
        <v>0</v>
      </c>
      <c r="E84" s="1177">
        <v>0</v>
      </c>
      <c r="F84" s="1177">
        <v>0</v>
      </c>
      <c r="G84" s="1171">
        <v>0</v>
      </c>
      <c r="H84" s="1171">
        <v>0</v>
      </c>
      <c r="I84" s="1171">
        <v>0</v>
      </c>
      <c r="J84" s="1171">
        <f t="shared" si="1"/>
        <v>0</v>
      </c>
    </row>
    <row r="85" spans="1:10" ht="15" x14ac:dyDescent="0.25">
      <c r="A85" s="1483">
        <v>21</v>
      </c>
      <c r="B85" s="1484" t="s">
        <v>307</v>
      </c>
      <c r="C85" s="46" t="s">
        <v>708</v>
      </c>
      <c r="D85" s="1177">
        <v>0</v>
      </c>
      <c r="E85" s="1177">
        <v>0</v>
      </c>
      <c r="F85" s="1177">
        <v>0</v>
      </c>
      <c r="G85" s="1171">
        <v>0</v>
      </c>
      <c r="H85" s="1171">
        <v>0</v>
      </c>
      <c r="I85" s="1171">
        <v>0</v>
      </c>
      <c r="J85" s="1171">
        <f t="shared" si="1"/>
        <v>0</v>
      </c>
    </row>
    <row r="86" spans="1:10" ht="15" x14ac:dyDescent="0.25">
      <c r="A86" s="1483"/>
      <c r="B86" s="1484"/>
      <c r="C86" s="46" t="s">
        <v>772</v>
      </c>
      <c r="D86" s="1177">
        <v>0</v>
      </c>
      <c r="E86" s="1177">
        <v>0</v>
      </c>
      <c r="F86" s="1177">
        <v>0</v>
      </c>
      <c r="G86" s="1171">
        <v>0</v>
      </c>
      <c r="H86" s="1171">
        <v>0</v>
      </c>
      <c r="I86" s="1171">
        <v>0</v>
      </c>
      <c r="J86" s="1171">
        <f t="shared" si="1"/>
        <v>0</v>
      </c>
    </row>
    <row r="87" spans="1:10" s="897" customFormat="1" ht="15" x14ac:dyDescent="0.25">
      <c r="A87" s="1483"/>
      <c r="B87" s="1484"/>
      <c r="C87" s="46" t="s">
        <v>598</v>
      </c>
      <c r="D87" s="1177">
        <v>0</v>
      </c>
      <c r="E87" s="1177">
        <v>0</v>
      </c>
      <c r="F87" s="1177">
        <v>0</v>
      </c>
      <c r="G87" s="1171">
        <v>1</v>
      </c>
      <c r="H87" s="1171">
        <v>1</v>
      </c>
      <c r="I87" s="1171">
        <v>0</v>
      </c>
      <c r="J87" s="1171">
        <f t="shared" si="1"/>
        <v>0</v>
      </c>
    </row>
    <row r="88" spans="1:10" ht="30" x14ac:dyDescent="0.25">
      <c r="A88" s="1483">
        <v>22</v>
      </c>
      <c r="B88" s="1484" t="s">
        <v>308</v>
      </c>
      <c r="C88" s="82" t="s">
        <v>773</v>
      </c>
      <c r="D88" s="1177">
        <v>0</v>
      </c>
      <c r="E88" s="1177">
        <v>0</v>
      </c>
      <c r="F88" s="1177">
        <v>0</v>
      </c>
      <c r="G88" s="1171">
        <v>0</v>
      </c>
      <c r="H88" s="1171">
        <v>0</v>
      </c>
      <c r="I88" s="1171">
        <v>0</v>
      </c>
      <c r="J88" s="1171">
        <f t="shared" si="1"/>
        <v>0</v>
      </c>
    </row>
    <row r="89" spans="1:10" s="181" customFormat="1" ht="15" x14ac:dyDescent="0.25">
      <c r="A89" s="1483"/>
      <c r="B89" s="1484"/>
      <c r="C89" s="46" t="s">
        <v>703</v>
      </c>
      <c r="D89" s="1177">
        <v>0</v>
      </c>
      <c r="E89" s="1177">
        <v>0</v>
      </c>
      <c r="F89" s="1177">
        <v>0</v>
      </c>
      <c r="G89" s="1171">
        <v>0</v>
      </c>
      <c r="H89" s="1171">
        <v>0</v>
      </c>
      <c r="I89" s="1171">
        <v>0</v>
      </c>
      <c r="J89" s="1171">
        <f t="shared" si="1"/>
        <v>0</v>
      </c>
    </row>
    <row r="90" spans="1:10" ht="30" x14ac:dyDescent="0.25">
      <c r="A90" s="1483"/>
      <c r="B90" s="1484"/>
      <c r="C90" s="82" t="s">
        <v>774</v>
      </c>
      <c r="D90" s="1177">
        <v>0</v>
      </c>
      <c r="E90" s="1177">
        <v>0</v>
      </c>
      <c r="F90" s="1177">
        <v>0</v>
      </c>
      <c r="G90" s="1171">
        <v>0</v>
      </c>
      <c r="H90" s="1171">
        <v>0</v>
      </c>
      <c r="I90" s="1171">
        <v>0</v>
      </c>
      <c r="J90" s="1171">
        <f t="shared" si="1"/>
        <v>0</v>
      </c>
    </row>
    <row r="91" spans="1:10" ht="15" x14ac:dyDescent="0.25">
      <c r="A91" s="1483">
        <v>23</v>
      </c>
      <c r="B91" s="1484" t="s">
        <v>309</v>
      </c>
      <c r="C91" s="46" t="s">
        <v>709</v>
      </c>
      <c r="D91" s="1177">
        <v>0</v>
      </c>
      <c r="E91" s="1177">
        <v>0</v>
      </c>
      <c r="F91" s="1177">
        <v>0</v>
      </c>
      <c r="G91" s="1171">
        <v>0</v>
      </c>
      <c r="H91" s="1171">
        <v>0</v>
      </c>
      <c r="I91" s="1171">
        <v>0</v>
      </c>
      <c r="J91" s="1171">
        <f t="shared" si="1"/>
        <v>0</v>
      </c>
    </row>
    <row r="92" spans="1:10" ht="15" x14ac:dyDescent="0.25">
      <c r="A92" s="1483"/>
      <c r="B92" s="1484"/>
      <c r="C92" s="46" t="s">
        <v>775</v>
      </c>
      <c r="D92" s="1177">
        <v>0</v>
      </c>
      <c r="E92" s="1177">
        <v>0</v>
      </c>
      <c r="F92" s="1177">
        <v>0</v>
      </c>
      <c r="G92" s="1171">
        <v>0</v>
      </c>
      <c r="H92" s="1171">
        <v>0</v>
      </c>
      <c r="I92" s="1171">
        <v>0</v>
      </c>
      <c r="J92" s="1171">
        <f t="shared" si="1"/>
        <v>0</v>
      </c>
    </row>
    <row r="93" spans="1:10" ht="15" x14ac:dyDescent="0.25">
      <c r="A93" s="1483"/>
      <c r="B93" s="1484"/>
      <c r="C93" s="46" t="s">
        <v>817</v>
      </c>
      <c r="D93" s="1177">
        <v>0</v>
      </c>
      <c r="E93" s="1177">
        <v>0</v>
      </c>
      <c r="F93" s="1177">
        <v>0</v>
      </c>
      <c r="G93" s="1171">
        <v>0</v>
      </c>
      <c r="H93" s="1171">
        <v>0</v>
      </c>
      <c r="I93" s="1171">
        <v>0</v>
      </c>
      <c r="J93" s="1171">
        <f t="shared" si="1"/>
        <v>0</v>
      </c>
    </row>
    <row r="94" spans="1:10" ht="15" x14ac:dyDescent="0.25">
      <c r="A94" s="1483">
        <v>24</v>
      </c>
      <c r="B94" s="1484" t="s">
        <v>310</v>
      </c>
      <c r="C94" s="46" t="s">
        <v>712</v>
      </c>
      <c r="D94" s="1177">
        <v>0</v>
      </c>
      <c r="E94" s="1177">
        <v>0</v>
      </c>
      <c r="F94" s="1177">
        <v>0</v>
      </c>
      <c r="G94" s="1171">
        <v>0</v>
      </c>
      <c r="H94" s="1171">
        <v>0</v>
      </c>
      <c r="I94" s="1171">
        <v>0</v>
      </c>
      <c r="J94" s="1171">
        <f t="shared" si="1"/>
        <v>0</v>
      </c>
    </row>
    <row r="95" spans="1:10" ht="15" x14ac:dyDescent="0.25">
      <c r="A95" s="1483"/>
      <c r="B95" s="1484"/>
      <c r="C95" s="46" t="s">
        <v>710</v>
      </c>
      <c r="D95" s="1177">
        <v>0</v>
      </c>
      <c r="E95" s="1177">
        <v>0</v>
      </c>
      <c r="F95" s="1177">
        <v>0</v>
      </c>
      <c r="G95" s="1171">
        <v>0</v>
      </c>
      <c r="H95" s="1171">
        <v>0</v>
      </c>
      <c r="I95" s="1171">
        <v>0</v>
      </c>
      <c r="J95" s="1171">
        <f t="shared" si="1"/>
        <v>0</v>
      </c>
    </row>
    <row r="96" spans="1:10" ht="15" x14ac:dyDescent="0.25">
      <c r="A96" s="1483"/>
      <c r="B96" s="1484"/>
      <c r="C96" s="46" t="s">
        <v>776</v>
      </c>
      <c r="D96" s="1177">
        <v>0</v>
      </c>
      <c r="E96" s="1177">
        <v>0</v>
      </c>
      <c r="F96" s="1177">
        <v>0</v>
      </c>
      <c r="G96" s="1171">
        <v>0</v>
      </c>
      <c r="H96" s="1171">
        <v>0</v>
      </c>
      <c r="I96" s="1171">
        <v>0</v>
      </c>
      <c r="J96" s="1171">
        <f t="shared" si="1"/>
        <v>0</v>
      </c>
    </row>
    <row r="97" spans="1:10" ht="15" x14ac:dyDescent="0.25">
      <c r="A97" s="1483"/>
      <c r="B97" s="1484"/>
      <c r="C97" s="46" t="s">
        <v>414</v>
      </c>
      <c r="D97" s="1177">
        <v>0</v>
      </c>
      <c r="E97" s="1177">
        <v>0</v>
      </c>
      <c r="F97" s="1177">
        <v>0</v>
      </c>
      <c r="G97" s="1171">
        <v>0</v>
      </c>
      <c r="H97" s="1171">
        <v>0</v>
      </c>
      <c r="I97" s="1171">
        <v>0</v>
      </c>
      <c r="J97" s="1171">
        <f t="shared" si="1"/>
        <v>0</v>
      </c>
    </row>
    <row r="98" spans="1:10" ht="15" x14ac:dyDescent="0.25">
      <c r="A98" s="1483"/>
      <c r="B98" s="1484"/>
      <c r="C98" s="46" t="s">
        <v>332</v>
      </c>
      <c r="D98" s="1177">
        <v>0</v>
      </c>
      <c r="E98" s="1177">
        <v>0</v>
      </c>
      <c r="F98" s="1177">
        <v>0</v>
      </c>
      <c r="G98" s="1171">
        <v>0</v>
      </c>
      <c r="H98" s="1171">
        <v>0</v>
      </c>
      <c r="I98" s="1171">
        <v>0</v>
      </c>
      <c r="J98" s="1171">
        <f t="shared" si="1"/>
        <v>0</v>
      </c>
    </row>
    <row r="99" spans="1:10" ht="15" x14ac:dyDescent="0.25">
      <c r="A99" s="1483"/>
      <c r="B99" s="1484"/>
      <c r="C99" s="46" t="s">
        <v>711</v>
      </c>
      <c r="D99" s="1177">
        <v>0</v>
      </c>
      <c r="E99" s="1177">
        <v>0</v>
      </c>
      <c r="F99" s="1177">
        <v>0</v>
      </c>
      <c r="G99" s="1171">
        <v>0</v>
      </c>
      <c r="H99" s="1171">
        <v>0</v>
      </c>
      <c r="I99" s="1171">
        <v>0</v>
      </c>
      <c r="J99" s="1171">
        <f t="shared" si="1"/>
        <v>0</v>
      </c>
    </row>
    <row r="100" spans="1:10" s="897" customFormat="1" ht="15" x14ac:dyDescent="0.25">
      <c r="A100" s="1483"/>
      <c r="B100" s="1484"/>
      <c r="C100" s="46" t="s">
        <v>598</v>
      </c>
      <c r="D100" s="1177">
        <v>0</v>
      </c>
      <c r="E100" s="1177">
        <v>0</v>
      </c>
      <c r="F100" s="1177">
        <v>0</v>
      </c>
      <c r="G100" s="1171">
        <v>0</v>
      </c>
      <c r="H100" s="1171">
        <v>0</v>
      </c>
      <c r="I100" s="1171">
        <v>0</v>
      </c>
      <c r="J100" s="1171">
        <f t="shared" si="1"/>
        <v>0</v>
      </c>
    </row>
    <row r="101" spans="1:10" ht="15" x14ac:dyDescent="0.25">
      <c r="A101" s="1483">
        <v>25</v>
      </c>
      <c r="B101" s="1484" t="s">
        <v>311</v>
      </c>
      <c r="C101" s="46" t="s">
        <v>410</v>
      </c>
      <c r="D101" s="1177">
        <v>0</v>
      </c>
      <c r="E101" s="1177">
        <v>0</v>
      </c>
      <c r="F101" s="1177">
        <v>0</v>
      </c>
      <c r="G101" s="1171">
        <v>0</v>
      </c>
      <c r="H101" s="1171">
        <v>0</v>
      </c>
      <c r="I101" s="1171">
        <v>0</v>
      </c>
      <c r="J101" s="1171">
        <f t="shared" si="1"/>
        <v>0</v>
      </c>
    </row>
    <row r="102" spans="1:10" s="897" customFormat="1" ht="15" x14ac:dyDescent="0.25">
      <c r="A102" s="1483"/>
      <c r="B102" s="1484"/>
      <c r="C102" s="46" t="s">
        <v>598</v>
      </c>
      <c r="D102" s="1177">
        <v>0</v>
      </c>
      <c r="E102" s="1177">
        <v>0</v>
      </c>
      <c r="F102" s="1177">
        <v>0</v>
      </c>
      <c r="G102" s="1171">
        <v>8</v>
      </c>
      <c r="H102" s="1171">
        <v>7</v>
      </c>
      <c r="I102" s="1171">
        <v>0</v>
      </c>
      <c r="J102" s="1171">
        <f t="shared" si="1"/>
        <v>0</v>
      </c>
    </row>
    <row r="103" spans="1:10" ht="15" x14ac:dyDescent="0.25">
      <c r="A103" s="1483">
        <v>26</v>
      </c>
      <c r="B103" s="1484" t="s">
        <v>312</v>
      </c>
      <c r="C103" s="46" t="s">
        <v>821</v>
      </c>
      <c r="D103" s="1177">
        <v>0</v>
      </c>
      <c r="E103" s="1177">
        <v>0</v>
      </c>
      <c r="F103" s="1177">
        <v>0</v>
      </c>
      <c r="G103" s="1171">
        <v>0</v>
      </c>
      <c r="H103" s="1171">
        <v>0</v>
      </c>
      <c r="I103" s="1171">
        <v>0</v>
      </c>
      <c r="J103" s="1171">
        <f t="shared" si="1"/>
        <v>0</v>
      </c>
    </row>
    <row r="104" spans="1:10" ht="15" x14ac:dyDescent="0.25">
      <c r="A104" s="1483"/>
      <c r="B104" s="1484"/>
      <c r="C104" s="46" t="s">
        <v>605</v>
      </c>
      <c r="D104" s="1177">
        <v>0</v>
      </c>
      <c r="E104" s="1177">
        <v>0</v>
      </c>
      <c r="F104" s="1177">
        <v>0</v>
      </c>
      <c r="G104" s="1171">
        <v>0</v>
      </c>
      <c r="H104" s="1171">
        <v>0</v>
      </c>
      <c r="I104" s="1171">
        <v>0</v>
      </c>
      <c r="J104" s="1171">
        <f t="shared" si="1"/>
        <v>0</v>
      </c>
    </row>
    <row r="105" spans="1:10" ht="15" x14ac:dyDescent="0.25">
      <c r="A105" s="1483"/>
      <c r="B105" s="1484"/>
      <c r="C105" s="46" t="s">
        <v>413</v>
      </c>
      <c r="D105" s="1177">
        <v>0</v>
      </c>
      <c r="E105" s="1177">
        <v>0</v>
      </c>
      <c r="F105" s="1177">
        <v>0</v>
      </c>
      <c r="G105" s="1171">
        <v>0</v>
      </c>
      <c r="H105" s="1171">
        <v>0</v>
      </c>
      <c r="I105" s="1171">
        <v>0</v>
      </c>
      <c r="J105" s="1171">
        <f t="shared" si="1"/>
        <v>0</v>
      </c>
    </row>
    <row r="106" spans="1:10" ht="15" x14ac:dyDescent="0.25">
      <c r="A106" s="1483"/>
      <c r="B106" s="1484"/>
      <c r="C106" s="46" t="s">
        <v>606</v>
      </c>
      <c r="D106" s="1177">
        <v>0</v>
      </c>
      <c r="E106" s="1177">
        <v>0</v>
      </c>
      <c r="F106" s="1177">
        <v>0</v>
      </c>
      <c r="G106" s="1171">
        <v>0</v>
      </c>
      <c r="H106" s="1171">
        <v>0</v>
      </c>
      <c r="I106" s="1171">
        <v>0</v>
      </c>
      <c r="J106" s="1171">
        <f t="shared" si="1"/>
        <v>0</v>
      </c>
    </row>
    <row r="107" spans="1:10" ht="15" x14ac:dyDescent="0.25">
      <c r="A107" s="1483"/>
      <c r="B107" s="1484"/>
      <c r="C107" s="46" t="s">
        <v>817</v>
      </c>
      <c r="D107" s="1177">
        <v>0</v>
      </c>
      <c r="E107" s="1177">
        <v>0</v>
      </c>
      <c r="F107" s="1177">
        <v>0</v>
      </c>
      <c r="G107" s="1171">
        <v>0</v>
      </c>
      <c r="H107" s="1171">
        <v>0</v>
      </c>
      <c r="I107" s="1171">
        <v>0</v>
      </c>
      <c r="J107" s="1171">
        <f t="shared" si="1"/>
        <v>0</v>
      </c>
    </row>
    <row r="108" spans="1:10" ht="15" x14ac:dyDescent="0.25">
      <c r="A108" s="1483"/>
      <c r="B108" s="1484"/>
      <c r="C108" s="46" t="s">
        <v>713</v>
      </c>
      <c r="D108" s="1177">
        <v>0</v>
      </c>
      <c r="E108" s="1177">
        <v>0</v>
      </c>
      <c r="F108" s="1177">
        <v>0</v>
      </c>
      <c r="G108" s="1171">
        <v>0</v>
      </c>
      <c r="H108" s="1171">
        <v>0</v>
      </c>
      <c r="I108" s="1171">
        <v>0</v>
      </c>
      <c r="J108" s="1171">
        <f t="shared" si="1"/>
        <v>0</v>
      </c>
    </row>
    <row r="109" spans="1:10" ht="15" x14ac:dyDescent="0.25">
      <c r="A109" s="1483"/>
      <c r="B109" s="1484"/>
      <c r="C109" s="46" t="s">
        <v>777</v>
      </c>
      <c r="D109" s="1177">
        <v>0</v>
      </c>
      <c r="E109" s="1177">
        <v>0</v>
      </c>
      <c r="F109" s="1177">
        <v>0</v>
      </c>
      <c r="G109" s="1171">
        <v>0</v>
      </c>
      <c r="H109" s="1171">
        <v>0</v>
      </c>
      <c r="I109" s="1171">
        <v>0</v>
      </c>
      <c r="J109" s="1171">
        <f t="shared" si="1"/>
        <v>0</v>
      </c>
    </row>
    <row r="110" spans="1:10" ht="15" x14ac:dyDescent="0.25">
      <c r="A110" s="1483"/>
      <c r="B110" s="1484"/>
      <c r="C110" s="46" t="s">
        <v>973</v>
      </c>
      <c r="D110" s="1177">
        <v>0</v>
      </c>
      <c r="E110" s="1177">
        <v>0</v>
      </c>
      <c r="F110" s="1177">
        <v>0</v>
      </c>
      <c r="G110" s="1171">
        <v>0</v>
      </c>
      <c r="H110" s="1171">
        <v>0</v>
      </c>
      <c r="I110" s="1171">
        <v>0</v>
      </c>
      <c r="J110" s="1171">
        <f t="shared" si="1"/>
        <v>0</v>
      </c>
    </row>
    <row r="111" spans="1:10" s="181" customFormat="1" ht="15" x14ac:dyDescent="0.25">
      <c r="A111" s="1483"/>
      <c r="B111" s="1484"/>
      <c r="C111" s="46" t="s">
        <v>784</v>
      </c>
      <c r="D111" s="1177">
        <v>0</v>
      </c>
      <c r="E111" s="1177">
        <v>0</v>
      </c>
      <c r="F111" s="1177">
        <v>0</v>
      </c>
      <c r="G111" s="1171">
        <v>0</v>
      </c>
      <c r="H111" s="1171">
        <v>0</v>
      </c>
      <c r="I111" s="1171">
        <v>0</v>
      </c>
      <c r="J111" s="1171">
        <f t="shared" si="1"/>
        <v>0</v>
      </c>
    </row>
    <row r="112" spans="1:10" s="897" customFormat="1" ht="15" x14ac:dyDescent="0.25">
      <c r="A112" s="1483"/>
      <c r="B112" s="1484"/>
      <c r="C112" s="46" t="s">
        <v>598</v>
      </c>
      <c r="D112" s="1177">
        <v>0</v>
      </c>
      <c r="E112" s="1177">
        <v>0</v>
      </c>
      <c r="F112" s="1177">
        <v>0</v>
      </c>
      <c r="G112" s="1171">
        <v>41</v>
      </c>
      <c r="H112" s="1171">
        <v>41</v>
      </c>
      <c r="I112" s="1171">
        <v>0</v>
      </c>
      <c r="J112" s="1171">
        <f t="shared" si="1"/>
        <v>0</v>
      </c>
    </row>
    <row r="113" spans="1:10" s="897" customFormat="1" ht="15.75" x14ac:dyDescent="0.25">
      <c r="A113" s="1173">
        <v>27</v>
      </c>
      <c r="B113" s="1175" t="s">
        <v>313</v>
      </c>
      <c r="C113" s="46" t="s">
        <v>598</v>
      </c>
      <c r="D113" s="1177">
        <v>0</v>
      </c>
      <c r="E113" s="1177">
        <v>0</v>
      </c>
      <c r="F113" s="1177">
        <v>0</v>
      </c>
      <c r="G113" s="1171">
        <v>5</v>
      </c>
      <c r="H113" s="1171">
        <v>5</v>
      </c>
      <c r="I113" s="1171">
        <v>1</v>
      </c>
      <c r="J113" s="1171">
        <f t="shared" si="1"/>
        <v>1</v>
      </c>
    </row>
    <row r="114" spans="1:10" ht="15" x14ac:dyDescent="0.25">
      <c r="A114" s="1483">
        <v>28</v>
      </c>
      <c r="B114" s="1484" t="s">
        <v>314</v>
      </c>
      <c r="C114" s="46" t="s">
        <v>714</v>
      </c>
      <c r="D114" s="1177">
        <v>0</v>
      </c>
      <c r="E114" s="1177">
        <v>0</v>
      </c>
      <c r="F114" s="1177">
        <v>0</v>
      </c>
      <c r="G114" s="1171">
        <v>0</v>
      </c>
      <c r="H114" s="1171">
        <v>0</v>
      </c>
      <c r="I114" s="1171">
        <v>0</v>
      </c>
      <c r="J114" s="1171">
        <f t="shared" si="1"/>
        <v>0</v>
      </c>
    </row>
    <row r="115" spans="1:10" ht="15" x14ac:dyDescent="0.25">
      <c r="A115" s="1483"/>
      <c r="B115" s="1484"/>
      <c r="C115" s="46" t="s">
        <v>607</v>
      </c>
      <c r="D115" s="1177">
        <v>0</v>
      </c>
      <c r="E115" s="1177">
        <v>0</v>
      </c>
      <c r="F115" s="1177">
        <v>0</v>
      </c>
      <c r="G115" s="1171">
        <v>0</v>
      </c>
      <c r="H115" s="1171">
        <v>0</v>
      </c>
      <c r="I115" s="1171">
        <v>0</v>
      </c>
      <c r="J115" s="1171">
        <f t="shared" si="1"/>
        <v>0</v>
      </c>
    </row>
    <row r="116" spans="1:10" ht="15" x14ac:dyDescent="0.25">
      <c r="A116" s="1483"/>
      <c r="B116" s="1484"/>
      <c r="C116" s="46" t="s">
        <v>778</v>
      </c>
      <c r="D116" s="1177">
        <v>0</v>
      </c>
      <c r="E116" s="1177">
        <v>0</v>
      </c>
      <c r="F116" s="1177">
        <v>0</v>
      </c>
      <c r="G116" s="1171">
        <v>0</v>
      </c>
      <c r="H116" s="1171">
        <v>0</v>
      </c>
      <c r="I116" s="1171">
        <v>0</v>
      </c>
      <c r="J116" s="1171">
        <f t="shared" si="1"/>
        <v>0</v>
      </c>
    </row>
    <row r="117" spans="1:10" ht="15" x14ac:dyDescent="0.25">
      <c r="A117" s="1483"/>
      <c r="B117" s="1484"/>
      <c r="C117" s="46" t="s">
        <v>820</v>
      </c>
      <c r="D117" s="1177">
        <v>0</v>
      </c>
      <c r="E117" s="1177">
        <v>0</v>
      </c>
      <c r="F117" s="1177">
        <v>0</v>
      </c>
      <c r="G117" s="1171">
        <v>0</v>
      </c>
      <c r="H117" s="1171">
        <v>0</v>
      </c>
      <c r="I117" s="1171">
        <v>0</v>
      </c>
      <c r="J117" s="1171">
        <f t="shared" si="1"/>
        <v>0</v>
      </c>
    </row>
    <row r="118" spans="1:10" ht="15" x14ac:dyDescent="0.25">
      <c r="A118" s="1483">
        <v>29</v>
      </c>
      <c r="B118" s="1484" t="s">
        <v>315</v>
      </c>
      <c r="C118" s="46" t="s">
        <v>779</v>
      </c>
      <c r="D118" s="1177">
        <v>0</v>
      </c>
      <c r="E118" s="1177">
        <v>0</v>
      </c>
      <c r="F118" s="1177">
        <v>0</v>
      </c>
      <c r="G118" s="1171">
        <v>0</v>
      </c>
      <c r="H118" s="1171">
        <v>0</v>
      </c>
      <c r="I118" s="1171">
        <v>0</v>
      </c>
      <c r="J118" s="1171">
        <f t="shared" si="1"/>
        <v>0</v>
      </c>
    </row>
    <row r="119" spans="1:10" ht="15" x14ac:dyDescent="0.25">
      <c r="A119" s="1483"/>
      <c r="B119" s="1484"/>
      <c r="C119" s="46" t="s">
        <v>780</v>
      </c>
      <c r="D119" s="1177">
        <v>0</v>
      </c>
      <c r="E119" s="1177">
        <v>0</v>
      </c>
      <c r="F119" s="1177">
        <v>0</v>
      </c>
      <c r="G119" s="1171">
        <v>0</v>
      </c>
      <c r="H119" s="1171">
        <v>0</v>
      </c>
      <c r="I119" s="1171">
        <v>0</v>
      </c>
      <c r="J119" s="1171">
        <f t="shared" si="1"/>
        <v>0</v>
      </c>
    </row>
    <row r="120" spans="1:10" ht="15" x14ac:dyDescent="0.25">
      <c r="A120" s="1483"/>
      <c r="B120" s="1484"/>
      <c r="C120" s="46" t="s">
        <v>715</v>
      </c>
      <c r="D120" s="1177">
        <v>0</v>
      </c>
      <c r="E120" s="1177">
        <v>0</v>
      </c>
      <c r="F120" s="1177">
        <v>0</v>
      </c>
      <c r="G120" s="1171">
        <v>0</v>
      </c>
      <c r="H120" s="1171">
        <v>0</v>
      </c>
      <c r="I120" s="1171">
        <v>0</v>
      </c>
      <c r="J120" s="1171">
        <f t="shared" si="1"/>
        <v>0</v>
      </c>
    </row>
    <row r="121" spans="1:10" s="897" customFormat="1" ht="15" x14ac:dyDescent="0.25">
      <c r="A121" s="1483"/>
      <c r="B121" s="1484"/>
      <c r="C121" s="46" t="s">
        <v>598</v>
      </c>
      <c r="D121" s="1177">
        <v>0</v>
      </c>
      <c r="E121" s="1177">
        <v>0</v>
      </c>
      <c r="F121" s="1177">
        <v>0</v>
      </c>
      <c r="G121" s="1171">
        <v>15</v>
      </c>
      <c r="H121" s="1171">
        <v>15</v>
      </c>
      <c r="I121" s="1171">
        <v>1</v>
      </c>
      <c r="J121" s="1171">
        <f t="shared" si="1"/>
        <v>1</v>
      </c>
    </row>
    <row r="122" spans="1:10" ht="15" x14ac:dyDescent="0.25">
      <c r="A122" s="1483">
        <v>30</v>
      </c>
      <c r="B122" s="1484" t="s">
        <v>316</v>
      </c>
      <c r="C122" s="46" t="s">
        <v>781</v>
      </c>
      <c r="D122" s="1177">
        <v>0</v>
      </c>
      <c r="E122" s="1177">
        <v>0</v>
      </c>
      <c r="F122" s="1177">
        <v>0</v>
      </c>
      <c r="G122" s="1171">
        <v>0</v>
      </c>
      <c r="H122" s="1171">
        <v>0</v>
      </c>
      <c r="I122" s="1171">
        <v>0</v>
      </c>
      <c r="J122" s="1171">
        <f t="shared" si="1"/>
        <v>0</v>
      </c>
    </row>
    <row r="123" spans="1:10" ht="15" x14ac:dyDescent="0.25">
      <c r="A123" s="1483"/>
      <c r="B123" s="1484"/>
      <c r="C123" s="46" t="s">
        <v>717</v>
      </c>
      <c r="D123" s="1177">
        <v>14</v>
      </c>
      <c r="E123" s="1177">
        <v>14</v>
      </c>
      <c r="F123" s="1177">
        <v>0</v>
      </c>
      <c r="G123" s="1171">
        <v>21</v>
      </c>
      <c r="H123" s="1171">
        <v>21</v>
      </c>
      <c r="I123" s="1171">
        <v>0</v>
      </c>
      <c r="J123" s="1171">
        <f t="shared" si="1"/>
        <v>0</v>
      </c>
    </row>
    <row r="124" spans="1:10" ht="15" x14ac:dyDescent="0.25">
      <c r="A124" s="1483"/>
      <c r="B124" s="1484"/>
      <c r="C124" s="46" t="s">
        <v>716</v>
      </c>
      <c r="D124" s="1177">
        <v>0</v>
      </c>
      <c r="E124" s="1177">
        <v>0</v>
      </c>
      <c r="F124" s="1177">
        <v>0</v>
      </c>
      <c r="G124" s="1171">
        <v>0</v>
      </c>
      <c r="H124" s="1171">
        <v>0</v>
      </c>
      <c r="I124" s="1171">
        <v>0</v>
      </c>
      <c r="J124" s="1171">
        <f t="shared" si="1"/>
        <v>0</v>
      </c>
    </row>
    <row r="125" spans="1:10" ht="15" x14ac:dyDescent="0.25">
      <c r="A125" s="1483"/>
      <c r="B125" s="1484"/>
      <c r="C125" s="46" t="s">
        <v>667</v>
      </c>
      <c r="D125" s="1177">
        <v>2</v>
      </c>
      <c r="E125" s="1177">
        <v>2</v>
      </c>
      <c r="F125" s="1177">
        <v>0</v>
      </c>
      <c r="G125" s="1171">
        <v>15</v>
      </c>
      <c r="H125" s="1171">
        <v>15</v>
      </c>
      <c r="I125" s="1171">
        <v>0</v>
      </c>
      <c r="J125" s="1171">
        <f t="shared" si="1"/>
        <v>0</v>
      </c>
    </row>
    <row r="126" spans="1:10" s="897" customFormat="1" ht="15" x14ac:dyDescent="0.25">
      <c r="A126" s="1483"/>
      <c r="B126" s="1484"/>
      <c r="C126" s="46" t="s">
        <v>598</v>
      </c>
      <c r="D126" s="1177">
        <v>0</v>
      </c>
      <c r="E126" s="1177">
        <v>0</v>
      </c>
      <c r="F126" s="1177">
        <v>0</v>
      </c>
      <c r="G126" s="1171">
        <v>21</v>
      </c>
      <c r="H126" s="1171">
        <v>20</v>
      </c>
      <c r="I126" s="1171">
        <v>0</v>
      </c>
      <c r="J126" s="1171">
        <f t="shared" si="1"/>
        <v>0</v>
      </c>
    </row>
    <row r="127" spans="1:10" s="181" customFormat="1" ht="15" customHeight="1" x14ac:dyDescent="0.25">
      <c r="A127" s="1483">
        <v>31</v>
      </c>
      <c r="B127" s="1484" t="s">
        <v>317</v>
      </c>
      <c r="C127" s="46" t="s">
        <v>716</v>
      </c>
      <c r="D127" s="1177">
        <v>0</v>
      </c>
      <c r="E127" s="1177">
        <v>0</v>
      </c>
      <c r="F127" s="1177">
        <v>0</v>
      </c>
      <c r="G127" s="1171">
        <v>0</v>
      </c>
      <c r="H127" s="1171">
        <v>0</v>
      </c>
      <c r="I127" s="1171">
        <v>0</v>
      </c>
      <c r="J127" s="1171">
        <f t="shared" si="1"/>
        <v>0</v>
      </c>
    </row>
    <row r="128" spans="1:10" s="181" customFormat="1" ht="15" customHeight="1" x14ac:dyDescent="0.25">
      <c r="A128" s="1483"/>
      <c r="B128" s="1484"/>
      <c r="C128" s="46" t="s">
        <v>415</v>
      </c>
      <c r="D128" s="1177">
        <v>0</v>
      </c>
      <c r="E128" s="1177">
        <v>0</v>
      </c>
      <c r="F128" s="1177">
        <v>0</v>
      </c>
      <c r="G128" s="1171">
        <v>0</v>
      </c>
      <c r="H128" s="1171">
        <v>0</v>
      </c>
      <c r="I128" s="1171">
        <v>0</v>
      </c>
      <c r="J128" s="1171">
        <f t="shared" si="1"/>
        <v>0</v>
      </c>
    </row>
    <row r="129" spans="1:10" s="897" customFormat="1" ht="15" customHeight="1" x14ac:dyDescent="0.25">
      <c r="A129" s="1483"/>
      <c r="B129" s="1484"/>
      <c r="C129" s="46" t="s">
        <v>598</v>
      </c>
      <c r="D129" s="1177">
        <v>0</v>
      </c>
      <c r="E129" s="1177">
        <v>0</v>
      </c>
      <c r="F129" s="1177">
        <v>0</v>
      </c>
      <c r="G129" s="1171">
        <v>1</v>
      </c>
      <c r="H129" s="1171">
        <v>1</v>
      </c>
      <c r="I129" s="1171">
        <v>0</v>
      </c>
      <c r="J129" s="1171">
        <f t="shared" si="1"/>
        <v>0</v>
      </c>
    </row>
    <row r="130" spans="1:10" ht="15" x14ac:dyDescent="0.25">
      <c r="A130" s="1483">
        <v>32</v>
      </c>
      <c r="B130" s="1484" t="s">
        <v>318</v>
      </c>
      <c r="C130" s="46" t="s">
        <v>782</v>
      </c>
      <c r="D130" s="1177">
        <v>0</v>
      </c>
      <c r="E130" s="1177">
        <v>0</v>
      </c>
      <c r="F130" s="1177">
        <v>0</v>
      </c>
      <c r="G130" s="1171">
        <v>0</v>
      </c>
      <c r="H130" s="1171">
        <v>0</v>
      </c>
      <c r="I130" s="1171">
        <v>0</v>
      </c>
      <c r="J130" s="1171">
        <f t="shared" si="1"/>
        <v>0</v>
      </c>
    </row>
    <row r="131" spans="1:10" ht="15" x14ac:dyDescent="0.25">
      <c r="A131" s="1483"/>
      <c r="B131" s="1484"/>
      <c r="C131" s="46" t="s">
        <v>718</v>
      </c>
      <c r="D131" s="1177">
        <v>0</v>
      </c>
      <c r="E131" s="1177">
        <v>0</v>
      </c>
      <c r="F131" s="1177">
        <v>0</v>
      </c>
      <c r="G131" s="1171">
        <v>0</v>
      </c>
      <c r="H131" s="1171">
        <v>0</v>
      </c>
      <c r="I131" s="1171">
        <v>0</v>
      </c>
      <c r="J131" s="1171">
        <f t="shared" si="1"/>
        <v>0</v>
      </c>
    </row>
    <row r="132" spans="1:10" s="183" customFormat="1" ht="15" x14ac:dyDescent="0.25">
      <c r="A132" s="1483"/>
      <c r="B132" s="1484"/>
      <c r="C132" s="46" t="s">
        <v>764</v>
      </c>
      <c r="D132" s="1177">
        <v>0</v>
      </c>
      <c r="E132" s="1177">
        <v>0</v>
      </c>
      <c r="F132" s="1177">
        <v>0</v>
      </c>
      <c r="G132" s="1171">
        <v>0</v>
      </c>
      <c r="H132" s="1171">
        <v>0</v>
      </c>
      <c r="I132" s="1171">
        <v>0</v>
      </c>
      <c r="J132" s="1171">
        <f t="shared" si="1"/>
        <v>0</v>
      </c>
    </row>
    <row r="133" spans="1:10" s="897" customFormat="1" ht="15" x14ac:dyDescent="0.25">
      <c r="A133" s="1483"/>
      <c r="B133" s="1484"/>
      <c r="C133" s="46" t="s">
        <v>598</v>
      </c>
      <c r="D133" s="1177">
        <v>0</v>
      </c>
      <c r="E133" s="1177">
        <v>0</v>
      </c>
      <c r="F133" s="1177">
        <v>0</v>
      </c>
      <c r="G133" s="1171">
        <v>12</v>
      </c>
      <c r="H133" s="1171">
        <v>12</v>
      </c>
      <c r="I133" s="1171">
        <v>2</v>
      </c>
      <c r="J133" s="1171">
        <f t="shared" si="1"/>
        <v>2</v>
      </c>
    </row>
    <row r="134" spans="1:10" ht="15" x14ac:dyDescent="0.25">
      <c r="A134" s="1483">
        <v>33</v>
      </c>
      <c r="B134" s="1484" t="s">
        <v>319</v>
      </c>
      <c r="C134" s="46" t="s">
        <v>608</v>
      </c>
      <c r="D134" s="1177">
        <v>0</v>
      </c>
      <c r="E134" s="1177">
        <v>0</v>
      </c>
      <c r="F134" s="1177">
        <v>0</v>
      </c>
      <c r="G134" s="1171">
        <v>0</v>
      </c>
      <c r="H134" s="1171">
        <v>0</v>
      </c>
      <c r="I134" s="1171">
        <v>0</v>
      </c>
      <c r="J134" s="1171">
        <f t="shared" si="1"/>
        <v>0</v>
      </c>
    </row>
    <row r="135" spans="1:10" ht="15" x14ac:dyDescent="0.25">
      <c r="A135" s="1483"/>
      <c r="B135" s="1484"/>
      <c r="C135" s="46" t="s">
        <v>332</v>
      </c>
      <c r="D135" s="1177">
        <v>0</v>
      </c>
      <c r="E135" s="1177">
        <v>0</v>
      </c>
      <c r="F135" s="1177">
        <v>0</v>
      </c>
      <c r="G135" s="1171">
        <v>0</v>
      </c>
      <c r="H135" s="1171">
        <v>0</v>
      </c>
      <c r="I135" s="1171">
        <v>0</v>
      </c>
      <c r="J135" s="1171">
        <f t="shared" si="1"/>
        <v>0</v>
      </c>
    </row>
    <row r="136" spans="1:10" ht="15" x14ac:dyDescent="0.25">
      <c r="A136" s="1483"/>
      <c r="B136" s="1484"/>
      <c r="C136" s="46" t="s">
        <v>412</v>
      </c>
      <c r="D136" s="1177">
        <v>0</v>
      </c>
      <c r="E136" s="1177">
        <v>0</v>
      </c>
      <c r="F136" s="1177">
        <v>0</v>
      </c>
      <c r="G136" s="1171">
        <v>0</v>
      </c>
      <c r="H136" s="1171">
        <v>0</v>
      </c>
      <c r="I136" s="1171">
        <v>0</v>
      </c>
      <c r="J136" s="1171">
        <f t="shared" si="1"/>
        <v>0</v>
      </c>
    </row>
    <row r="137" spans="1:10" s="183" customFormat="1" ht="15" x14ac:dyDescent="0.25">
      <c r="A137" s="1483"/>
      <c r="B137" s="1484"/>
      <c r="C137" s="46" t="s">
        <v>817</v>
      </c>
      <c r="D137" s="1177">
        <v>0</v>
      </c>
      <c r="E137" s="1177">
        <v>0</v>
      </c>
      <c r="F137" s="1177">
        <v>0</v>
      </c>
      <c r="G137" s="1171">
        <v>0</v>
      </c>
      <c r="H137" s="1171">
        <v>0</v>
      </c>
      <c r="I137" s="1171">
        <v>0</v>
      </c>
      <c r="J137" s="1171">
        <f t="shared" si="1"/>
        <v>0</v>
      </c>
    </row>
    <row r="138" spans="1:10" ht="15" x14ac:dyDescent="0.25">
      <c r="A138" s="1483"/>
      <c r="B138" s="1484"/>
      <c r="C138" s="46" t="s">
        <v>784</v>
      </c>
      <c r="D138" s="1177">
        <v>0</v>
      </c>
      <c r="E138" s="1177">
        <v>0</v>
      </c>
      <c r="F138" s="1177">
        <v>0</v>
      </c>
      <c r="G138" s="1171">
        <v>0</v>
      </c>
      <c r="H138" s="1171">
        <v>0</v>
      </c>
      <c r="I138" s="1171">
        <v>0</v>
      </c>
      <c r="J138" s="1171">
        <f t="shared" si="1"/>
        <v>0</v>
      </c>
    </row>
    <row r="139" spans="1:10" ht="15" customHeight="1" x14ac:dyDescent="0.25">
      <c r="A139" s="1483">
        <v>34</v>
      </c>
      <c r="B139" s="1484" t="s">
        <v>320</v>
      </c>
      <c r="C139" s="46" t="s">
        <v>609</v>
      </c>
      <c r="D139" s="1177">
        <v>0</v>
      </c>
      <c r="E139" s="1177">
        <v>0</v>
      </c>
      <c r="F139" s="1177">
        <v>0</v>
      </c>
      <c r="G139" s="1171">
        <v>0</v>
      </c>
      <c r="H139" s="1171">
        <v>0</v>
      </c>
      <c r="I139" s="1171">
        <v>0</v>
      </c>
      <c r="J139" s="1171">
        <f t="shared" si="1"/>
        <v>0</v>
      </c>
    </row>
    <row r="140" spans="1:10" ht="15" customHeight="1" x14ac:dyDescent="0.25">
      <c r="A140" s="1483"/>
      <c r="B140" s="1484"/>
      <c r="C140" s="46" t="s">
        <v>419</v>
      </c>
      <c r="D140" s="1177">
        <v>0</v>
      </c>
      <c r="E140" s="1177">
        <v>0</v>
      </c>
      <c r="F140" s="1177">
        <v>0</v>
      </c>
      <c r="G140" s="1171">
        <v>0</v>
      </c>
      <c r="H140" s="1171">
        <v>0</v>
      </c>
      <c r="I140" s="1171">
        <v>0</v>
      </c>
      <c r="J140" s="1171">
        <f t="shared" si="1"/>
        <v>0</v>
      </c>
    </row>
    <row r="141" spans="1:10" s="183" customFormat="1" ht="15" customHeight="1" x14ac:dyDescent="0.25">
      <c r="A141" s="1483"/>
      <c r="B141" s="1484"/>
      <c r="C141" s="46" t="s">
        <v>712</v>
      </c>
      <c r="D141" s="1177">
        <v>0</v>
      </c>
      <c r="E141" s="1177">
        <v>0</v>
      </c>
      <c r="F141" s="1177">
        <v>0</v>
      </c>
      <c r="G141" s="1171">
        <v>0</v>
      </c>
      <c r="H141" s="1171">
        <v>0</v>
      </c>
      <c r="I141" s="1171">
        <v>0</v>
      </c>
      <c r="J141" s="1171">
        <f t="shared" si="1"/>
        <v>0</v>
      </c>
    </row>
    <row r="142" spans="1:10" s="183" customFormat="1" ht="15" customHeight="1" x14ac:dyDescent="0.25">
      <c r="A142" s="1483"/>
      <c r="B142" s="1484"/>
      <c r="C142" s="46" t="s">
        <v>821</v>
      </c>
      <c r="D142" s="1177">
        <v>0</v>
      </c>
      <c r="E142" s="1177">
        <v>0</v>
      </c>
      <c r="F142" s="1177">
        <v>0</v>
      </c>
      <c r="G142" s="1171">
        <v>0</v>
      </c>
      <c r="H142" s="1171">
        <v>0</v>
      </c>
      <c r="I142" s="1171">
        <v>0</v>
      </c>
      <c r="J142" s="1171">
        <f t="shared" si="1"/>
        <v>0</v>
      </c>
    </row>
    <row r="143" spans="1:10" ht="15" customHeight="1" x14ac:dyDescent="0.25">
      <c r="A143" s="1483"/>
      <c r="B143" s="1484"/>
      <c r="C143" s="46" t="s">
        <v>783</v>
      </c>
      <c r="D143" s="1177">
        <v>0</v>
      </c>
      <c r="E143" s="1177">
        <v>0</v>
      </c>
      <c r="F143" s="1177">
        <v>0</v>
      </c>
      <c r="G143" s="1171">
        <v>0</v>
      </c>
      <c r="H143" s="1171">
        <v>0</v>
      </c>
      <c r="I143" s="1171">
        <v>0</v>
      </c>
      <c r="J143" s="1171">
        <f t="shared" si="1"/>
        <v>0</v>
      </c>
    </row>
    <row r="144" spans="1:10" ht="15" customHeight="1" x14ac:dyDescent="0.25">
      <c r="A144" s="1483"/>
      <c r="B144" s="1484"/>
      <c r="C144" s="46" t="s">
        <v>784</v>
      </c>
      <c r="D144" s="1177">
        <v>0</v>
      </c>
      <c r="E144" s="1177">
        <v>0</v>
      </c>
      <c r="F144" s="1177">
        <v>0</v>
      </c>
      <c r="G144" s="1171">
        <v>0</v>
      </c>
      <c r="H144" s="1171">
        <v>0</v>
      </c>
      <c r="I144" s="1171">
        <v>0</v>
      </c>
      <c r="J144" s="1171">
        <f t="shared" si="1"/>
        <v>0</v>
      </c>
    </row>
    <row r="145" spans="1:10" s="897" customFormat="1" ht="15" customHeight="1" x14ac:dyDescent="0.25">
      <c r="A145" s="1483"/>
      <c r="B145" s="1484"/>
      <c r="C145" s="46" t="s">
        <v>598</v>
      </c>
      <c r="D145" s="1177">
        <v>0</v>
      </c>
      <c r="E145" s="1177">
        <v>0</v>
      </c>
      <c r="F145" s="1177">
        <v>0</v>
      </c>
      <c r="G145" s="1171">
        <v>5</v>
      </c>
      <c r="H145" s="1171">
        <v>4</v>
      </c>
      <c r="I145" s="1171">
        <v>0</v>
      </c>
      <c r="J145" s="1171">
        <f t="shared" ref="J145:J168" si="2">F145+I145</f>
        <v>0</v>
      </c>
    </row>
    <row r="146" spans="1:10" ht="15" x14ac:dyDescent="0.25">
      <c r="A146" s="1483">
        <v>35</v>
      </c>
      <c r="B146" s="1484" t="s">
        <v>321</v>
      </c>
      <c r="C146" s="46" t="s">
        <v>817</v>
      </c>
      <c r="D146" s="1177">
        <v>0</v>
      </c>
      <c r="E146" s="1177">
        <v>0</v>
      </c>
      <c r="F146" s="1177">
        <v>0</v>
      </c>
      <c r="G146" s="1171">
        <v>0</v>
      </c>
      <c r="H146" s="1171">
        <v>0</v>
      </c>
      <c r="I146" s="1171">
        <v>0</v>
      </c>
      <c r="J146" s="1171">
        <f t="shared" si="2"/>
        <v>0</v>
      </c>
    </row>
    <row r="147" spans="1:10" s="183" customFormat="1" ht="15" x14ac:dyDescent="0.25">
      <c r="A147" s="1483"/>
      <c r="B147" s="1484"/>
      <c r="C147" s="46" t="s">
        <v>331</v>
      </c>
      <c r="D147" s="1177">
        <v>0</v>
      </c>
      <c r="E147" s="1177">
        <v>0</v>
      </c>
      <c r="F147" s="1177">
        <v>0</v>
      </c>
      <c r="G147" s="1171">
        <v>0</v>
      </c>
      <c r="H147" s="1171">
        <v>0</v>
      </c>
      <c r="I147" s="1171">
        <v>0</v>
      </c>
      <c r="J147" s="1171">
        <f t="shared" si="2"/>
        <v>0</v>
      </c>
    </row>
    <row r="148" spans="1:10" ht="15" x14ac:dyDescent="0.25">
      <c r="A148" s="1483"/>
      <c r="B148" s="1484"/>
      <c r="C148" s="46" t="s">
        <v>784</v>
      </c>
      <c r="D148" s="1177">
        <v>0</v>
      </c>
      <c r="E148" s="1177">
        <v>0</v>
      </c>
      <c r="F148" s="1177">
        <v>0</v>
      </c>
      <c r="G148" s="1171">
        <v>0</v>
      </c>
      <c r="H148" s="1171">
        <v>0</v>
      </c>
      <c r="I148" s="1171">
        <v>0</v>
      </c>
      <c r="J148" s="1171">
        <f t="shared" si="2"/>
        <v>0</v>
      </c>
    </row>
    <row r="149" spans="1:10" ht="15" x14ac:dyDescent="0.25">
      <c r="A149" s="1483">
        <v>36</v>
      </c>
      <c r="B149" s="1484" t="s">
        <v>322</v>
      </c>
      <c r="C149" s="46" t="s">
        <v>785</v>
      </c>
      <c r="D149" s="1177">
        <v>0</v>
      </c>
      <c r="E149" s="1177">
        <v>0</v>
      </c>
      <c r="F149" s="1177">
        <v>0</v>
      </c>
      <c r="G149" s="1171">
        <v>0</v>
      </c>
      <c r="H149" s="1171">
        <v>0</v>
      </c>
      <c r="I149" s="1171">
        <v>0</v>
      </c>
      <c r="J149" s="1171">
        <f t="shared" si="2"/>
        <v>0</v>
      </c>
    </row>
    <row r="150" spans="1:10" s="897" customFormat="1" ht="15" x14ac:dyDescent="0.25">
      <c r="A150" s="1483"/>
      <c r="B150" s="1484"/>
      <c r="C150" s="46" t="s">
        <v>598</v>
      </c>
      <c r="D150" s="1177">
        <v>0</v>
      </c>
      <c r="E150" s="1177">
        <v>0</v>
      </c>
      <c r="F150" s="1177">
        <v>0</v>
      </c>
      <c r="G150" s="1171">
        <v>5</v>
      </c>
      <c r="H150" s="1171">
        <v>5</v>
      </c>
      <c r="I150" s="1171">
        <v>0</v>
      </c>
      <c r="J150" s="1171">
        <f t="shared" si="2"/>
        <v>0</v>
      </c>
    </row>
    <row r="151" spans="1:10" ht="15" x14ac:dyDescent="0.25">
      <c r="A151" s="1483">
        <v>37</v>
      </c>
      <c r="B151" s="1484" t="s">
        <v>323</v>
      </c>
      <c r="C151" s="46" t="s">
        <v>786</v>
      </c>
      <c r="D151" s="1177">
        <v>0</v>
      </c>
      <c r="E151" s="1177">
        <v>0</v>
      </c>
      <c r="F151" s="1177">
        <v>0</v>
      </c>
      <c r="G151" s="1171">
        <v>0</v>
      </c>
      <c r="H151" s="1171">
        <v>0</v>
      </c>
      <c r="I151" s="1171">
        <v>0</v>
      </c>
      <c r="J151" s="1171">
        <f t="shared" si="2"/>
        <v>0</v>
      </c>
    </row>
    <row r="152" spans="1:10" s="897" customFormat="1" ht="15" x14ac:dyDescent="0.2">
      <c r="A152" s="1483"/>
      <c r="B152" s="1484"/>
      <c r="C152" s="212" t="s">
        <v>598</v>
      </c>
      <c r="D152" s="1177">
        <v>0</v>
      </c>
      <c r="E152" s="1177">
        <v>0</v>
      </c>
      <c r="F152" s="1177">
        <v>0</v>
      </c>
      <c r="G152" s="1171">
        <v>0</v>
      </c>
      <c r="H152" s="1171">
        <v>0</v>
      </c>
      <c r="I152" s="1171">
        <v>0</v>
      </c>
      <c r="J152" s="1171">
        <f t="shared" si="2"/>
        <v>0</v>
      </c>
    </row>
    <row r="153" spans="1:10" ht="15" x14ac:dyDescent="0.25">
      <c r="A153" s="1483">
        <v>38</v>
      </c>
      <c r="B153" s="1484" t="s">
        <v>324</v>
      </c>
      <c r="C153" s="46" t="s">
        <v>787</v>
      </c>
      <c r="D153" s="1177">
        <v>0</v>
      </c>
      <c r="E153" s="1177">
        <v>0</v>
      </c>
      <c r="F153" s="1177">
        <v>0</v>
      </c>
      <c r="G153" s="1171">
        <v>0</v>
      </c>
      <c r="H153" s="1171">
        <v>0</v>
      </c>
      <c r="I153" s="1171">
        <v>0</v>
      </c>
      <c r="J153" s="1171">
        <f t="shared" si="2"/>
        <v>0</v>
      </c>
    </row>
    <row r="154" spans="1:10" ht="15" x14ac:dyDescent="0.25">
      <c r="A154" s="1483"/>
      <c r="B154" s="1484"/>
      <c r="C154" s="46" t="s">
        <v>681</v>
      </c>
      <c r="D154" s="1177">
        <v>0</v>
      </c>
      <c r="E154" s="1177">
        <v>0</v>
      </c>
      <c r="F154" s="1177">
        <v>0</v>
      </c>
      <c r="G154" s="1171">
        <v>0</v>
      </c>
      <c r="H154" s="1171">
        <v>0</v>
      </c>
      <c r="I154" s="1171">
        <v>0</v>
      </c>
      <c r="J154" s="1171">
        <f t="shared" si="2"/>
        <v>0</v>
      </c>
    </row>
    <row r="155" spans="1:10" s="1105" customFormat="1" ht="15" x14ac:dyDescent="0.25">
      <c r="A155" s="1483"/>
      <c r="B155" s="1484"/>
      <c r="C155" s="46" t="s">
        <v>1235</v>
      </c>
      <c r="D155" s="1177">
        <v>0</v>
      </c>
      <c r="E155" s="1177">
        <v>0</v>
      </c>
      <c r="F155" s="1177">
        <v>0</v>
      </c>
      <c r="G155" s="1171">
        <v>0</v>
      </c>
      <c r="H155" s="1171">
        <v>0</v>
      </c>
      <c r="I155" s="1171">
        <v>0</v>
      </c>
      <c r="J155" s="1171">
        <v>0</v>
      </c>
    </row>
    <row r="156" spans="1:10" ht="15" x14ac:dyDescent="0.25">
      <c r="A156" s="1483"/>
      <c r="B156" s="1484"/>
      <c r="C156" s="46" t="s">
        <v>719</v>
      </c>
      <c r="D156" s="1177">
        <v>0</v>
      </c>
      <c r="E156" s="1177">
        <v>0</v>
      </c>
      <c r="F156" s="1177">
        <v>0</v>
      </c>
      <c r="G156" s="1171">
        <v>0</v>
      </c>
      <c r="H156" s="1171">
        <v>0</v>
      </c>
      <c r="I156" s="1171">
        <v>0</v>
      </c>
      <c r="J156" s="1171">
        <f t="shared" si="2"/>
        <v>0</v>
      </c>
    </row>
    <row r="157" spans="1:10" s="897" customFormat="1" ht="15" x14ac:dyDescent="0.25">
      <c r="A157" s="1483"/>
      <c r="B157" s="1484"/>
      <c r="C157" s="46" t="s">
        <v>598</v>
      </c>
      <c r="D157" s="1177">
        <v>0</v>
      </c>
      <c r="E157" s="1177">
        <v>0</v>
      </c>
      <c r="F157" s="1177">
        <v>0</v>
      </c>
      <c r="G157" s="1171">
        <v>0</v>
      </c>
      <c r="H157" s="1171">
        <v>0</v>
      </c>
      <c r="I157" s="1171">
        <v>0</v>
      </c>
      <c r="J157" s="1171">
        <f t="shared" si="2"/>
        <v>0</v>
      </c>
    </row>
    <row r="158" spans="1:10" ht="15" x14ac:dyDescent="0.25">
      <c r="A158" s="1483">
        <v>39</v>
      </c>
      <c r="B158" s="1484" t="s">
        <v>325</v>
      </c>
      <c r="C158" s="46" t="s">
        <v>406</v>
      </c>
      <c r="D158" s="1177">
        <v>0</v>
      </c>
      <c r="E158" s="1177">
        <v>0</v>
      </c>
      <c r="F158" s="1177">
        <v>0</v>
      </c>
      <c r="G158" s="1171">
        <v>0</v>
      </c>
      <c r="H158" s="1171">
        <v>0</v>
      </c>
      <c r="I158" s="1171">
        <v>0</v>
      </c>
      <c r="J158" s="1171">
        <f t="shared" si="2"/>
        <v>0</v>
      </c>
    </row>
    <row r="159" spans="1:10" ht="15" x14ac:dyDescent="0.25">
      <c r="A159" s="1483"/>
      <c r="B159" s="1484"/>
      <c r="C159" s="46" t="s">
        <v>720</v>
      </c>
      <c r="D159" s="1177">
        <v>0</v>
      </c>
      <c r="E159" s="1177">
        <v>0</v>
      </c>
      <c r="F159" s="1177">
        <v>0</v>
      </c>
      <c r="G159" s="1171">
        <v>0</v>
      </c>
      <c r="H159" s="1171">
        <v>0</v>
      </c>
      <c r="I159" s="1171">
        <v>0</v>
      </c>
      <c r="J159" s="1171">
        <f t="shared" si="2"/>
        <v>0</v>
      </c>
    </row>
    <row r="160" spans="1:10" s="897" customFormat="1" ht="15" x14ac:dyDescent="0.25">
      <c r="A160" s="1483"/>
      <c r="B160" s="1484"/>
      <c r="C160" s="46" t="s">
        <v>598</v>
      </c>
      <c r="D160" s="1177">
        <v>0</v>
      </c>
      <c r="E160" s="1177">
        <v>0</v>
      </c>
      <c r="F160" s="1177">
        <v>0</v>
      </c>
      <c r="G160" s="1171">
        <v>15</v>
      </c>
      <c r="H160" s="1171">
        <v>12</v>
      </c>
      <c r="I160" s="1171">
        <v>0</v>
      </c>
      <c r="J160" s="1171">
        <f t="shared" si="2"/>
        <v>0</v>
      </c>
    </row>
    <row r="161" spans="1:10" s="183" customFormat="1" ht="15" x14ac:dyDescent="0.25">
      <c r="A161" s="1483">
        <v>40</v>
      </c>
      <c r="B161" s="1485" t="s">
        <v>326</v>
      </c>
      <c r="C161" s="46" t="s">
        <v>784</v>
      </c>
      <c r="D161" s="1177">
        <v>0</v>
      </c>
      <c r="E161" s="1177">
        <v>0</v>
      </c>
      <c r="F161" s="1177">
        <v>0</v>
      </c>
      <c r="G161" s="1171">
        <v>0</v>
      </c>
      <c r="H161" s="1171">
        <v>0</v>
      </c>
      <c r="I161" s="1171">
        <v>0</v>
      </c>
      <c r="J161" s="1171">
        <f t="shared" si="2"/>
        <v>0</v>
      </c>
    </row>
    <row r="162" spans="1:10" ht="15" x14ac:dyDescent="0.25">
      <c r="A162" s="1307"/>
      <c r="B162" s="1491"/>
      <c r="C162" s="46" t="s">
        <v>817</v>
      </c>
      <c r="D162" s="1177">
        <v>0</v>
      </c>
      <c r="E162" s="1177">
        <v>0</v>
      </c>
      <c r="F162" s="1177">
        <v>0</v>
      </c>
      <c r="G162" s="1171">
        <v>0</v>
      </c>
      <c r="H162" s="1171">
        <v>0</v>
      </c>
      <c r="I162" s="1171">
        <v>0</v>
      </c>
      <c r="J162" s="1171">
        <f t="shared" si="2"/>
        <v>0</v>
      </c>
    </row>
    <row r="163" spans="1:10" ht="15" x14ac:dyDescent="0.25">
      <c r="A163" s="1483">
        <v>41</v>
      </c>
      <c r="B163" s="1484" t="s">
        <v>327</v>
      </c>
      <c r="C163" s="46" t="s">
        <v>788</v>
      </c>
      <c r="D163" s="1177">
        <v>0</v>
      </c>
      <c r="E163" s="1177">
        <v>0</v>
      </c>
      <c r="F163" s="1177">
        <v>0</v>
      </c>
      <c r="G163" s="1171">
        <v>0</v>
      </c>
      <c r="H163" s="1171">
        <v>0</v>
      </c>
      <c r="I163" s="1171">
        <v>0</v>
      </c>
      <c r="J163" s="1171">
        <f t="shared" si="2"/>
        <v>0</v>
      </c>
    </row>
    <row r="164" spans="1:10" ht="15" x14ac:dyDescent="0.25">
      <c r="A164" s="1483"/>
      <c r="B164" s="1484"/>
      <c r="C164" s="46" t="s">
        <v>607</v>
      </c>
      <c r="D164" s="1177">
        <v>0</v>
      </c>
      <c r="E164" s="1177">
        <v>0</v>
      </c>
      <c r="F164" s="1177">
        <v>0</v>
      </c>
      <c r="G164" s="1171">
        <v>0</v>
      </c>
      <c r="H164" s="1171">
        <v>0</v>
      </c>
      <c r="I164" s="1171">
        <v>0</v>
      </c>
      <c r="J164" s="1171">
        <f t="shared" si="2"/>
        <v>0</v>
      </c>
    </row>
    <row r="165" spans="1:10" s="897" customFormat="1" ht="15" x14ac:dyDescent="0.25">
      <c r="A165" s="1483"/>
      <c r="B165" s="1484"/>
      <c r="C165" s="46" t="s">
        <v>598</v>
      </c>
      <c r="D165" s="1177">
        <v>0</v>
      </c>
      <c r="E165" s="1177">
        <v>0</v>
      </c>
      <c r="F165" s="1177">
        <v>0</v>
      </c>
      <c r="G165" s="1171">
        <v>2</v>
      </c>
      <c r="H165" s="1171">
        <v>2</v>
      </c>
      <c r="I165" s="1171">
        <v>0</v>
      </c>
      <c r="J165" s="1171">
        <f t="shared" si="2"/>
        <v>0</v>
      </c>
    </row>
    <row r="166" spans="1:10" ht="15" x14ac:dyDescent="0.25">
      <c r="A166" s="1483">
        <v>42</v>
      </c>
      <c r="B166" s="1484" t="s">
        <v>328</v>
      </c>
      <c r="C166" s="46" t="s">
        <v>698</v>
      </c>
      <c r="D166" s="1177">
        <v>0</v>
      </c>
      <c r="E166" s="1177">
        <v>0</v>
      </c>
      <c r="F166" s="1177">
        <v>0</v>
      </c>
      <c r="G166" s="1171">
        <v>0</v>
      </c>
      <c r="H166" s="1171">
        <v>0</v>
      </c>
      <c r="I166" s="1171">
        <v>0</v>
      </c>
      <c r="J166" s="1171">
        <f t="shared" si="2"/>
        <v>0</v>
      </c>
    </row>
    <row r="167" spans="1:10" s="897" customFormat="1" ht="15" x14ac:dyDescent="0.25">
      <c r="A167" s="1483"/>
      <c r="B167" s="1484"/>
      <c r="C167" s="46" t="s">
        <v>598</v>
      </c>
      <c r="D167" s="1177">
        <v>0</v>
      </c>
      <c r="E167" s="1177">
        <v>0</v>
      </c>
      <c r="F167" s="1177">
        <v>0</v>
      </c>
      <c r="G167" s="1171">
        <v>28</v>
      </c>
      <c r="H167" s="1171">
        <v>24</v>
      </c>
      <c r="I167" s="1171">
        <v>0</v>
      </c>
      <c r="J167" s="1171">
        <f t="shared" si="2"/>
        <v>0</v>
      </c>
    </row>
    <row r="168" spans="1:10" s="897" customFormat="1" ht="15.75" x14ac:dyDescent="0.25">
      <c r="A168" s="1173">
        <v>43</v>
      </c>
      <c r="B168" s="1175" t="s">
        <v>329</v>
      </c>
      <c r="C168" s="46" t="s">
        <v>598</v>
      </c>
      <c r="D168" s="1177">
        <v>0</v>
      </c>
      <c r="E168" s="1177">
        <v>0</v>
      </c>
      <c r="F168" s="1177">
        <v>0</v>
      </c>
      <c r="G168" s="1171">
        <v>35</v>
      </c>
      <c r="H168" s="1171">
        <v>33</v>
      </c>
      <c r="I168" s="1171">
        <v>0</v>
      </c>
      <c r="J168" s="1171">
        <f t="shared" si="2"/>
        <v>0</v>
      </c>
    </row>
    <row r="169" spans="1:10" ht="15" x14ac:dyDescent="0.25">
      <c r="A169" s="47"/>
      <c r="B169" s="1381" t="s">
        <v>21</v>
      </c>
      <c r="C169" s="1381"/>
      <c r="D169" s="295">
        <f t="shared" ref="D169:I169" si="3">SUM(D15:D168)</f>
        <v>29</v>
      </c>
      <c r="E169" s="295">
        <f t="shared" si="3"/>
        <v>29</v>
      </c>
      <c r="F169" s="295">
        <f t="shared" si="3"/>
        <v>10</v>
      </c>
      <c r="G169" s="295">
        <f t="shared" si="3"/>
        <v>719</v>
      </c>
      <c r="H169" s="295">
        <f t="shared" si="3"/>
        <v>680</v>
      </c>
      <c r="I169" s="295">
        <f t="shared" si="3"/>
        <v>18</v>
      </c>
      <c r="J169" s="291">
        <f>F169+I169</f>
        <v>28</v>
      </c>
    </row>
    <row r="170" spans="1:10" ht="13.15" customHeight="1" x14ac:dyDescent="0.25">
      <c r="A170" s="127" t="s">
        <v>814</v>
      </c>
    </row>
    <row r="171" spans="1:10" ht="48" customHeight="1" x14ac:dyDescent="0.35">
      <c r="A171" s="1271" t="s">
        <v>1821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180"/>
      <c r="B172" s="180" t="s">
        <v>657</v>
      </c>
      <c r="C172" s="61" t="s">
        <v>611</v>
      </c>
      <c r="E172" s="67"/>
      <c r="F172" s="1500" t="s">
        <v>613</v>
      </c>
      <c r="G172" s="1500"/>
      <c r="I172" s="1500" t="s">
        <v>610</v>
      </c>
      <c r="J172" s="1500"/>
    </row>
    <row r="173" spans="1:10" ht="13.15" customHeight="1" x14ac:dyDescent="0.2">
      <c r="A173" s="44" t="s">
        <v>570</v>
      </c>
      <c r="C173" s="199" t="s">
        <v>1785</v>
      </c>
      <c r="D173" s="180"/>
      <c r="E173" s="177"/>
      <c r="F173" s="177"/>
      <c r="G173" s="177"/>
      <c r="H173" s="177"/>
    </row>
    <row r="174" spans="1:10" ht="13.15" customHeight="1" x14ac:dyDescent="0.2">
      <c r="A174" s="176" t="s">
        <v>563</v>
      </c>
      <c r="B174" s="17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176"/>
      <c r="B175" s="177"/>
      <c r="C175" s="176"/>
      <c r="D175" s="177"/>
      <c r="E175" s="177"/>
      <c r="F175" s="177"/>
      <c r="G175" s="177"/>
      <c r="H175" s="177"/>
    </row>
    <row r="176" spans="1:10" ht="27.6" customHeight="1" x14ac:dyDescent="0.2">
      <c r="A176" s="1499"/>
      <c r="B176" s="1499"/>
      <c r="C176" s="1237"/>
      <c r="D176" s="1237"/>
      <c r="E176" s="1237"/>
      <c r="F176" s="1237"/>
      <c r="G176" s="1237"/>
      <c r="H176" s="1237"/>
      <c r="I176" s="1237"/>
      <c r="J176" s="1237"/>
    </row>
    <row r="177" spans="1:10" ht="28.15" customHeight="1" x14ac:dyDescent="0.2">
      <c r="A177" s="1499"/>
      <c r="B177" s="1499"/>
      <c r="C177" s="1237"/>
      <c r="D177" s="1237"/>
      <c r="E177" s="1237"/>
      <c r="F177" s="1237"/>
      <c r="G177" s="1237"/>
      <c r="H177" s="1237"/>
      <c r="I177" s="1237"/>
      <c r="J177" s="1237"/>
    </row>
    <row r="178" spans="1:10" ht="13.15" customHeight="1" x14ac:dyDescent="0.2"/>
    <row r="179" spans="1:10" ht="13.15" customHeight="1" x14ac:dyDescent="0.2"/>
    <row r="180" spans="1:10" ht="13.15" customHeight="1" x14ac:dyDescent="0.2"/>
    <row r="181" spans="1:10" ht="13.15" customHeight="1" x14ac:dyDescent="0.2"/>
    <row r="182" spans="1:10" ht="13.15" customHeight="1" x14ac:dyDescent="0.2"/>
    <row r="183" spans="1:10" ht="13.15" customHeight="1" x14ac:dyDescent="0.2"/>
    <row r="184" spans="1:10" ht="13.15" customHeight="1" x14ac:dyDescent="0.2"/>
    <row r="190" spans="1:10" ht="27" customHeight="1" x14ac:dyDescent="0.2"/>
    <row r="191" spans="1:10" ht="13.15" customHeight="1" x14ac:dyDescent="0.2"/>
    <row r="192" spans="1:10" ht="27.6" customHeight="1" x14ac:dyDescent="0.2"/>
    <row r="196" ht="26.45" customHeight="1" x14ac:dyDescent="0.2"/>
    <row r="197" ht="25.9" customHeight="1" x14ac:dyDescent="0.2"/>
    <row r="198" ht="27" customHeight="1" x14ac:dyDescent="0.2"/>
    <row r="199" ht="13.15" customHeight="1" x14ac:dyDescent="0.2"/>
    <row r="200" ht="13.15" customHeight="1" x14ac:dyDescent="0.2"/>
    <row r="201" ht="14.45" customHeight="1" x14ac:dyDescent="0.2"/>
    <row r="207" ht="27" customHeight="1" x14ac:dyDescent="0.2"/>
    <row r="211" ht="29.45" customHeight="1" x14ac:dyDescent="0.2"/>
    <row r="212" ht="50.45" customHeight="1" x14ac:dyDescent="0.2"/>
    <row r="213" ht="20.4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27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75" ht="13.15" customHeight="1" x14ac:dyDescent="0.2"/>
    <row r="281" ht="27" customHeight="1" x14ac:dyDescent="0.2"/>
    <row r="282" ht="13.15" customHeight="1" x14ac:dyDescent="0.2"/>
    <row r="283" ht="27.6" customHeight="1" x14ac:dyDescent="0.2"/>
    <row r="287" ht="26.45" customHeight="1" x14ac:dyDescent="0.2"/>
    <row r="288" ht="25.9" customHeight="1" x14ac:dyDescent="0.2"/>
    <row r="289" ht="27" customHeight="1" x14ac:dyDescent="0.2"/>
    <row r="290" ht="26.45" customHeight="1" x14ac:dyDescent="0.2"/>
    <row r="299" ht="25.9" customHeight="1" x14ac:dyDescent="0.2"/>
    <row r="303" ht="27.6" customHeight="1" x14ac:dyDescent="0.2"/>
    <row r="304" ht="51.6" customHeight="1" x14ac:dyDescent="0.2"/>
    <row r="373" ht="13.15" customHeight="1" x14ac:dyDescent="0.2"/>
    <row r="375" ht="26.45" customHeight="1" x14ac:dyDescent="0.2"/>
    <row r="379" ht="25.9" customHeight="1" x14ac:dyDescent="0.2"/>
    <row r="380" ht="26.45" customHeight="1" x14ac:dyDescent="0.2"/>
    <row r="389" ht="26.45" customHeight="1" x14ac:dyDescent="0.2"/>
    <row r="393" ht="27" customHeight="1" x14ac:dyDescent="0.2"/>
    <row r="394" ht="53.45" customHeight="1" x14ac:dyDescent="0.2"/>
    <row r="395" ht="19.149999999999999" customHeight="1" x14ac:dyDescent="0.2"/>
    <row r="463" ht="13.15" customHeight="1" x14ac:dyDescent="0.2"/>
    <row r="465" ht="26.45" customHeight="1" x14ac:dyDescent="0.2"/>
    <row r="469" ht="26.45" customHeight="1" x14ac:dyDescent="0.2"/>
    <row r="470" ht="25.9" customHeight="1" x14ac:dyDescent="0.2"/>
    <row r="479" ht="25.9" customHeight="1" x14ac:dyDescent="0.2"/>
    <row r="483" ht="31.9" customHeight="1" x14ac:dyDescent="0.2"/>
    <row r="484" ht="52.9" customHeight="1" x14ac:dyDescent="0.2"/>
    <row r="485" ht="18.600000000000001" customHeight="1" x14ac:dyDescent="0.2"/>
    <row r="553" ht="13.15" customHeight="1" x14ac:dyDescent="0.2"/>
    <row r="555" ht="26.45" customHeight="1" x14ac:dyDescent="0.2"/>
    <row r="559" ht="26.45" customHeight="1" x14ac:dyDescent="0.2"/>
    <row r="560" ht="26.45" customHeight="1" x14ac:dyDescent="0.2"/>
    <row r="569" ht="25.9" customHeight="1" x14ac:dyDescent="0.2"/>
    <row r="573" ht="35.450000000000003" customHeight="1" x14ac:dyDescent="0.2"/>
    <row r="574" ht="56.45" customHeight="1" x14ac:dyDescent="0.2"/>
    <row r="575" ht="16.899999999999999" customHeight="1" x14ac:dyDescent="0.2"/>
    <row r="643" ht="13.15" customHeight="1" x14ac:dyDescent="0.2"/>
    <row r="645" ht="26.45" customHeight="1" x14ac:dyDescent="0.2"/>
    <row r="649" ht="25.9" customHeight="1" x14ac:dyDescent="0.2"/>
    <row r="650" ht="25.9" customHeight="1" x14ac:dyDescent="0.2"/>
    <row r="659" ht="25.9" customHeight="1" x14ac:dyDescent="0.2"/>
    <row r="663" ht="27" customHeight="1" x14ac:dyDescent="0.2"/>
    <row r="664" ht="55.9" customHeight="1" x14ac:dyDescent="0.2"/>
    <row r="665" ht="18" customHeight="1" x14ac:dyDescent="0.2"/>
    <row r="733" ht="13.15" customHeight="1" x14ac:dyDescent="0.2"/>
    <row r="735" ht="25.9" customHeight="1" x14ac:dyDescent="0.2"/>
    <row r="739" ht="26.45" customHeight="1" x14ac:dyDescent="0.2"/>
    <row r="740" ht="25.9" customHeight="1" x14ac:dyDescent="0.2"/>
  </sheetData>
  <autoFilter ref="C15:C174"/>
  <mergeCells count="102">
    <mergeCell ref="A177:J177"/>
    <mergeCell ref="A166:A167"/>
    <mergeCell ref="B166:B167"/>
    <mergeCell ref="B169:C169"/>
    <mergeCell ref="A171:J171"/>
    <mergeCell ref="C174:H174"/>
    <mergeCell ref="A176:J176"/>
    <mergeCell ref="I172:J172"/>
    <mergeCell ref="F172:G172"/>
    <mergeCell ref="A153:A157"/>
    <mergeCell ref="B153:B157"/>
    <mergeCell ref="A158:A160"/>
    <mergeCell ref="B158:B160"/>
    <mergeCell ref="A163:A165"/>
    <mergeCell ref="B163:B165"/>
    <mergeCell ref="A161:A162"/>
    <mergeCell ref="B161:B162"/>
    <mergeCell ref="A146:A148"/>
    <mergeCell ref="B146:B148"/>
    <mergeCell ref="A149:A150"/>
    <mergeCell ref="B149:B150"/>
    <mergeCell ref="A151:A152"/>
    <mergeCell ref="B151:B152"/>
    <mergeCell ref="A130:A133"/>
    <mergeCell ref="B130:B133"/>
    <mergeCell ref="A134:A138"/>
    <mergeCell ref="B134:B138"/>
    <mergeCell ref="A139:A145"/>
    <mergeCell ref="B139:B145"/>
    <mergeCell ref="A118:A121"/>
    <mergeCell ref="B118:B121"/>
    <mergeCell ref="A122:A126"/>
    <mergeCell ref="B122:B126"/>
    <mergeCell ref="A127:A129"/>
    <mergeCell ref="B127:B129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61:A67"/>
    <mergeCell ref="B61:B6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A40:A45"/>
    <mergeCell ref="B40:B45"/>
    <mergeCell ref="A47:A48"/>
    <mergeCell ref="B47:B48"/>
    <mergeCell ref="A49:A52"/>
    <mergeCell ref="B49:B52"/>
    <mergeCell ref="A26:A31"/>
    <mergeCell ref="B26:B31"/>
    <mergeCell ref="A32:A33"/>
    <mergeCell ref="B32:B33"/>
    <mergeCell ref="A34:A38"/>
    <mergeCell ref="B34:B38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7:J7"/>
    <mergeCell ref="A24:A25"/>
    <mergeCell ref="B24:B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</mergeCells>
  <pageMargins left="0.98425196850393704" right="0.59055118110236227" top="0.78740157480314965" bottom="0.78740157480314965" header="0.31496062992125984" footer="0.31496062992125984"/>
  <pageSetup paperSize="9" scale="54" fitToWidth="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7"/>
  <sheetViews>
    <sheetView view="pageBreakPreview" topLeftCell="A160" zoomScaleSheetLayoutView="100" workbookViewId="0">
      <selection activeCell="Q30" sqref="Q30"/>
    </sheetView>
  </sheetViews>
  <sheetFormatPr defaultColWidth="8.85546875" defaultRowHeight="12.75" x14ac:dyDescent="0.2"/>
  <cols>
    <col min="1" max="1" width="4.5703125" style="631" customWidth="1"/>
    <col min="2" max="2" width="20.5703125" style="631" customWidth="1"/>
    <col min="3" max="3" width="39.140625" style="631" bestFit="1" customWidth="1"/>
    <col min="4" max="4" width="9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3.57031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s="1172" customFormat="1" x14ac:dyDescent="0.2">
      <c r="A3" s="1242" t="s">
        <v>1311</v>
      </c>
      <c r="B3" s="1242"/>
      <c r="C3" s="1242"/>
      <c r="D3" s="1242"/>
      <c r="E3" s="1242"/>
      <c r="F3" s="1242"/>
      <c r="G3" s="1242"/>
      <c r="H3" s="1242"/>
      <c r="I3" s="1242"/>
      <c r="J3" s="1242"/>
    </row>
    <row r="4" spans="1:10" s="651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s="651" customFormat="1" x14ac:dyDescent="0.2">
      <c r="A5" s="509"/>
      <c r="B5" s="509"/>
      <c r="C5" s="509"/>
      <c r="D5" s="509"/>
      <c r="E5" s="509"/>
      <c r="F5" s="509"/>
      <c r="G5" s="509"/>
    </row>
    <row r="6" spans="1:10" s="651" customFormat="1" x14ac:dyDescent="0.2">
      <c r="A6" s="1396" t="s">
        <v>374</v>
      </c>
      <c r="B6" s="1396"/>
      <c r="C6" s="1396"/>
      <c r="D6" s="1396"/>
      <c r="E6" s="1396"/>
      <c r="F6" s="1396"/>
      <c r="G6" s="1396"/>
      <c r="H6" s="1396"/>
      <c r="I6" s="1396"/>
      <c r="J6" s="1396"/>
    </row>
    <row r="7" spans="1:10" s="651" customFormat="1" ht="27" customHeight="1" x14ac:dyDescent="0.2">
      <c r="A7" s="1397" t="s">
        <v>824</v>
      </c>
      <c r="B7" s="1397"/>
      <c r="C7" s="1396"/>
      <c r="D7" s="1396"/>
      <c r="E7" s="1396"/>
      <c r="F7" s="1396"/>
      <c r="G7" s="1396"/>
      <c r="H7" s="1396"/>
      <c r="I7" s="1396"/>
      <c r="J7" s="1396"/>
    </row>
    <row r="8" spans="1:10" s="651" customFormat="1" x14ac:dyDescent="0.2">
      <c r="A8" s="649"/>
      <c r="B8" s="649"/>
      <c r="C8" s="649"/>
      <c r="D8" s="649"/>
      <c r="E8" s="649"/>
      <c r="F8" s="649"/>
      <c r="G8" s="649"/>
      <c r="H8" s="649"/>
      <c r="I8" s="649"/>
    </row>
    <row r="9" spans="1:10" s="651" customFormat="1" x14ac:dyDescent="0.2">
      <c r="A9" s="1501" t="s">
        <v>423</v>
      </c>
      <c r="B9" s="1501"/>
      <c r="C9" s="1501"/>
      <c r="D9" s="509"/>
      <c r="E9" s="509"/>
      <c r="F9" s="509"/>
      <c r="G9" s="509"/>
    </row>
    <row r="10" spans="1:10" s="651" customFormat="1" x14ac:dyDescent="0.2"/>
    <row r="11" spans="1:10" s="651" customFormat="1" ht="26.25" customHeight="1" x14ac:dyDescent="0.2">
      <c r="A11" s="1269" t="s">
        <v>361</v>
      </c>
      <c r="B11" s="1269" t="s">
        <v>183</v>
      </c>
      <c r="C11" s="1421"/>
      <c r="D11" s="1269" t="s">
        <v>190</v>
      </c>
      <c r="E11" s="1269"/>
      <c r="F11" s="1269"/>
      <c r="G11" s="1269" t="s">
        <v>191</v>
      </c>
      <c r="H11" s="1269"/>
      <c r="I11" s="1269"/>
      <c r="J11" s="1269" t="s">
        <v>192</v>
      </c>
    </row>
    <row r="12" spans="1:10" s="651" customFormat="1" x14ac:dyDescent="0.2">
      <c r="A12" s="1269"/>
      <c r="B12" s="1421"/>
      <c r="C12" s="1421"/>
      <c r="D12" s="1269" t="s">
        <v>193</v>
      </c>
      <c r="E12" s="1269"/>
      <c r="F12" s="1269" t="s">
        <v>1085</v>
      </c>
      <c r="G12" s="1269" t="s">
        <v>193</v>
      </c>
      <c r="H12" s="1269"/>
      <c r="I12" s="1269" t="s">
        <v>1085</v>
      </c>
      <c r="J12" s="1269"/>
    </row>
    <row r="13" spans="1:10" s="651" customFormat="1" ht="25.5" x14ac:dyDescent="0.2">
      <c r="A13" s="1269"/>
      <c r="B13" s="1421"/>
      <c r="C13" s="1421"/>
      <c r="D13" s="648" t="s">
        <v>194</v>
      </c>
      <c r="E13" s="648" t="s">
        <v>195</v>
      </c>
      <c r="F13" s="1269"/>
      <c r="G13" s="648" t="s">
        <v>194</v>
      </c>
      <c r="H13" s="648" t="s">
        <v>195</v>
      </c>
      <c r="I13" s="1269"/>
      <c r="J13" s="1269"/>
    </row>
    <row r="14" spans="1:10" s="651" customFormat="1" ht="15" x14ac:dyDescent="0.2">
      <c r="A14" s="1171">
        <v>1</v>
      </c>
      <c r="B14" s="1269">
        <v>2</v>
      </c>
      <c r="C14" s="1421"/>
      <c r="D14" s="1171">
        <v>3</v>
      </c>
      <c r="E14" s="1171">
        <v>4</v>
      </c>
      <c r="F14" s="1171">
        <v>5</v>
      </c>
      <c r="G14" s="1171">
        <v>6</v>
      </c>
      <c r="H14" s="1171">
        <v>7</v>
      </c>
      <c r="I14" s="1171">
        <v>8</v>
      </c>
      <c r="J14" s="1171">
        <v>9</v>
      </c>
    </row>
    <row r="15" spans="1:10" s="651" customFormat="1" ht="15" x14ac:dyDescent="0.25">
      <c r="A15" s="1427">
        <v>1</v>
      </c>
      <c r="B15" s="1484" t="s">
        <v>287</v>
      </c>
      <c r="C15" s="46" t="s">
        <v>596</v>
      </c>
      <c r="D15" s="1177">
        <v>6</v>
      </c>
      <c r="E15" s="1177">
        <v>6</v>
      </c>
      <c r="F15" s="1177">
        <v>6</v>
      </c>
      <c r="G15" s="1171">
        <v>6</v>
      </c>
      <c r="H15" s="1171">
        <v>6</v>
      </c>
      <c r="I15" s="1171">
        <v>6</v>
      </c>
      <c r="J15" s="1171">
        <f>F15+I15</f>
        <v>12</v>
      </c>
    </row>
    <row r="16" spans="1:10" s="651" customFormat="1" ht="15" x14ac:dyDescent="0.25">
      <c r="A16" s="1427"/>
      <c r="B16" s="1484"/>
      <c r="C16" s="46" t="s">
        <v>597</v>
      </c>
      <c r="D16" s="1177">
        <v>0</v>
      </c>
      <c r="E16" s="1177">
        <v>0</v>
      </c>
      <c r="F16" s="1177">
        <v>0</v>
      </c>
      <c r="G16" s="1171">
        <v>0</v>
      </c>
      <c r="H16" s="1171">
        <v>0</v>
      </c>
      <c r="I16" s="1171">
        <v>0</v>
      </c>
      <c r="J16" s="1171">
        <f t="shared" ref="J16:J86" si="0">F16+I16</f>
        <v>0</v>
      </c>
    </row>
    <row r="17" spans="1:10" s="897" customFormat="1" ht="15" x14ac:dyDescent="0.25">
      <c r="A17" s="1427"/>
      <c r="B17" s="1484"/>
      <c r="C17" s="46" t="s">
        <v>598</v>
      </c>
      <c r="D17" s="1177">
        <v>102</v>
      </c>
      <c r="E17" s="1177">
        <v>93</v>
      </c>
      <c r="F17" s="1177">
        <v>12</v>
      </c>
      <c r="G17" s="1171">
        <v>75</v>
      </c>
      <c r="H17" s="1171">
        <v>69</v>
      </c>
      <c r="I17" s="1171">
        <v>40</v>
      </c>
      <c r="J17" s="1171">
        <f t="shared" si="0"/>
        <v>52</v>
      </c>
    </row>
    <row r="18" spans="1:10" s="651" customFormat="1" ht="15" x14ac:dyDescent="0.25">
      <c r="A18" s="1427">
        <v>2</v>
      </c>
      <c r="B18" s="1485" t="s">
        <v>288</v>
      </c>
      <c r="C18" s="46" t="s">
        <v>757</v>
      </c>
      <c r="D18" s="1177">
        <v>8</v>
      </c>
      <c r="E18" s="1177">
        <v>8</v>
      </c>
      <c r="F18" s="1177">
        <v>3</v>
      </c>
      <c r="G18" s="1171">
        <v>0</v>
      </c>
      <c r="H18" s="1171">
        <v>0</v>
      </c>
      <c r="I18" s="1171">
        <v>0</v>
      </c>
      <c r="J18" s="1171">
        <f t="shared" si="0"/>
        <v>3</v>
      </c>
    </row>
    <row r="19" spans="1:10" s="897" customFormat="1" ht="15" x14ac:dyDescent="0.25">
      <c r="A19" s="1427"/>
      <c r="B19" s="1485"/>
      <c r="C19" s="46" t="s">
        <v>598</v>
      </c>
      <c r="D19" s="1177">
        <v>25</v>
      </c>
      <c r="E19" s="1177">
        <v>25</v>
      </c>
      <c r="F19" s="1177">
        <v>5</v>
      </c>
      <c r="G19" s="1171">
        <v>204</v>
      </c>
      <c r="H19" s="1171">
        <v>195</v>
      </c>
      <c r="I19" s="1171">
        <v>8</v>
      </c>
      <c r="J19" s="1171">
        <f t="shared" si="0"/>
        <v>13</v>
      </c>
    </row>
    <row r="20" spans="1:10" s="651" customFormat="1" ht="15" x14ac:dyDescent="0.25">
      <c r="A20" s="1427">
        <v>3</v>
      </c>
      <c r="B20" s="1484" t="s">
        <v>289</v>
      </c>
      <c r="C20" s="46" t="s">
        <v>696</v>
      </c>
      <c r="D20" s="1177">
        <v>0</v>
      </c>
      <c r="E20" s="1177">
        <v>0</v>
      </c>
      <c r="F20" s="1177">
        <v>0</v>
      </c>
      <c r="G20" s="1171">
        <v>0</v>
      </c>
      <c r="H20" s="1171">
        <v>0</v>
      </c>
      <c r="I20" s="1171">
        <v>0</v>
      </c>
      <c r="J20" s="1171">
        <f t="shared" si="0"/>
        <v>0</v>
      </c>
    </row>
    <row r="21" spans="1:10" s="651" customFormat="1" ht="15" x14ac:dyDescent="0.25">
      <c r="A21" s="1427"/>
      <c r="B21" s="1484"/>
      <c r="C21" s="46" t="s">
        <v>407</v>
      </c>
      <c r="D21" s="1177">
        <v>0</v>
      </c>
      <c r="E21" s="1177">
        <v>0</v>
      </c>
      <c r="F21" s="1177">
        <v>0</v>
      </c>
      <c r="G21" s="1171">
        <v>0</v>
      </c>
      <c r="H21" s="1171">
        <v>0</v>
      </c>
      <c r="I21" s="1171">
        <v>0</v>
      </c>
      <c r="J21" s="1171">
        <f t="shared" si="0"/>
        <v>0</v>
      </c>
    </row>
    <row r="22" spans="1:10" s="651" customFormat="1" ht="15" x14ac:dyDescent="0.25">
      <c r="A22" s="1427"/>
      <c r="B22" s="1484"/>
      <c r="C22" s="46" t="s">
        <v>764</v>
      </c>
      <c r="D22" s="1177">
        <v>0</v>
      </c>
      <c r="E22" s="1177">
        <v>0</v>
      </c>
      <c r="F22" s="1177">
        <v>0</v>
      </c>
      <c r="G22" s="1171">
        <v>0</v>
      </c>
      <c r="H22" s="1171">
        <v>0</v>
      </c>
      <c r="I22" s="1171">
        <v>0</v>
      </c>
      <c r="J22" s="1171">
        <f t="shared" si="0"/>
        <v>0</v>
      </c>
    </row>
    <row r="23" spans="1:10" s="897" customFormat="1" ht="15" x14ac:dyDescent="0.25">
      <c r="A23" s="1427"/>
      <c r="B23" s="1484"/>
      <c r="C23" s="46" t="s">
        <v>598</v>
      </c>
      <c r="D23" s="1177">
        <v>0</v>
      </c>
      <c r="E23" s="1177">
        <v>0</v>
      </c>
      <c r="F23" s="1177">
        <v>0</v>
      </c>
      <c r="G23" s="1171">
        <v>24</v>
      </c>
      <c r="H23" s="1171">
        <v>24</v>
      </c>
      <c r="I23" s="1171">
        <v>1</v>
      </c>
      <c r="J23" s="1171">
        <f t="shared" si="0"/>
        <v>1</v>
      </c>
    </row>
    <row r="24" spans="1:10" s="651" customFormat="1" ht="15" x14ac:dyDescent="0.2">
      <c r="A24" s="1427">
        <v>4</v>
      </c>
      <c r="B24" s="1485" t="s">
        <v>290</v>
      </c>
      <c r="C24" s="1174" t="s">
        <v>697</v>
      </c>
      <c r="D24" s="1177">
        <v>0</v>
      </c>
      <c r="E24" s="1177">
        <v>0</v>
      </c>
      <c r="F24" s="1177">
        <v>0</v>
      </c>
      <c r="G24" s="1171">
        <v>0</v>
      </c>
      <c r="H24" s="1171">
        <v>0</v>
      </c>
      <c r="I24" s="1171">
        <v>0</v>
      </c>
      <c r="J24" s="1171">
        <f t="shared" si="0"/>
        <v>0</v>
      </c>
    </row>
    <row r="25" spans="1:10" s="651" customFormat="1" ht="15" x14ac:dyDescent="0.2">
      <c r="A25" s="1449"/>
      <c r="B25" s="1491"/>
      <c r="C25" s="1174" t="s">
        <v>993</v>
      </c>
      <c r="D25" s="1177">
        <v>0</v>
      </c>
      <c r="E25" s="1177">
        <v>0</v>
      </c>
      <c r="F25" s="1177">
        <v>0</v>
      </c>
      <c r="G25" s="1171">
        <v>0</v>
      </c>
      <c r="H25" s="1171">
        <v>0</v>
      </c>
      <c r="I25" s="1171">
        <v>0</v>
      </c>
      <c r="J25" s="1171">
        <f t="shared" si="0"/>
        <v>0</v>
      </c>
    </row>
    <row r="26" spans="1:10" s="651" customFormat="1" x14ac:dyDescent="0.2">
      <c r="A26" s="1427">
        <v>5</v>
      </c>
      <c r="B26" s="1484" t="s">
        <v>291</v>
      </c>
      <c r="C26" s="48" t="s">
        <v>815</v>
      </c>
      <c r="D26" s="1177">
        <v>0</v>
      </c>
      <c r="E26" s="1177">
        <v>0</v>
      </c>
      <c r="F26" s="1177">
        <v>0</v>
      </c>
      <c r="G26" s="1171">
        <v>0</v>
      </c>
      <c r="H26" s="1171">
        <v>0</v>
      </c>
      <c r="I26" s="1171">
        <v>0</v>
      </c>
      <c r="J26" s="1171">
        <f t="shared" si="0"/>
        <v>0</v>
      </c>
    </row>
    <row r="27" spans="1:10" s="651" customFormat="1" ht="15" x14ac:dyDescent="0.25">
      <c r="A27" s="1449"/>
      <c r="B27" s="1443"/>
      <c r="C27" s="46" t="s">
        <v>756</v>
      </c>
      <c r="D27" s="1177">
        <v>0</v>
      </c>
      <c r="E27" s="1177">
        <v>0</v>
      </c>
      <c r="F27" s="1177">
        <v>0</v>
      </c>
      <c r="G27" s="1171">
        <v>0</v>
      </c>
      <c r="H27" s="1171">
        <v>0</v>
      </c>
      <c r="I27" s="1171">
        <v>0</v>
      </c>
      <c r="J27" s="1171">
        <f t="shared" si="0"/>
        <v>0</v>
      </c>
    </row>
    <row r="28" spans="1:10" s="651" customFormat="1" ht="15" x14ac:dyDescent="0.25">
      <c r="A28" s="1449"/>
      <c r="B28" s="1443"/>
      <c r="C28" s="46" t="s">
        <v>1094</v>
      </c>
      <c r="D28" s="1177">
        <v>0</v>
      </c>
      <c r="E28" s="1177">
        <v>0</v>
      </c>
      <c r="F28" s="1177">
        <v>0</v>
      </c>
      <c r="G28" s="1171">
        <v>0</v>
      </c>
      <c r="H28" s="1171">
        <v>0</v>
      </c>
      <c r="I28" s="1171">
        <v>0</v>
      </c>
      <c r="J28" s="1171">
        <v>0</v>
      </c>
    </row>
    <row r="29" spans="1:10" s="651" customFormat="1" ht="15" x14ac:dyDescent="0.25">
      <c r="A29" s="1449"/>
      <c r="B29" s="1443"/>
      <c r="C29" s="46" t="s">
        <v>698</v>
      </c>
      <c r="D29" s="1177">
        <v>0</v>
      </c>
      <c r="E29" s="1177">
        <v>0</v>
      </c>
      <c r="F29" s="1177">
        <v>0</v>
      </c>
      <c r="G29" s="1171">
        <v>0</v>
      </c>
      <c r="H29" s="1171">
        <v>0</v>
      </c>
      <c r="I29" s="1171">
        <v>0</v>
      </c>
      <c r="J29" s="1171">
        <f t="shared" si="0"/>
        <v>0</v>
      </c>
    </row>
    <row r="30" spans="1:10" s="651" customFormat="1" ht="15" x14ac:dyDescent="0.25">
      <c r="A30" s="1449"/>
      <c r="B30" s="1443"/>
      <c r="C30" s="46" t="s">
        <v>977</v>
      </c>
      <c r="D30" s="1177">
        <v>0</v>
      </c>
      <c r="E30" s="1177">
        <v>0</v>
      </c>
      <c r="F30" s="1177">
        <v>0</v>
      </c>
      <c r="G30" s="1171">
        <v>0</v>
      </c>
      <c r="H30" s="1171">
        <v>0</v>
      </c>
      <c r="I30" s="1171">
        <v>0</v>
      </c>
      <c r="J30" s="1171">
        <f t="shared" si="0"/>
        <v>0</v>
      </c>
    </row>
    <row r="31" spans="1:10" s="897" customFormat="1" ht="15" x14ac:dyDescent="0.25">
      <c r="A31" s="1449"/>
      <c r="B31" s="1443"/>
      <c r="C31" s="46" t="s">
        <v>598</v>
      </c>
      <c r="D31" s="1177">
        <v>55</v>
      </c>
      <c r="E31" s="1177">
        <v>55</v>
      </c>
      <c r="F31" s="1177">
        <v>9</v>
      </c>
      <c r="G31" s="1171">
        <v>108</v>
      </c>
      <c r="H31" s="1171">
        <v>107</v>
      </c>
      <c r="I31" s="1171">
        <v>16</v>
      </c>
      <c r="J31" s="1171">
        <f t="shared" si="0"/>
        <v>25</v>
      </c>
    </row>
    <row r="32" spans="1:10" s="651" customFormat="1" ht="15" x14ac:dyDescent="0.25">
      <c r="A32" s="1429">
        <v>6</v>
      </c>
      <c r="B32" s="1485" t="s">
        <v>292</v>
      </c>
      <c r="C32" s="46" t="s">
        <v>699</v>
      </c>
      <c r="D32" s="1177">
        <v>0</v>
      </c>
      <c r="E32" s="1177">
        <v>0</v>
      </c>
      <c r="F32" s="1177">
        <v>0</v>
      </c>
      <c r="G32" s="1171">
        <v>0</v>
      </c>
      <c r="H32" s="1171">
        <v>0</v>
      </c>
      <c r="I32" s="1171">
        <v>0</v>
      </c>
      <c r="J32" s="1171">
        <f t="shared" si="0"/>
        <v>0</v>
      </c>
    </row>
    <row r="33" spans="1:10" s="897" customFormat="1" ht="15" x14ac:dyDescent="0.25">
      <c r="A33" s="1429"/>
      <c r="B33" s="1485"/>
      <c r="C33" s="46" t="s">
        <v>598</v>
      </c>
      <c r="D33" s="1177">
        <v>247</v>
      </c>
      <c r="E33" s="1177">
        <v>228</v>
      </c>
      <c r="F33" s="1177">
        <v>12</v>
      </c>
      <c r="G33" s="1171">
        <v>141</v>
      </c>
      <c r="H33" s="1171">
        <v>127</v>
      </c>
      <c r="I33" s="1171">
        <v>17</v>
      </c>
      <c r="J33" s="1171">
        <f t="shared" si="0"/>
        <v>29</v>
      </c>
    </row>
    <row r="34" spans="1:10" s="651" customFormat="1" ht="15" x14ac:dyDescent="0.25">
      <c r="A34" s="1427">
        <v>7</v>
      </c>
      <c r="B34" s="1485" t="s">
        <v>293</v>
      </c>
      <c r="C34" s="46" t="s">
        <v>759</v>
      </c>
      <c r="D34" s="1177">
        <v>0</v>
      </c>
      <c r="E34" s="1177">
        <v>0</v>
      </c>
      <c r="F34" s="1177">
        <v>0</v>
      </c>
      <c r="G34" s="1171">
        <v>0</v>
      </c>
      <c r="H34" s="1171">
        <v>0</v>
      </c>
      <c r="I34" s="1171">
        <v>0</v>
      </c>
      <c r="J34" s="1171">
        <f t="shared" si="0"/>
        <v>0</v>
      </c>
    </row>
    <row r="35" spans="1:10" s="651" customFormat="1" ht="15" x14ac:dyDescent="0.25">
      <c r="A35" s="1427"/>
      <c r="B35" s="1485"/>
      <c r="C35" s="46" t="s">
        <v>816</v>
      </c>
      <c r="D35" s="1177">
        <v>10</v>
      </c>
      <c r="E35" s="1177">
        <v>10</v>
      </c>
      <c r="F35" s="1177">
        <v>6</v>
      </c>
      <c r="G35" s="1171">
        <v>5</v>
      </c>
      <c r="H35" s="1171">
        <v>5</v>
      </c>
      <c r="I35" s="1171">
        <v>2</v>
      </c>
      <c r="J35" s="1171">
        <f t="shared" si="0"/>
        <v>8</v>
      </c>
    </row>
    <row r="36" spans="1:10" s="651" customFormat="1" ht="15" x14ac:dyDescent="0.25">
      <c r="A36" s="1427"/>
      <c r="B36" s="1485"/>
      <c r="C36" s="46" t="s">
        <v>599</v>
      </c>
      <c r="D36" s="1177">
        <v>0</v>
      </c>
      <c r="E36" s="1177">
        <v>0</v>
      </c>
      <c r="F36" s="1177">
        <v>0</v>
      </c>
      <c r="G36" s="1171">
        <v>0</v>
      </c>
      <c r="H36" s="1171">
        <v>0</v>
      </c>
      <c r="I36" s="1171">
        <v>0</v>
      </c>
      <c r="J36" s="1171">
        <f t="shared" si="0"/>
        <v>0</v>
      </c>
    </row>
    <row r="37" spans="1:10" s="651" customFormat="1" ht="15" x14ac:dyDescent="0.25">
      <c r="A37" s="1427"/>
      <c r="B37" s="1485"/>
      <c r="C37" s="46" t="s">
        <v>700</v>
      </c>
      <c r="D37" s="1177">
        <v>12</v>
      </c>
      <c r="E37" s="1177">
        <v>12</v>
      </c>
      <c r="F37" s="1177">
        <v>11</v>
      </c>
      <c r="G37" s="1171">
        <v>0</v>
      </c>
      <c r="H37" s="1171">
        <v>0</v>
      </c>
      <c r="I37" s="1171">
        <v>0</v>
      </c>
      <c r="J37" s="1171">
        <f t="shared" si="0"/>
        <v>11</v>
      </c>
    </row>
    <row r="38" spans="1:10" s="897" customFormat="1" ht="15" x14ac:dyDescent="0.25">
      <c r="A38" s="1427"/>
      <c r="B38" s="1485"/>
      <c r="C38" s="46" t="s">
        <v>598</v>
      </c>
      <c r="D38" s="1177">
        <v>47</v>
      </c>
      <c r="E38" s="1177">
        <v>47</v>
      </c>
      <c r="F38" s="1177">
        <v>3</v>
      </c>
      <c r="G38" s="1171">
        <v>165</v>
      </c>
      <c r="H38" s="1171">
        <v>162</v>
      </c>
      <c r="I38" s="1171">
        <v>9</v>
      </c>
      <c r="J38" s="1171">
        <f t="shared" si="0"/>
        <v>12</v>
      </c>
    </row>
    <row r="39" spans="1:10" s="651" customFormat="1" ht="15.75" x14ac:dyDescent="0.25">
      <c r="A39" s="1173">
        <v>8</v>
      </c>
      <c r="B39" s="1175" t="s">
        <v>294</v>
      </c>
      <c r="C39" s="46" t="s">
        <v>760</v>
      </c>
      <c r="D39" s="1177">
        <v>0</v>
      </c>
      <c r="E39" s="1177">
        <v>0</v>
      </c>
      <c r="F39" s="1177">
        <v>0</v>
      </c>
      <c r="G39" s="1171">
        <v>0</v>
      </c>
      <c r="H39" s="1171">
        <v>0</v>
      </c>
      <c r="I39" s="1171">
        <v>0</v>
      </c>
      <c r="J39" s="1171">
        <f t="shared" si="0"/>
        <v>0</v>
      </c>
    </row>
    <row r="40" spans="1:10" s="651" customFormat="1" ht="15" x14ac:dyDescent="0.25">
      <c r="A40" s="1427">
        <v>9</v>
      </c>
      <c r="B40" s="1485" t="s">
        <v>295</v>
      </c>
      <c r="C40" s="46" t="s">
        <v>761</v>
      </c>
      <c r="D40" s="1177">
        <v>0</v>
      </c>
      <c r="E40" s="1177">
        <v>0</v>
      </c>
      <c r="F40" s="1177">
        <v>0</v>
      </c>
      <c r="G40" s="1171">
        <v>0</v>
      </c>
      <c r="H40" s="1171">
        <v>0</v>
      </c>
      <c r="I40" s="1171">
        <v>0</v>
      </c>
      <c r="J40" s="1171">
        <f t="shared" si="0"/>
        <v>0</v>
      </c>
    </row>
    <row r="41" spans="1:10" s="651" customFormat="1" ht="15" x14ac:dyDescent="0.25">
      <c r="A41" s="1427"/>
      <c r="B41" s="1485"/>
      <c r="C41" s="46" t="s">
        <v>701</v>
      </c>
      <c r="D41" s="1177">
        <v>0</v>
      </c>
      <c r="E41" s="1177">
        <v>0</v>
      </c>
      <c r="F41" s="1177">
        <v>0</v>
      </c>
      <c r="G41" s="1171">
        <v>0</v>
      </c>
      <c r="H41" s="1171">
        <v>0</v>
      </c>
      <c r="I41" s="1171">
        <v>0</v>
      </c>
      <c r="J41" s="1171">
        <f t="shared" si="0"/>
        <v>0</v>
      </c>
    </row>
    <row r="42" spans="1:10" s="651" customFormat="1" ht="15" x14ac:dyDescent="0.25">
      <c r="A42" s="1427"/>
      <c r="B42" s="1485"/>
      <c r="C42" s="46" t="s">
        <v>817</v>
      </c>
      <c r="D42" s="1177">
        <v>0</v>
      </c>
      <c r="E42" s="1177">
        <v>0</v>
      </c>
      <c r="F42" s="1177">
        <v>0</v>
      </c>
      <c r="G42" s="1171">
        <v>0</v>
      </c>
      <c r="H42" s="1171">
        <v>0</v>
      </c>
      <c r="I42" s="1171">
        <v>0</v>
      </c>
      <c r="J42" s="1171">
        <f t="shared" si="0"/>
        <v>0</v>
      </c>
    </row>
    <row r="43" spans="1:10" s="651" customFormat="1" ht="15" x14ac:dyDescent="0.25">
      <c r="A43" s="1427"/>
      <c r="B43" s="1485"/>
      <c r="C43" s="46" t="s">
        <v>1049</v>
      </c>
      <c r="D43" s="1177">
        <v>0</v>
      </c>
      <c r="E43" s="1177">
        <v>0</v>
      </c>
      <c r="F43" s="1177">
        <v>0</v>
      </c>
      <c r="G43" s="1171">
        <v>0</v>
      </c>
      <c r="H43" s="1171">
        <v>0</v>
      </c>
      <c r="I43" s="1171">
        <v>0</v>
      </c>
      <c r="J43" s="1171">
        <f t="shared" si="0"/>
        <v>0</v>
      </c>
    </row>
    <row r="44" spans="1:10" s="651" customFormat="1" ht="15" x14ac:dyDescent="0.25">
      <c r="A44" s="1427"/>
      <c r="B44" s="1485"/>
      <c r="C44" s="46" t="s">
        <v>994</v>
      </c>
      <c r="D44" s="1177">
        <v>0</v>
      </c>
      <c r="E44" s="1177">
        <v>0</v>
      </c>
      <c r="F44" s="1177">
        <v>0</v>
      </c>
      <c r="G44" s="1171">
        <v>0</v>
      </c>
      <c r="H44" s="1171">
        <v>0</v>
      </c>
      <c r="I44" s="1171">
        <v>0</v>
      </c>
      <c r="J44" s="1171">
        <f t="shared" si="0"/>
        <v>0</v>
      </c>
    </row>
    <row r="45" spans="1:10" s="897" customFormat="1" ht="15" x14ac:dyDescent="0.25">
      <c r="A45" s="1427"/>
      <c r="B45" s="1485"/>
      <c r="C45" s="46" t="s">
        <v>598</v>
      </c>
      <c r="D45" s="1177">
        <v>7</v>
      </c>
      <c r="E45" s="1177">
        <v>7</v>
      </c>
      <c r="F45" s="1177">
        <v>0</v>
      </c>
      <c r="G45" s="1171">
        <v>58</v>
      </c>
      <c r="H45" s="1171">
        <v>53</v>
      </c>
      <c r="I45" s="1171">
        <v>5</v>
      </c>
      <c r="J45" s="1171">
        <f t="shared" si="0"/>
        <v>5</v>
      </c>
    </row>
    <row r="46" spans="1:10" s="651" customFormat="1" ht="15.75" x14ac:dyDescent="0.2">
      <c r="A46" s="1173">
        <v>10</v>
      </c>
      <c r="B46" s="1175" t="s">
        <v>296</v>
      </c>
      <c r="C46" s="212" t="s">
        <v>762</v>
      </c>
      <c r="D46" s="1177">
        <v>0</v>
      </c>
      <c r="E46" s="1177">
        <v>0</v>
      </c>
      <c r="F46" s="1177">
        <v>0</v>
      </c>
      <c r="G46" s="1171">
        <v>0</v>
      </c>
      <c r="H46" s="1171">
        <v>0</v>
      </c>
      <c r="I46" s="1171">
        <v>0</v>
      </c>
      <c r="J46" s="1171">
        <f t="shared" si="0"/>
        <v>0</v>
      </c>
    </row>
    <row r="47" spans="1:10" s="651" customFormat="1" ht="15" x14ac:dyDescent="0.25">
      <c r="A47" s="1427">
        <v>11</v>
      </c>
      <c r="B47" s="1484" t="s">
        <v>297</v>
      </c>
      <c r="C47" s="46" t="s">
        <v>763</v>
      </c>
      <c r="D47" s="1177">
        <v>0</v>
      </c>
      <c r="E47" s="1177">
        <v>0</v>
      </c>
      <c r="F47" s="1177">
        <v>0</v>
      </c>
      <c r="G47" s="1171">
        <v>0</v>
      </c>
      <c r="H47" s="1171">
        <v>0</v>
      </c>
      <c r="I47" s="1171">
        <v>0</v>
      </c>
      <c r="J47" s="1171">
        <f t="shared" si="0"/>
        <v>0</v>
      </c>
    </row>
    <row r="48" spans="1:10" s="897" customFormat="1" ht="15" x14ac:dyDescent="0.25">
      <c r="A48" s="1427"/>
      <c r="B48" s="1484"/>
      <c r="C48" s="46" t="s">
        <v>598</v>
      </c>
      <c r="D48" s="1177">
        <v>78</v>
      </c>
      <c r="E48" s="1177">
        <v>77</v>
      </c>
      <c r="F48" s="1177">
        <v>11</v>
      </c>
      <c r="G48" s="1171">
        <v>100</v>
      </c>
      <c r="H48" s="1171">
        <v>97</v>
      </c>
      <c r="I48" s="1171">
        <v>7</v>
      </c>
      <c r="J48" s="1171">
        <f t="shared" si="0"/>
        <v>18</v>
      </c>
    </row>
    <row r="49" spans="1:10" s="897" customFormat="1" ht="15" x14ac:dyDescent="0.25">
      <c r="A49" s="1429">
        <v>12</v>
      </c>
      <c r="B49" s="1484" t="s">
        <v>298</v>
      </c>
      <c r="C49" s="307" t="s">
        <v>598</v>
      </c>
      <c r="D49" s="1177">
        <v>0</v>
      </c>
      <c r="E49" s="1177">
        <v>0</v>
      </c>
      <c r="F49" s="1177">
        <v>0</v>
      </c>
      <c r="G49" s="1171">
        <v>3</v>
      </c>
      <c r="H49" s="1171">
        <v>3</v>
      </c>
      <c r="I49" s="1171">
        <v>0</v>
      </c>
      <c r="J49" s="1171">
        <f t="shared" si="0"/>
        <v>0</v>
      </c>
    </row>
    <row r="50" spans="1:10" s="651" customFormat="1" ht="15" x14ac:dyDescent="0.25">
      <c r="A50" s="1429"/>
      <c r="B50" s="1484"/>
      <c r="C50" s="46" t="s">
        <v>600</v>
      </c>
      <c r="D50" s="1177">
        <v>0</v>
      </c>
      <c r="E50" s="1177">
        <v>0</v>
      </c>
      <c r="F50" s="1177">
        <v>0</v>
      </c>
      <c r="G50" s="1171">
        <v>0</v>
      </c>
      <c r="H50" s="1171">
        <v>0</v>
      </c>
      <c r="I50" s="1171">
        <v>0</v>
      </c>
      <c r="J50" s="1171">
        <f t="shared" si="0"/>
        <v>0</v>
      </c>
    </row>
    <row r="51" spans="1:10" s="651" customFormat="1" ht="15" x14ac:dyDescent="0.25">
      <c r="A51" s="1429"/>
      <c r="B51" s="1484"/>
      <c r="C51" s="46" t="s">
        <v>601</v>
      </c>
      <c r="D51" s="1177">
        <v>0</v>
      </c>
      <c r="E51" s="1177">
        <v>0</v>
      </c>
      <c r="F51" s="1177">
        <v>0</v>
      </c>
      <c r="G51" s="1171">
        <v>0</v>
      </c>
      <c r="H51" s="1171">
        <v>0</v>
      </c>
      <c r="I51" s="1171">
        <v>0</v>
      </c>
      <c r="J51" s="1171">
        <f t="shared" si="0"/>
        <v>0</v>
      </c>
    </row>
    <row r="52" spans="1:10" s="651" customFormat="1" ht="15" x14ac:dyDescent="0.25">
      <c r="A52" s="1429"/>
      <c r="B52" s="1484"/>
      <c r="C52" s="46" t="s">
        <v>817</v>
      </c>
      <c r="D52" s="1177">
        <v>0</v>
      </c>
      <c r="E52" s="1177">
        <v>0</v>
      </c>
      <c r="F52" s="1177">
        <v>0</v>
      </c>
      <c r="G52" s="1171">
        <v>0</v>
      </c>
      <c r="H52" s="1171">
        <v>0</v>
      </c>
      <c r="I52" s="1171">
        <v>0</v>
      </c>
      <c r="J52" s="1171">
        <f t="shared" si="0"/>
        <v>0</v>
      </c>
    </row>
    <row r="53" spans="1:10" s="651" customFormat="1" ht="15" x14ac:dyDescent="0.25">
      <c r="A53" s="1427">
        <v>13</v>
      </c>
      <c r="B53" s="1484" t="s">
        <v>299</v>
      </c>
      <c r="C53" s="46" t="s">
        <v>765</v>
      </c>
      <c r="D53" s="1177">
        <v>0</v>
      </c>
      <c r="E53" s="1177">
        <v>0</v>
      </c>
      <c r="F53" s="1177">
        <v>0</v>
      </c>
      <c r="G53" s="1171">
        <v>0</v>
      </c>
      <c r="H53" s="1171">
        <v>0</v>
      </c>
      <c r="I53" s="1171">
        <v>0</v>
      </c>
      <c r="J53" s="1171">
        <f t="shared" si="0"/>
        <v>0</v>
      </c>
    </row>
    <row r="54" spans="1:10" s="651" customFormat="1" ht="15" x14ac:dyDescent="0.25">
      <c r="A54" s="1427"/>
      <c r="B54" s="1484"/>
      <c r="C54" s="46" t="s">
        <v>418</v>
      </c>
      <c r="D54" s="1177">
        <v>0</v>
      </c>
      <c r="E54" s="1177">
        <v>0</v>
      </c>
      <c r="F54" s="1177">
        <v>0</v>
      </c>
      <c r="G54" s="1171">
        <v>0</v>
      </c>
      <c r="H54" s="1171">
        <v>0</v>
      </c>
      <c r="I54" s="1171">
        <v>0</v>
      </c>
      <c r="J54" s="1171">
        <f t="shared" si="0"/>
        <v>0</v>
      </c>
    </row>
    <row r="55" spans="1:10" s="897" customFormat="1" ht="15" x14ac:dyDescent="0.25">
      <c r="A55" s="1427"/>
      <c r="B55" s="1484"/>
      <c r="C55" s="46" t="s">
        <v>598</v>
      </c>
      <c r="D55" s="1177">
        <v>13</v>
      </c>
      <c r="E55" s="1177">
        <v>13</v>
      </c>
      <c r="F55" s="1177">
        <v>0</v>
      </c>
      <c r="G55" s="1171">
        <v>25</v>
      </c>
      <c r="H55" s="1171">
        <v>23</v>
      </c>
      <c r="I55" s="1171">
        <v>0</v>
      </c>
      <c r="J55" s="1171">
        <f t="shared" si="0"/>
        <v>0</v>
      </c>
    </row>
    <row r="56" spans="1:10" s="651" customFormat="1" ht="15" x14ac:dyDescent="0.25">
      <c r="A56" s="1427">
        <v>14</v>
      </c>
      <c r="B56" s="1484" t="s">
        <v>300</v>
      </c>
      <c r="C56" s="46" t="s">
        <v>766</v>
      </c>
      <c r="D56" s="1177">
        <v>0</v>
      </c>
      <c r="E56" s="1177">
        <v>0</v>
      </c>
      <c r="F56" s="1177">
        <v>0</v>
      </c>
      <c r="G56" s="1171">
        <v>0</v>
      </c>
      <c r="H56" s="1171">
        <v>0</v>
      </c>
      <c r="I56" s="1171">
        <v>0</v>
      </c>
      <c r="J56" s="1171">
        <f t="shared" si="0"/>
        <v>0</v>
      </c>
    </row>
    <row r="57" spans="1:10" s="651" customFormat="1" ht="15" x14ac:dyDescent="0.25">
      <c r="A57" s="1427"/>
      <c r="B57" s="1484"/>
      <c r="C57" s="46" t="s">
        <v>409</v>
      </c>
      <c r="D57" s="1177">
        <v>0</v>
      </c>
      <c r="E57" s="1177">
        <v>0</v>
      </c>
      <c r="F57" s="1177">
        <v>0</v>
      </c>
      <c r="G57" s="1171">
        <v>0</v>
      </c>
      <c r="H57" s="1171">
        <v>0</v>
      </c>
      <c r="I57" s="1171">
        <v>0</v>
      </c>
      <c r="J57" s="1171">
        <f t="shared" si="0"/>
        <v>0</v>
      </c>
    </row>
    <row r="58" spans="1:10" s="651" customFormat="1" ht="15" x14ac:dyDescent="0.25">
      <c r="A58" s="1427">
        <v>15</v>
      </c>
      <c r="B58" s="1484" t="s">
        <v>301</v>
      </c>
      <c r="C58" s="46" t="s">
        <v>767</v>
      </c>
      <c r="D58" s="1177">
        <v>0</v>
      </c>
      <c r="E58" s="1177">
        <v>0</v>
      </c>
      <c r="F58" s="1177">
        <v>0</v>
      </c>
      <c r="G58" s="1171">
        <v>0</v>
      </c>
      <c r="H58" s="1171">
        <v>0</v>
      </c>
      <c r="I58" s="1171">
        <v>0</v>
      </c>
      <c r="J58" s="1171">
        <f t="shared" si="0"/>
        <v>0</v>
      </c>
    </row>
    <row r="59" spans="1:10" s="651" customFormat="1" ht="15" x14ac:dyDescent="0.25">
      <c r="A59" s="1427"/>
      <c r="B59" s="1484"/>
      <c r="C59" s="46" t="s">
        <v>703</v>
      </c>
      <c r="D59" s="1177">
        <v>0</v>
      </c>
      <c r="E59" s="1177">
        <v>0</v>
      </c>
      <c r="F59" s="1177">
        <v>0</v>
      </c>
      <c r="G59" s="1171">
        <v>0</v>
      </c>
      <c r="H59" s="1171">
        <v>0</v>
      </c>
      <c r="I59" s="1171">
        <v>0</v>
      </c>
      <c r="J59" s="1171">
        <f t="shared" si="0"/>
        <v>0</v>
      </c>
    </row>
    <row r="60" spans="1:10" s="651" customFormat="1" ht="15" x14ac:dyDescent="0.25">
      <c r="A60" s="1427"/>
      <c r="B60" s="1484"/>
      <c r="C60" s="46" t="s">
        <v>602</v>
      </c>
      <c r="D60" s="1177">
        <v>0</v>
      </c>
      <c r="E60" s="1177">
        <v>0</v>
      </c>
      <c r="F60" s="1177">
        <v>0</v>
      </c>
      <c r="G60" s="1171">
        <v>0</v>
      </c>
      <c r="H60" s="1171">
        <v>0</v>
      </c>
      <c r="I60" s="1171">
        <v>0</v>
      </c>
      <c r="J60" s="1171">
        <f t="shared" si="0"/>
        <v>0</v>
      </c>
    </row>
    <row r="61" spans="1:10" s="651" customFormat="1" ht="15" x14ac:dyDescent="0.25">
      <c r="A61" s="1429">
        <v>16</v>
      </c>
      <c r="B61" s="1488" t="s">
        <v>302</v>
      </c>
      <c r="C61" s="81" t="s">
        <v>416</v>
      </c>
      <c r="D61" s="1177">
        <v>0</v>
      </c>
      <c r="E61" s="1177">
        <v>0</v>
      </c>
      <c r="F61" s="1177">
        <v>0</v>
      </c>
      <c r="G61" s="1171">
        <v>0</v>
      </c>
      <c r="H61" s="1171">
        <v>0</v>
      </c>
      <c r="I61" s="1171">
        <v>0</v>
      </c>
      <c r="J61" s="1171">
        <f t="shared" si="0"/>
        <v>0</v>
      </c>
    </row>
    <row r="62" spans="1:10" s="651" customFormat="1" ht="15" x14ac:dyDescent="0.25">
      <c r="A62" s="1429"/>
      <c r="B62" s="1488"/>
      <c r="C62" s="81" t="s">
        <v>417</v>
      </c>
      <c r="D62" s="1177">
        <v>0</v>
      </c>
      <c r="E62" s="1177">
        <v>0</v>
      </c>
      <c r="F62" s="1177">
        <v>0</v>
      </c>
      <c r="G62" s="1171">
        <v>0</v>
      </c>
      <c r="H62" s="1171">
        <v>0</v>
      </c>
      <c r="I62" s="1171">
        <v>0</v>
      </c>
      <c r="J62" s="1171">
        <f t="shared" si="0"/>
        <v>0</v>
      </c>
    </row>
    <row r="63" spans="1:10" s="651" customFormat="1" ht="15" x14ac:dyDescent="0.25">
      <c r="A63" s="1429"/>
      <c r="B63" s="1488"/>
      <c r="C63" s="81" t="s">
        <v>971</v>
      </c>
      <c r="D63" s="1177">
        <v>0</v>
      </c>
      <c r="E63" s="1177">
        <v>0</v>
      </c>
      <c r="F63" s="1177">
        <v>0</v>
      </c>
      <c r="G63" s="1171">
        <v>0</v>
      </c>
      <c r="H63" s="1171">
        <v>0</v>
      </c>
      <c r="I63" s="1171">
        <v>0</v>
      </c>
      <c r="J63" s="1171">
        <f t="shared" si="0"/>
        <v>0</v>
      </c>
    </row>
    <row r="64" spans="1:10" s="651" customFormat="1" ht="15" x14ac:dyDescent="0.25">
      <c r="A64" s="1429"/>
      <c r="B64" s="1488"/>
      <c r="C64" s="81" t="s">
        <v>817</v>
      </c>
      <c r="D64" s="1177">
        <v>0</v>
      </c>
      <c r="E64" s="1177">
        <v>0</v>
      </c>
      <c r="F64" s="1177">
        <v>0</v>
      </c>
      <c r="G64" s="1171">
        <v>0</v>
      </c>
      <c r="H64" s="1171">
        <v>0</v>
      </c>
      <c r="I64" s="1171">
        <v>0</v>
      </c>
      <c r="J64" s="1171">
        <f t="shared" si="0"/>
        <v>0</v>
      </c>
    </row>
    <row r="65" spans="1:10" s="651" customFormat="1" ht="15" x14ac:dyDescent="0.25">
      <c r="A65" s="1429"/>
      <c r="B65" s="1488"/>
      <c r="C65" s="81" t="s">
        <v>704</v>
      </c>
      <c r="D65" s="1177">
        <v>0</v>
      </c>
      <c r="E65" s="1177">
        <v>0</v>
      </c>
      <c r="F65" s="1177">
        <v>0</v>
      </c>
      <c r="G65" s="1171">
        <v>0</v>
      </c>
      <c r="H65" s="1171">
        <v>0</v>
      </c>
      <c r="I65" s="1171">
        <v>0</v>
      </c>
      <c r="J65" s="1171">
        <f t="shared" si="0"/>
        <v>0</v>
      </c>
    </row>
    <row r="66" spans="1:10" s="651" customFormat="1" ht="15" x14ac:dyDescent="0.25">
      <c r="A66" s="1429"/>
      <c r="B66" s="1488"/>
      <c r="C66" s="81" t="s">
        <v>970</v>
      </c>
      <c r="D66" s="1177">
        <v>0</v>
      </c>
      <c r="E66" s="1177">
        <v>0</v>
      </c>
      <c r="F66" s="1177">
        <v>0</v>
      </c>
      <c r="G66" s="1171">
        <v>0</v>
      </c>
      <c r="H66" s="1171">
        <v>0</v>
      </c>
      <c r="I66" s="1171">
        <v>0</v>
      </c>
      <c r="J66" s="1171">
        <f t="shared" si="0"/>
        <v>0</v>
      </c>
    </row>
    <row r="67" spans="1:10" s="897" customFormat="1" ht="15" x14ac:dyDescent="0.25">
      <c r="A67" s="1429"/>
      <c r="B67" s="1488"/>
      <c r="C67" s="81" t="s">
        <v>598</v>
      </c>
      <c r="D67" s="1177">
        <v>0</v>
      </c>
      <c r="E67" s="1177">
        <v>0</v>
      </c>
      <c r="F67" s="1177">
        <v>0</v>
      </c>
      <c r="G67" s="1171">
        <v>67</v>
      </c>
      <c r="H67" s="1171">
        <v>54</v>
      </c>
      <c r="I67" s="1171">
        <v>1</v>
      </c>
      <c r="J67" s="1171">
        <f t="shared" si="0"/>
        <v>1</v>
      </c>
    </row>
    <row r="68" spans="1:10" s="651" customFormat="1" ht="15" x14ac:dyDescent="0.25">
      <c r="A68" s="1427">
        <v>17</v>
      </c>
      <c r="B68" s="1484" t="s">
        <v>303</v>
      </c>
      <c r="C68" s="81" t="s">
        <v>420</v>
      </c>
      <c r="D68" s="1177">
        <v>0</v>
      </c>
      <c r="E68" s="1177">
        <v>0</v>
      </c>
      <c r="F68" s="1177">
        <v>0</v>
      </c>
      <c r="G68" s="1171">
        <v>0</v>
      </c>
      <c r="H68" s="1171">
        <v>0</v>
      </c>
      <c r="I68" s="1171">
        <v>0</v>
      </c>
      <c r="J68" s="1171">
        <f t="shared" si="0"/>
        <v>0</v>
      </c>
    </row>
    <row r="69" spans="1:10" s="897" customFormat="1" ht="15" x14ac:dyDescent="0.25">
      <c r="A69" s="1427"/>
      <c r="B69" s="1484"/>
      <c r="C69" s="46" t="s">
        <v>598</v>
      </c>
      <c r="D69" s="1177">
        <v>12</v>
      </c>
      <c r="E69" s="1177">
        <v>12</v>
      </c>
      <c r="F69" s="1177">
        <v>0</v>
      </c>
      <c r="G69" s="1171">
        <v>7</v>
      </c>
      <c r="H69" s="1171">
        <v>6</v>
      </c>
      <c r="I69" s="1171">
        <v>3</v>
      </c>
      <c r="J69" s="1171">
        <f t="shared" si="0"/>
        <v>3</v>
      </c>
    </row>
    <row r="70" spans="1:10" s="651" customFormat="1" ht="15" x14ac:dyDescent="0.25">
      <c r="A70" s="1427">
        <v>18</v>
      </c>
      <c r="B70" s="1484" t="s">
        <v>603</v>
      </c>
      <c r="C70" s="46" t="s">
        <v>768</v>
      </c>
      <c r="D70" s="1177">
        <v>5</v>
      </c>
      <c r="E70" s="1177">
        <v>5</v>
      </c>
      <c r="F70" s="1177">
        <v>4</v>
      </c>
      <c r="G70" s="1171">
        <v>12</v>
      </c>
      <c r="H70" s="1171">
        <v>12</v>
      </c>
      <c r="I70" s="1171">
        <v>10</v>
      </c>
      <c r="J70" s="1171">
        <f t="shared" si="0"/>
        <v>14</v>
      </c>
    </row>
    <row r="71" spans="1:10" s="651" customFormat="1" ht="15" x14ac:dyDescent="0.25">
      <c r="A71" s="1427"/>
      <c r="B71" s="1484"/>
      <c r="C71" s="46" t="s">
        <v>604</v>
      </c>
      <c r="D71" s="1177">
        <v>0</v>
      </c>
      <c r="E71" s="1177">
        <v>0</v>
      </c>
      <c r="F71" s="1177">
        <v>0</v>
      </c>
      <c r="G71" s="1171">
        <v>0</v>
      </c>
      <c r="H71" s="1171">
        <v>0</v>
      </c>
      <c r="I71" s="1171">
        <v>0</v>
      </c>
      <c r="J71" s="1171">
        <f t="shared" si="0"/>
        <v>0</v>
      </c>
    </row>
    <row r="72" spans="1:10" s="897" customFormat="1" ht="15" x14ac:dyDescent="0.25">
      <c r="A72" s="1427"/>
      <c r="B72" s="1484"/>
      <c r="C72" s="46" t="s">
        <v>598</v>
      </c>
      <c r="D72" s="1177">
        <v>17</v>
      </c>
      <c r="E72" s="1177">
        <v>17</v>
      </c>
      <c r="F72" s="1177">
        <v>8</v>
      </c>
      <c r="G72" s="1171">
        <v>13</v>
      </c>
      <c r="H72" s="1171">
        <v>13</v>
      </c>
      <c r="I72" s="1171">
        <v>3</v>
      </c>
      <c r="J72" s="1171">
        <f t="shared" si="0"/>
        <v>11</v>
      </c>
    </row>
    <row r="73" spans="1:10" s="651" customFormat="1" ht="15" x14ac:dyDescent="0.25">
      <c r="A73" s="1427">
        <v>19</v>
      </c>
      <c r="B73" s="1484" t="s">
        <v>305</v>
      </c>
      <c r="C73" s="46" t="s">
        <v>706</v>
      </c>
      <c r="D73" s="1177">
        <v>0</v>
      </c>
      <c r="E73" s="1177">
        <v>0</v>
      </c>
      <c r="F73" s="1177">
        <v>0</v>
      </c>
      <c r="G73" s="1171">
        <v>0</v>
      </c>
      <c r="H73" s="1171">
        <v>0</v>
      </c>
      <c r="I73" s="1171">
        <v>0</v>
      </c>
      <c r="J73" s="1171">
        <f t="shared" si="0"/>
        <v>0</v>
      </c>
    </row>
    <row r="74" spans="1:10" s="651" customFormat="1" ht="15" x14ac:dyDescent="0.25">
      <c r="A74" s="1427"/>
      <c r="B74" s="1484"/>
      <c r="C74" s="46" t="s">
        <v>707</v>
      </c>
      <c r="D74" s="1177">
        <v>0</v>
      </c>
      <c r="E74" s="1177">
        <v>0</v>
      </c>
      <c r="F74" s="1177">
        <v>0</v>
      </c>
      <c r="G74" s="1171">
        <v>0</v>
      </c>
      <c r="H74" s="1171">
        <v>0</v>
      </c>
      <c r="I74" s="1171">
        <v>0</v>
      </c>
      <c r="J74" s="1171">
        <f t="shared" si="0"/>
        <v>0</v>
      </c>
    </row>
    <row r="75" spans="1:10" s="651" customFormat="1" ht="15" x14ac:dyDescent="0.25">
      <c r="A75" s="1427"/>
      <c r="B75" s="1484"/>
      <c r="C75" s="46" t="s">
        <v>723</v>
      </c>
      <c r="D75" s="1177">
        <v>0</v>
      </c>
      <c r="E75" s="1177">
        <v>0</v>
      </c>
      <c r="F75" s="1177">
        <v>0</v>
      </c>
      <c r="G75" s="1171">
        <v>0</v>
      </c>
      <c r="H75" s="1171">
        <v>0</v>
      </c>
      <c r="I75" s="1171">
        <v>0</v>
      </c>
      <c r="J75" s="1171">
        <f t="shared" si="0"/>
        <v>0</v>
      </c>
    </row>
    <row r="76" spans="1:10" s="651" customFormat="1" ht="15" x14ac:dyDescent="0.25">
      <c r="A76" s="1427"/>
      <c r="B76" s="1484"/>
      <c r="C76" s="46" t="s">
        <v>408</v>
      </c>
      <c r="D76" s="1177">
        <v>3</v>
      </c>
      <c r="E76" s="1177">
        <v>3</v>
      </c>
      <c r="F76" s="1177">
        <v>3</v>
      </c>
      <c r="G76" s="1171">
        <v>0</v>
      </c>
      <c r="H76" s="1171">
        <v>0</v>
      </c>
      <c r="I76" s="1171">
        <v>0</v>
      </c>
      <c r="J76" s="1171">
        <f t="shared" si="0"/>
        <v>3</v>
      </c>
    </row>
    <row r="77" spans="1:10" s="651" customFormat="1" ht="15" x14ac:dyDescent="0.25">
      <c r="A77" s="1427"/>
      <c r="B77" s="1484"/>
      <c r="C77" s="46" t="s">
        <v>705</v>
      </c>
      <c r="D77" s="1177">
        <v>0</v>
      </c>
      <c r="E77" s="1177">
        <v>0</v>
      </c>
      <c r="F77" s="1177">
        <v>0</v>
      </c>
      <c r="G77" s="1171">
        <v>0</v>
      </c>
      <c r="H77" s="1171">
        <v>0</v>
      </c>
      <c r="I77" s="1171">
        <v>0</v>
      </c>
      <c r="J77" s="1171">
        <f t="shared" si="0"/>
        <v>0</v>
      </c>
    </row>
    <row r="78" spans="1:10" s="651" customFormat="1" ht="15" x14ac:dyDescent="0.25">
      <c r="A78" s="1427"/>
      <c r="B78" s="1484"/>
      <c r="C78" s="46" t="s">
        <v>1051</v>
      </c>
      <c r="D78" s="1177">
        <v>0</v>
      </c>
      <c r="E78" s="1177">
        <v>0</v>
      </c>
      <c r="F78" s="1177">
        <v>0</v>
      </c>
      <c r="G78" s="1171">
        <v>0</v>
      </c>
      <c r="H78" s="1171">
        <v>0</v>
      </c>
      <c r="I78" s="1171">
        <v>0</v>
      </c>
      <c r="J78" s="1171">
        <f t="shared" si="0"/>
        <v>0</v>
      </c>
    </row>
    <row r="79" spans="1:10" s="651" customFormat="1" ht="15" x14ac:dyDescent="0.25">
      <c r="A79" s="1427">
        <v>20</v>
      </c>
      <c r="B79" s="1489" t="s">
        <v>306</v>
      </c>
      <c r="C79" s="46" t="s">
        <v>818</v>
      </c>
      <c r="D79" s="1177">
        <v>0</v>
      </c>
      <c r="E79" s="1177">
        <v>0</v>
      </c>
      <c r="F79" s="1177">
        <v>0</v>
      </c>
      <c r="G79" s="1171">
        <v>0</v>
      </c>
      <c r="H79" s="1171">
        <v>0</v>
      </c>
      <c r="I79" s="1171">
        <v>0</v>
      </c>
      <c r="J79" s="1171">
        <f t="shared" si="0"/>
        <v>0</v>
      </c>
    </row>
    <row r="80" spans="1:10" s="651" customFormat="1" ht="15" x14ac:dyDescent="0.25">
      <c r="A80" s="1427"/>
      <c r="B80" s="1489"/>
      <c r="C80" s="46" t="s">
        <v>769</v>
      </c>
      <c r="D80" s="1177">
        <v>0</v>
      </c>
      <c r="E80" s="1177">
        <v>0</v>
      </c>
      <c r="F80" s="1177">
        <v>0</v>
      </c>
      <c r="G80" s="1171">
        <v>0</v>
      </c>
      <c r="H80" s="1171">
        <v>0</v>
      </c>
      <c r="I80" s="1171">
        <v>0</v>
      </c>
      <c r="J80" s="1171">
        <f t="shared" si="0"/>
        <v>0</v>
      </c>
    </row>
    <row r="81" spans="1:10" s="651" customFormat="1" ht="15" x14ac:dyDescent="0.25">
      <c r="A81" s="1427"/>
      <c r="B81" s="1489"/>
      <c r="C81" s="46" t="s">
        <v>819</v>
      </c>
      <c r="D81" s="1177">
        <v>0</v>
      </c>
      <c r="E81" s="1177">
        <v>0</v>
      </c>
      <c r="F81" s="1177">
        <v>0</v>
      </c>
      <c r="G81" s="1171">
        <v>0</v>
      </c>
      <c r="H81" s="1171">
        <v>0</v>
      </c>
      <c r="I81" s="1171">
        <v>0</v>
      </c>
      <c r="J81" s="1171">
        <f t="shared" si="0"/>
        <v>0</v>
      </c>
    </row>
    <row r="82" spans="1:10" s="651" customFormat="1" ht="15" x14ac:dyDescent="0.25">
      <c r="A82" s="1427"/>
      <c r="B82" s="1489"/>
      <c r="C82" s="46" t="s">
        <v>770</v>
      </c>
      <c r="D82" s="1177">
        <v>0</v>
      </c>
      <c r="E82" s="1177">
        <v>0</v>
      </c>
      <c r="F82" s="1177">
        <v>0</v>
      </c>
      <c r="G82" s="1171">
        <v>0</v>
      </c>
      <c r="H82" s="1171">
        <v>0</v>
      </c>
      <c r="I82" s="1171">
        <v>0</v>
      </c>
      <c r="J82" s="1171">
        <f t="shared" si="0"/>
        <v>0</v>
      </c>
    </row>
    <row r="83" spans="1:10" s="651" customFormat="1" ht="15" x14ac:dyDescent="0.25">
      <c r="A83" s="1427"/>
      <c r="B83" s="1489"/>
      <c r="C83" s="46" t="s">
        <v>771</v>
      </c>
      <c r="D83" s="1177">
        <v>0</v>
      </c>
      <c r="E83" s="1177">
        <v>0</v>
      </c>
      <c r="F83" s="1177">
        <v>0</v>
      </c>
      <c r="G83" s="1171">
        <v>0</v>
      </c>
      <c r="H83" s="1171">
        <v>0</v>
      </c>
      <c r="I83" s="1171">
        <v>0</v>
      </c>
      <c r="J83" s="1171">
        <f t="shared" si="0"/>
        <v>0</v>
      </c>
    </row>
    <row r="84" spans="1:10" s="897" customFormat="1" ht="15" x14ac:dyDescent="0.25">
      <c r="A84" s="1427"/>
      <c r="B84" s="1489"/>
      <c r="C84" s="46" t="s">
        <v>598</v>
      </c>
      <c r="D84" s="1177">
        <v>0</v>
      </c>
      <c r="E84" s="1177">
        <v>0</v>
      </c>
      <c r="F84" s="1177">
        <v>0</v>
      </c>
      <c r="G84" s="1171">
        <v>8</v>
      </c>
      <c r="H84" s="1171">
        <v>7</v>
      </c>
      <c r="I84" s="1171">
        <v>0</v>
      </c>
      <c r="J84" s="1171">
        <f t="shared" si="0"/>
        <v>0</v>
      </c>
    </row>
    <row r="85" spans="1:10" s="651" customFormat="1" ht="15" x14ac:dyDescent="0.25">
      <c r="A85" s="1427">
        <v>21</v>
      </c>
      <c r="B85" s="1484" t="s">
        <v>307</v>
      </c>
      <c r="C85" s="46" t="s">
        <v>708</v>
      </c>
      <c r="D85" s="1177">
        <v>0</v>
      </c>
      <c r="E85" s="1177">
        <v>0</v>
      </c>
      <c r="F85" s="1177">
        <v>0</v>
      </c>
      <c r="G85" s="1171">
        <v>0</v>
      </c>
      <c r="H85" s="1171">
        <v>0</v>
      </c>
      <c r="I85" s="1171">
        <v>0</v>
      </c>
      <c r="J85" s="1171">
        <f t="shared" si="0"/>
        <v>0</v>
      </c>
    </row>
    <row r="86" spans="1:10" s="651" customFormat="1" ht="15" x14ac:dyDescent="0.25">
      <c r="A86" s="1427"/>
      <c r="B86" s="1484"/>
      <c r="C86" s="46" t="s">
        <v>772</v>
      </c>
      <c r="D86" s="1177">
        <v>0</v>
      </c>
      <c r="E86" s="1177">
        <v>0</v>
      </c>
      <c r="F86" s="1177">
        <v>0</v>
      </c>
      <c r="G86" s="1171">
        <v>0</v>
      </c>
      <c r="H86" s="1171">
        <v>0</v>
      </c>
      <c r="I86" s="1171">
        <v>0</v>
      </c>
      <c r="J86" s="1171">
        <f t="shared" si="0"/>
        <v>0</v>
      </c>
    </row>
    <row r="87" spans="1:10" s="897" customFormat="1" ht="15" x14ac:dyDescent="0.25">
      <c r="A87" s="1427"/>
      <c r="B87" s="1484"/>
      <c r="C87" s="46" t="s">
        <v>598</v>
      </c>
      <c r="D87" s="1177">
        <v>0</v>
      </c>
      <c r="E87" s="1177">
        <v>0</v>
      </c>
      <c r="F87" s="1177">
        <v>0</v>
      </c>
      <c r="G87" s="1171">
        <v>1</v>
      </c>
      <c r="H87" s="1171">
        <v>1</v>
      </c>
      <c r="I87" s="1171">
        <v>0</v>
      </c>
      <c r="J87" s="1171">
        <f t="shared" ref="J87:J159" si="1">F87+I87</f>
        <v>0</v>
      </c>
    </row>
    <row r="88" spans="1:10" s="651" customFormat="1" ht="15" x14ac:dyDescent="0.25">
      <c r="A88" s="1427">
        <v>22</v>
      </c>
      <c r="B88" s="1484" t="s">
        <v>308</v>
      </c>
      <c r="C88" s="82" t="s">
        <v>773</v>
      </c>
      <c r="D88" s="1177">
        <v>0</v>
      </c>
      <c r="E88" s="1177">
        <v>0</v>
      </c>
      <c r="F88" s="1177">
        <v>0</v>
      </c>
      <c r="G88" s="1171">
        <v>0</v>
      </c>
      <c r="H88" s="1171">
        <v>0</v>
      </c>
      <c r="I88" s="1171">
        <v>0</v>
      </c>
      <c r="J88" s="1171">
        <f t="shared" si="1"/>
        <v>0</v>
      </c>
    </row>
    <row r="89" spans="1:10" s="651" customFormat="1" ht="15" x14ac:dyDescent="0.25">
      <c r="A89" s="1427"/>
      <c r="B89" s="1484"/>
      <c r="C89" s="46" t="s">
        <v>703</v>
      </c>
      <c r="D89" s="1177">
        <v>0</v>
      </c>
      <c r="E89" s="1177">
        <v>0</v>
      </c>
      <c r="F89" s="1177">
        <v>0</v>
      </c>
      <c r="G89" s="1171">
        <v>0</v>
      </c>
      <c r="H89" s="1171">
        <v>0</v>
      </c>
      <c r="I89" s="1171">
        <v>0</v>
      </c>
      <c r="J89" s="1171">
        <f t="shared" si="1"/>
        <v>0</v>
      </c>
    </row>
    <row r="90" spans="1:10" s="651" customFormat="1" ht="30" x14ac:dyDescent="0.25">
      <c r="A90" s="1427"/>
      <c r="B90" s="1484"/>
      <c r="C90" s="82" t="s">
        <v>774</v>
      </c>
      <c r="D90" s="1177">
        <v>0</v>
      </c>
      <c r="E90" s="1177">
        <v>0</v>
      </c>
      <c r="F90" s="1177">
        <v>0</v>
      </c>
      <c r="G90" s="1171">
        <v>0</v>
      </c>
      <c r="H90" s="1171">
        <v>0</v>
      </c>
      <c r="I90" s="1171">
        <v>0</v>
      </c>
      <c r="J90" s="1171">
        <f t="shared" si="1"/>
        <v>0</v>
      </c>
    </row>
    <row r="91" spans="1:10" s="651" customFormat="1" ht="15" x14ac:dyDescent="0.25">
      <c r="A91" s="1427">
        <v>23</v>
      </c>
      <c r="B91" s="1484" t="s">
        <v>309</v>
      </c>
      <c r="C91" s="46" t="s">
        <v>709</v>
      </c>
      <c r="D91" s="1177">
        <v>0</v>
      </c>
      <c r="E91" s="1177">
        <v>0</v>
      </c>
      <c r="F91" s="1177">
        <v>0</v>
      </c>
      <c r="G91" s="1171">
        <v>0</v>
      </c>
      <c r="H91" s="1171">
        <v>0</v>
      </c>
      <c r="I91" s="1171">
        <v>0</v>
      </c>
      <c r="J91" s="1171">
        <f t="shared" si="1"/>
        <v>0</v>
      </c>
    </row>
    <row r="92" spans="1:10" s="651" customFormat="1" ht="15" x14ac:dyDescent="0.25">
      <c r="A92" s="1427"/>
      <c r="B92" s="1484"/>
      <c r="C92" s="46" t="s">
        <v>775</v>
      </c>
      <c r="D92" s="1177">
        <v>0</v>
      </c>
      <c r="E92" s="1177">
        <v>0</v>
      </c>
      <c r="F92" s="1177">
        <v>0</v>
      </c>
      <c r="G92" s="1171">
        <v>0</v>
      </c>
      <c r="H92" s="1171">
        <v>0</v>
      </c>
      <c r="I92" s="1171">
        <v>0</v>
      </c>
      <c r="J92" s="1171">
        <f t="shared" si="1"/>
        <v>0</v>
      </c>
    </row>
    <row r="93" spans="1:10" s="651" customFormat="1" ht="15" x14ac:dyDescent="0.25">
      <c r="A93" s="1427"/>
      <c r="B93" s="1484"/>
      <c r="C93" s="46" t="s">
        <v>817</v>
      </c>
      <c r="D93" s="1177">
        <v>0</v>
      </c>
      <c r="E93" s="1177">
        <v>0</v>
      </c>
      <c r="F93" s="1177">
        <v>0</v>
      </c>
      <c r="G93" s="1171">
        <v>0</v>
      </c>
      <c r="H93" s="1171">
        <v>0</v>
      </c>
      <c r="I93" s="1171">
        <v>0</v>
      </c>
      <c r="J93" s="1171">
        <f t="shared" si="1"/>
        <v>0</v>
      </c>
    </row>
    <row r="94" spans="1:10" s="651" customFormat="1" ht="15" x14ac:dyDescent="0.25">
      <c r="A94" s="1427">
        <v>24</v>
      </c>
      <c r="B94" s="1484" t="s">
        <v>310</v>
      </c>
      <c r="C94" s="46" t="s">
        <v>712</v>
      </c>
      <c r="D94" s="1177">
        <v>0</v>
      </c>
      <c r="E94" s="1177">
        <v>0</v>
      </c>
      <c r="F94" s="1177">
        <v>0</v>
      </c>
      <c r="G94" s="1171">
        <v>0</v>
      </c>
      <c r="H94" s="1171">
        <v>0</v>
      </c>
      <c r="I94" s="1171">
        <v>0</v>
      </c>
      <c r="J94" s="1171">
        <f t="shared" si="1"/>
        <v>0</v>
      </c>
    </row>
    <row r="95" spans="1:10" s="651" customFormat="1" ht="15" x14ac:dyDescent="0.25">
      <c r="A95" s="1427"/>
      <c r="B95" s="1484"/>
      <c r="C95" s="46" t="s">
        <v>710</v>
      </c>
      <c r="D95" s="1177">
        <v>0</v>
      </c>
      <c r="E95" s="1177">
        <v>0</v>
      </c>
      <c r="F95" s="1177">
        <v>0</v>
      </c>
      <c r="G95" s="1171">
        <v>0</v>
      </c>
      <c r="H95" s="1171">
        <v>0</v>
      </c>
      <c r="I95" s="1171">
        <v>0</v>
      </c>
      <c r="J95" s="1171">
        <f t="shared" si="1"/>
        <v>0</v>
      </c>
    </row>
    <row r="96" spans="1:10" s="651" customFormat="1" ht="15" x14ac:dyDescent="0.25">
      <c r="A96" s="1427"/>
      <c r="B96" s="1484"/>
      <c r="C96" s="46" t="s">
        <v>776</v>
      </c>
      <c r="D96" s="1177">
        <v>0</v>
      </c>
      <c r="E96" s="1177">
        <v>0</v>
      </c>
      <c r="F96" s="1177">
        <v>0</v>
      </c>
      <c r="G96" s="1171">
        <v>0</v>
      </c>
      <c r="H96" s="1171">
        <v>0</v>
      </c>
      <c r="I96" s="1171">
        <v>0</v>
      </c>
      <c r="J96" s="1171">
        <f t="shared" si="1"/>
        <v>0</v>
      </c>
    </row>
    <row r="97" spans="1:10" s="651" customFormat="1" ht="15" x14ac:dyDescent="0.25">
      <c r="A97" s="1427"/>
      <c r="B97" s="1484"/>
      <c r="C97" s="46" t="s">
        <v>414</v>
      </c>
      <c r="D97" s="1177">
        <v>0</v>
      </c>
      <c r="E97" s="1177">
        <v>0</v>
      </c>
      <c r="F97" s="1177">
        <v>0</v>
      </c>
      <c r="G97" s="1171">
        <v>0</v>
      </c>
      <c r="H97" s="1171">
        <v>0</v>
      </c>
      <c r="I97" s="1171">
        <v>0</v>
      </c>
      <c r="J97" s="1171">
        <f t="shared" si="1"/>
        <v>0</v>
      </c>
    </row>
    <row r="98" spans="1:10" s="651" customFormat="1" ht="15" x14ac:dyDescent="0.25">
      <c r="A98" s="1427"/>
      <c r="B98" s="1484"/>
      <c r="C98" s="46" t="s">
        <v>332</v>
      </c>
      <c r="D98" s="1177">
        <v>0</v>
      </c>
      <c r="E98" s="1177">
        <v>0</v>
      </c>
      <c r="F98" s="1177">
        <v>0</v>
      </c>
      <c r="G98" s="1171">
        <v>0</v>
      </c>
      <c r="H98" s="1171">
        <v>0</v>
      </c>
      <c r="I98" s="1171">
        <v>0</v>
      </c>
      <c r="J98" s="1171">
        <f t="shared" si="1"/>
        <v>0</v>
      </c>
    </row>
    <row r="99" spans="1:10" s="651" customFormat="1" ht="15" x14ac:dyDescent="0.25">
      <c r="A99" s="1427"/>
      <c r="B99" s="1484"/>
      <c r="C99" s="46" t="s">
        <v>711</v>
      </c>
      <c r="D99" s="1177">
        <v>0</v>
      </c>
      <c r="E99" s="1177">
        <v>0</v>
      </c>
      <c r="F99" s="1177">
        <v>0</v>
      </c>
      <c r="G99" s="1171">
        <v>0</v>
      </c>
      <c r="H99" s="1171">
        <v>0</v>
      </c>
      <c r="I99" s="1171">
        <v>0</v>
      </c>
      <c r="J99" s="1171">
        <f t="shared" si="1"/>
        <v>0</v>
      </c>
    </row>
    <row r="100" spans="1:10" s="897" customFormat="1" ht="15" x14ac:dyDescent="0.25">
      <c r="A100" s="1427"/>
      <c r="B100" s="1484"/>
      <c r="C100" s="46" t="s">
        <v>598</v>
      </c>
      <c r="D100" s="1177">
        <v>0</v>
      </c>
      <c r="E100" s="1177">
        <v>0</v>
      </c>
      <c r="F100" s="1177">
        <v>0</v>
      </c>
      <c r="G100" s="1171">
        <v>0</v>
      </c>
      <c r="H100" s="1171">
        <v>0</v>
      </c>
      <c r="I100" s="1171">
        <v>0</v>
      </c>
      <c r="J100" s="1171">
        <f t="shared" si="1"/>
        <v>0</v>
      </c>
    </row>
    <row r="101" spans="1:10" s="651" customFormat="1" ht="15" x14ac:dyDescent="0.25">
      <c r="A101" s="1427">
        <v>25</v>
      </c>
      <c r="B101" s="1484" t="s">
        <v>311</v>
      </c>
      <c r="C101" s="46" t="s">
        <v>410</v>
      </c>
      <c r="D101" s="1177">
        <v>0</v>
      </c>
      <c r="E101" s="1177">
        <v>0</v>
      </c>
      <c r="F101" s="1177">
        <v>0</v>
      </c>
      <c r="G101" s="1171">
        <v>0</v>
      </c>
      <c r="H101" s="1171">
        <v>0</v>
      </c>
      <c r="I101" s="1171">
        <v>0</v>
      </c>
      <c r="J101" s="1171">
        <f t="shared" si="1"/>
        <v>0</v>
      </c>
    </row>
    <row r="102" spans="1:10" s="897" customFormat="1" ht="15" x14ac:dyDescent="0.25">
      <c r="A102" s="1427"/>
      <c r="B102" s="1484"/>
      <c r="C102" s="46" t="s">
        <v>598</v>
      </c>
      <c r="D102" s="1177">
        <v>39</v>
      </c>
      <c r="E102" s="1177">
        <v>39</v>
      </c>
      <c r="F102" s="1177">
        <v>4</v>
      </c>
      <c r="G102" s="1171">
        <v>43</v>
      </c>
      <c r="H102" s="1171">
        <v>37</v>
      </c>
      <c r="I102" s="1171">
        <v>1</v>
      </c>
      <c r="J102" s="1171">
        <f t="shared" si="1"/>
        <v>5</v>
      </c>
    </row>
    <row r="103" spans="1:10" s="651" customFormat="1" ht="15" x14ac:dyDescent="0.25">
      <c r="A103" s="1427">
        <v>26</v>
      </c>
      <c r="B103" s="1484" t="s">
        <v>312</v>
      </c>
      <c r="C103" s="46" t="s">
        <v>821</v>
      </c>
      <c r="D103" s="1177">
        <v>0</v>
      </c>
      <c r="E103" s="1177">
        <v>0</v>
      </c>
      <c r="F103" s="1177">
        <v>0</v>
      </c>
      <c r="G103" s="1171">
        <v>0</v>
      </c>
      <c r="H103" s="1171">
        <v>0</v>
      </c>
      <c r="I103" s="1171">
        <v>0</v>
      </c>
      <c r="J103" s="1171">
        <f t="shared" si="1"/>
        <v>0</v>
      </c>
    </row>
    <row r="104" spans="1:10" s="651" customFormat="1" ht="15" x14ac:dyDescent="0.25">
      <c r="A104" s="1427"/>
      <c r="B104" s="1484"/>
      <c r="C104" s="46" t="s">
        <v>605</v>
      </c>
      <c r="D104" s="1177">
        <v>0</v>
      </c>
      <c r="E104" s="1177">
        <v>0</v>
      </c>
      <c r="F104" s="1177">
        <v>0</v>
      </c>
      <c r="G104" s="1171">
        <v>0</v>
      </c>
      <c r="H104" s="1171">
        <v>0</v>
      </c>
      <c r="I104" s="1171">
        <v>0</v>
      </c>
      <c r="J104" s="1171">
        <f t="shared" si="1"/>
        <v>0</v>
      </c>
    </row>
    <row r="105" spans="1:10" s="651" customFormat="1" ht="15" x14ac:dyDescent="0.25">
      <c r="A105" s="1427"/>
      <c r="B105" s="1484"/>
      <c r="C105" s="46" t="s">
        <v>413</v>
      </c>
      <c r="D105" s="1177">
        <v>0</v>
      </c>
      <c r="E105" s="1177">
        <v>0</v>
      </c>
      <c r="F105" s="1177">
        <v>0</v>
      </c>
      <c r="G105" s="1171">
        <v>0</v>
      </c>
      <c r="H105" s="1171">
        <v>0</v>
      </c>
      <c r="I105" s="1171">
        <v>0</v>
      </c>
      <c r="J105" s="1171">
        <f t="shared" si="1"/>
        <v>0</v>
      </c>
    </row>
    <row r="106" spans="1:10" s="651" customFormat="1" ht="15" x14ac:dyDescent="0.25">
      <c r="A106" s="1427"/>
      <c r="B106" s="1484"/>
      <c r="C106" s="46" t="s">
        <v>606</v>
      </c>
      <c r="D106" s="1177">
        <v>0</v>
      </c>
      <c r="E106" s="1177">
        <v>0</v>
      </c>
      <c r="F106" s="1177">
        <v>0</v>
      </c>
      <c r="G106" s="1171">
        <v>0</v>
      </c>
      <c r="H106" s="1171">
        <v>0</v>
      </c>
      <c r="I106" s="1171">
        <v>0</v>
      </c>
      <c r="J106" s="1171">
        <f t="shared" si="1"/>
        <v>0</v>
      </c>
    </row>
    <row r="107" spans="1:10" s="651" customFormat="1" ht="15" x14ac:dyDescent="0.25">
      <c r="A107" s="1427"/>
      <c r="B107" s="1484"/>
      <c r="C107" s="46" t="s">
        <v>817</v>
      </c>
      <c r="D107" s="1177">
        <v>0</v>
      </c>
      <c r="E107" s="1177">
        <v>0</v>
      </c>
      <c r="F107" s="1177">
        <v>0</v>
      </c>
      <c r="G107" s="1171">
        <v>0</v>
      </c>
      <c r="H107" s="1171">
        <v>0</v>
      </c>
      <c r="I107" s="1171">
        <v>0</v>
      </c>
      <c r="J107" s="1171">
        <f t="shared" si="1"/>
        <v>0</v>
      </c>
    </row>
    <row r="108" spans="1:10" s="651" customFormat="1" ht="15" x14ac:dyDescent="0.25">
      <c r="A108" s="1427"/>
      <c r="B108" s="1484"/>
      <c r="C108" s="46" t="s">
        <v>713</v>
      </c>
      <c r="D108" s="1177">
        <v>0</v>
      </c>
      <c r="E108" s="1177">
        <v>0</v>
      </c>
      <c r="F108" s="1177">
        <v>0</v>
      </c>
      <c r="G108" s="1171">
        <v>0</v>
      </c>
      <c r="H108" s="1171">
        <v>0</v>
      </c>
      <c r="I108" s="1171">
        <v>0</v>
      </c>
      <c r="J108" s="1171">
        <f t="shared" si="1"/>
        <v>0</v>
      </c>
    </row>
    <row r="109" spans="1:10" s="651" customFormat="1" ht="15" x14ac:dyDescent="0.25">
      <c r="A109" s="1427"/>
      <c r="B109" s="1484"/>
      <c r="C109" s="46" t="s">
        <v>777</v>
      </c>
      <c r="D109" s="1177">
        <v>0</v>
      </c>
      <c r="E109" s="1177">
        <v>0</v>
      </c>
      <c r="F109" s="1177">
        <v>0</v>
      </c>
      <c r="G109" s="1171">
        <v>0</v>
      </c>
      <c r="H109" s="1171">
        <v>0</v>
      </c>
      <c r="I109" s="1171">
        <v>0</v>
      </c>
      <c r="J109" s="1171">
        <f t="shared" si="1"/>
        <v>0</v>
      </c>
    </row>
    <row r="110" spans="1:10" s="651" customFormat="1" ht="15" x14ac:dyDescent="0.25">
      <c r="A110" s="1427"/>
      <c r="B110" s="1484"/>
      <c r="C110" s="46" t="s">
        <v>973</v>
      </c>
      <c r="D110" s="1177">
        <v>0</v>
      </c>
      <c r="E110" s="1177">
        <v>0</v>
      </c>
      <c r="F110" s="1177">
        <v>0</v>
      </c>
      <c r="G110" s="1171">
        <v>0</v>
      </c>
      <c r="H110" s="1171">
        <v>0</v>
      </c>
      <c r="I110" s="1171">
        <v>0</v>
      </c>
      <c r="J110" s="1171">
        <f t="shared" si="1"/>
        <v>0</v>
      </c>
    </row>
    <row r="111" spans="1:10" s="651" customFormat="1" ht="15" x14ac:dyDescent="0.25">
      <c r="A111" s="1427"/>
      <c r="B111" s="1484"/>
      <c r="C111" s="46" t="s">
        <v>784</v>
      </c>
      <c r="D111" s="1177">
        <v>0</v>
      </c>
      <c r="E111" s="1177">
        <v>0</v>
      </c>
      <c r="F111" s="1177">
        <v>0</v>
      </c>
      <c r="G111" s="1171">
        <v>0</v>
      </c>
      <c r="H111" s="1171">
        <v>0</v>
      </c>
      <c r="I111" s="1171">
        <v>0</v>
      </c>
      <c r="J111" s="1171">
        <f t="shared" si="1"/>
        <v>0</v>
      </c>
    </row>
    <row r="112" spans="1:10" s="897" customFormat="1" ht="15" x14ac:dyDescent="0.25">
      <c r="A112" s="1427"/>
      <c r="B112" s="1484"/>
      <c r="C112" s="46" t="s">
        <v>598</v>
      </c>
      <c r="D112" s="1177">
        <v>24</v>
      </c>
      <c r="E112" s="1177">
        <v>18</v>
      </c>
      <c r="F112" s="1177">
        <v>1</v>
      </c>
      <c r="G112" s="1171">
        <v>102</v>
      </c>
      <c r="H112" s="1171">
        <v>100</v>
      </c>
      <c r="I112" s="1171">
        <v>13</v>
      </c>
      <c r="J112" s="1171">
        <f t="shared" si="1"/>
        <v>14</v>
      </c>
    </row>
    <row r="113" spans="1:10" s="897" customFormat="1" ht="15.75" x14ac:dyDescent="0.25">
      <c r="A113" s="1173">
        <v>27</v>
      </c>
      <c r="B113" s="1175" t="s">
        <v>313</v>
      </c>
      <c r="C113" s="46" t="s">
        <v>598</v>
      </c>
      <c r="D113" s="1177">
        <v>23</v>
      </c>
      <c r="E113" s="1177">
        <v>23</v>
      </c>
      <c r="F113" s="1177">
        <v>2</v>
      </c>
      <c r="G113" s="1171">
        <v>132</v>
      </c>
      <c r="H113" s="1171">
        <v>127</v>
      </c>
      <c r="I113" s="1171">
        <v>54</v>
      </c>
      <c r="J113" s="1171">
        <f t="shared" si="1"/>
        <v>56</v>
      </c>
    </row>
    <row r="114" spans="1:10" s="651" customFormat="1" ht="15" x14ac:dyDescent="0.25">
      <c r="A114" s="1427">
        <v>28</v>
      </c>
      <c r="B114" s="1484" t="s">
        <v>314</v>
      </c>
      <c r="C114" s="46" t="s">
        <v>714</v>
      </c>
      <c r="D114" s="1177">
        <v>0</v>
      </c>
      <c r="E114" s="1177">
        <v>0</v>
      </c>
      <c r="F114" s="1177">
        <v>0</v>
      </c>
      <c r="G114" s="1171">
        <v>0</v>
      </c>
      <c r="H114" s="1171">
        <v>0</v>
      </c>
      <c r="I114" s="1171">
        <v>0</v>
      </c>
      <c r="J114" s="1171">
        <f t="shared" si="1"/>
        <v>0</v>
      </c>
    </row>
    <row r="115" spans="1:10" s="651" customFormat="1" ht="15" x14ac:dyDescent="0.25">
      <c r="A115" s="1427"/>
      <c r="B115" s="1484"/>
      <c r="C115" s="46" t="s">
        <v>607</v>
      </c>
      <c r="D115" s="1177">
        <v>0</v>
      </c>
      <c r="E115" s="1177">
        <v>0</v>
      </c>
      <c r="F115" s="1177">
        <v>0</v>
      </c>
      <c r="G115" s="1171">
        <v>0</v>
      </c>
      <c r="H115" s="1171">
        <v>0</v>
      </c>
      <c r="I115" s="1171">
        <v>0</v>
      </c>
      <c r="J115" s="1171">
        <f t="shared" si="1"/>
        <v>0</v>
      </c>
    </row>
    <row r="116" spans="1:10" s="651" customFormat="1" ht="15" x14ac:dyDescent="0.25">
      <c r="A116" s="1427"/>
      <c r="B116" s="1484"/>
      <c r="C116" s="46" t="s">
        <v>778</v>
      </c>
      <c r="D116" s="1177">
        <v>0</v>
      </c>
      <c r="E116" s="1177">
        <v>0</v>
      </c>
      <c r="F116" s="1177">
        <v>0</v>
      </c>
      <c r="G116" s="1171">
        <v>0</v>
      </c>
      <c r="H116" s="1171">
        <v>0</v>
      </c>
      <c r="I116" s="1171">
        <v>0</v>
      </c>
      <c r="J116" s="1171">
        <f t="shared" si="1"/>
        <v>0</v>
      </c>
    </row>
    <row r="117" spans="1:10" s="651" customFormat="1" ht="15" x14ac:dyDescent="0.25">
      <c r="A117" s="1427"/>
      <c r="B117" s="1484"/>
      <c r="C117" s="46" t="s">
        <v>820</v>
      </c>
      <c r="D117" s="1177">
        <v>0</v>
      </c>
      <c r="E117" s="1177">
        <v>0</v>
      </c>
      <c r="F117" s="1177">
        <v>0</v>
      </c>
      <c r="G117" s="1171">
        <v>0</v>
      </c>
      <c r="H117" s="1171">
        <v>0</v>
      </c>
      <c r="I117" s="1171">
        <v>0</v>
      </c>
      <c r="J117" s="1171">
        <f t="shared" si="1"/>
        <v>0</v>
      </c>
    </row>
    <row r="118" spans="1:10" s="651" customFormat="1" ht="15" x14ac:dyDescent="0.25">
      <c r="A118" s="1427">
        <v>29</v>
      </c>
      <c r="B118" s="1484" t="s">
        <v>315</v>
      </c>
      <c r="C118" s="46" t="s">
        <v>779</v>
      </c>
      <c r="D118" s="1177">
        <v>0</v>
      </c>
      <c r="E118" s="1177">
        <v>0</v>
      </c>
      <c r="F118" s="1177">
        <v>0</v>
      </c>
      <c r="G118" s="1171">
        <v>0</v>
      </c>
      <c r="H118" s="1171">
        <v>0</v>
      </c>
      <c r="I118" s="1171">
        <v>0</v>
      </c>
      <c r="J118" s="1171">
        <f t="shared" si="1"/>
        <v>0</v>
      </c>
    </row>
    <row r="119" spans="1:10" s="651" customFormat="1" ht="15" x14ac:dyDescent="0.25">
      <c r="A119" s="1427"/>
      <c r="B119" s="1484"/>
      <c r="C119" s="46" t="s">
        <v>780</v>
      </c>
      <c r="D119" s="1177">
        <v>0</v>
      </c>
      <c r="E119" s="1177">
        <v>0</v>
      </c>
      <c r="F119" s="1177">
        <v>0</v>
      </c>
      <c r="G119" s="1171">
        <v>0</v>
      </c>
      <c r="H119" s="1171">
        <v>0</v>
      </c>
      <c r="I119" s="1171">
        <v>0</v>
      </c>
      <c r="J119" s="1171">
        <f t="shared" si="1"/>
        <v>0</v>
      </c>
    </row>
    <row r="120" spans="1:10" s="651" customFormat="1" ht="15" x14ac:dyDescent="0.25">
      <c r="A120" s="1427"/>
      <c r="B120" s="1484"/>
      <c r="C120" s="46" t="s">
        <v>715</v>
      </c>
      <c r="D120" s="1177">
        <v>0</v>
      </c>
      <c r="E120" s="1177">
        <v>0</v>
      </c>
      <c r="F120" s="1177">
        <v>0</v>
      </c>
      <c r="G120" s="1171">
        <v>0</v>
      </c>
      <c r="H120" s="1171">
        <v>0</v>
      </c>
      <c r="I120" s="1171">
        <v>0</v>
      </c>
      <c r="J120" s="1171">
        <f t="shared" si="1"/>
        <v>0</v>
      </c>
    </row>
    <row r="121" spans="1:10" s="897" customFormat="1" ht="15" x14ac:dyDescent="0.25">
      <c r="A121" s="1427"/>
      <c r="B121" s="1484"/>
      <c r="C121" s="46" t="s">
        <v>598</v>
      </c>
      <c r="D121" s="1177">
        <v>0</v>
      </c>
      <c r="E121" s="1177">
        <v>0</v>
      </c>
      <c r="F121" s="1177">
        <v>0</v>
      </c>
      <c r="G121" s="1171">
        <v>47</v>
      </c>
      <c r="H121" s="1171">
        <v>43</v>
      </c>
      <c r="I121" s="1171">
        <v>8</v>
      </c>
      <c r="J121" s="1171">
        <f t="shared" si="1"/>
        <v>8</v>
      </c>
    </row>
    <row r="122" spans="1:10" s="651" customFormat="1" ht="15" x14ac:dyDescent="0.25">
      <c r="A122" s="1427">
        <v>30</v>
      </c>
      <c r="B122" s="1484" t="s">
        <v>316</v>
      </c>
      <c r="C122" s="46" t="s">
        <v>781</v>
      </c>
      <c r="D122" s="1177">
        <v>0</v>
      </c>
      <c r="E122" s="1177">
        <v>0</v>
      </c>
      <c r="F122" s="1177">
        <v>0</v>
      </c>
      <c r="G122" s="1171">
        <v>0</v>
      </c>
      <c r="H122" s="1171">
        <v>0</v>
      </c>
      <c r="I122" s="1171">
        <v>0</v>
      </c>
      <c r="J122" s="1171">
        <f t="shared" si="1"/>
        <v>0</v>
      </c>
    </row>
    <row r="123" spans="1:10" s="651" customFormat="1" ht="15" x14ac:dyDescent="0.25">
      <c r="A123" s="1427"/>
      <c r="B123" s="1484"/>
      <c r="C123" s="46" t="s">
        <v>717</v>
      </c>
      <c r="D123" s="1177">
        <v>14</v>
      </c>
      <c r="E123" s="1177">
        <v>14</v>
      </c>
      <c r="F123" s="1177">
        <v>0</v>
      </c>
      <c r="G123" s="1171">
        <v>21</v>
      </c>
      <c r="H123" s="1171">
        <v>21</v>
      </c>
      <c r="I123" s="1171">
        <v>0</v>
      </c>
      <c r="J123" s="1171">
        <f t="shared" si="1"/>
        <v>0</v>
      </c>
    </row>
    <row r="124" spans="1:10" s="651" customFormat="1" ht="15" x14ac:dyDescent="0.25">
      <c r="A124" s="1427"/>
      <c r="B124" s="1484"/>
      <c r="C124" s="46" t="s">
        <v>716</v>
      </c>
      <c r="D124" s="1177">
        <v>0</v>
      </c>
      <c r="E124" s="1177">
        <v>0</v>
      </c>
      <c r="F124" s="1177">
        <v>0</v>
      </c>
      <c r="G124" s="1171">
        <v>0</v>
      </c>
      <c r="H124" s="1171">
        <v>0</v>
      </c>
      <c r="I124" s="1171">
        <v>0</v>
      </c>
      <c r="J124" s="1171">
        <f t="shared" si="1"/>
        <v>0</v>
      </c>
    </row>
    <row r="125" spans="1:10" s="651" customFormat="1" ht="15" x14ac:dyDescent="0.25">
      <c r="A125" s="1427"/>
      <c r="B125" s="1484"/>
      <c r="C125" s="46" t="s">
        <v>667</v>
      </c>
      <c r="D125" s="1177">
        <v>2</v>
      </c>
      <c r="E125" s="1177">
        <v>2</v>
      </c>
      <c r="F125" s="1177">
        <v>0</v>
      </c>
      <c r="G125" s="1171">
        <v>15</v>
      </c>
      <c r="H125" s="1171">
        <v>15</v>
      </c>
      <c r="I125" s="1171">
        <v>0</v>
      </c>
      <c r="J125" s="1171">
        <f t="shared" si="1"/>
        <v>0</v>
      </c>
    </row>
    <row r="126" spans="1:10" s="897" customFormat="1" ht="15" x14ac:dyDescent="0.25">
      <c r="A126" s="1427"/>
      <c r="B126" s="1484"/>
      <c r="C126" s="46" t="s">
        <v>598</v>
      </c>
      <c r="D126" s="1177">
        <v>0</v>
      </c>
      <c r="E126" s="1177">
        <v>0</v>
      </c>
      <c r="F126" s="1177">
        <v>0</v>
      </c>
      <c r="G126" s="1171">
        <v>73</v>
      </c>
      <c r="H126" s="1171">
        <v>21</v>
      </c>
      <c r="I126" s="1171">
        <v>10</v>
      </c>
      <c r="J126" s="1171">
        <f t="shared" si="1"/>
        <v>10</v>
      </c>
    </row>
    <row r="127" spans="1:10" s="651" customFormat="1" ht="15" customHeight="1" x14ac:dyDescent="0.25">
      <c r="A127" s="1427">
        <v>31</v>
      </c>
      <c r="B127" s="1484" t="s">
        <v>317</v>
      </c>
      <c r="C127" s="46" t="s">
        <v>716</v>
      </c>
      <c r="D127" s="1177">
        <v>0</v>
      </c>
      <c r="E127" s="1177">
        <v>0</v>
      </c>
      <c r="F127" s="1177">
        <v>0</v>
      </c>
      <c r="G127" s="1171">
        <v>0</v>
      </c>
      <c r="H127" s="1171">
        <v>0</v>
      </c>
      <c r="I127" s="1171">
        <v>0</v>
      </c>
      <c r="J127" s="1171">
        <f t="shared" si="1"/>
        <v>0</v>
      </c>
    </row>
    <row r="128" spans="1:10" s="651" customFormat="1" ht="15" customHeight="1" x14ac:dyDescent="0.25">
      <c r="A128" s="1427"/>
      <c r="B128" s="1484"/>
      <c r="C128" s="46" t="s">
        <v>415</v>
      </c>
      <c r="D128" s="1177">
        <v>0</v>
      </c>
      <c r="E128" s="1177">
        <v>0</v>
      </c>
      <c r="F128" s="1177">
        <v>0</v>
      </c>
      <c r="G128" s="1171">
        <v>0</v>
      </c>
      <c r="H128" s="1171">
        <v>0</v>
      </c>
      <c r="I128" s="1171">
        <v>0</v>
      </c>
      <c r="J128" s="1171">
        <f t="shared" si="1"/>
        <v>0</v>
      </c>
    </row>
    <row r="129" spans="1:10" s="897" customFormat="1" ht="15" customHeight="1" x14ac:dyDescent="0.25">
      <c r="A129" s="1427"/>
      <c r="B129" s="1484"/>
      <c r="C129" s="46" t="s">
        <v>598</v>
      </c>
      <c r="D129" s="1177">
        <v>55</v>
      </c>
      <c r="E129" s="1177">
        <v>54</v>
      </c>
      <c r="F129" s="1177">
        <v>8</v>
      </c>
      <c r="G129" s="1171">
        <v>7</v>
      </c>
      <c r="H129" s="1171">
        <v>7</v>
      </c>
      <c r="I129" s="1171">
        <v>1</v>
      </c>
      <c r="J129" s="1171">
        <f t="shared" si="1"/>
        <v>9</v>
      </c>
    </row>
    <row r="130" spans="1:10" s="651" customFormat="1" ht="15" x14ac:dyDescent="0.25">
      <c r="A130" s="1427">
        <v>32</v>
      </c>
      <c r="B130" s="1484" t="s">
        <v>318</v>
      </c>
      <c r="C130" s="46" t="s">
        <v>782</v>
      </c>
      <c r="D130" s="1177">
        <v>0</v>
      </c>
      <c r="E130" s="1177">
        <v>0</v>
      </c>
      <c r="F130" s="1177">
        <v>0</v>
      </c>
      <c r="G130" s="1171">
        <v>0</v>
      </c>
      <c r="H130" s="1171">
        <v>0</v>
      </c>
      <c r="I130" s="1171">
        <v>0</v>
      </c>
      <c r="J130" s="1171">
        <f t="shared" si="1"/>
        <v>0</v>
      </c>
    </row>
    <row r="131" spans="1:10" s="651" customFormat="1" ht="15" x14ac:dyDescent="0.25">
      <c r="A131" s="1427"/>
      <c r="B131" s="1484"/>
      <c r="C131" s="46" t="s">
        <v>718</v>
      </c>
      <c r="D131" s="1177">
        <v>0</v>
      </c>
      <c r="E131" s="1177">
        <v>0</v>
      </c>
      <c r="F131" s="1177">
        <v>0</v>
      </c>
      <c r="G131" s="1171">
        <v>0</v>
      </c>
      <c r="H131" s="1171">
        <v>0</v>
      </c>
      <c r="I131" s="1171">
        <v>0</v>
      </c>
      <c r="J131" s="1171">
        <f t="shared" si="1"/>
        <v>0</v>
      </c>
    </row>
    <row r="132" spans="1:10" s="651" customFormat="1" ht="15" x14ac:dyDescent="0.25">
      <c r="A132" s="1427"/>
      <c r="B132" s="1484"/>
      <c r="C132" s="46" t="s">
        <v>764</v>
      </c>
      <c r="D132" s="1177">
        <v>0</v>
      </c>
      <c r="E132" s="1177">
        <v>0</v>
      </c>
      <c r="F132" s="1177">
        <v>0</v>
      </c>
      <c r="G132" s="1171">
        <v>0</v>
      </c>
      <c r="H132" s="1171">
        <v>0</v>
      </c>
      <c r="I132" s="1171">
        <v>0</v>
      </c>
      <c r="J132" s="1171">
        <f t="shared" si="1"/>
        <v>0</v>
      </c>
    </row>
    <row r="133" spans="1:10" s="897" customFormat="1" ht="15" x14ac:dyDescent="0.25">
      <c r="A133" s="1427"/>
      <c r="B133" s="1484"/>
      <c r="C133" s="46" t="s">
        <v>598</v>
      </c>
      <c r="D133" s="1177">
        <v>35</v>
      </c>
      <c r="E133" s="1177">
        <v>31</v>
      </c>
      <c r="F133" s="1177">
        <v>0</v>
      </c>
      <c r="G133" s="1171">
        <v>15</v>
      </c>
      <c r="H133" s="1171">
        <v>14</v>
      </c>
      <c r="I133" s="1171">
        <v>3</v>
      </c>
      <c r="J133" s="1171">
        <f t="shared" si="1"/>
        <v>3</v>
      </c>
    </row>
    <row r="134" spans="1:10" s="651" customFormat="1" ht="15" x14ac:dyDescent="0.25">
      <c r="A134" s="1427">
        <v>33</v>
      </c>
      <c r="B134" s="1484" t="s">
        <v>319</v>
      </c>
      <c r="C134" s="46" t="s">
        <v>608</v>
      </c>
      <c r="D134" s="1177">
        <v>11</v>
      </c>
      <c r="E134" s="1177">
        <v>11</v>
      </c>
      <c r="F134" s="1177">
        <v>7</v>
      </c>
      <c r="G134" s="1171">
        <v>0</v>
      </c>
      <c r="H134" s="1171">
        <v>0</v>
      </c>
      <c r="I134" s="1171">
        <v>0</v>
      </c>
      <c r="J134" s="1171">
        <f t="shared" si="1"/>
        <v>7</v>
      </c>
    </row>
    <row r="135" spans="1:10" s="651" customFormat="1" ht="15" x14ac:dyDescent="0.25">
      <c r="A135" s="1427"/>
      <c r="B135" s="1484"/>
      <c r="C135" s="46" t="s">
        <v>332</v>
      </c>
      <c r="D135" s="1177">
        <v>0</v>
      </c>
      <c r="E135" s="1177">
        <v>0</v>
      </c>
      <c r="F135" s="1177">
        <v>0</v>
      </c>
      <c r="G135" s="1171">
        <v>0</v>
      </c>
      <c r="H135" s="1171">
        <v>0</v>
      </c>
      <c r="I135" s="1171">
        <v>0</v>
      </c>
      <c r="J135" s="1171">
        <f t="shared" si="1"/>
        <v>0</v>
      </c>
    </row>
    <row r="136" spans="1:10" s="651" customFormat="1" ht="15" x14ac:dyDescent="0.25">
      <c r="A136" s="1427"/>
      <c r="B136" s="1484"/>
      <c r="C136" s="46" t="s">
        <v>412</v>
      </c>
      <c r="D136" s="1177">
        <v>0</v>
      </c>
      <c r="E136" s="1177">
        <v>0</v>
      </c>
      <c r="F136" s="1177">
        <v>0</v>
      </c>
      <c r="G136" s="1171">
        <v>0</v>
      </c>
      <c r="H136" s="1171">
        <v>0</v>
      </c>
      <c r="I136" s="1171">
        <v>0</v>
      </c>
      <c r="J136" s="1171">
        <f t="shared" si="1"/>
        <v>0</v>
      </c>
    </row>
    <row r="137" spans="1:10" s="651" customFormat="1" ht="15" x14ac:dyDescent="0.25">
      <c r="A137" s="1427"/>
      <c r="B137" s="1484"/>
      <c r="C137" s="46" t="s">
        <v>817</v>
      </c>
      <c r="D137" s="1177">
        <v>0</v>
      </c>
      <c r="E137" s="1177">
        <v>0</v>
      </c>
      <c r="F137" s="1177">
        <v>0</v>
      </c>
      <c r="G137" s="1171">
        <v>0</v>
      </c>
      <c r="H137" s="1171">
        <v>0</v>
      </c>
      <c r="I137" s="1171">
        <v>0</v>
      </c>
      <c r="J137" s="1171">
        <f>F137+I137</f>
        <v>0</v>
      </c>
    </row>
    <row r="138" spans="1:10" s="651" customFormat="1" ht="15" x14ac:dyDescent="0.25">
      <c r="A138" s="1427"/>
      <c r="B138" s="1484"/>
      <c r="C138" s="46" t="s">
        <v>784</v>
      </c>
      <c r="D138" s="1177">
        <v>0</v>
      </c>
      <c r="E138" s="1177">
        <v>0</v>
      </c>
      <c r="F138" s="1177">
        <v>0</v>
      </c>
      <c r="G138" s="1171">
        <v>0</v>
      </c>
      <c r="H138" s="1171">
        <v>0</v>
      </c>
      <c r="I138" s="1171">
        <v>0</v>
      </c>
      <c r="J138" s="1171">
        <f>F138+I138</f>
        <v>0</v>
      </c>
    </row>
    <row r="139" spans="1:10" s="651" customFormat="1" ht="15" customHeight="1" x14ac:dyDescent="0.25">
      <c r="A139" s="1427">
        <v>34</v>
      </c>
      <c r="B139" s="1484" t="s">
        <v>320</v>
      </c>
      <c r="C139" s="46" t="s">
        <v>609</v>
      </c>
      <c r="D139" s="1177">
        <v>0</v>
      </c>
      <c r="E139" s="1177">
        <v>0</v>
      </c>
      <c r="F139" s="1177">
        <v>0</v>
      </c>
      <c r="G139" s="1171">
        <v>0</v>
      </c>
      <c r="H139" s="1171">
        <v>0</v>
      </c>
      <c r="I139" s="1171">
        <v>0</v>
      </c>
      <c r="J139" s="1171">
        <f t="shared" si="1"/>
        <v>0</v>
      </c>
    </row>
    <row r="140" spans="1:10" s="651" customFormat="1" ht="15" customHeight="1" x14ac:dyDescent="0.25">
      <c r="A140" s="1427"/>
      <c r="B140" s="1484"/>
      <c r="C140" s="46" t="s">
        <v>419</v>
      </c>
      <c r="D140" s="1177">
        <v>3</v>
      </c>
      <c r="E140" s="1177">
        <v>3</v>
      </c>
      <c r="F140" s="1177">
        <v>0</v>
      </c>
      <c r="G140" s="1171">
        <v>0</v>
      </c>
      <c r="H140" s="1171">
        <v>0</v>
      </c>
      <c r="I140" s="1171">
        <v>0</v>
      </c>
      <c r="J140" s="1171">
        <f t="shared" si="1"/>
        <v>0</v>
      </c>
    </row>
    <row r="141" spans="1:10" s="651" customFormat="1" ht="15" customHeight="1" x14ac:dyDescent="0.25">
      <c r="A141" s="1427"/>
      <c r="B141" s="1484"/>
      <c r="C141" s="46" t="s">
        <v>712</v>
      </c>
      <c r="D141" s="1177">
        <v>0</v>
      </c>
      <c r="E141" s="1177">
        <v>0</v>
      </c>
      <c r="F141" s="1177">
        <v>0</v>
      </c>
      <c r="G141" s="1171">
        <v>0</v>
      </c>
      <c r="H141" s="1171">
        <v>0</v>
      </c>
      <c r="I141" s="1171">
        <v>0</v>
      </c>
      <c r="J141" s="1171">
        <f t="shared" si="1"/>
        <v>0</v>
      </c>
    </row>
    <row r="142" spans="1:10" s="651" customFormat="1" ht="15" customHeight="1" x14ac:dyDescent="0.25">
      <c r="A142" s="1427"/>
      <c r="B142" s="1484"/>
      <c r="C142" s="46" t="s">
        <v>821</v>
      </c>
      <c r="D142" s="1177">
        <v>0</v>
      </c>
      <c r="E142" s="1177">
        <v>0</v>
      </c>
      <c r="F142" s="1177">
        <v>0</v>
      </c>
      <c r="G142" s="1171">
        <v>0</v>
      </c>
      <c r="H142" s="1171">
        <v>0</v>
      </c>
      <c r="I142" s="1171">
        <v>0</v>
      </c>
      <c r="J142" s="1171">
        <f t="shared" si="1"/>
        <v>0</v>
      </c>
    </row>
    <row r="143" spans="1:10" s="651" customFormat="1" ht="15" customHeight="1" x14ac:dyDescent="0.25">
      <c r="A143" s="1427"/>
      <c r="B143" s="1484"/>
      <c r="C143" s="46" t="s">
        <v>783</v>
      </c>
      <c r="D143" s="1177">
        <v>0</v>
      </c>
      <c r="E143" s="1177">
        <v>0</v>
      </c>
      <c r="F143" s="1177">
        <v>0</v>
      </c>
      <c r="G143" s="1171">
        <v>0</v>
      </c>
      <c r="H143" s="1171">
        <v>0</v>
      </c>
      <c r="I143" s="1171">
        <v>0</v>
      </c>
      <c r="J143" s="1171">
        <f t="shared" si="1"/>
        <v>0</v>
      </c>
    </row>
    <row r="144" spans="1:10" s="651" customFormat="1" ht="15" customHeight="1" x14ac:dyDescent="0.25">
      <c r="A144" s="1427"/>
      <c r="B144" s="1484"/>
      <c r="C144" s="46" t="s">
        <v>784</v>
      </c>
      <c r="D144" s="1177">
        <v>0</v>
      </c>
      <c r="E144" s="1177">
        <v>0</v>
      </c>
      <c r="F144" s="1177">
        <v>0</v>
      </c>
      <c r="G144" s="1171">
        <v>0</v>
      </c>
      <c r="H144" s="1171">
        <v>0</v>
      </c>
      <c r="I144" s="1171">
        <v>0</v>
      </c>
      <c r="J144" s="1171">
        <f t="shared" si="1"/>
        <v>0</v>
      </c>
    </row>
    <row r="145" spans="1:10" s="897" customFormat="1" ht="15" customHeight="1" x14ac:dyDescent="0.25">
      <c r="A145" s="1427"/>
      <c r="B145" s="1484"/>
      <c r="C145" s="46" t="s">
        <v>598</v>
      </c>
      <c r="D145" s="1177">
        <v>30</v>
      </c>
      <c r="E145" s="1177">
        <v>30</v>
      </c>
      <c r="F145" s="1177">
        <v>0</v>
      </c>
      <c r="G145" s="1171">
        <v>200</v>
      </c>
      <c r="H145" s="1171">
        <v>175</v>
      </c>
      <c r="I145" s="1171">
        <v>8</v>
      </c>
      <c r="J145" s="1171">
        <f t="shared" si="1"/>
        <v>8</v>
      </c>
    </row>
    <row r="146" spans="1:10" s="651" customFormat="1" ht="15" x14ac:dyDescent="0.25">
      <c r="A146" s="1427">
        <v>35</v>
      </c>
      <c r="B146" s="1484" t="s">
        <v>321</v>
      </c>
      <c r="C146" s="46" t="s">
        <v>817</v>
      </c>
      <c r="D146" s="1177">
        <v>0</v>
      </c>
      <c r="E146" s="1177">
        <v>0</v>
      </c>
      <c r="F146" s="1177">
        <v>0</v>
      </c>
      <c r="G146" s="1171">
        <v>0</v>
      </c>
      <c r="H146" s="1171">
        <v>0</v>
      </c>
      <c r="I146" s="1171">
        <v>0</v>
      </c>
      <c r="J146" s="1171">
        <f t="shared" si="1"/>
        <v>0</v>
      </c>
    </row>
    <row r="147" spans="1:10" s="651" customFormat="1" ht="15" x14ac:dyDescent="0.25">
      <c r="A147" s="1427"/>
      <c r="B147" s="1484"/>
      <c r="C147" s="46" t="s">
        <v>331</v>
      </c>
      <c r="D147" s="1177">
        <v>0</v>
      </c>
      <c r="E147" s="1177">
        <v>0</v>
      </c>
      <c r="F147" s="1177">
        <v>0</v>
      </c>
      <c r="G147" s="1171">
        <v>0</v>
      </c>
      <c r="H147" s="1171">
        <v>0</v>
      </c>
      <c r="I147" s="1171">
        <v>0</v>
      </c>
      <c r="J147" s="1171">
        <f>F147+I147</f>
        <v>0</v>
      </c>
    </row>
    <row r="148" spans="1:10" s="651" customFormat="1" ht="15" x14ac:dyDescent="0.25">
      <c r="A148" s="1427"/>
      <c r="B148" s="1484"/>
      <c r="C148" s="46" t="s">
        <v>784</v>
      </c>
      <c r="D148" s="1177">
        <v>0</v>
      </c>
      <c r="E148" s="1177">
        <v>0</v>
      </c>
      <c r="F148" s="1177">
        <v>0</v>
      </c>
      <c r="G148" s="1171">
        <v>0</v>
      </c>
      <c r="H148" s="1171">
        <v>0</v>
      </c>
      <c r="I148" s="1171">
        <v>0</v>
      </c>
      <c r="J148" s="1171">
        <f>F148+I148</f>
        <v>0</v>
      </c>
    </row>
    <row r="149" spans="1:10" s="651" customFormat="1" ht="15" x14ac:dyDescent="0.25">
      <c r="A149" s="1427">
        <v>36</v>
      </c>
      <c r="B149" s="1484" t="s">
        <v>322</v>
      </c>
      <c r="C149" s="46" t="s">
        <v>785</v>
      </c>
      <c r="D149" s="1177">
        <v>6</v>
      </c>
      <c r="E149" s="1177">
        <v>6</v>
      </c>
      <c r="F149" s="1177">
        <v>5</v>
      </c>
      <c r="G149" s="1171">
        <v>3</v>
      </c>
      <c r="H149" s="1171">
        <v>3</v>
      </c>
      <c r="I149" s="1171">
        <v>3</v>
      </c>
      <c r="J149" s="1171">
        <f t="shared" si="1"/>
        <v>8</v>
      </c>
    </row>
    <row r="150" spans="1:10" s="897" customFormat="1" ht="15" x14ac:dyDescent="0.25">
      <c r="A150" s="1427"/>
      <c r="B150" s="1484"/>
      <c r="C150" s="46" t="s">
        <v>598</v>
      </c>
      <c r="D150" s="1177">
        <v>25</v>
      </c>
      <c r="E150" s="1177">
        <v>24</v>
      </c>
      <c r="F150" s="1177">
        <v>5</v>
      </c>
      <c r="G150" s="1171">
        <v>103</v>
      </c>
      <c r="H150" s="1171">
        <v>94</v>
      </c>
      <c r="I150" s="1171">
        <v>34</v>
      </c>
      <c r="J150" s="1171">
        <f t="shared" si="1"/>
        <v>39</v>
      </c>
    </row>
    <row r="151" spans="1:10" s="651" customFormat="1" ht="15" x14ac:dyDescent="0.25">
      <c r="A151" s="1427">
        <v>37</v>
      </c>
      <c r="B151" s="1484" t="s">
        <v>323</v>
      </c>
      <c r="C151" s="46" t="s">
        <v>786</v>
      </c>
      <c r="D151" s="1177">
        <v>0</v>
      </c>
      <c r="E151" s="1177">
        <v>0</v>
      </c>
      <c r="F151" s="1177">
        <v>0</v>
      </c>
      <c r="G151" s="1171">
        <v>0</v>
      </c>
      <c r="H151" s="1171">
        <v>0</v>
      </c>
      <c r="I151" s="1171">
        <v>0</v>
      </c>
      <c r="J151" s="1171">
        <f t="shared" si="1"/>
        <v>0</v>
      </c>
    </row>
    <row r="152" spans="1:10" s="897" customFormat="1" ht="15" x14ac:dyDescent="0.2">
      <c r="A152" s="1427"/>
      <c r="B152" s="1484"/>
      <c r="C152" s="212" t="s">
        <v>598</v>
      </c>
      <c r="D152" s="1177">
        <v>104</v>
      </c>
      <c r="E152" s="1177">
        <v>94</v>
      </c>
      <c r="F152" s="1177">
        <v>6</v>
      </c>
      <c r="G152" s="1171">
        <v>50</v>
      </c>
      <c r="H152" s="1171">
        <v>45</v>
      </c>
      <c r="I152" s="1171">
        <v>16</v>
      </c>
      <c r="J152" s="1171">
        <f t="shared" si="1"/>
        <v>22</v>
      </c>
    </row>
    <row r="153" spans="1:10" s="651" customFormat="1" ht="15" x14ac:dyDescent="0.25">
      <c r="A153" s="1427">
        <v>38</v>
      </c>
      <c r="B153" s="1484" t="s">
        <v>324</v>
      </c>
      <c r="C153" s="46" t="s">
        <v>787</v>
      </c>
      <c r="D153" s="1177">
        <v>2</v>
      </c>
      <c r="E153" s="1177">
        <v>2</v>
      </c>
      <c r="F153" s="1177">
        <v>2</v>
      </c>
      <c r="G153" s="1171">
        <v>0</v>
      </c>
      <c r="H153" s="1171">
        <v>0</v>
      </c>
      <c r="I153" s="1171">
        <v>0</v>
      </c>
      <c r="J153" s="1171">
        <f t="shared" si="1"/>
        <v>2</v>
      </c>
    </row>
    <row r="154" spans="1:10" s="651" customFormat="1" ht="15" x14ac:dyDescent="0.25">
      <c r="A154" s="1427"/>
      <c r="B154" s="1484"/>
      <c r="C154" s="46" t="s">
        <v>681</v>
      </c>
      <c r="D154" s="1177">
        <v>0</v>
      </c>
      <c r="E154" s="1177">
        <v>0</v>
      </c>
      <c r="F154" s="1177">
        <v>0</v>
      </c>
      <c r="G154" s="1171">
        <v>0</v>
      </c>
      <c r="H154" s="1171">
        <v>0</v>
      </c>
      <c r="I154" s="1171">
        <v>0</v>
      </c>
      <c r="J154" s="1171">
        <f t="shared" si="1"/>
        <v>0</v>
      </c>
    </row>
    <row r="155" spans="1:10" s="1111" customFormat="1" ht="15" x14ac:dyDescent="0.25">
      <c r="A155" s="1427"/>
      <c r="B155" s="1484"/>
      <c r="C155" s="46" t="s">
        <v>1235</v>
      </c>
      <c r="D155" s="1177">
        <v>0</v>
      </c>
      <c r="E155" s="1177">
        <v>0</v>
      </c>
      <c r="F155" s="1177">
        <v>0</v>
      </c>
      <c r="G155" s="1171">
        <v>0</v>
      </c>
      <c r="H155" s="1171">
        <v>0</v>
      </c>
      <c r="I155" s="1171">
        <v>0</v>
      </c>
      <c r="J155" s="1171">
        <v>0</v>
      </c>
    </row>
    <row r="156" spans="1:10" s="651" customFormat="1" ht="15" x14ac:dyDescent="0.25">
      <c r="A156" s="1427"/>
      <c r="B156" s="1484"/>
      <c r="C156" s="46" t="s">
        <v>719</v>
      </c>
      <c r="D156" s="1177">
        <v>0</v>
      </c>
      <c r="E156" s="1177">
        <v>0</v>
      </c>
      <c r="F156" s="1177">
        <v>0</v>
      </c>
      <c r="G156" s="1171">
        <v>0</v>
      </c>
      <c r="H156" s="1171">
        <v>0</v>
      </c>
      <c r="I156" s="1171">
        <v>0</v>
      </c>
      <c r="J156" s="1171">
        <f t="shared" si="1"/>
        <v>0</v>
      </c>
    </row>
    <row r="157" spans="1:10" s="897" customFormat="1" ht="15" x14ac:dyDescent="0.25">
      <c r="A157" s="1427"/>
      <c r="B157" s="1484"/>
      <c r="C157" s="46" t="s">
        <v>598</v>
      </c>
      <c r="D157" s="1177">
        <v>8</v>
      </c>
      <c r="E157" s="1177">
        <v>8</v>
      </c>
      <c r="F157" s="1177">
        <v>0</v>
      </c>
      <c r="G157" s="1171">
        <v>0</v>
      </c>
      <c r="H157" s="1171">
        <v>0</v>
      </c>
      <c r="I157" s="1171">
        <v>0</v>
      </c>
      <c r="J157" s="1171">
        <f t="shared" si="1"/>
        <v>0</v>
      </c>
    </row>
    <row r="158" spans="1:10" s="651" customFormat="1" ht="15" x14ac:dyDescent="0.25">
      <c r="A158" s="1427">
        <v>39</v>
      </c>
      <c r="B158" s="1484" t="s">
        <v>325</v>
      </c>
      <c r="C158" s="46" t="s">
        <v>406</v>
      </c>
      <c r="D158" s="1177">
        <v>0</v>
      </c>
      <c r="E158" s="1177">
        <v>0</v>
      </c>
      <c r="F158" s="1177">
        <v>0</v>
      </c>
      <c r="G158" s="1171">
        <v>0</v>
      </c>
      <c r="H158" s="1171">
        <v>0</v>
      </c>
      <c r="I158" s="1171">
        <v>0</v>
      </c>
      <c r="J158" s="1171">
        <f t="shared" si="1"/>
        <v>0</v>
      </c>
    </row>
    <row r="159" spans="1:10" s="651" customFormat="1" ht="15" x14ac:dyDescent="0.25">
      <c r="A159" s="1427"/>
      <c r="B159" s="1484"/>
      <c r="C159" s="46" t="s">
        <v>720</v>
      </c>
      <c r="D159" s="1177">
        <v>0</v>
      </c>
      <c r="E159" s="1177">
        <v>0</v>
      </c>
      <c r="F159" s="1177">
        <v>0</v>
      </c>
      <c r="G159" s="1171">
        <v>0</v>
      </c>
      <c r="H159" s="1171">
        <v>0</v>
      </c>
      <c r="I159" s="1171">
        <v>0</v>
      </c>
      <c r="J159" s="1171">
        <f t="shared" si="1"/>
        <v>0</v>
      </c>
    </row>
    <row r="160" spans="1:10" s="897" customFormat="1" ht="15" x14ac:dyDescent="0.25">
      <c r="A160" s="1427"/>
      <c r="B160" s="1484"/>
      <c r="C160" s="46" t="s">
        <v>598</v>
      </c>
      <c r="D160" s="1177">
        <v>0</v>
      </c>
      <c r="E160" s="1177">
        <v>0</v>
      </c>
      <c r="F160" s="1177">
        <v>0</v>
      </c>
      <c r="G160" s="1171">
        <v>58</v>
      </c>
      <c r="H160" s="1171">
        <v>53</v>
      </c>
      <c r="I160" s="1171">
        <v>13</v>
      </c>
      <c r="J160" s="1171">
        <f t="shared" ref="J160:J167" si="2">F160+I160</f>
        <v>13</v>
      </c>
    </row>
    <row r="161" spans="1:10" s="651" customFormat="1" ht="15" x14ac:dyDescent="0.25">
      <c r="A161" s="1427">
        <v>40</v>
      </c>
      <c r="B161" s="1485" t="s">
        <v>326</v>
      </c>
      <c r="C161" s="46" t="s">
        <v>784</v>
      </c>
      <c r="D161" s="1177">
        <v>0</v>
      </c>
      <c r="E161" s="1177">
        <v>0</v>
      </c>
      <c r="F161" s="1177">
        <v>0</v>
      </c>
      <c r="G161" s="1171">
        <v>0</v>
      </c>
      <c r="H161" s="1171">
        <v>0</v>
      </c>
      <c r="I161" s="1171">
        <v>0</v>
      </c>
      <c r="J161" s="1171">
        <f t="shared" si="2"/>
        <v>0</v>
      </c>
    </row>
    <row r="162" spans="1:10" s="651" customFormat="1" ht="15" x14ac:dyDescent="0.25">
      <c r="A162" s="1449"/>
      <c r="B162" s="1491"/>
      <c r="C162" s="46" t="s">
        <v>817</v>
      </c>
      <c r="D162" s="1177">
        <v>0</v>
      </c>
      <c r="E162" s="1177">
        <v>0</v>
      </c>
      <c r="F162" s="1177">
        <v>0</v>
      </c>
      <c r="G162" s="1171">
        <v>0</v>
      </c>
      <c r="H162" s="1171">
        <v>0</v>
      </c>
      <c r="I162" s="1171">
        <v>0</v>
      </c>
      <c r="J162" s="1171">
        <f t="shared" si="2"/>
        <v>0</v>
      </c>
    </row>
    <row r="163" spans="1:10" s="651" customFormat="1" ht="15" x14ac:dyDescent="0.25">
      <c r="A163" s="1427">
        <v>41</v>
      </c>
      <c r="B163" s="1484" t="s">
        <v>327</v>
      </c>
      <c r="C163" s="46" t="s">
        <v>788</v>
      </c>
      <c r="D163" s="1177">
        <v>1</v>
      </c>
      <c r="E163" s="1177">
        <v>1</v>
      </c>
      <c r="F163" s="1177">
        <v>0</v>
      </c>
      <c r="G163" s="1171">
        <v>0</v>
      </c>
      <c r="H163" s="1171">
        <v>0</v>
      </c>
      <c r="I163" s="1171">
        <v>0</v>
      </c>
      <c r="J163" s="1171">
        <f t="shared" si="2"/>
        <v>0</v>
      </c>
    </row>
    <row r="164" spans="1:10" s="651" customFormat="1" ht="15" x14ac:dyDescent="0.25">
      <c r="A164" s="1427"/>
      <c r="B164" s="1484"/>
      <c r="C164" s="46" t="s">
        <v>607</v>
      </c>
      <c r="D164" s="1177">
        <v>0</v>
      </c>
      <c r="E164" s="1177">
        <v>0</v>
      </c>
      <c r="F164" s="1177">
        <v>0</v>
      </c>
      <c r="G164" s="1171">
        <v>0</v>
      </c>
      <c r="H164" s="1171">
        <v>0</v>
      </c>
      <c r="I164" s="1171">
        <v>0</v>
      </c>
      <c r="J164" s="1171">
        <f t="shared" si="2"/>
        <v>0</v>
      </c>
    </row>
    <row r="165" spans="1:10" s="897" customFormat="1" ht="15" x14ac:dyDescent="0.25">
      <c r="A165" s="1427"/>
      <c r="B165" s="1484"/>
      <c r="C165" s="46" t="s">
        <v>598</v>
      </c>
      <c r="D165" s="1177">
        <v>40</v>
      </c>
      <c r="E165" s="1177">
        <v>39</v>
      </c>
      <c r="F165" s="1177">
        <v>6</v>
      </c>
      <c r="G165" s="1171">
        <v>47</v>
      </c>
      <c r="H165" s="1171">
        <v>47</v>
      </c>
      <c r="I165" s="1171">
        <v>8</v>
      </c>
      <c r="J165" s="1171">
        <f t="shared" si="2"/>
        <v>14</v>
      </c>
    </row>
    <row r="166" spans="1:10" s="651" customFormat="1" ht="15" x14ac:dyDescent="0.25">
      <c r="A166" s="1427">
        <v>42</v>
      </c>
      <c r="B166" s="1484" t="s">
        <v>328</v>
      </c>
      <c r="C166" s="46" t="s">
        <v>698</v>
      </c>
      <c r="D166" s="1177">
        <v>7</v>
      </c>
      <c r="E166" s="1177">
        <v>7</v>
      </c>
      <c r="F166" s="1177">
        <v>5</v>
      </c>
      <c r="G166" s="1171">
        <v>8</v>
      </c>
      <c r="H166" s="1171">
        <v>8</v>
      </c>
      <c r="I166" s="1171">
        <v>3</v>
      </c>
      <c r="J166" s="1171">
        <f t="shared" si="2"/>
        <v>8</v>
      </c>
    </row>
    <row r="167" spans="1:10" s="897" customFormat="1" ht="15" x14ac:dyDescent="0.25">
      <c r="A167" s="1427"/>
      <c r="B167" s="1484"/>
      <c r="C167" s="46" t="s">
        <v>598</v>
      </c>
      <c r="D167" s="1177">
        <v>96</v>
      </c>
      <c r="E167" s="1177">
        <v>94</v>
      </c>
      <c r="F167" s="1177">
        <v>9</v>
      </c>
      <c r="G167" s="1171">
        <v>68</v>
      </c>
      <c r="H167" s="1171">
        <v>63</v>
      </c>
      <c r="I167" s="1171">
        <v>13</v>
      </c>
      <c r="J167" s="1171">
        <f t="shared" si="2"/>
        <v>22</v>
      </c>
    </row>
    <row r="168" spans="1:10" s="897" customFormat="1" ht="15.75" x14ac:dyDescent="0.25">
      <c r="A168" s="1173">
        <v>43</v>
      </c>
      <c r="B168" s="1175" t="s">
        <v>329</v>
      </c>
      <c r="C168" s="46" t="s">
        <v>598</v>
      </c>
      <c r="D168" s="1177">
        <v>31</v>
      </c>
      <c r="E168" s="1177">
        <v>31</v>
      </c>
      <c r="F168" s="1177">
        <v>6</v>
      </c>
      <c r="G168" s="1171">
        <v>49</v>
      </c>
      <c r="H168" s="1171">
        <v>47</v>
      </c>
      <c r="I168" s="1171">
        <v>4</v>
      </c>
      <c r="J168" s="1171">
        <f>F168+I168</f>
        <v>10</v>
      </c>
    </row>
    <row r="169" spans="1:10" s="651" customFormat="1" ht="15" x14ac:dyDescent="0.25">
      <c r="A169" s="305"/>
      <c r="B169" s="1502" t="s">
        <v>21</v>
      </c>
      <c r="C169" s="1502"/>
      <c r="D169" s="657">
        <f t="shared" ref="D169:I169" si="3">SUM(D15:D168)</f>
        <v>1203</v>
      </c>
      <c r="E169" s="657">
        <f t="shared" si="3"/>
        <v>1149</v>
      </c>
      <c r="F169" s="657">
        <f t="shared" si="3"/>
        <v>159</v>
      </c>
      <c r="G169" s="657">
        <f t="shared" si="3"/>
        <v>2063</v>
      </c>
      <c r="H169" s="657">
        <f t="shared" si="3"/>
        <v>1884</v>
      </c>
      <c r="I169" s="657">
        <f t="shared" si="3"/>
        <v>320</v>
      </c>
      <c r="J169" s="648">
        <f>F169+I169</f>
        <v>479</v>
      </c>
    </row>
    <row r="170" spans="1:10" s="651" customFormat="1" ht="15" x14ac:dyDescent="0.25">
      <c r="A170" s="172" t="s">
        <v>814</v>
      </c>
    </row>
    <row r="171" spans="1:10" s="651" customFormat="1" ht="15" x14ac:dyDescent="0.35">
      <c r="A171" s="1503" t="s">
        <v>1822</v>
      </c>
      <c r="B171" s="1233"/>
      <c r="C171" s="1233"/>
      <c r="D171" s="1233"/>
      <c r="E171" s="1233"/>
      <c r="F171" s="1233"/>
      <c r="G171" s="1233"/>
      <c r="H171" s="1233"/>
      <c r="I171" s="1233"/>
      <c r="J171" s="1233"/>
    </row>
    <row r="172" spans="1:10" s="651" customFormat="1" x14ac:dyDescent="0.2">
      <c r="A172" s="194"/>
      <c r="B172" s="194" t="s">
        <v>657</v>
      </c>
      <c r="C172" s="195" t="s">
        <v>611</v>
      </c>
      <c r="E172" s="196"/>
      <c r="G172" s="197" t="s">
        <v>613</v>
      </c>
      <c r="I172" s="194" t="s">
        <v>610</v>
      </c>
      <c r="J172" s="196"/>
    </row>
    <row r="173" spans="1:10" s="651" customFormat="1" x14ac:dyDescent="0.2">
      <c r="A173" s="199" t="s">
        <v>570</v>
      </c>
      <c r="C173" s="199" t="s">
        <v>1785</v>
      </c>
      <c r="D173" s="194"/>
      <c r="E173" s="646"/>
      <c r="F173" s="646"/>
      <c r="G173" s="646"/>
      <c r="H173" s="646"/>
    </row>
    <row r="174" spans="1:10" s="651" customFormat="1" x14ac:dyDescent="0.2">
      <c r="A174" s="653" t="s">
        <v>563</v>
      </c>
      <c r="B174" s="646"/>
      <c r="C174" s="1504" t="s">
        <v>564</v>
      </c>
      <c r="D174" s="1504"/>
      <c r="E174" s="1504"/>
      <c r="F174" s="1504"/>
      <c r="G174" s="1504"/>
      <c r="H174" s="1504"/>
    </row>
    <row r="175" spans="1:10" s="651" customFormat="1" ht="13.15" customHeight="1" x14ac:dyDescent="0.2">
      <c r="A175" s="653"/>
      <c r="B175" s="646"/>
      <c r="C175" s="653"/>
      <c r="D175" s="646"/>
      <c r="E175" s="646"/>
      <c r="F175" s="646"/>
      <c r="G175" s="646"/>
      <c r="H175" s="646"/>
    </row>
    <row r="176" spans="1:10" s="651" customFormat="1" ht="27.6" customHeight="1" x14ac:dyDescent="0.2">
      <c r="A176" s="1401"/>
      <c r="B176" s="1401"/>
      <c r="C176" s="1233"/>
      <c r="D176" s="1233"/>
      <c r="E176" s="1233"/>
      <c r="F176" s="1233"/>
      <c r="G176" s="1233"/>
      <c r="H176" s="1233"/>
      <c r="I176" s="1233"/>
      <c r="J176" s="1233"/>
    </row>
    <row r="177" spans="1:10" s="651" customFormat="1" ht="28.15" customHeight="1" x14ac:dyDescent="0.2">
      <c r="A177" s="1401"/>
      <c r="B177" s="1401"/>
      <c r="C177" s="1233"/>
      <c r="D177" s="1233"/>
      <c r="E177" s="1233"/>
      <c r="F177" s="1233"/>
      <c r="G177" s="1233"/>
      <c r="H177" s="1233"/>
      <c r="I177" s="1233"/>
      <c r="J177" s="1233"/>
    </row>
    <row r="178" spans="1:10" s="651" customFormat="1" ht="13.15" customHeight="1" x14ac:dyDescent="0.2"/>
    <row r="179" spans="1:10" s="651" customFormat="1" ht="13.15" customHeight="1" x14ac:dyDescent="0.2"/>
    <row r="180" spans="1:10" s="651" customFormat="1" ht="13.15" customHeight="1" x14ac:dyDescent="0.2"/>
    <row r="181" spans="1:10" s="651" customFormat="1" ht="13.15" customHeight="1" x14ac:dyDescent="0.2"/>
    <row r="182" spans="1:10" s="651" customFormat="1" ht="13.15" customHeight="1" x14ac:dyDescent="0.2"/>
    <row r="183" spans="1:10" s="651" customFormat="1" ht="13.15" customHeight="1" x14ac:dyDescent="0.2"/>
    <row r="184" spans="1:10" s="651" customFormat="1" ht="13.15" customHeight="1" x14ac:dyDescent="0.2"/>
    <row r="185" spans="1:10" s="651" customFormat="1" x14ac:dyDescent="0.2"/>
    <row r="186" spans="1:10" s="651" customFormat="1" x14ac:dyDescent="0.2"/>
    <row r="187" spans="1:10" s="651" customFormat="1" x14ac:dyDescent="0.2"/>
    <row r="188" spans="1:10" s="651" customFormat="1" x14ac:dyDescent="0.2"/>
    <row r="189" spans="1:10" s="651" customFormat="1" x14ac:dyDescent="0.2"/>
    <row r="190" spans="1:10" s="651" customFormat="1" ht="27" customHeight="1" x14ac:dyDescent="0.2"/>
    <row r="191" spans="1:10" s="651" customFormat="1" ht="13.15" customHeight="1" x14ac:dyDescent="0.2"/>
    <row r="192" spans="1:10" s="651" customFormat="1" ht="27.6" customHeight="1" x14ac:dyDescent="0.2"/>
    <row r="193" s="651" customFormat="1" ht="26.45" customHeight="1" x14ac:dyDescent="0.2"/>
    <row r="194" s="651" customFormat="1" ht="25.9" customHeight="1" x14ac:dyDescent="0.2"/>
    <row r="195" s="651" customFormat="1" ht="27" customHeight="1" x14ac:dyDescent="0.2"/>
    <row r="196" s="651" customFormat="1" ht="13.15" customHeight="1" x14ac:dyDescent="0.2"/>
    <row r="197" s="651" customFormat="1" ht="13.15" customHeight="1" x14ac:dyDescent="0.2"/>
    <row r="198" s="651" customFormat="1" ht="14.45" customHeight="1" x14ac:dyDescent="0.2"/>
    <row r="199" s="651" customFormat="1" x14ac:dyDescent="0.2"/>
    <row r="200" s="651" customFormat="1" x14ac:dyDescent="0.2"/>
    <row r="201" s="651" customFormat="1" x14ac:dyDescent="0.2"/>
    <row r="202" s="651" customFormat="1" x14ac:dyDescent="0.2"/>
    <row r="203" s="651" customFormat="1" x14ac:dyDescent="0.2"/>
    <row r="204" s="651" customFormat="1" ht="27" customHeight="1" x14ac:dyDescent="0.2"/>
    <row r="205" s="651" customFormat="1" x14ac:dyDescent="0.2"/>
    <row r="206" s="651" customFormat="1" x14ac:dyDescent="0.2"/>
    <row r="207" s="651" customFormat="1" x14ac:dyDescent="0.2"/>
    <row r="208" s="651" customFormat="1" ht="29.45" customHeight="1" x14ac:dyDescent="0.2"/>
    <row r="209" s="651" customFormat="1" ht="50.45" customHeight="1" x14ac:dyDescent="0.2"/>
    <row r="210" s="651" customFormat="1" ht="20.45" customHeight="1" x14ac:dyDescent="0.2"/>
    <row r="211" s="651" customFormat="1" ht="13.15" customHeight="1" x14ac:dyDescent="0.2"/>
    <row r="212" s="651" customFormat="1" ht="13.15" customHeight="1" x14ac:dyDescent="0.2"/>
    <row r="213" s="651" customFormat="1" ht="13.15" customHeight="1" x14ac:dyDescent="0.2"/>
    <row r="214" s="651" customFormat="1" ht="13.15" customHeight="1" x14ac:dyDescent="0.2"/>
    <row r="215" s="651" customFormat="1" ht="13.15" customHeight="1" x14ac:dyDescent="0.2"/>
    <row r="216" s="651" customFormat="1" ht="13.15" customHeight="1" x14ac:dyDescent="0.2"/>
    <row r="217" s="651" customFormat="1" ht="13.15" customHeight="1" x14ac:dyDescent="0.2"/>
    <row r="218" s="651" customFormat="1" ht="13.15" customHeight="1" x14ac:dyDescent="0.2"/>
    <row r="219" s="651" customFormat="1" ht="13.15" customHeight="1" x14ac:dyDescent="0.2"/>
    <row r="220" s="651" customFormat="1" ht="13.15" customHeight="1" x14ac:dyDescent="0.2"/>
    <row r="221" s="651" customFormat="1" ht="13.15" customHeight="1" x14ac:dyDescent="0.2"/>
    <row r="222" s="651" customFormat="1" ht="13.15" customHeight="1" x14ac:dyDescent="0.2"/>
    <row r="223" s="651" customFormat="1" ht="13.15" customHeight="1" x14ac:dyDescent="0.2"/>
    <row r="224" s="651" customFormat="1" ht="13.15" customHeight="1" x14ac:dyDescent="0.2"/>
    <row r="225" s="651" customFormat="1" ht="13.15" customHeight="1" x14ac:dyDescent="0.2"/>
    <row r="226" s="651" customFormat="1" ht="13.15" customHeight="1" x14ac:dyDescent="0.2"/>
    <row r="227" s="651" customFormat="1" ht="27" customHeight="1" x14ac:dyDescent="0.2"/>
    <row r="228" s="651" customFormat="1" ht="13.15" customHeight="1" x14ac:dyDescent="0.2"/>
    <row r="229" s="651" customFormat="1" ht="13.15" customHeight="1" x14ac:dyDescent="0.2"/>
    <row r="230" s="651" customFormat="1" ht="13.15" customHeight="1" x14ac:dyDescent="0.2"/>
    <row r="231" s="651" customFormat="1" ht="13.15" customHeight="1" x14ac:dyDescent="0.2"/>
    <row r="232" s="651" customFormat="1" ht="13.15" customHeight="1" x14ac:dyDescent="0.2"/>
    <row r="233" s="651" customFormat="1" ht="13.15" customHeight="1" x14ac:dyDescent="0.2"/>
    <row r="234" s="651" customFormat="1" ht="13.15" customHeight="1" x14ac:dyDescent="0.2"/>
    <row r="235" s="651" customFormat="1" ht="13.15" customHeight="1" x14ac:dyDescent="0.2"/>
    <row r="236" s="651" customFormat="1" ht="13.15" customHeight="1" x14ac:dyDescent="0.2"/>
    <row r="237" s="651" customFormat="1" ht="13.15" customHeight="1" x14ac:dyDescent="0.2"/>
    <row r="238" s="651" customFormat="1" ht="13.15" customHeight="1" x14ac:dyDescent="0.2"/>
    <row r="239" s="651" customFormat="1" ht="13.15" customHeight="1" x14ac:dyDescent="0.2"/>
    <row r="240" s="651" customFormat="1" ht="13.15" customHeight="1" x14ac:dyDescent="0.2"/>
    <row r="241" s="651" customFormat="1" ht="13.15" customHeight="1" x14ac:dyDescent="0.2"/>
    <row r="242" s="651" customFormat="1" ht="13.15" customHeight="1" x14ac:dyDescent="0.2"/>
    <row r="243" s="651" customFormat="1" ht="13.15" customHeight="1" x14ac:dyDescent="0.2"/>
    <row r="244" s="651" customFormat="1" ht="13.15" customHeight="1" x14ac:dyDescent="0.2"/>
    <row r="245" s="651" customFormat="1" ht="13.15" customHeight="1" x14ac:dyDescent="0.2"/>
    <row r="246" s="651" customFormat="1" ht="13.15" customHeight="1" x14ac:dyDescent="0.2"/>
    <row r="247" s="651" customFormat="1" ht="13.15" customHeight="1" x14ac:dyDescent="0.2"/>
    <row r="248" s="651" customFormat="1" ht="13.15" customHeight="1" x14ac:dyDescent="0.2"/>
    <row r="249" s="651" customFormat="1" ht="13.15" customHeight="1" x14ac:dyDescent="0.2"/>
    <row r="250" s="651" customFormat="1" ht="13.15" customHeight="1" x14ac:dyDescent="0.2"/>
    <row r="251" s="651" customFormat="1" ht="13.15" customHeight="1" x14ac:dyDescent="0.2"/>
    <row r="252" s="651" customFormat="1" ht="13.15" customHeight="1" x14ac:dyDescent="0.2"/>
    <row r="253" s="651" customFormat="1" ht="13.15" customHeight="1" x14ac:dyDescent="0.2"/>
    <row r="254" s="651" customFormat="1" ht="13.15" customHeight="1" x14ac:dyDescent="0.2"/>
    <row r="255" s="651" customFormat="1" ht="13.15" customHeight="1" x14ac:dyDescent="0.2"/>
    <row r="256" s="651" customFormat="1" ht="13.15" customHeight="1" x14ac:dyDescent="0.2"/>
    <row r="257" s="651" customFormat="1" ht="13.15" customHeight="1" x14ac:dyDescent="0.2"/>
    <row r="258" s="651" customFormat="1" ht="13.15" customHeight="1" x14ac:dyDescent="0.2"/>
    <row r="259" s="651" customFormat="1" ht="13.15" customHeight="1" x14ac:dyDescent="0.2"/>
    <row r="260" s="651" customFormat="1" ht="13.15" customHeight="1" x14ac:dyDescent="0.2"/>
    <row r="261" s="651" customFormat="1" ht="13.15" customHeight="1" x14ac:dyDescent="0.2"/>
    <row r="262" s="651" customFormat="1" ht="13.15" customHeight="1" x14ac:dyDescent="0.2"/>
    <row r="263" s="651" customFormat="1" ht="13.15" customHeight="1" x14ac:dyDescent="0.2"/>
    <row r="264" s="651" customFormat="1" ht="13.15" customHeight="1" x14ac:dyDescent="0.2"/>
    <row r="265" s="651" customFormat="1" ht="13.15" customHeight="1" x14ac:dyDescent="0.2"/>
    <row r="266" s="651" customFormat="1" ht="13.15" customHeight="1" x14ac:dyDescent="0.2"/>
    <row r="267" s="651" customFormat="1" ht="13.15" customHeight="1" x14ac:dyDescent="0.2"/>
    <row r="268" s="651" customFormat="1" ht="13.15" customHeight="1" x14ac:dyDescent="0.2"/>
    <row r="269" s="651" customFormat="1" ht="13.15" customHeight="1" x14ac:dyDescent="0.2"/>
    <row r="270" s="651" customFormat="1" ht="13.15" customHeight="1" x14ac:dyDescent="0.2"/>
    <row r="271" s="651" customFormat="1" ht="13.15" customHeight="1" x14ac:dyDescent="0.2"/>
    <row r="272" s="651" customFormat="1" ht="13.15" customHeight="1" x14ac:dyDescent="0.2"/>
    <row r="273" s="651" customFormat="1" x14ac:dyDescent="0.2"/>
    <row r="274" s="651" customFormat="1" x14ac:dyDescent="0.2"/>
    <row r="275" s="651" customFormat="1" x14ac:dyDescent="0.2"/>
    <row r="276" s="651" customFormat="1" x14ac:dyDescent="0.2"/>
    <row r="277" s="651" customFormat="1" x14ac:dyDescent="0.2"/>
    <row r="278" s="651" customFormat="1" ht="27" customHeight="1" x14ac:dyDescent="0.2"/>
    <row r="279" s="651" customFormat="1" ht="13.15" customHeight="1" x14ac:dyDescent="0.2"/>
    <row r="280" s="651" customFormat="1" ht="27.6" customHeight="1" x14ac:dyDescent="0.2"/>
    <row r="281" s="651" customFormat="1" x14ac:dyDescent="0.2"/>
    <row r="282" s="651" customFormat="1" x14ac:dyDescent="0.2"/>
    <row r="283" s="651" customFormat="1" x14ac:dyDescent="0.2"/>
    <row r="284" s="651" customFormat="1" ht="26.45" customHeight="1" x14ac:dyDescent="0.2"/>
    <row r="285" s="651" customFormat="1" ht="25.9" customHeight="1" x14ac:dyDescent="0.2"/>
    <row r="286" s="651" customFormat="1" ht="27" customHeight="1" x14ac:dyDescent="0.2"/>
    <row r="287" s="651" customFormat="1" ht="26.45" customHeight="1" x14ac:dyDescent="0.2"/>
    <row r="288" s="651" customFormat="1" x14ac:dyDescent="0.2"/>
    <row r="289" s="651" customFormat="1" x14ac:dyDescent="0.2"/>
    <row r="290" s="651" customFormat="1" x14ac:dyDescent="0.2"/>
    <row r="291" s="651" customFormat="1" x14ac:dyDescent="0.2"/>
    <row r="292" s="651" customFormat="1" x14ac:dyDescent="0.2"/>
    <row r="293" s="651" customFormat="1" x14ac:dyDescent="0.2"/>
    <row r="294" s="651" customFormat="1" x14ac:dyDescent="0.2"/>
    <row r="295" s="651" customFormat="1" x14ac:dyDescent="0.2"/>
    <row r="296" s="651" customFormat="1" ht="25.9" customHeight="1" x14ac:dyDescent="0.2"/>
    <row r="297" s="651" customFormat="1" x14ac:dyDescent="0.2"/>
    <row r="298" s="651" customFormat="1" x14ac:dyDescent="0.2"/>
    <row r="299" s="651" customFormat="1" x14ac:dyDescent="0.2"/>
    <row r="300" s="651" customFormat="1" ht="27.6" customHeight="1" x14ac:dyDescent="0.2"/>
    <row r="301" s="651" customFormat="1" ht="51.6" customHeight="1" x14ac:dyDescent="0.2"/>
    <row r="302" s="651" customFormat="1" x14ac:dyDescent="0.2"/>
    <row r="303" s="651" customFormat="1" x14ac:dyDescent="0.2"/>
    <row r="304" s="651" customFormat="1" x14ac:dyDescent="0.2"/>
    <row r="305" s="651" customFormat="1" x14ac:dyDescent="0.2"/>
    <row r="306" s="651" customFormat="1" x14ac:dyDescent="0.2"/>
    <row r="307" s="651" customFormat="1" x14ac:dyDescent="0.2"/>
    <row r="308" s="651" customFormat="1" x14ac:dyDescent="0.2"/>
    <row r="309" s="651" customFormat="1" x14ac:dyDescent="0.2"/>
    <row r="310" s="651" customFormat="1" x14ac:dyDescent="0.2"/>
    <row r="311" s="651" customFormat="1" x14ac:dyDescent="0.2"/>
    <row r="312" s="651" customFormat="1" x14ac:dyDescent="0.2"/>
    <row r="313" s="651" customFormat="1" x14ac:dyDescent="0.2"/>
    <row r="314" s="651" customFormat="1" x14ac:dyDescent="0.2"/>
    <row r="315" s="651" customFormat="1" x14ac:dyDescent="0.2"/>
    <row r="316" s="651" customFormat="1" x14ac:dyDescent="0.2"/>
    <row r="317" s="651" customFormat="1" x14ac:dyDescent="0.2"/>
    <row r="318" s="651" customFormat="1" x14ac:dyDescent="0.2"/>
    <row r="319" s="651" customFormat="1" x14ac:dyDescent="0.2"/>
    <row r="320" s="651" customFormat="1" x14ac:dyDescent="0.2"/>
    <row r="321" s="651" customFormat="1" x14ac:dyDescent="0.2"/>
    <row r="322" s="651" customFormat="1" x14ac:dyDescent="0.2"/>
    <row r="323" s="651" customFormat="1" x14ac:dyDescent="0.2"/>
    <row r="324" s="651" customFormat="1" x14ac:dyDescent="0.2"/>
    <row r="325" s="651" customFormat="1" x14ac:dyDescent="0.2"/>
    <row r="326" s="651" customFormat="1" x14ac:dyDescent="0.2"/>
    <row r="327" s="651" customFormat="1" x14ac:dyDescent="0.2"/>
    <row r="328" s="651" customFormat="1" x14ac:dyDescent="0.2"/>
    <row r="329" s="651" customFormat="1" x14ac:dyDescent="0.2"/>
    <row r="330" s="651" customFormat="1" x14ac:dyDescent="0.2"/>
    <row r="331" s="651" customFormat="1" x14ac:dyDescent="0.2"/>
    <row r="332" s="651" customFormat="1" x14ac:dyDescent="0.2"/>
    <row r="333" s="651" customFormat="1" x14ac:dyDescent="0.2"/>
    <row r="334" s="651" customFormat="1" x14ac:dyDescent="0.2"/>
    <row r="335" s="651" customFormat="1" x14ac:dyDescent="0.2"/>
    <row r="336" s="651" customFormat="1" x14ac:dyDescent="0.2"/>
    <row r="337" s="651" customFormat="1" x14ac:dyDescent="0.2"/>
    <row r="338" s="651" customFormat="1" x14ac:dyDescent="0.2"/>
    <row r="339" s="651" customFormat="1" x14ac:dyDescent="0.2"/>
    <row r="340" s="651" customFormat="1" x14ac:dyDescent="0.2"/>
    <row r="341" s="651" customFormat="1" x14ac:dyDescent="0.2"/>
    <row r="342" s="651" customFormat="1" x14ac:dyDescent="0.2"/>
    <row r="343" s="651" customFormat="1" x14ac:dyDescent="0.2"/>
    <row r="344" s="651" customFormat="1" x14ac:dyDescent="0.2"/>
    <row r="345" s="651" customFormat="1" x14ac:dyDescent="0.2"/>
    <row r="346" s="651" customFormat="1" x14ac:dyDescent="0.2"/>
    <row r="347" s="651" customFormat="1" x14ac:dyDescent="0.2"/>
    <row r="348" s="651" customFormat="1" x14ac:dyDescent="0.2"/>
    <row r="349" s="651" customFormat="1" x14ac:dyDescent="0.2"/>
    <row r="350" s="651" customFormat="1" x14ac:dyDescent="0.2"/>
    <row r="351" s="651" customFormat="1" x14ac:dyDescent="0.2"/>
    <row r="352" s="651" customFormat="1" x14ac:dyDescent="0.2"/>
    <row r="353" s="651" customFormat="1" x14ac:dyDescent="0.2"/>
    <row r="354" s="651" customFormat="1" x14ac:dyDescent="0.2"/>
    <row r="355" s="651" customFormat="1" x14ac:dyDescent="0.2"/>
    <row r="356" s="651" customFormat="1" x14ac:dyDescent="0.2"/>
    <row r="357" s="651" customFormat="1" x14ac:dyDescent="0.2"/>
    <row r="358" s="651" customFormat="1" x14ac:dyDescent="0.2"/>
    <row r="359" s="651" customFormat="1" x14ac:dyDescent="0.2"/>
    <row r="360" s="651" customFormat="1" x14ac:dyDescent="0.2"/>
    <row r="361" s="651" customFormat="1" x14ac:dyDescent="0.2"/>
    <row r="362" s="651" customFormat="1" x14ac:dyDescent="0.2"/>
    <row r="363" s="651" customFormat="1" x14ac:dyDescent="0.2"/>
    <row r="364" s="651" customFormat="1" x14ac:dyDescent="0.2"/>
    <row r="365" s="651" customFormat="1" x14ac:dyDescent="0.2"/>
    <row r="366" s="651" customFormat="1" x14ac:dyDescent="0.2"/>
    <row r="367" s="651" customFormat="1" x14ac:dyDescent="0.2"/>
    <row r="368" s="651" customFormat="1" x14ac:dyDescent="0.2"/>
    <row r="369" s="651" customFormat="1" x14ac:dyDescent="0.2"/>
    <row r="370" s="651" customFormat="1" ht="13.15" customHeight="1" x14ac:dyDescent="0.2"/>
    <row r="371" s="651" customFormat="1" x14ac:dyDescent="0.2"/>
    <row r="372" s="651" customFormat="1" ht="26.45" customHeight="1" x14ac:dyDescent="0.2"/>
    <row r="373" s="651" customFormat="1" x14ac:dyDescent="0.2"/>
    <row r="374" s="651" customFormat="1" x14ac:dyDescent="0.2"/>
    <row r="375" s="651" customFormat="1" x14ac:dyDescent="0.2"/>
    <row r="376" s="651" customFormat="1" ht="25.9" customHeight="1" x14ac:dyDescent="0.2"/>
    <row r="377" s="651" customFormat="1" ht="26.45" customHeight="1" x14ac:dyDescent="0.2"/>
    <row r="378" s="651" customFormat="1" x14ac:dyDescent="0.2"/>
    <row r="379" s="651" customFormat="1" x14ac:dyDescent="0.2"/>
    <row r="380" s="651" customFormat="1" x14ac:dyDescent="0.2"/>
    <row r="381" s="651" customFormat="1" x14ac:dyDescent="0.2"/>
    <row r="382" s="651" customFormat="1" x14ac:dyDescent="0.2"/>
    <row r="383" s="651" customFormat="1" x14ac:dyDescent="0.2"/>
    <row r="384" s="651" customFormat="1" x14ac:dyDescent="0.2"/>
    <row r="385" s="651" customFormat="1" x14ac:dyDescent="0.2"/>
    <row r="386" s="651" customFormat="1" ht="26.45" customHeight="1" x14ac:dyDescent="0.2"/>
    <row r="387" s="651" customFormat="1" x14ac:dyDescent="0.2"/>
    <row r="388" s="651" customFormat="1" x14ac:dyDescent="0.2"/>
    <row r="389" s="651" customFormat="1" x14ac:dyDescent="0.2"/>
    <row r="390" s="651" customFormat="1" ht="27" customHeight="1" x14ac:dyDescent="0.2"/>
    <row r="391" s="651" customFormat="1" ht="53.45" customHeight="1" x14ac:dyDescent="0.2"/>
    <row r="392" s="651" customFormat="1" ht="19.149999999999999" customHeight="1" x14ac:dyDescent="0.2"/>
    <row r="393" s="651" customFormat="1" x14ac:dyDescent="0.2"/>
    <row r="394" s="651" customFormat="1" x14ac:dyDescent="0.2"/>
    <row r="395" s="651" customFormat="1" x14ac:dyDescent="0.2"/>
    <row r="396" s="651" customFormat="1" x14ac:dyDescent="0.2"/>
    <row r="397" s="651" customFormat="1" x14ac:dyDescent="0.2"/>
    <row r="398" s="651" customFormat="1" x14ac:dyDescent="0.2"/>
    <row r="399" s="651" customFormat="1" x14ac:dyDescent="0.2"/>
    <row r="400" s="651" customFormat="1" x14ac:dyDescent="0.2"/>
    <row r="401" s="651" customFormat="1" x14ac:dyDescent="0.2"/>
    <row r="402" s="651" customFormat="1" x14ac:dyDescent="0.2"/>
    <row r="403" s="651" customFormat="1" x14ac:dyDescent="0.2"/>
    <row r="404" s="651" customFormat="1" x14ac:dyDescent="0.2"/>
    <row r="405" s="651" customFormat="1" x14ac:dyDescent="0.2"/>
    <row r="406" s="651" customFormat="1" x14ac:dyDescent="0.2"/>
    <row r="407" s="651" customFormat="1" x14ac:dyDescent="0.2"/>
    <row r="408" s="651" customFormat="1" x14ac:dyDescent="0.2"/>
    <row r="409" s="651" customFormat="1" x14ac:dyDescent="0.2"/>
    <row r="410" s="651" customFormat="1" x14ac:dyDescent="0.2"/>
    <row r="411" s="651" customFormat="1" x14ac:dyDescent="0.2"/>
    <row r="412" s="651" customFormat="1" x14ac:dyDescent="0.2"/>
    <row r="413" s="651" customFormat="1" x14ac:dyDescent="0.2"/>
    <row r="414" s="651" customFormat="1" x14ac:dyDescent="0.2"/>
    <row r="415" s="651" customFormat="1" x14ac:dyDescent="0.2"/>
    <row r="416" s="651" customFormat="1" x14ac:dyDescent="0.2"/>
    <row r="417" s="651" customFormat="1" x14ac:dyDescent="0.2"/>
    <row r="418" s="651" customFormat="1" x14ac:dyDescent="0.2"/>
    <row r="419" s="651" customFormat="1" x14ac:dyDescent="0.2"/>
    <row r="420" s="651" customFormat="1" x14ac:dyDescent="0.2"/>
    <row r="421" s="651" customFormat="1" x14ac:dyDescent="0.2"/>
    <row r="422" s="651" customFormat="1" x14ac:dyDescent="0.2"/>
    <row r="423" s="651" customFormat="1" x14ac:dyDescent="0.2"/>
    <row r="424" s="651" customFormat="1" x14ac:dyDescent="0.2"/>
    <row r="425" s="651" customFormat="1" x14ac:dyDescent="0.2"/>
    <row r="426" s="651" customFormat="1" x14ac:dyDescent="0.2"/>
    <row r="427" s="651" customFormat="1" x14ac:dyDescent="0.2"/>
    <row r="428" s="651" customFormat="1" x14ac:dyDescent="0.2"/>
    <row r="429" s="651" customFormat="1" x14ac:dyDescent="0.2"/>
    <row r="430" s="651" customFormat="1" x14ac:dyDescent="0.2"/>
    <row r="431" s="651" customFormat="1" x14ac:dyDescent="0.2"/>
    <row r="432" s="651" customFormat="1" x14ac:dyDescent="0.2"/>
    <row r="433" s="651" customFormat="1" x14ac:dyDescent="0.2"/>
    <row r="434" s="651" customFormat="1" x14ac:dyDescent="0.2"/>
    <row r="435" s="651" customFormat="1" x14ac:dyDescent="0.2"/>
    <row r="436" s="651" customFormat="1" x14ac:dyDescent="0.2"/>
    <row r="437" s="651" customFormat="1" x14ac:dyDescent="0.2"/>
    <row r="438" s="651" customFormat="1" x14ac:dyDescent="0.2"/>
    <row r="439" s="651" customFormat="1" x14ac:dyDescent="0.2"/>
    <row r="440" s="651" customFormat="1" x14ac:dyDescent="0.2"/>
    <row r="441" s="651" customFormat="1" x14ac:dyDescent="0.2"/>
    <row r="442" s="651" customFormat="1" x14ac:dyDescent="0.2"/>
    <row r="443" s="651" customFormat="1" x14ac:dyDescent="0.2"/>
    <row r="444" s="651" customFormat="1" x14ac:dyDescent="0.2"/>
    <row r="445" s="651" customFormat="1" x14ac:dyDescent="0.2"/>
    <row r="446" s="651" customFormat="1" x14ac:dyDescent="0.2"/>
    <row r="447" s="651" customFormat="1" x14ac:dyDescent="0.2"/>
    <row r="448" s="651" customFormat="1" x14ac:dyDescent="0.2"/>
    <row r="449" s="651" customFormat="1" x14ac:dyDescent="0.2"/>
    <row r="450" s="651" customFormat="1" x14ac:dyDescent="0.2"/>
    <row r="451" s="651" customFormat="1" x14ac:dyDescent="0.2"/>
    <row r="452" s="651" customFormat="1" x14ac:dyDescent="0.2"/>
    <row r="453" s="651" customFormat="1" x14ac:dyDescent="0.2"/>
    <row r="454" s="651" customFormat="1" x14ac:dyDescent="0.2"/>
    <row r="455" s="651" customFormat="1" x14ac:dyDescent="0.2"/>
    <row r="456" s="651" customFormat="1" x14ac:dyDescent="0.2"/>
    <row r="457" s="651" customFormat="1" x14ac:dyDescent="0.2"/>
    <row r="458" s="651" customFormat="1" x14ac:dyDescent="0.2"/>
    <row r="459" s="651" customFormat="1" x14ac:dyDescent="0.2"/>
    <row r="460" s="651" customFormat="1" ht="13.15" customHeight="1" x14ac:dyDescent="0.2"/>
    <row r="461" s="651" customFormat="1" x14ac:dyDescent="0.2"/>
    <row r="462" s="651" customFormat="1" ht="26.45" customHeight="1" x14ac:dyDescent="0.2"/>
    <row r="463" s="651" customFormat="1" x14ac:dyDescent="0.2"/>
    <row r="464" s="651" customFormat="1" x14ac:dyDescent="0.2"/>
    <row r="465" s="651" customFormat="1" x14ac:dyDescent="0.2"/>
    <row r="466" s="651" customFormat="1" ht="26.45" customHeight="1" x14ac:dyDescent="0.2"/>
    <row r="467" s="651" customFormat="1" ht="25.9" customHeight="1" x14ac:dyDescent="0.2"/>
    <row r="468" s="651" customFormat="1" x14ac:dyDescent="0.2"/>
    <row r="469" s="651" customFormat="1" x14ac:dyDescent="0.2"/>
    <row r="470" s="651" customFormat="1" x14ac:dyDescent="0.2"/>
    <row r="471" s="651" customFormat="1" x14ac:dyDescent="0.2"/>
    <row r="472" s="651" customFormat="1" x14ac:dyDescent="0.2"/>
    <row r="473" s="651" customFormat="1" x14ac:dyDescent="0.2"/>
    <row r="474" s="651" customFormat="1" x14ac:dyDescent="0.2"/>
    <row r="475" s="651" customFormat="1" x14ac:dyDescent="0.2"/>
    <row r="476" s="651" customFormat="1" ht="25.9" customHeight="1" x14ac:dyDescent="0.2"/>
    <row r="477" s="651" customFormat="1" x14ac:dyDescent="0.2"/>
    <row r="478" s="651" customFormat="1" x14ac:dyDescent="0.2"/>
    <row r="479" s="651" customFormat="1" x14ac:dyDescent="0.2"/>
    <row r="480" s="651" customFormat="1" ht="31.9" customHeight="1" x14ac:dyDescent="0.2"/>
    <row r="481" s="651" customFormat="1" ht="52.9" customHeight="1" x14ac:dyDescent="0.2"/>
    <row r="482" s="651" customFormat="1" ht="18.600000000000001" customHeight="1" x14ac:dyDescent="0.2"/>
    <row r="483" s="651" customFormat="1" x14ac:dyDescent="0.2"/>
    <row r="484" s="651" customFormat="1" x14ac:dyDescent="0.2"/>
    <row r="485" s="651" customFormat="1" x14ac:dyDescent="0.2"/>
    <row r="486" s="651" customFormat="1" x14ac:dyDescent="0.2"/>
    <row r="487" s="651" customFormat="1" x14ac:dyDescent="0.2"/>
    <row r="488" s="651" customFormat="1" x14ac:dyDescent="0.2"/>
    <row r="489" s="651" customFormat="1" x14ac:dyDescent="0.2"/>
    <row r="490" s="651" customFormat="1" x14ac:dyDescent="0.2"/>
    <row r="491" s="651" customFormat="1" x14ac:dyDescent="0.2"/>
    <row r="492" s="651" customFormat="1" x14ac:dyDescent="0.2"/>
    <row r="493" s="651" customFormat="1" x14ac:dyDescent="0.2"/>
    <row r="494" s="651" customFormat="1" x14ac:dyDescent="0.2"/>
    <row r="495" s="651" customFormat="1" x14ac:dyDescent="0.2"/>
    <row r="496" s="651" customFormat="1" x14ac:dyDescent="0.2"/>
    <row r="497" s="651" customFormat="1" x14ac:dyDescent="0.2"/>
    <row r="498" s="651" customFormat="1" x14ac:dyDescent="0.2"/>
    <row r="499" s="651" customFormat="1" x14ac:dyDescent="0.2"/>
    <row r="500" s="651" customFormat="1" x14ac:dyDescent="0.2"/>
    <row r="501" s="651" customFormat="1" x14ac:dyDescent="0.2"/>
    <row r="502" s="651" customFormat="1" x14ac:dyDescent="0.2"/>
    <row r="503" s="651" customFormat="1" x14ac:dyDescent="0.2"/>
    <row r="504" s="651" customFormat="1" x14ac:dyDescent="0.2"/>
    <row r="505" s="651" customFormat="1" x14ac:dyDescent="0.2"/>
    <row r="506" s="651" customFormat="1" x14ac:dyDescent="0.2"/>
    <row r="507" s="651" customFormat="1" x14ac:dyDescent="0.2"/>
    <row r="508" s="651" customFormat="1" x14ac:dyDescent="0.2"/>
    <row r="509" s="651" customFormat="1" x14ac:dyDescent="0.2"/>
    <row r="510" s="651" customFormat="1" x14ac:dyDescent="0.2"/>
    <row r="511" s="651" customFormat="1" x14ac:dyDescent="0.2"/>
    <row r="512" s="651" customFormat="1" x14ac:dyDescent="0.2"/>
    <row r="513" s="651" customFormat="1" x14ac:dyDescent="0.2"/>
    <row r="514" s="651" customFormat="1" x14ac:dyDescent="0.2"/>
    <row r="515" s="651" customFormat="1" x14ac:dyDescent="0.2"/>
    <row r="516" s="651" customFormat="1" x14ac:dyDescent="0.2"/>
    <row r="517" s="651" customFormat="1" x14ac:dyDescent="0.2"/>
    <row r="518" s="651" customFormat="1" x14ac:dyDescent="0.2"/>
    <row r="519" s="651" customFormat="1" x14ac:dyDescent="0.2"/>
    <row r="520" s="651" customFormat="1" x14ac:dyDescent="0.2"/>
    <row r="521" s="651" customFormat="1" x14ac:dyDescent="0.2"/>
    <row r="522" s="651" customFormat="1" x14ac:dyDescent="0.2"/>
    <row r="523" s="651" customFormat="1" x14ac:dyDescent="0.2"/>
    <row r="524" s="651" customFormat="1" x14ac:dyDescent="0.2"/>
    <row r="525" s="651" customFormat="1" x14ac:dyDescent="0.2"/>
    <row r="526" s="651" customFormat="1" x14ac:dyDescent="0.2"/>
    <row r="527" s="651" customFormat="1" x14ac:dyDescent="0.2"/>
    <row r="528" s="651" customFormat="1" x14ac:dyDescent="0.2"/>
    <row r="529" s="651" customFormat="1" x14ac:dyDescent="0.2"/>
    <row r="530" s="651" customFormat="1" x14ac:dyDescent="0.2"/>
    <row r="531" s="651" customFormat="1" x14ac:dyDescent="0.2"/>
    <row r="532" s="651" customFormat="1" x14ac:dyDescent="0.2"/>
    <row r="533" s="651" customFormat="1" x14ac:dyDescent="0.2"/>
    <row r="534" s="651" customFormat="1" x14ac:dyDescent="0.2"/>
    <row r="535" s="651" customFormat="1" x14ac:dyDescent="0.2"/>
    <row r="536" s="651" customFormat="1" x14ac:dyDescent="0.2"/>
    <row r="537" s="651" customFormat="1" x14ac:dyDescent="0.2"/>
    <row r="538" s="651" customFormat="1" x14ac:dyDescent="0.2"/>
    <row r="539" s="651" customFormat="1" x14ac:dyDescent="0.2"/>
    <row r="540" s="651" customFormat="1" x14ac:dyDescent="0.2"/>
    <row r="541" s="651" customFormat="1" x14ac:dyDescent="0.2"/>
    <row r="542" s="651" customFormat="1" x14ac:dyDescent="0.2"/>
    <row r="543" s="651" customFormat="1" x14ac:dyDescent="0.2"/>
    <row r="544" s="651" customFormat="1" x14ac:dyDescent="0.2"/>
    <row r="545" s="651" customFormat="1" x14ac:dyDescent="0.2"/>
    <row r="546" s="651" customFormat="1" x14ac:dyDescent="0.2"/>
    <row r="547" s="651" customFormat="1" x14ac:dyDescent="0.2"/>
    <row r="548" s="651" customFormat="1" x14ac:dyDescent="0.2"/>
    <row r="549" s="651" customFormat="1" x14ac:dyDescent="0.2"/>
    <row r="550" s="651" customFormat="1" ht="13.15" customHeight="1" x14ac:dyDescent="0.2"/>
    <row r="551" s="651" customFormat="1" x14ac:dyDescent="0.2"/>
    <row r="552" s="651" customFormat="1" ht="26.45" customHeight="1" x14ac:dyDescent="0.2"/>
    <row r="553" s="651" customFormat="1" x14ac:dyDescent="0.2"/>
    <row r="554" s="651" customFormat="1" x14ac:dyDescent="0.2"/>
    <row r="555" s="651" customFormat="1" x14ac:dyDescent="0.2"/>
    <row r="556" s="651" customFormat="1" ht="26.45" customHeight="1" x14ac:dyDescent="0.2"/>
    <row r="557" s="651" customFormat="1" ht="26.45" customHeight="1" x14ac:dyDescent="0.2"/>
    <row r="558" s="651" customFormat="1" x14ac:dyDescent="0.2"/>
    <row r="559" s="651" customFormat="1" x14ac:dyDescent="0.2"/>
    <row r="560" s="651" customFormat="1" x14ac:dyDescent="0.2"/>
    <row r="561" s="651" customFormat="1" x14ac:dyDescent="0.2"/>
    <row r="562" s="651" customFormat="1" x14ac:dyDescent="0.2"/>
    <row r="563" s="651" customFormat="1" x14ac:dyDescent="0.2"/>
    <row r="564" s="651" customFormat="1" x14ac:dyDescent="0.2"/>
    <row r="565" s="651" customFormat="1" x14ac:dyDescent="0.2"/>
    <row r="566" s="651" customFormat="1" ht="25.9" customHeight="1" x14ac:dyDescent="0.2"/>
    <row r="567" s="651" customFormat="1" x14ac:dyDescent="0.2"/>
    <row r="568" s="651" customFormat="1" x14ac:dyDescent="0.2"/>
    <row r="569" s="651" customFormat="1" x14ac:dyDescent="0.2"/>
    <row r="570" s="651" customFormat="1" ht="35.450000000000003" customHeight="1" x14ac:dyDescent="0.2"/>
    <row r="571" s="651" customFormat="1" ht="56.45" customHeight="1" x14ac:dyDescent="0.2"/>
    <row r="572" s="651" customFormat="1" ht="16.899999999999999" customHeight="1" x14ac:dyDescent="0.2"/>
    <row r="573" s="651" customFormat="1" x14ac:dyDescent="0.2"/>
    <row r="574" s="651" customFormat="1" x14ac:dyDescent="0.2"/>
    <row r="575" s="651" customFormat="1" x14ac:dyDescent="0.2"/>
    <row r="576" s="651" customFormat="1" x14ac:dyDescent="0.2"/>
    <row r="577" s="651" customFormat="1" x14ac:dyDescent="0.2"/>
    <row r="578" s="651" customFormat="1" x14ac:dyDescent="0.2"/>
    <row r="579" s="651" customFormat="1" x14ac:dyDescent="0.2"/>
    <row r="580" s="651" customFormat="1" x14ac:dyDescent="0.2"/>
    <row r="581" s="651" customFormat="1" x14ac:dyDescent="0.2"/>
    <row r="582" s="651" customFormat="1" x14ac:dyDescent="0.2"/>
    <row r="583" s="651" customFormat="1" x14ac:dyDescent="0.2"/>
    <row r="584" s="651" customFormat="1" x14ac:dyDescent="0.2"/>
    <row r="585" s="651" customFormat="1" x14ac:dyDescent="0.2"/>
    <row r="586" s="651" customFormat="1" x14ac:dyDescent="0.2"/>
    <row r="587" s="651" customFormat="1" x14ac:dyDescent="0.2"/>
    <row r="588" s="651" customFormat="1" x14ac:dyDescent="0.2"/>
    <row r="589" s="651" customFormat="1" x14ac:dyDescent="0.2"/>
    <row r="590" s="651" customFormat="1" x14ac:dyDescent="0.2"/>
    <row r="591" s="651" customFormat="1" x14ac:dyDescent="0.2"/>
    <row r="592" s="651" customFormat="1" x14ac:dyDescent="0.2"/>
    <row r="593" s="651" customFormat="1" x14ac:dyDescent="0.2"/>
    <row r="594" s="651" customFormat="1" x14ac:dyDescent="0.2"/>
    <row r="595" s="651" customFormat="1" x14ac:dyDescent="0.2"/>
    <row r="596" s="651" customFormat="1" x14ac:dyDescent="0.2"/>
    <row r="597" s="651" customFormat="1" x14ac:dyDescent="0.2"/>
    <row r="598" s="651" customFormat="1" x14ac:dyDescent="0.2"/>
    <row r="599" s="651" customFormat="1" x14ac:dyDescent="0.2"/>
    <row r="600" s="651" customFormat="1" x14ac:dyDescent="0.2"/>
    <row r="601" s="651" customFormat="1" x14ac:dyDescent="0.2"/>
    <row r="602" s="651" customFormat="1" x14ac:dyDescent="0.2"/>
    <row r="603" s="651" customFormat="1" x14ac:dyDescent="0.2"/>
    <row r="604" s="651" customFormat="1" x14ac:dyDescent="0.2"/>
    <row r="605" s="651" customFormat="1" x14ac:dyDescent="0.2"/>
    <row r="606" s="651" customFormat="1" x14ac:dyDescent="0.2"/>
    <row r="607" s="651" customFormat="1" x14ac:dyDescent="0.2"/>
    <row r="608" s="651" customFormat="1" x14ac:dyDescent="0.2"/>
    <row r="609" s="651" customFormat="1" x14ac:dyDescent="0.2"/>
    <row r="610" s="651" customFormat="1" x14ac:dyDescent="0.2"/>
    <row r="611" s="651" customFormat="1" x14ac:dyDescent="0.2"/>
    <row r="612" s="651" customFormat="1" x14ac:dyDescent="0.2"/>
    <row r="613" s="651" customFormat="1" x14ac:dyDescent="0.2"/>
    <row r="614" s="651" customFormat="1" x14ac:dyDescent="0.2"/>
    <row r="615" s="651" customFormat="1" x14ac:dyDescent="0.2"/>
    <row r="616" s="651" customFormat="1" x14ac:dyDescent="0.2"/>
    <row r="617" s="651" customFormat="1" x14ac:dyDescent="0.2"/>
    <row r="618" s="651" customFormat="1" x14ac:dyDescent="0.2"/>
    <row r="619" s="651" customFormat="1" x14ac:dyDescent="0.2"/>
    <row r="620" s="651" customFormat="1" x14ac:dyDescent="0.2"/>
    <row r="621" s="651" customFormat="1" x14ac:dyDescent="0.2"/>
    <row r="622" s="651" customFormat="1" x14ac:dyDescent="0.2"/>
    <row r="623" s="651" customFormat="1" x14ac:dyDescent="0.2"/>
    <row r="624" s="651" customFormat="1" x14ac:dyDescent="0.2"/>
    <row r="625" s="651" customFormat="1" x14ac:dyDescent="0.2"/>
    <row r="626" s="651" customFormat="1" x14ac:dyDescent="0.2"/>
    <row r="627" s="651" customFormat="1" x14ac:dyDescent="0.2"/>
    <row r="628" s="651" customFormat="1" x14ac:dyDescent="0.2"/>
    <row r="629" s="651" customFormat="1" x14ac:dyDescent="0.2"/>
    <row r="630" s="651" customFormat="1" x14ac:dyDescent="0.2"/>
    <row r="631" s="651" customFormat="1" x14ac:dyDescent="0.2"/>
    <row r="632" s="651" customFormat="1" x14ac:dyDescent="0.2"/>
    <row r="633" s="651" customFormat="1" x14ac:dyDescent="0.2"/>
    <row r="634" s="651" customFormat="1" x14ac:dyDescent="0.2"/>
    <row r="635" s="651" customFormat="1" x14ac:dyDescent="0.2"/>
    <row r="636" s="651" customFormat="1" x14ac:dyDescent="0.2"/>
    <row r="637" s="651" customFormat="1" x14ac:dyDescent="0.2"/>
    <row r="638" s="651" customFormat="1" x14ac:dyDescent="0.2"/>
    <row r="639" s="651" customFormat="1" x14ac:dyDescent="0.2"/>
    <row r="640" s="651" customFormat="1" ht="13.15" customHeight="1" x14ac:dyDescent="0.2"/>
    <row r="641" s="651" customFormat="1" x14ac:dyDescent="0.2"/>
    <row r="642" s="651" customFormat="1" ht="26.45" customHeight="1" x14ac:dyDescent="0.2"/>
    <row r="643" s="651" customFormat="1" x14ac:dyDescent="0.2"/>
    <row r="644" s="651" customFormat="1" x14ac:dyDescent="0.2"/>
    <row r="645" s="651" customFormat="1" x14ac:dyDescent="0.2"/>
    <row r="646" s="651" customFormat="1" ht="25.9" customHeight="1" x14ac:dyDescent="0.2"/>
    <row r="647" s="651" customFormat="1" ht="25.9" customHeight="1" x14ac:dyDescent="0.2"/>
    <row r="648" s="651" customFormat="1" x14ac:dyDescent="0.2"/>
    <row r="649" s="651" customFormat="1" x14ac:dyDescent="0.2"/>
    <row r="650" s="651" customFormat="1" x14ac:dyDescent="0.2"/>
    <row r="651" s="651" customFormat="1" x14ac:dyDescent="0.2"/>
    <row r="652" s="651" customFormat="1" x14ac:dyDescent="0.2"/>
    <row r="653" s="651" customFormat="1" x14ac:dyDescent="0.2"/>
    <row r="654" s="651" customFormat="1" x14ac:dyDescent="0.2"/>
    <row r="655" s="651" customFormat="1" x14ac:dyDescent="0.2"/>
    <row r="656" s="651" customFormat="1" ht="25.9" customHeight="1" x14ac:dyDescent="0.2"/>
    <row r="657" s="651" customFormat="1" x14ac:dyDescent="0.2"/>
    <row r="658" s="651" customFormat="1" x14ac:dyDescent="0.2"/>
    <row r="659" s="651" customFormat="1" x14ac:dyDescent="0.2"/>
    <row r="660" s="651" customFormat="1" ht="27" customHeight="1" x14ac:dyDescent="0.2"/>
    <row r="661" s="651" customFormat="1" ht="55.9" customHeight="1" x14ac:dyDescent="0.2"/>
    <row r="662" s="651" customFormat="1" ht="18" customHeight="1" x14ac:dyDescent="0.2"/>
    <row r="663" s="651" customFormat="1" x14ac:dyDescent="0.2"/>
    <row r="664" s="651" customFormat="1" x14ac:dyDescent="0.2"/>
    <row r="665" s="651" customFormat="1" x14ac:dyDescent="0.2"/>
    <row r="666" s="651" customFormat="1" x14ac:dyDescent="0.2"/>
    <row r="667" s="651" customFormat="1" x14ac:dyDescent="0.2"/>
    <row r="668" s="651" customFormat="1" x14ac:dyDescent="0.2"/>
    <row r="669" s="651" customFormat="1" x14ac:dyDescent="0.2"/>
    <row r="670" s="651" customFormat="1" x14ac:dyDescent="0.2"/>
    <row r="671" s="651" customFormat="1" x14ac:dyDescent="0.2"/>
    <row r="672" s="651" customFormat="1" x14ac:dyDescent="0.2"/>
    <row r="673" s="651" customFormat="1" x14ac:dyDescent="0.2"/>
    <row r="674" s="651" customFormat="1" x14ac:dyDescent="0.2"/>
    <row r="675" s="651" customFormat="1" x14ac:dyDescent="0.2"/>
    <row r="676" s="651" customFormat="1" x14ac:dyDescent="0.2"/>
    <row r="677" s="651" customFormat="1" x14ac:dyDescent="0.2"/>
    <row r="678" s="651" customFormat="1" x14ac:dyDescent="0.2"/>
    <row r="679" s="651" customFormat="1" x14ac:dyDescent="0.2"/>
    <row r="680" s="651" customFormat="1" x14ac:dyDescent="0.2"/>
    <row r="681" s="651" customFormat="1" x14ac:dyDescent="0.2"/>
    <row r="682" s="651" customFormat="1" x14ac:dyDescent="0.2"/>
    <row r="683" s="651" customFormat="1" x14ac:dyDescent="0.2"/>
    <row r="684" s="651" customFormat="1" x14ac:dyDescent="0.2"/>
    <row r="685" s="651" customFormat="1" x14ac:dyDescent="0.2"/>
    <row r="686" s="651" customFormat="1" x14ac:dyDescent="0.2"/>
    <row r="687" s="651" customFormat="1" x14ac:dyDescent="0.2"/>
    <row r="688" s="651" customFormat="1" x14ac:dyDescent="0.2"/>
    <row r="689" s="651" customFormat="1" x14ac:dyDescent="0.2"/>
    <row r="690" s="651" customFormat="1" x14ac:dyDescent="0.2"/>
    <row r="691" s="651" customFormat="1" x14ac:dyDescent="0.2"/>
    <row r="692" s="651" customFormat="1" x14ac:dyDescent="0.2"/>
    <row r="730" ht="13.15" customHeight="1" x14ac:dyDescent="0.2"/>
    <row r="732" ht="25.9" customHeight="1" x14ac:dyDescent="0.2"/>
    <row r="736" ht="26.45" customHeight="1" x14ac:dyDescent="0.2"/>
    <row r="737" ht="25.9" customHeight="1" x14ac:dyDescent="0.2"/>
  </sheetData>
  <autoFilter ref="C15:C174"/>
  <mergeCells count="100">
    <mergeCell ref="A166:A167"/>
    <mergeCell ref="B166:B167"/>
    <mergeCell ref="B169:C169"/>
    <mergeCell ref="A171:J171"/>
    <mergeCell ref="C174:H174"/>
    <mergeCell ref="A153:A157"/>
    <mergeCell ref="B153:B157"/>
    <mergeCell ref="A158:A160"/>
    <mergeCell ref="B158:B160"/>
    <mergeCell ref="A163:A165"/>
    <mergeCell ref="B163:B165"/>
    <mergeCell ref="A161:A162"/>
    <mergeCell ref="B161:B162"/>
    <mergeCell ref="A146:A148"/>
    <mergeCell ref="B146:B148"/>
    <mergeCell ref="A149:A150"/>
    <mergeCell ref="B149:B150"/>
    <mergeCell ref="A151:A152"/>
    <mergeCell ref="B151:B152"/>
    <mergeCell ref="A130:A133"/>
    <mergeCell ref="B130:B133"/>
    <mergeCell ref="A134:A138"/>
    <mergeCell ref="B134:B138"/>
    <mergeCell ref="A139:A145"/>
    <mergeCell ref="B139:B145"/>
    <mergeCell ref="A118:A121"/>
    <mergeCell ref="B118:B121"/>
    <mergeCell ref="A122:A126"/>
    <mergeCell ref="B122:B126"/>
    <mergeCell ref="A127:A129"/>
    <mergeCell ref="B127:B129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61:A67"/>
    <mergeCell ref="B61:B6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B18:B19"/>
    <mergeCell ref="A40:A45"/>
    <mergeCell ref="B40:B45"/>
    <mergeCell ref="A47:A48"/>
    <mergeCell ref="B47:B48"/>
    <mergeCell ref="B20:B23"/>
    <mergeCell ref="A18:A19"/>
    <mergeCell ref="A7:J7"/>
    <mergeCell ref="B24:B25"/>
    <mergeCell ref="A24:A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  <mergeCell ref="A176:J176"/>
    <mergeCell ref="A177:J177"/>
    <mergeCell ref="A9:C9"/>
    <mergeCell ref="A11:A13"/>
    <mergeCell ref="B11:C13"/>
    <mergeCell ref="B14:C14"/>
    <mergeCell ref="A15:A17"/>
    <mergeCell ref="B15:B17"/>
    <mergeCell ref="A49:A52"/>
    <mergeCell ref="B49:B52"/>
    <mergeCell ref="A26:A31"/>
    <mergeCell ref="B26:B31"/>
    <mergeCell ref="A32:A33"/>
    <mergeCell ref="B32:B33"/>
    <mergeCell ref="A34:A38"/>
    <mergeCell ref="B34:B38"/>
  </mergeCells>
  <pageMargins left="0.98425196850393704" right="0.59055118110236227" top="0.78740157480314965" bottom="0.78740157480314965" header="0.31496062992125984" footer="0.31496062992125984"/>
  <pageSetup paperSize="9" scale="54" fitToWidth="2" fitToHeight="2" orientation="portrait" r:id="rId1"/>
  <rowBreaks count="1" manualBreakCount="1">
    <brk id="90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Q29"/>
  <sheetViews>
    <sheetView view="pageBreakPreview" zoomScale="90" zoomScaleNormal="90" zoomScaleSheetLayoutView="90" workbookViewId="0">
      <selection activeCell="J33" sqref="J33"/>
    </sheetView>
  </sheetViews>
  <sheetFormatPr defaultRowHeight="15" x14ac:dyDescent="0.25"/>
  <cols>
    <col min="1" max="1" width="4.7109375" customWidth="1"/>
    <col min="2" max="2" width="24" customWidth="1"/>
    <col min="3" max="3" width="14.28515625" customWidth="1"/>
    <col min="4" max="4" width="7.7109375" customWidth="1"/>
    <col min="5" max="5" width="10.28515625" customWidth="1"/>
    <col min="6" max="6" width="7.7109375" customWidth="1"/>
    <col min="7" max="7" width="14" customWidth="1"/>
    <col min="8" max="8" width="10.28515625" customWidth="1"/>
    <col min="9" max="9" width="13.28515625" customWidth="1"/>
    <col min="10" max="10" width="10.7109375" customWidth="1"/>
    <col min="11" max="11" width="9.5703125" customWidth="1"/>
    <col min="12" max="12" width="10.7109375" customWidth="1"/>
    <col min="13" max="13" width="12" customWidth="1"/>
    <col min="14" max="14" width="10.85546875" customWidth="1"/>
  </cols>
  <sheetData>
    <row r="1" spans="1:17" s="3" customFormat="1" ht="12.75" x14ac:dyDescent="0.2">
      <c r="D1" s="1202" t="s">
        <v>0</v>
      </c>
      <c r="E1" s="1202"/>
      <c r="F1" s="1202"/>
      <c r="G1" s="1202"/>
      <c r="H1" s="1202"/>
      <c r="I1" s="1202"/>
      <c r="J1" s="1202"/>
      <c r="K1" s="1202"/>
      <c r="M1" s="1203" t="s">
        <v>137</v>
      </c>
      <c r="N1" s="1203"/>
    </row>
    <row r="2" spans="1:17" s="3" customFormat="1" ht="12.75" x14ac:dyDescent="0.2">
      <c r="A2" s="266"/>
      <c r="B2" s="266"/>
      <c r="C2" s="266"/>
      <c r="D2" s="1242" t="s">
        <v>136</v>
      </c>
      <c r="E2" s="1242"/>
      <c r="F2" s="1242"/>
      <c r="G2" s="1242"/>
      <c r="H2" s="1242"/>
      <c r="I2" s="1242"/>
      <c r="J2" s="1242"/>
      <c r="K2" s="1242"/>
      <c r="L2" s="266"/>
      <c r="M2" s="266"/>
      <c r="N2" s="266"/>
      <c r="P2" s="1248"/>
      <c r="Q2" s="1248"/>
    </row>
    <row r="3" spans="1:17" s="1168" customFormat="1" ht="15" customHeight="1" x14ac:dyDescent="0.2">
      <c r="D3" s="1242" t="s">
        <v>1748</v>
      </c>
      <c r="E3" s="1242"/>
      <c r="F3" s="1242"/>
      <c r="G3" s="1242"/>
      <c r="H3" s="1242"/>
      <c r="I3" s="1242"/>
      <c r="J3" s="1242"/>
      <c r="K3" s="1242"/>
    </row>
    <row r="4" spans="1:17" s="3" customFormat="1" ht="12.75" x14ac:dyDescent="0.2">
      <c r="A4" s="266"/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66"/>
      <c r="N4" s="266"/>
    </row>
    <row r="5" spans="1:17" s="3" customFormat="1" ht="12.75" x14ac:dyDescent="0.2">
      <c r="A5" s="4" t="s">
        <v>1</v>
      </c>
      <c r="B5" s="4"/>
      <c r="C5" s="4"/>
      <c r="D5" s="4"/>
      <c r="E5" s="4"/>
      <c r="F5" s="4"/>
      <c r="G5" s="4"/>
      <c r="H5" s="12" t="s">
        <v>365</v>
      </c>
      <c r="I5" s="12"/>
      <c r="J5" s="4"/>
      <c r="K5" s="4"/>
      <c r="L5" s="4"/>
      <c r="M5" s="4"/>
      <c r="N5" s="4"/>
    </row>
    <row r="6" spans="1:17" s="3" customFormat="1" ht="12.75" x14ac:dyDescent="0.2">
      <c r="A6" s="4" t="s">
        <v>2</v>
      </c>
      <c r="B6" s="4"/>
      <c r="C6" s="4"/>
      <c r="D6" s="4"/>
      <c r="E6" s="4"/>
      <c r="F6" s="4"/>
      <c r="G6" s="4"/>
      <c r="H6" s="12" t="s">
        <v>822</v>
      </c>
      <c r="I6" s="12"/>
      <c r="J6" s="4"/>
      <c r="K6" s="4"/>
      <c r="L6" s="4"/>
      <c r="M6" s="4"/>
      <c r="N6" s="4"/>
    </row>
    <row r="7" spans="1:17" s="3" customFormat="1" ht="13.5" thickBot="1" x14ac:dyDescent="0.25"/>
    <row r="8" spans="1:17" s="3" customFormat="1" ht="12.75" x14ac:dyDescent="0.2">
      <c r="A8" s="1250" t="s">
        <v>361</v>
      </c>
      <c r="B8" s="1253" t="s">
        <v>138</v>
      </c>
      <c r="C8" s="1253" t="s">
        <v>139</v>
      </c>
      <c r="D8" s="1253" t="s">
        <v>140</v>
      </c>
      <c r="E8" s="1253"/>
      <c r="F8" s="1253"/>
      <c r="G8" s="1253"/>
      <c r="H8" s="1253"/>
      <c r="I8" s="1253"/>
      <c r="J8" s="1253"/>
      <c r="K8" s="1253"/>
      <c r="L8" s="1253"/>
      <c r="M8" s="1253"/>
      <c r="N8" s="1254"/>
    </row>
    <row r="9" spans="1:17" s="3" customFormat="1" ht="12.75" x14ac:dyDescent="0.2">
      <c r="A9" s="1251"/>
      <c r="B9" s="1210"/>
      <c r="C9" s="1210"/>
      <c r="D9" s="1210" t="s">
        <v>141</v>
      </c>
      <c r="E9" s="1210" t="s">
        <v>142</v>
      </c>
      <c r="F9" s="1210"/>
      <c r="G9" s="1210"/>
      <c r="H9" s="1210"/>
      <c r="I9" s="1210"/>
      <c r="J9" s="1210" t="s">
        <v>143</v>
      </c>
      <c r="K9" s="1210"/>
      <c r="L9" s="1210"/>
      <c r="M9" s="1210"/>
      <c r="N9" s="1244"/>
    </row>
    <row r="10" spans="1:17" s="3" customFormat="1" ht="12.75" x14ac:dyDescent="0.2">
      <c r="A10" s="1251"/>
      <c r="B10" s="1210"/>
      <c r="C10" s="1210"/>
      <c r="D10" s="1210"/>
      <c r="E10" s="1210" t="s">
        <v>144</v>
      </c>
      <c r="F10" s="1210" t="s">
        <v>145</v>
      </c>
      <c r="G10" s="1210"/>
      <c r="H10" s="1210"/>
      <c r="I10" s="1210"/>
      <c r="J10" s="1210" t="s">
        <v>144</v>
      </c>
      <c r="K10" s="1210" t="s">
        <v>145</v>
      </c>
      <c r="L10" s="1210"/>
      <c r="M10" s="1210"/>
      <c r="N10" s="1244"/>
    </row>
    <row r="11" spans="1:17" s="3" customFormat="1" ht="12.75" x14ac:dyDescent="0.2">
      <c r="A11" s="1251"/>
      <c r="B11" s="1210"/>
      <c r="C11" s="1210"/>
      <c r="D11" s="1210"/>
      <c r="E11" s="1210"/>
      <c r="F11" s="1210" t="s">
        <v>146</v>
      </c>
      <c r="G11" s="1210" t="s">
        <v>147</v>
      </c>
      <c r="H11" s="1210"/>
      <c r="I11" s="1210"/>
      <c r="J11" s="1210"/>
      <c r="K11" s="1210" t="s">
        <v>146</v>
      </c>
      <c r="L11" s="1210" t="s">
        <v>147</v>
      </c>
      <c r="M11" s="1210"/>
      <c r="N11" s="1244"/>
    </row>
    <row r="12" spans="1:17" s="3" customFormat="1" ht="12.75" x14ac:dyDescent="0.2">
      <c r="A12" s="1251"/>
      <c r="B12" s="1210"/>
      <c r="C12" s="1210"/>
      <c r="D12" s="1210"/>
      <c r="E12" s="1210"/>
      <c r="F12" s="1210"/>
      <c r="G12" s="1204" t="s">
        <v>1021</v>
      </c>
      <c r="H12" s="1204" t="s">
        <v>1022</v>
      </c>
      <c r="I12" s="1204" t="s">
        <v>1020</v>
      </c>
      <c r="J12" s="1210"/>
      <c r="K12" s="1210"/>
      <c r="L12" s="1204" t="s">
        <v>1021</v>
      </c>
      <c r="M12" s="1204" t="s">
        <v>1022</v>
      </c>
      <c r="N12" s="1246" t="s">
        <v>1020</v>
      </c>
      <c r="P12" s="45"/>
    </row>
    <row r="13" spans="1:17" s="3" customFormat="1" ht="26.45" customHeight="1" thickBot="1" x14ac:dyDescent="0.25">
      <c r="A13" s="1252"/>
      <c r="B13" s="1243"/>
      <c r="C13" s="1243"/>
      <c r="D13" s="1243"/>
      <c r="E13" s="1243"/>
      <c r="F13" s="1243"/>
      <c r="G13" s="1245"/>
      <c r="H13" s="1245"/>
      <c r="I13" s="1245"/>
      <c r="J13" s="1243"/>
      <c r="K13" s="1243"/>
      <c r="L13" s="1245"/>
      <c r="M13" s="1245"/>
      <c r="N13" s="1247"/>
      <c r="P13" s="41"/>
    </row>
    <row r="14" spans="1:17" s="3" customFormat="1" ht="12.75" x14ac:dyDescent="0.2">
      <c r="A14" s="1126">
        <v>1</v>
      </c>
      <c r="B14" s="1127">
        <v>2</v>
      </c>
      <c r="C14" s="1127">
        <v>3</v>
      </c>
      <c r="D14" s="1127">
        <v>4</v>
      </c>
      <c r="E14" s="1127">
        <v>5</v>
      </c>
      <c r="F14" s="1127">
        <v>6</v>
      </c>
      <c r="G14" s="1127">
        <v>7</v>
      </c>
      <c r="H14" s="1127">
        <v>8</v>
      </c>
      <c r="I14" s="1127">
        <v>9</v>
      </c>
      <c r="J14" s="1127">
        <v>10</v>
      </c>
      <c r="K14" s="1127">
        <v>11</v>
      </c>
      <c r="L14" s="1127">
        <v>12</v>
      </c>
      <c r="M14" s="1127">
        <v>13</v>
      </c>
      <c r="N14" s="1128">
        <v>14</v>
      </c>
      <c r="P14" s="41"/>
    </row>
    <row r="15" spans="1:17" s="3" customFormat="1" ht="15" customHeight="1" x14ac:dyDescent="0.25">
      <c r="A15" s="1129">
        <v>1</v>
      </c>
      <c r="B15" s="355" t="s">
        <v>1112</v>
      </c>
      <c r="C15" s="1112">
        <v>0</v>
      </c>
      <c r="D15" s="1112">
        <v>0</v>
      </c>
      <c r="E15" s="1112">
        <v>0</v>
      </c>
      <c r="F15" s="1112">
        <v>0</v>
      </c>
      <c r="G15" s="1112">
        <v>0</v>
      </c>
      <c r="H15" s="1112">
        <v>0</v>
      </c>
      <c r="I15" s="1112">
        <v>0</v>
      </c>
      <c r="J15" s="1112">
        <v>0</v>
      </c>
      <c r="K15" s="1112">
        <v>0</v>
      </c>
      <c r="L15" s="1112">
        <v>0</v>
      </c>
      <c r="M15" s="1112">
        <v>0</v>
      </c>
      <c r="N15" s="1130">
        <v>0</v>
      </c>
      <c r="P15" s="41"/>
      <c r="Q15"/>
    </row>
    <row r="16" spans="1:17" s="347" customFormat="1" ht="15" customHeight="1" x14ac:dyDescent="0.25">
      <c r="A16" s="1129">
        <v>2</v>
      </c>
      <c r="B16" s="355" t="s">
        <v>1113</v>
      </c>
      <c r="C16" s="1112">
        <v>0</v>
      </c>
      <c r="D16" s="1112">
        <v>0</v>
      </c>
      <c r="E16" s="1112">
        <v>0</v>
      </c>
      <c r="F16" s="1112">
        <v>0</v>
      </c>
      <c r="G16" s="1112">
        <v>0</v>
      </c>
      <c r="H16" s="1112">
        <v>0</v>
      </c>
      <c r="I16" s="1112">
        <v>0</v>
      </c>
      <c r="J16" s="1112">
        <v>0</v>
      </c>
      <c r="K16" s="1112">
        <v>0</v>
      </c>
      <c r="L16" s="1112">
        <v>0</v>
      </c>
      <c r="M16" s="1112">
        <v>0</v>
      </c>
      <c r="N16" s="1130">
        <v>0</v>
      </c>
      <c r="P16" s="346"/>
      <c r="Q16" s="175"/>
    </row>
    <row r="17" spans="1:17" s="347" customFormat="1" ht="15" customHeight="1" x14ac:dyDescent="0.25">
      <c r="A17" s="1129">
        <v>3</v>
      </c>
      <c r="B17" s="355" t="s">
        <v>22</v>
      </c>
      <c r="C17" s="1110">
        <v>0</v>
      </c>
      <c r="D17" s="1110">
        <v>0</v>
      </c>
      <c r="E17" s="1110">
        <v>0</v>
      </c>
      <c r="F17" s="1110">
        <v>0</v>
      </c>
      <c r="G17" s="1110">
        <v>0</v>
      </c>
      <c r="H17" s="1110">
        <v>0</v>
      </c>
      <c r="I17" s="1110">
        <v>0</v>
      </c>
      <c r="J17" s="1110">
        <v>0</v>
      </c>
      <c r="K17" s="1110">
        <v>0</v>
      </c>
      <c r="L17" s="1110">
        <v>0</v>
      </c>
      <c r="M17" s="1110">
        <v>0</v>
      </c>
      <c r="N17" s="1131">
        <v>0</v>
      </c>
      <c r="P17" s="346"/>
      <c r="Q17" s="175"/>
    </row>
    <row r="18" spans="1:17" s="347" customFormat="1" ht="15" customHeight="1" x14ac:dyDescent="0.25">
      <c r="A18" s="1129">
        <v>4</v>
      </c>
      <c r="B18" s="356" t="s">
        <v>7</v>
      </c>
      <c r="C18" s="1112">
        <f>D18+E18+J18</f>
        <v>74</v>
      </c>
      <c r="D18" s="1112">
        <v>30</v>
      </c>
      <c r="E18" s="1112">
        <f>F18+G18+H18+I18</f>
        <v>6</v>
      </c>
      <c r="F18" s="1112">
        <v>4</v>
      </c>
      <c r="G18" s="1112">
        <v>2</v>
      </c>
      <c r="H18" s="1112">
        <v>0</v>
      </c>
      <c r="I18" s="1112">
        <v>0</v>
      </c>
      <c r="J18" s="1112">
        <f>K18+L18+M18+N18</f>
        <v>38</v>
      </c>
      <c r="K18" s="1112">
        <v>17</v>
      </c>
      <c r="L18" s="1112">
        <v>8</v>
      </c>
      <c r="M18" s="1112">
        <v>12</v>
      </c>
      <c r="N18" s="1130">
        <v>1</v>
      </c>
      <c r="P18" s="346"/>
      <c r="Q18" s="175"/>
    </row>
    <row r="19" spans="1:17" s="426" customFormat="1" ht="15" customHeight="1" x14ac:dyDescent="0.25">
      <c r="A19" s="1114">
        <v>5</v>
      </c>
      <c r="B19" s="1012" t="s">
        <v>6</v>
      </c>
      <c r="C19" s="1112">
        <f t="shared" ref="C19:C21" si="0">D19+E19+J19</f>
        <v>0</v>
      </c>
      <c r="D19" s="1112">
        <v>0</v>
      </c>
      <c r="E19" s="1112">
        <f t="shared" ref="E19:E20" si="1">F19+G19+H19+I19</f>
        <v>0</v>
      </c>
      <c r="F19" s="1112">
        <v>0</v>
      </c>
      <c r="G19" s="1112">
        <v>0</v>
      </c>
      <c r="H19" s="1112">
        <v>0</v>
      </c>
      <c r="I19" s="1112">
        <v>0</v>
      </c>
      <c r="J19" s="1112">
        <f t="shared" ref="J19:J21" si="2">K19+L19+M19+N19</f>
        <v>0</v>
      </c>
      <c r="K19" s="1112">
        <v>0</v>
      </c>
      <c r="L19" s="1112">
        <v>0</v>
      </c>
      <c r="M19" s="1112">
        <v>0</v>
      </c>
      <c r="N19" s="1130">
        <v>0</v>
      </c>
      <c r="P19" s="425"/>
      <c r="Q19" s="175"/>
    </row>
    <row r="20" spans="1:17" s="347" customFormat="1" ht="15" customHeight="1" x14ac:dyDescent="0.25">
      <c r="A20" s="1114">
        <v>6</v>
      </c>
      <c r="B20" s="1013" t="s">
        <v>11</v>
      </c>
      <c r="C20" s="1112">
        <f t="shared" si="0"/>
        <v>0</v>
      </c>
      <c r="D20" s="1112">
        <v>0</v>
      </c>
      <c r="E20" s="1112">
        <f t="shared" si="1"/>
        <v>0</v>
      </c>
      <c r="F20" s="1014">
        <v>0</v>
      </c>
      <c r="G20" s="1014">
        <v>0</v>
      </c>
      <c r="H20" s="1014">
        <v>0</v>
      </c>
      <c r="I20" s="1014">
        <v>0</v>
      </c>
      <c r="J20" s="1112">
        <f t="shared" si="2"/>
        <v>0</v>
      </c>
      <c r="K20" s="1014">
        <v>0</v>
      </c>
      <c r="L20" s="1014">
        <v>0</v>
      </c>
      <c r="M20" s="1014">
        <v>0</v>
      </c>
      <c r="N20" s="1015">
        <v>0</v>
      </c>
      <c r="P20" s="346"/>
      <c r="Q20" s="175"/>
    </row>
    <row r="21" spans="1:17" s="3" customFormat="1" ht="15" customHeight="1" thickBot="1" x14ac:dyDescent="0.3">
      <c r="A21" s="1132">
        <v>7</v>
      </c>
      <c r="B21" s="1133" t="s">
        <v>8</v>
      </c>
      <c r="C21" s="1134">
        <f t="shared" si="0"/>
        <v>104</v>
      </c>
      <c r="D21" s="1134">
        <v>21</v>
      </c>
      <c r="E21" s="1134">
        <v>11</v>
      </c>
      <c r="F21" s="1134">
        <v>11</v>
      </c>
      <c r="G21" s="1134">
        <v>0</v>
      </c>
      <c r="H21" s="1134">
        <v>0</v>
      </c>
      <c r="I21" s="1134">
        <v>0</v>
      </c>
      <c r="J21" s="1134">
        <f t="shared" si="2"/>
        <v>72</v>
      </c>
      <c r="K21" s="1135">
        <v>32</v>
      </c>
      <c r="L21" s="1135">
        <v>15</v>
      </c>
      <c r="M21" s="1135">
        <v>25</v>
      </c>
      <c r="N21" s="1136">
        <v>0</v>
      </c>
      <c r="P21"/>
      <c r="Q21"/>
    </row>
    <row r="22" spans="1:17" s="3" customFormat="1" ht="23.45" customHeight="1" x14ac:dyDescent="0.25">
      <c r="A22" s="1249"/>
      <c r="B22" s="1249"/>
      <c r="C22" s="1249"/>
      <c r="D22" s="1249"/>
      <c r="E22" s="1249"/>
      <c r="F22" s="1249"/>
      <c r="G22" s="1249"/>
      <c r="H22" s="1249"/>
      <c r="I22" s="1249"/>
      <c r="J22" s="1249"/>
      <c r="K22" s="1249"/>
      <c r="L22" s="1249"/>
      <c r="M22" s="1249"/>
      <c r="N22" s="1249"/>
      <c r="P22"/>
      <c r="Q22"/>
    </row>
    <row r="23" spans="1:17" s="261" customFormat="1" ht="31.5" customHeight="1" x14ac:dyDescent="0.25">
      <c r="A23" s="264" t="s">
        <v>1781</v>
      </c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3"/>
      <c r="P23" s="265"/>
      <c r="Q23" s="265"/>
    </row>
    <row r="24" spans="1:17" s="261" customFormat="1" ht="10.15" customHeight="1" x14ac:dyDescent="0.25">
      <c r="A24" s="263"/>
      <c r="B24" s="263"/>
      <c r="C24" s="1240" t="s">
        <v>561</v>
      </c>
      <c r="D24" s="1240"/>
      <c r="E24" s="1240"/>
      <c r="F24" s="1240"/>
      <c r="G24" s="1240"/>
      <c r="I24" s="1240" t="s">
        <v>565</v>
      </c>
      <c r="J24" s="1240"/>
      <c r="L24" s="263"/>
      <c r="M24" s="262" t="s">
        <v>560</v>
      </c>
      <c r="N24" s="263"/>
      <c r="P24" s="265"/>
      <c r="Q24" s="265"/>
    </row>
    <row r="25" spans="1:17" s="3" customFormat="1" ht="23.45" customHeight="1" x14ac:dyDescent="0.25">
      <c r="A25" s="41"/>
      <c r="B25" s="44" t="s">
        <v>562</v>
      </c>
      <c r="C25" s="41"/>
      <c r="D25" s="41"/>
      <c r="E25" s="41"/>
      <c r="F25" s="43"/>
      <c r="G25" s="41"/>
      <c r="H25" s="276"/>
      <c r="I25" s="1239" t="s">
        <v>1783</v>
      </c>
      <c r="J25" s="1239"/>
      <c r="K25" s="276"/>
      <c r="L25" s="276"/>
      <c r="M25" s="41"/>
      <c r="N25" s="41"/>
      <c r="O25" s="43"/>
      <c r="P25"/>
      <c r="Q25"/>
    </row>
    <row r="26" spans="1:17" ht="9.6" customHeight="1" x14ac:dyDescent="0.25">
      <c r="A26" s="43" t="s">
        <v>563</v>
      </c>
      <c r="B26" s="41"/>
      <c r="C26" s="41"/>
      <c r="D26" s="41"/>
      <c r="E26" s="41"/>
      <c r="F26" s="41"/>
      <c r="G26" s="41"/>
      <c r="H26" s="41"/>
      <c r="I26" s="1241" t="s">
        <v>564</v>
      </c>
      <c r="J26" s="1237"/>
      <c r="K26" s="1237"/>
      <c r="L26" s="1237"/>
      <c r="M26" s="1237"/>
      <c r="N26" s="1237"/>
      <c r="O26" s="41"/>
    </row>
    <row r="29" spans="1:17" x14ac:dyDescent="0.25">
      <c r="B29" s="265"/>
    </row>
  </sheetData>
  <mergeCells count="31">
    <mergeCell ref="P2:Q2"/>
    <mergeCell ref="M1:N1"/>
    <mergeCell ref="A22:N22"/>
    <mergeCell ref="A8:A13"/>
    <mergeCell ref="B8:B13"/>
    <mergeCell ref="C8:C13"/>
    <mergeCell ref="D8:N8"/>
    <mergeCell ref="D9:D13"/>
    <mergeCell ref="E9:I9"/>
    <mergeCell ref="J9:N9"/>
    <mergeCell ref="E10:E13"/>
    <mergeCell ref="F10:I10"/>
    <mergeCell ref="J10:J13"/>
    <mergeCell ref="K10:N10"/>
    <mergeCell ref="F11:F13"/>
    <mergeCell ref="G11:I11"/>
    <mergeCell ref="I25:J25"/>
    <mergeCell ref="C24:G24"/>
    <mergeCell ref="I26:N26"/>
    <mergeCell ref="D1:K1"/>
    <mergeCell ref="D2:K2"/>
    <mergeCell ref="D3:K3"/>
    <mergeCell ref="K11:K13"/>
    <mergeCell ref="L11:N11"/>
    <mergeCell ref="G12:G13"/>
    <mergeCell ref="H12:H13"/>
    <mergeCell ref="I12:I13"/>
    <mergeCell ref="L12:L13"/>
    <mergeCell ref="M12:M13"/>
    <mergeCell ref="N12:N13"/>
    <mergeCell ref="I24:J24"/>
  </mergeCells>
  <pageMargins left="0.59055118110236227" right="0.59055118110236227" top="0.98425196850393704" bottom="0.59055118110236227" header="0.31496062992125984" footer="0.31496062992125984"/>
  <pageSetup paperSize="9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8"/>
  <sheetViews>
    <sheetView view="pageBreakPreview" zoomScaleSheetLayoutView="100" workbookViewId="0">
      <pane ySplit="13" topLeftCell="A161" activePane="bottomLeft" state="frozen"/>
      <selection pane="bottomLeft" activeCell="M156" sqref="M156"/>
    </sheetView>
  </sheetViews>
  <sheetFormatPr defaultColWidth="8.85546875" defaultRowHeight="12.75" x14ac:dyDescent="0.2"/>
  <cols>
    <col min="1" max="1" width="4.5703125" style="631" customWidth="1"/>
    <col min="2" max="2" width="20.5703125" style="631" customWidth="1"/>
    <col min="3" max="3" width="38.5703125" style="631" customWidth="1"/>
    <col min="4" max="4" width="10.28515625" style="631" customWidth="1"/>
    <col min="5" max="5" width="10.5703125" style="631" customWidth="1"/>
    <col min="6" max="6" width="9.42578125" style="631" customWidth="1"/>
    <col min="7" max="7" width="8.7109375" style="631" customWidth="1"/>
    <col min="8" max="8" width="10.7109375" style="631" customWidth="1"/>
    <col min="9" max="9" width="11.140625" style="631" customWidth="1"/>
    <col min="10" max="10" width="8.28515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7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422</v>
      </c>
      <c r="B9" s="1497"/>
      <c r="C9" s="1497"/>
      <c r="D9" s="25"/>
      <c r="E9" s="25"/>
      <c r="F9" s="25"/>
      <c r="G9" s="25"/>
    </row>
    <row r="11" spans="1:10" ht="27" customHeight="1" x14ac:dyDescent="0.2">
      <c r="A11" s="1210" t="s">
        <v>361</v>
      </c>
      <c r="B11" s="1210" t="s">
        <v>183</v>
      </c>
      <c r="C11" s="149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498"/>
      <c r="C12" s="1498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498"/>
      <c r="C13" s="1498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634">
        <v>1</v>
      </c>
      <c r="B14" s="1268">
        <v>2</v>
      </c>
      <c r="C14" s="1498"/>
      <c r="D14" s="634">
        <v>3</v>
      </c>
      <c r="E14" s="634">
        <v>4</v>
      </c>
      <c r="F14" s="634">
        <v>5</v>
      </c>
      <c r="G14" s="634">
        <v>6</v>
      </c>
      <c r="H14" s="634">
        <v>7</v>
      </c>
      <c r="I14" s="634">
        <v>8</v>
      </c>
      <c r="J14" s="634">
        <v>9</v>
      </c>
    </row>
    <row r="15" spans="1:10" ht="13.9" customHeight="1" x14ac:dyDescent="0.25">
      <c r="A15" s="1427">
        <v>1</v>
      </c>
      <c r="B15" s="1484" t="s">
        <v>287</v>
      </c>
      <c r="C15" s="46" t="s">
        <v>596</v>
      </c>
      <c r="D15" s="273">
        <v>25</v>
      </c>
      <c r="E15" s="273">
        <v>20</v>
      </c>
      <c r="F15" s="273">
        <v>76</v>
      </c>
      <c r="G15" s="273">
        <v>3</v>
      </c>
      <c r="H15" s="273">
        <v>3</v>
      </c>
      <c r="I15" s="273">
        <v>33</v>
      </c>
      <c r="J15" s="1171">
        <f>F15+I15</f>
        <v>109</v>
      </c>
    </row>
    <row r="16" spans="1:10" ht="13.9" customHeight="1" x14ac:dyDescent="0.25">
      <c r="A16" s="1427"/>
      <c r="B16" s="1484"/>
      <c r="C16" s="46" t="s">
        <v>597</v>
      </c>
      <c r="D16" s="273">
        <v>0</v>
      </c>
      <c r="E16" s="273">
        <v>0</v>
      </c>
      <c r="F16" s="273">
        <v>0</v>
      </c>
      <c r="G16" s="273">
        <v>0</v>
      </c>
      <c r="H16" s="273">
        <v>0</v>
      </c>
      <c r="I16" s="273">
        <v>0</v>
      </c>
      <c r="J16" s="1171">
        <f t="shared" ref="J16:J86" si="0">F16+I16</f>
        <v>0</v>
      </c>
    </row>
    <row r="17" spans="1:10" s="897" customFormat="1" ht="13.9" customHeight="1" x14ac:dyDescent="0.25">
      <c r="A17" s="1427"/>
      <c r="B17" s="1484"/>
      <c r="C17" s="46" t="s">
        <v>598</v>
      </c>
      <c r="D17" s="273">
        <v>207</v>
      </c>
      <c r="E17" s="273">
        <v>189</v>
      </c>
      <c r="F17" s="273">
        <v>53</v>
      </c>
      <c r="G17" s="273">
        <v>114</v>
      </c>
      <c r="H17" s="273">
        <v>107</v>
      </c>
      <c r="I17" s="273">
        <v>51</v>
      </c>
      <c r="J17" s="1171">
        <f t="shared" si="0"/>
        <v>104</v>
      </c>
    </row>
    <row r="18" spans="1:10" ht="13.9" customHeight="1" x14ac:dyDescent="0.25">
      <c r="A18" s="1427">
        <v>2</v>
      </c>
      <c r="B18" s="1485" t="s">
        <v>288</v>
      </c>
      <c r="C18" s="46" t="s">
        <v>757</v>
      </c>
      <c r="D18" s="273">
        <v>17</v>
      </c>
      <c r="E18" s="273">
        <v>17</v>
      </c>
      <c r="F18" s="273">
        <v>12</v>
      </c>
      <c r="G18" s="273">
        <v>15</v>
      </c>
      <c r="H18" s="273">
        <v>15</v>
      </c>
      <c r="I18" s="273">
        <v>2</v>
      </c>
      <c r="J18" s="1171">
        <f t="shared" si="0"/>
        <v>14</v>
      </c>
    </row>
    <row r="19" spans="1:10" s="897" customFormat="1" ht="13.9" customHeight="1" x14ac:dyDescent="0.25">
      <c r="A19" s="1427"/>
      <c r="B19" s="1485"/>
      <c r="C19" s="46" t="s">
        <v>598</v>
      </c>
      <c r="D19" s="273">
        <v>245</v>
      </c>
      <c r="E19" s="273">
        <v>243</v>
      </c>
      <c r="F19" s="273">
        <v>92</v>
      </c>
      <c r="G19" s="273">
        <v>260</v>
      </c>
      <c r="H19" s="273">
        <v>250</v>
      </c>
      <c r="I19" s="273">
        <v>7</v>
      </c>
      <c r="J19" s="1171">
        <f t="shared" si="0"/>
        <v>99</v>
      </c>
    </row>
    <row r="20" spans="1:10" ht="13.9" customHeight="1" x14ac:dyDescent="0.25">
      <c r="A20" s="1427">
        <v>3</v>
      </c>
      <c r="B20" s="1484" t="s">
        <v>289</v>
      </c>
      <c r="C20" s="46" t="s">
        <v>696</v>
      </c>
      <c r="D20" s="273">
        <v>104</v>
      </c>
      <c r="E20" s="273">
        <v>104</v>
      </c>
      <c r="F20" s="273">
        <v>0</v>
      </c>
      <c r="G20" s="273">
        <v>0</v>
      </c>
      <c r="H20" s="273">
        <v>0</v>
      </c>
      <c r="I20" s="273">
        <v>0</v>
      </c>
      <c r="J20" s="1171">
        <f t="shared" si="0"/>
        <v>0</v>
      </c>
    </row>
    <row r="21" spans="1:10" ht="13.9" customHeight="1" x14ac:dyDescent="0.25">
      <c r="A21" s="1427"/>
      <c r="B21" s="1484"/>
      <c r="C21" s="46" t="s">
        <v>407</v>
      </c>
      <c r="D21" s="273">
        <v>0</v>
      </c>
      <c r="E21" s="273">
        <v>0</v>
      </c>
      <c r="F21" s="273">
        <v>0</v>
      </c>
      <c r="G21" s="273">
        <v>0</v>
      </c>
      <c r="H21" s="273">
        <v>0</v>
      </c>
      <c r="I21" s="273">
        <v>0</v>
      </c>
      <c r="J21" s="1171">
        <f t="shared" si="0"/>
        <v>0</v>
      </c>
    </row>
    <row r="22" spans="1:10" ht="13.9" customHeight="1" x14ac:dyDescent="0.25">
      <c r="A22" s="1427"/>
      <c r="B22" s="1484"/>
      <c r="C22" s="46" t="s">
        <v>764</v>
      </c>
      <c r="D22" s="273">
        <v>0</v>
      </c>
      <c r="E22" s="273">
        <v>0</v>
      </c>
      <c r="F22" s="273">
        <v>0</v>
      </c>
      <c r="G22" s="273">
        <v>0</v>
      </c>
      <c r="H22" s="273">
        <v>0</v>
      </c>
      <c r="I22" s="273">
        <v>0</v>
      </c>
      <c r="J22" s="1171">
        <f t="shared" si="0"/>
        <v>0</v>
      </c>
    </row>
    <row r="23" spans="1:10" s="897" customFormat="1" ht="13.9" customHeight="1" x14ac:dyDescent="0.25">
      <c r="A23" s="1427"/>
      <c r="B23" s="1484"/>
      <c r="C23" s="46" t="s">
        <v>598</v>
      </c>
      <c r="D23" s="273">
        <v>91</v>
      </c>
      <c r="E23" s="273">
        <v>87</v>
      </c>
      <c r="F23" s="273">
        <v>28</v>
      </c>
      <c r="G23" s="273">
        <v>47</v>
      </c>
      <c r="H23" s="273">
        <v>44</v>
      </c>
      <c r="I23" s="273">
        <v>0</v>
      </c>
      <c r="J23" s="1171">
        <f t="shared" si="0"/>
        <v>28</v>
      </c>
    </row>
    <row r="24" spans="1:10" ht="15" x14ac:dyDescent="0.2">
      <c r="A24" s="1427">
        <v>4</v>
      </c>
      <c r="B24" s="1485" t="s">
        <v>290</v>
      </c>
      <c r="C24" s="1174" t="s">
        <v>697</v>
      </c>
      <c r="D24" s="273">
        <v>7</v>
      </c>
      <c r="E24" s="273">
        <v>7</v>
      </c>
      <c r="F24" s="273">
        <v>6</v>
      </c>
      <c r="G24" s="273">
        <v>0</v>
      </c>
      <c r="H24" s="273">
        <v>0</v>
      </c>
      <c r="I24" s="273">
        <v>0</v>
      </c>
      <c r="J24" s="1171">
        <f t="shared" si="0"/>
        <v>6</v>
      </c>
    </row>
    <row r="25" spans="1:10" ht="15" x14ac:dyDescent="0.2">
      <c r="A25" s="1449"/>
      <c r="B25" s="1491"/>
      <c r="C25" s="1174" t="s">
        <v>993</v>
      </c>
      <c r="D25" s="273">
        <v>0</v>
      </c>
      <c r="E25" s="273">
        <v>0</v>
      </c>
      <c r="F25" s="273">
        <v>0</v>
      </c>
      <c r="G25" s="273">
        <v>0</v>
      </c>
      <c r="H25" s="273">
        <v>0</v>
      </c>
      <c r="I25" s="273">
        <v>0</v>
      </c>
      <c r="J25" s="1171">
        <f t="shared" si="0"/>
        <v>0</v>
      </c>
    </row>
    <row r="26" spans="1:10" x14ac:dyDescent="0.2">
      <c r="A26" s="1427">
        <v>5</v>
      </c>
      <c r="B26" s="1484" t="s">
        <v>291</v>
      </c>
      <c r="C26" s="48" t="s">
        <v>815</v>
      </c>
      <c r="D26" s="273">
        <v>13</v>
      </c>
      <c r="E26" s="273">
        <v>13</v>
      </c>
      <c r="F26" s="273">
        <v>20</v>
      </c>
      <c r="G26" s="273">
        <v>0</v>
      </c>
      <c r="H26" s="273">
        <v>0</v>
      </c>
      <c r="I26" s="273">
        <v>0</v>
      </c>
      <c r="J26" s="1171">
        <f t="shared" si="0"/>
        <v>20</v>
      </c>
    </row>
    <row r="27" spans="1:10" ht="15" x14ac:dyDescent="0.25">
      <c r="A27" s="1449"/>
      <c r="B27" s="1443"/>
      <c r="C27" s="46" t="s">
        <v>756</v>
      </c>
      <c r="D27" s="273">
        <v>0</v>
      </c>
      <c r="E27" s="273">
        <v>0</v>
      </c>
      <c r="F27" s="273">
        <v>0</v>
      </c>
      <c r="G27" s="273">
        <v>0</v>
      </c>
      <c r="H27" s="273">
        <v>0</v>
      </c>
      <c r="I27" s="273">
        <v>0</v>
      </c>
      <c r="J27" s="1171">
        <f t="shared" si="0"/>
        <v>0</v>
      </c>
    </row>
    <row r="28" spans="1:10" ht="15" x14ac:dyDescent="0.25">
      <c r="A28" s="1449"/>
      <c r="B28" s="1443"/>
      <c r="C28" s="46" t="s">
        <v>1094</v>
      </c>
      <c r="D28" s="273">
        <v>0</v>
      </c>
      <c r="E28" s="273">
        <v>0</v>
      </c>
      <c r="F28" s="273">
        <v>0</v>
      </c>
      <c r="G28" s="273">
        <v>0</v>
      </c>
      <c r="H28" s="273">
        <v>0</v>
      </c>
      <c r="I28" s="273">
        <v>0</v>
      </c>
      <c r="J28" s="1171">
        <f t="shared" si="0"/>
        <v>0</v>
      </c>
    </row>
    <row r="29" spans="1:10" ht="15" x14ac:dyDescent="0.25">
      <c r="A29" s="1449"/>
      <c r="B29" s="1443"/>
      <c r="C29" s="46" t="s">
        <v>698</v>
      </c>
      <c r="D29" s="273">
        <v>0</v>
      </c>
      <c r="E29" s="273">
        <v>0</v>
      </c>
      <c r="F29" s="273">
        <v>0</v>
      </c>
      <c r="G29" s="273">
        <v>0</v>
      </c>
      <c r="H29" s="273">
        <v>0</v>
      </c>
      <c r="I29" s="273">
        <v>0</v>
      </c>
      <c r="J29" s="1171">
        <f t="shared" si="0"/>
        <v>0</v>
      </c>
    </row>
    <row r="30" spans="1:10" ht="15" x14ac:dyDescent="0.25">
      <c r="A30" s="1449"/>
      <c r="B30" s="1443"/>
      <c r="C30" s="46" t="s">
        <v>977</v>
      </c>
      <c r="D30" s="273">
        <v>0</v>
      </c>
      <c r="E30" s="273">
        <v>0</v>
      </c>
      <c r="F30" s="273">
        <v>0</v>
      </c>
      <c r="G30" s="273">
        <v>0</v>
      </c>
      <c r="H30" s="273">
        <v>0</v>
      </c>
      <c r="I30" s="273">
        <v>0</v>
      </c>
      <c r="J30" s="1171">
        <f t="shared" si="0"/>
        <v>0</v>
      </c>
    </row>
    <row r="31" spans="1:10" s="897" customFormat="1" ht="14.45" customHeight="1" x14ac:dyDescent="0.25">
      <c r="A31" s="1449"/>
      <c r="B31" s="1443"/>
      <c r="C31" s="46" t="s">
        <v>598</v>
      </c>
      <c r="D31" s="273">
        <v>273</v>
      </c>
      <c r="E31" s="273">
        <v>256</v>
      </c>
      <c r="F31" s="273">
        <v>11</v>
      </c>
      <c r="G31" s="273">
        <v>243</v>
      </c>
      <c r="H31" s="273">
        <v>227</v>
      </c>
      <c r="I31" s="273">
        <v>13</v>
      </c>
      <c r="J31" s="1171">
        <f t="shared" si="0"/>
        <v>24</v>
      </c>
    </row>
    <row r="32" spans="1:10" ht="13.9" customHeight="1" x14ac:dyDescent="0.25">
      <c r="A32" s="1429">
        <v>6</v>
      </c>
      <c r="B32" s="1485" t="s">
        <v>292</v>
      </c>
      <c r="C32" s="46" t="s">
        <v>699</v>
      </c>
      <c r="D32" s="273">
        <v>0</v>
      </c>
      <c r="E32" s="273">
        <v>0</v>
      </c>
      <c r="F32" s="273">
        <v>0</v>
      </c>
      <c r="G32" s="273">
        <v>0</v>
      </c>
      <c r="H32" s="273">
        <v>0</v>
      </c>
      <c r="I32" s="273">
        <v>0</v>
      </c>
      <c r="J32" s="1171">
        <f t="shared" si="0"/>
        <v>0</v>
      </c>
    </row>
    <row r="33" spans="1:10" s="897" customFormat="1" ht="13.9" customHeight="1" x14ac:dyDescent="0.25">
      <c r="A33" s="1429"/>
      <c r="B33" s="1485"/>
      <c r="C33" s="46" t="s">
        <v>598</v>
      </c>
      <c r="D33" s="273">
        <v>729</v>
      </c>
      <c r="E33" s="273">
        <v>655</v>
      </c>
      <c r="F33" s="273">
        <v>40</v>
      </c>
      <c r="G33" s="273">
        <v>200</v>
      </c>
      <c r="H33" s="273">
        <v>173</v>
      </c>
      <c r="I33" s="273">
        <v>10</v>
      </c>
      <c r="J33" s="1171">
        <f t="shared" si="0"/>
        <v>50</v>
      </c>
    </row>
    <row r="34" spans="1:10" ht="13.9" customHeight="1" x14ac:dyDescent="0.25">
      <c r="A34" s="1427">
        <v>7</v>
      </c>
      <c r="B34" s="1485" t="s">
        <v>293</v>
      </c>
      <c r="C34" s="46" t="s">
        <v>759</v>
      </c>
      <c r="D34" s="273">
        <v>0</v>
      </c>
      <c r="E34" s="273">
        <v>0</v>
      </c>
      <c r="F34" s="273">
        <v>0</v>
      </c>
      <c r="G34" s="273">
        <v>0</v>
      </c>
      <c r="H34" s="273">
        <v>0</v>
      </c>
      <c r="I34" s="273">
        <v>0</v>
      </c>
      <c r="J34" s="1171">
        <f t="shared" si="0"/>
        <v>0</v>
      </c>
    </row>
    <row r="35" spans="1:10" ht="13.9" customHeight="1" x14ac:dyDescent="0.25">
      <c r="A35" s="1427"/>
      <c r="B35" s="1485"/>
      <c r="C35" s="46" t="s">
        <v>816</v>
      </c>
      <c r="D35" s="273">
        <v>25</v>
      </c>
      <c r="E35" s="273">
        <v>25</v>
      </c>
      <c r="F35" s="273">
        <v>39</v>
      </c>
      <c r="G35" s="273">
        <v>9</v>
      </c>
      <c r="H35" s="273">
        <v>9</v>
      </c>
      <c r="I35" s="273">
        <v>0</v>
      </c>
      <c r="J35" s="1171">
        <f t="shared" si="0"/>
        <v>39</v>
      </c>
    </row>
    <row r="36" spans="1:10" ht="13.9" customHeight="1" x14ac:dyDescent="0.25">
      <c r="A36" s="1427"/>
      <c r="B36" s="1485"/>
      <c r="C36" s="46" t="s">
        <v>599</v>
      </c>
      <c r="D36" s="273">
        <v>7</v>
      </c>
      <c r="E36" s="273">
        <v>7</v>
      </c>
      <c r="F36" s="273">
        <v>26</v>
      </c>
      <c r="G36" s="273">
        <v>0</v>
      </c>
      <c r="H36" s="273">
        <v>0</v>
      </c>
      <c r="I36" s="273">
        <v>0</v>
      </c>
      <c r="J36" s="1171">
        <f t="shared" si="0"/>
        <v>26</v>
      </c>
    </row>
    <row r="37" spans="1:10" ht="13.9" customHeight="1" x14ac:dyDescent="0.25">
      <c r="A37" s="1427"/>
      <c r="B37" s="1485"/>
      <c r="C37" s="46" t="s">
        <v>700</v>
      </c>
      <c r="D37" s="273">
        <v>12</v>
      </c>
      <c r="E37" s="273">
        <v>12</v>
      </c>
      <c r="F37" s="273">
        <v>33</v>
      </c>
      <c r="G37" s="273">
        <v>16</v>
      </c>
      <c r="H37" s="273">
        <v>16</v>
      </c>
      <c r="I37" s="273">
        <v>27</v>
      </c>
      <c r="J37" s="1171">
        <f t="shared" si="0"/>
        <v>60</v>
      </c>
    </row>
    <row r="38" spans="1:10" s="897" customFormat="1" ht="13.9" customHeight="1" x14ac:dyDescent="0.25">
      <c r="A38" s="1427"/>
      <c r="B38" s="1485"/>
      <c r="C38" s="46" t="s">
        <v>598</v>
      </c>
      <c r="D38" s="273">
        <v>233</v>
      </c>
      <c r="E38" s="273">
        <v>224</v>
      </c>
      <c r="F38" s="273">
        <v>105</v>
      </c>
      <c r="G38" s="273">
        <v>254</v>
      </c>
      <c r="H38" s="273">
        <v>245</v>
      </c>
      <c r="I38" s="273">
        <v>13</v>
      </c>
      <c r="J38" s="1171">
        <f t="shared" si="0"/>
        <v>118</v>
      </c>
    </row>
    <row r="39" spans="1:10" ht="15.75" x14ac:dyDescent="0.25">
      <c r="A39" s="1173">
        <v>8</v>
      </c>
      <c r="B39" s="1175" t="s">
        <v>294</v>
      </c>
      <c r="C39" s="46" t="s">
        <v>760</v>
      </c>
      <c r="D39" s="273">
        <v>11</v>
      </c>
      <c r="E39" s="273">
        <v>8</v>
      </c>
      <c r="F39" s="273">
        <v>3</v>
      </c>
      <c r="G39" s="273">
        <v>41</v>
      </c>
      <c r="H39" s="273">
        <v>36</v>
      </c>
      <c r="I39" s="273">
        <v>0</v>
      </c>
      <c r="J39" s="1171">
        <f t="shared" si="0"/>
        <v>3</v>
      </c>
    </row>
    <row r="40" spans="1:10" ht="13.9" customHeight="1" x14ac:dyDescent="0.25">
      <c r="A40" s="1427">
        <v>9</v>
      </c>
      <c r="B40" s="1485" t="s">
        <v>295</v>
      </c>
      <c r="C40" s="46" t="s">
        <v>761</v>
      </c>
      <c r="D40" s="273">
        <v>4</v>
      </c>
      <c r="E40" s="273">
        <v>4</v>
      </c>
      <c r="F40" s="273">
        <v>0</v>
      </c>
      <c r="G40" s="273">
        <v>12</v>
      </c>
      <c r="H40" s="273">
        <v>11</v>
      </c>
      <c r="I40" s="273">
        <v>0</v>
      </c>
      <c r="J40" s="1171">
        <f t="shared" si="0"/>
        <v>0</v>
      </c>
    </row>
    <row r="41" spans="1:10" ht="13.9" customHeight="1" x14ac:dyDescent="0.25">
      <c r="A41" s="1427"/>
      <c r="B41" s="1485"/>
      <c r="C41" s="46" t="s">
        <v>701</v>
      </c>
      <c r="D41" s="273">
        <v>18</v>
      </c>
      <c r="E41" s="273">
        <v>18</v>
      </c>
      <c r="F41" s="273">
        <v>36</v>
      </c>
      <c r="G41" s="273">
        <v>0</v>
      </c>
      <c r="H41" s="273">
        <v>0</v>
      </c>
      <c r="I41" s="273">
        <v>0</v>
      </c>
      <c r="J41" s="1171">
        <f t="shared" si="0"/>
        <v>36</v>
      </c>
    </row>
    <row r="42" spans="1:10" ht="13.9" customHeight="1" x14ac:dyDescent="0.25">
      <c r="A42" s="1427"/>
      <c r="B42" s="1485"/>
      <c r="C42" s="46" t="s">
        <v>817</v>
      </c>
      <c r="D42" s="273">
        <v>0</v>
      </c>
      <c r="E42" s="273">
        <v>0</v>
      </c>
      <c r="F42" s="273">
        <v>0</v>
      </c>
      <c r="G42" s="273">
        <v>0</v>
      </c>
      <c r="H42" s="273">
        <v>0</v>
      </c>
      <c r="I42" s="273">
        <v>0</v>
      </c>
      <c r="J42" s="1171">
        <f t="shared" si="0"/>
        <v>0</v>
      </c>
    </row>
    <row r="43" spans="1:10" ht="13.9" customHeight="1" x14ac:dyDescent="0.25">
      <c r="A43" s="1427"/>
      <c r="B43" s="1485"/>
      <c r="C43" s="46" t="s">
        <v>1049</v>
      </c>
      <c r="D43" s="273">
        <v>5</v>
      </c>
      <c r="E43" s="273">
        <v>5</v>
      </c>
      <c r="F43" s="273">
        <v>3</v>
      </c>
      <c r="G43" s="273">
        <v>0</v>
      </c>
      <c r="H43" s="273">
        <v>0</v>
      </c>
      <c r="I43" s="273">
        <v>0</v>
      </c>
      <c r="J43" s="1171">
        <f t="shared" si="0"/>
        <v>3</v>
      </c>
    </row>
    <row r="44" spans="1:10" ht="13.9" customHeight="1" x14ac:dyDescent="0.25">
      <c r="A44" s="1427"/>
      <c r="B44" s="1485"/>
      <c r="C44" s="46" t="s">
        <v>994</v>
      </c>
      <c r="D44" s="273">
        <v>0</v>
      </c>
      <c r="E44" s="273">
        <v>0</v>
      </c>
      <c r="F44" s="273">
        <v>0</v>
      </c>
      <c r="G44" s="273">
        <v>0</v>
      </c>
      <c r="H44" s="273">
        <v>0</v>
      </c>
      <c r="I44" s="273">
        <v>0</v>
      </c>
      <c r="J44" s="1171">
        <f t="shared" si="0"/>
        <v>0</v>
      </c>
    </row>
    <row r="45" spans="1:10" s="897" customFormat="1" ht="13.9" customHeight="1" x14ac:dyDescent="0.25">
      <c r="A45" s="1427"/>
      <c r="B45" s="1485"/>
      <c r="C45" s="46" t="s">
        <v>598</v>
      </c>
      <c r="D45" s="273">
        <v>87</v>
      </c>
      <c r="E45" s="273">
        <v>81</v>
      </c>
      <c r="F45" s="273">
        <v>0</v>
      </c>
      <c r="G45" s="273">
        <v>81</v>
      </c>
      <c r="H45" s="273">
        <v>70</v>
      </c>
      <c r="I45" s="273">
        <v>0</v>
      </c>
      <c r="J45" s="1171">
        <f t="shared" si="0"/>
        <v>0</v>
      </c>
    </row>
    <row r="46" spans="1:10" ht="15.75" x14ac:dyDescent="0.2">
      <c r="A46" s="1173">
        <v>10</v>
      </c>
      <c r="B46" s="1175" t="s">
        <v>296</v>
      </c>
      <c r="C46" s="212" t="s">
        <v>762</v>
      </c>
      <c r="D46" s="273">
        <v>0</v>
      </c>
      <c r="E46" s="273">
        <v>0</v>
      </c>
      <c r="F46" s="273">
        <v>0</v>
      </c>
      <c r="G46" s="273">
        <v>0</v>
      </c>
      <c r="H46" s="273">
        <v>0</v>
      </c>
      <c r="I46" s="273">
        <v>0</v>
      </c>
      <c r="J46" s="1171">
        <f t="shared" si="0"/>
        <v>0</v>
      </c>
    </row>
    <row r="47" spans="1:10" ht="13.9" customHeight="1" x14ac:dyDescent="0.25">
      <c r="A47" s="1427">
        <v>11</v>
      </c>
      <c r="B47" s="1484" t="s">
        <v>297</v>
      </c>
      <c r="C47" s="46" t="s">
        <v>763</v>
      </c>
      <c r="D47" s="273">
        <v>0</v>
      </c>
      <c r="E47" s="273">
        <v>0</v>
      </c>
      <c r="F47" s="273">
        <v>0</v>
      </c>
      <c r="G47" s="273">
        <v>0</v>
      </c>
      <c r="H47" s="273">
        <v>0</v>
      </c>
      <c r="I47" s="273">
        <v>0</v>
      </c>
      <c r="J47" s="1171">
        <f t="shared" si="0"/>
        <v>0</v>
      </c>
    </row>
    <row r="48" spans="1:10" s="897" customFormat="1" ht="13.9" customHeight="1" x14ac:dyDescent="0.25">
      <c r="A48" s="1427"/>
      <c r="B48" s="1484"/>
      <c r="C48" s="46" t="s">
        <v>598</v>
      </c>
      <c r="D48" s="273">
        <v>94</v>
      </c>
      <c r="E48" s="273">
        <v>91</v>
      </c>
      <c r="F48" s="273">
        <v>18</v>
      </c>
      <c r="G48" s="273">
        <v>100</v>
      </c>
      <c r="H48" s="273">
        <v>96</v>
      </c>
      <c r="I48" s="273">
        <v>3</v>
      </c>
      <c r="J48" s="1171">
        <f t="shared" si="0"/>
        <v>21</v>
      </c>
    </row>
    <row r="49" spans="1:10" s="897" customFormat="1" ht="13.9" customHeight="1" x14ac:dyDescent="0.25">
      <c r="A49" s="1429">
        <v>12</v>
      </c>
      <c r="B49" s="1484" t="s">
        <v>298</v>
      </c>
      <c r="C49" s="307" t="s">
        <v>598</v>
      </c>
      <c r="D49" s="273">
        <v>145</v>
      </c>
      <c r="E49" s="273">
        <v>141</v>
      </c>
      <c r="F49" s="273">
        <v>5</v>
      </c>
      <c r="G49" s="273">
        <v>129</v>
      </c>
      <c r="H49" s="273">
        <v>129</v>
      </c>
      <c r="I49" s="273">
        <v>4</v>
      </c>
      <c r="J49" s="1171">
        <f t="shared" si="0"/>
        <v>9</v>
      </c>
    </row>
    <row r="50" spans="1:10" ht="13.9" customHeight="1" x14ac:dyDescent="0.25">
      <c r="A50" s="1429"/>
      <c r="B50" s="1484"/>
      <c r="C50" s="46" t="s">
        <v>600</v>
      </c>
      <c r="D50" s="273">
        <v>0</v>
      </c>
      <c r="E50" s="273">
        <v>0</v>
      </c>
      <c r="F50" s="273">
        <v>0</v>
      </c>
      <c r="G50" s="273">
        <v>0</v>
      </c>
      <c r="H50" s="273">
        <v>0</v>
      </c>
      <c r="I50" s="273">
        <v>0</v>
      </c>
      <c r="J50" s="1171">
        <f t="shared" si="0"/>
        <v>0</v>
      </c>
    </row>
    <row r="51" spans="1:10" ht="13.9" customHeight="1" x14ac:dyDescent="0.25">
      <c r="A51" s="1429"/>
      <c r="B51" s="1484"/>
      <c r="C51" s="46" t="s">
        <v>601</v>
      </c>
      <c r="D51" s="273">
        <v>4</v>
      </c>
      <c r="E51" s="273">
        <v>4</v>
      </c>
      <c r="F51" s="273">
        <v>5</v>
      </c>
      <c r="G51" s="273">
        <v>0</v>
      </c>
      <c r="H51" s="273">
        <v>0</v>
      </c>
      <c r="I51" s="273">
        <v>0</v>
      </c>
      <c r="J51" s="1171">
        <f t="shared" si="0"/>
        <v>5</v>
      </c>
    </row>
    <row r="52" spans="1:10" ht="13.9" customHeight="1" x14ac:dyDescent="0.25">
      <c r="A52" s="1429"/>
      <c r="B52" s="1484"/>
      <c r="C52" s="46" t="s">
        <v>817</v>
      </c>
      <c r="D52" s="273">
        <v>0</v>
      </c>
      <c r="E52" s="273">
        <v>0</v>
      </c>
      <c r="F52" s="273">
        <v>0</v>
      </c>
      <c r="G52" s="273">
        <v>0</v>
      </c>
      <c r="H52" s="273">
        <v>0</v>
      </c>
      <c r="I52" s="273">
        <v>0</v>
      </c>
      <c r="J52" s="1171">
        <f t="shared" si="0"/>
        <v>0</v>
      </c>
    </row>
    <row r="53" spans="1:10" ht="13.9" customHeight="1" x14ac:dyDescent="0.25">
      <c r="A53" s="1427">
        <v>13</v>
      </c>
      <c r="B53" s="1484" t="s">
        <v>299</v>
      </c>
      <c r="C53" s="46" t="s">
        <v>765</v>
      </c>
      <c r="D53" s="273">
        <v>38</v>
      </c>
      <c r="E53" s="273">
        <v>38</v>
      </c>
      <c r="F53" s="273">
        <v>72</v>
      </c>
      <c r="G53" s="273">
        <v>92</v>
      </c>
      <c r="H53" s="273">
        <v>92</v>
      </c>
      <c r="I53" s="273">
        <v>100</v>
      </c>
      <c r="J53" s="1171">
        <f t="shared" si="0"/>
        <v>172</v>
      </c>
    </row>
    <row r="54" spans="1:10" ht="13.9" customHeight="1" x14ac:dyDescent="0.25">
      <c r="A54" s="1427"/>
      <c r="B54" s="1484"/>
      <c r="C54" s="46" t="s">
        <v>418</v>
      </c>
      <c r="D54" s="273">
        <v>7</v>
      </c>
      <c r="E54" s="273">
        <v>7</v>
      </c>
      <c r="F54" s="273">
        <v>7</v>
      </c>
      <c r="G54" s="273">
        <v>1</v>
      </c>
      <c r="H54" s="273">
        <v>1</v>
      </c>
      <c r="I54" s="273">
        <v>0</v>
      </c>
      <c r="J54" s="1171">
        <f t="shared" si="0"/>
        <v>7</v>
      </c>
    </row>
    <row r="55" spans="1:10" s="897" customFormat="1" ht="13.9" customHeight="1" x14ac:dyDescent="0.25">
      <c r="A55" s="1427"/>
      <c r="B55" s="1484"/>
      <c r="C55" s="46" t="s">
        <v>598</v>
      </c>
      <c r="D55" s="273">
        <v>24</v>
      </c>
      <c r="E55" s="273">
        <v>23</v>
      </c>
      <c r="F55" s="273">
        <v>3</v>
      </c>
      <c r="G55" s="273">
        <v>35</v>
      </c>
      <c r="H55" s="273">
        <v>34</v>
      </c>
      <c r="I55" s="273">
        <v>0</v>
      </c>
      <c r="J55" s="1171">
        <f t="shared" si="0"/>
        <v>3</v>
      </c>
    </row>
    <row r="56" spans="1:10" ht="13.9" customHeight="1" x14ac:dyDescent="0.25">
      <c r="A56" s="1427">
        <v>14</v>
      </c>
      <c r="B56" s="1484" t="s">
        <v>300</v>
      </c>
      <c r="C56" s="46" t="s">
        <v>766</v>
      </c>
      <c r="D56" s="273">
        <v>13</v>
      </c>
      <c r="E56" s="273">
        <v>13</v>
      </c>
      <c r="F56" s="273"/>
      <c r="G56" s="273">
        <v>7</v>
      </c>
      <c r="H56" s="273">
        <v>7</v>
      </c>
      <c r="I56" s="273">
        <v>0</v>
      </c>
      <c r="J56" s="1171">
        <f t="shared" si="0"/>
        <v>0</v>
      </c>
    </row>
    <row r="57" spans="1:10" ht="13.9" customHeight="1" x14ac:dyDescent="0.25">
      <c r="A57" s="1427"/>
      <c r="B57" s="1484"/>
      <c r="C57" s="46" t="s">
        <v>409</v>
      </c>
      <c r="D57" s="273">
        <v>0</v>
      </c>
      <c r="E57" s="273">
        <v>0</v>
      </c>
      <c r="F57" s="273">
        <v>0</v>
      </c>
      <c r="G57" s="273">
        <v>0</v>
      </c>
      <c r="H57" s="273">
        <v>0</v>
      </c>
      <c r="I57" s="273">
        <v>0</v>
      </c>
      <c r="J57" s="1171">
        <f t="shared" si="0"/>
        <v>0</v>
      </c>
    </row>
    <row r="58" spans="1:10" ht="13.9" customHeight="1" x14ac:dyDescent="0.25">
      <c r="A58" s="1427">
        <v>15</v>
      </c>
      <c r="B58" s="1484" t="s">
        <v>301</v>
      </c>
      <c r="C58" s="46" t="s">
        <v>767</v>
      </c>
      <c r="D58" s="273">
        <v>0</v>
      </c>
      <c r="E58" s="273">
        <v>0</v>
      </c>
      <c r="F58" s="273">
        <v>0</v>
      </c>
      <c r="G58" s="273">
        <v>0</v>
      </c>
      <c r="H58" s="273">
        <v>0</v>
      </c>
      <c r="I58" s="273">
        <v>0</v>
      </c>
      <c r="J58" s="1171">
        <f t="shared" si="0"/>
        <v>0</v>
      </c>
    </row>
    <row r="59" spans="1:10" ht="13.9" customHeight="1" x14ac:dyDescent="0.25">
      <c r="A59" s="1427"/>
      <c r="B59" s="1484"/>
      <c r="C59" s="46" t="s">
        <v>703</v>
      </c>
      <c r="D59" s="273">
        <v>0</v>
      </c>
      <c r="E59" s="273">
        <v>0</v>
      </c>
      <c r="F59" s="273">
        <v>0</v>
      </c>
      <c r="G59" s="273">
        <v>0</v>
      </c>
      <c r="H59" s="273">
        <v>0</v>
      </c>
      <c r="I59" s="273">
        <v>0</v>
      </c>
      <c r="J59" s="1171">
        <f t="shared" si="0"/>
        <v>0</v>
      </c>
    </row>
    <row r="60" spans="1:10" ht="13.9" customHeight="1" x14ac:dyDescent="0.25">
      <c r="A60" s="1427"/>
      <c r="B60" s="1484"/>
      <c r="C60" s="46" t="s">
        <v>602</v>
      </c>
      <c r="D60" s="273">
        <v>0</v>
      </c>
      <c r="E60" s="273">
        <v>0</v>
      </c>
      <c r="F60" s="273">
        <v>0</v>
      </c>
      <c r="G60" s="273">
        <v>0</v>
      </c>
      <c r="H60" s="273">
        <v>0</v>
      </c>
      <c r="I60" s="273">
        <v>0</v>
      </c>
      <c r="J60" s="1171">
        <f t="shared" si="0"/>
        <v>0</v>
      </c>
    </row>
    <row r="61" spans="1:10" ht="13.9" customHeight="1" x14ac:dyDescent="0.25">
      <c r="A61" s="1429">
        <v>16</v>
      </c>
      <c r="B61" s="1488" t="s">
        <v>302</v>
      </c>
      <c r="C61" s="81" t="s">
        <v>416</v>
      </c>
      <c r="D61" s="273">
        <v>0</v>
      </c>
      <c r="E61" s="273">
        <v>0</v>
      </c>
      <c r="F61" s="273">
        <v>0</v>
      </c>
      <c r="G61" s="273">
        <v>0</v>
      </c>
      <c r="H61" s="273">
        <v>0</v>
      </c>
      <c r="I61" s="273">
        <v>0</v>
      </c>
      <c r="J61" s="1171">
        <f t="shared" si="0"/>
        <v>0</v>
      </c>
    </row>
    <row r="62" spans="1:10" ht="13.9" customHeight="1" x14ac:dyDescent="0.25">
      <c r="A62" s="1429"/>
      <c r="B62" s="1488"/>
      <c r="C62" s="81" t="s">
        <v>417</v>
      </c>
      <c r="D62" s="273">
        <v>0</v>
      </c>
      <c r="E62" s="273">
        <v>0</v>
      </c>
      <c r="F62" s="273">
        <v>0</v>
      </c>
      <c r="G62" s="273">
        <v>0</v>
      </c>
      <c r="H62" s="273">
        <v>0</v>
      </c>
      <c r="I62" s="273">
        <v>0</v>
      </c>
      <c r="J62" s="1171">
        <f t="shared" si="0"/>
        <v>0</v>
      </c>
    </row>
    <row r="63" spans="1:10" ht="13.9" customHeight="1" x14ac:dyDescent="0.25">
      <c r="A63" s="1429"/>
      <c r="B63" s="1488"/>
      <c r="C63" s="81" t="s">
        <v>971</v>
      </c>
      <c r="D63" s="273">
        <v>0</v>
      </c>
      <c r="E63" s="273">
        <v>0</v>
      </c>
      <c r="F63" s="273">
        <v>0</v>
      </c>
      <c r="G63" s="273">
        <v>0</v>
      </c>
      <c r="H63" s="273">
        <v>0</v>
      </c>
      <c r="I63" s="273">
        <v>0</v>
      </c>
      <c r="J63" s="1171">
        <f t="shared" si="0"/>
        <v>0</v>
      </c>
    </row>
    <row r="64" spans="1:10" ht="13.9" customHeight="1" x14ac:dyDescent="0.25">
      <c r="A64" s="1429"/>
      <c r="B64" s="1488"/>
      <c r="C64" s="81" t="s">
        <v>817</v>
      </c>
      <c r="D64" s="273">
        <v>0</v>
      </c>
      <c r="E64" s="273">
        <v>0</v>
      </c>
      <c r="F64" s="273">
        <v>0</v>
      </c>
      <c r="G64" s="273">
        <v>0</v>
      </c>
      <c r="H64" s="273">
        <v>0</v>
      </c>
      <c r="I64" s="273">
        <v>0</v>
      </c>
      <c r="J64" s="1171">
        <f t="shared" si="0"/>
        <v>0</v>
      </c>
    </row>
    <row r="65" spans="1:10" ht="13.9" customHeight="1" x14ac:dyDescent="0.25">
      <c r="A65" s="1429"/>
      <c r="B65" s="1488"/>
      <c r="C65" s="81" t="s">
        <v>704</v>
      </c>
      <c r="D65" s="273">
        <v>0</v>
      </c>
      <c r="E65" s="273">
        <v>0</v>
      </c>
      <c r="F65" s="273">
        <v>0</v>
      </c>
      <c r="G65" s="273">
        <v>0</v>
      </c>
      <c r="H65" s="273">
        <v>0</v>
      </c>
      <c r="I65" s="273">
        <v>0</v>
      </c>
      <c r="J65" s="1171">
        <f t="shared" si="0"/>
        <v>0</v>
      </c>
    </row>
    <row r="66" spans="1:10" ht="13.9" customHeight="1" x14ac:dyDescent="0.25">
      <c r="A66" s="1429"/>
      <c r="B66" s="1488"/>
      <c r="C66" s="81" t="s">
        <v>970</v>
      </c>
      <c r="D66" s="273">
        <v>0</v>
      </c>
      <c r="E66" s="273">
        <v>0</v>
      </c>
      <c r="F66" s="273">
        <v>0</v>
      </c>
      <c r="G66" s="273">
        <v>0</v>
      </c>
      <c r="H66" s="273">
        <v>0</v>
      </c>
      <c r="I66" s="273">
        <v>0</v>
      </c>
      <c r="J66" s="1171">
        <f t="shared" si="0"/>
        <v>0</v>
      </c>
    </row>
    <row r="67" spans="1:10" s="897" customFormat="1" ht="13.9" customHeight="1" x14ac:dyDescent="0.25">
      <c r="A67" s="1429"/>
      <c r="B67" s="1488"/>
      <c r="C67" s="81" t="s">
        <v>598</v>
      </c>
      <c r="D67" s="273">
        <v>131</v>
      </c>
      <c r="E67" s="273">
        <v>96</v>
      </c>
      <c r="F67" s="273">
        <v>17</v>
      </c>
      <c r="G67" s="273">
        <v>126</v>
      </c>
      <c r="H67" s="273">
        <v>101</v>
      </c>
      <c r="I67" s="273">
        <v>2</v>
      </c>
      <c r="J67" s="1171">
        <f t="shared" si="0"/>
        <v>19</v>
      </c>
    </row>
    <row r="68" spans="1:10" ht="13.9" customHeight="1" x14ac:dyDescent="0.25">
      <c r="A68" s="1427">
        <v>17</v>
      </c>
      <c r="B68" s="1484" t="s">
        <v>303</v>
      </c>
      <c r="C68" s="81" t="s">
        <v>420</v>
      </c>
      <c r="D68" s="273">
        <v>0</v>
      </c>
      <c r="E68" s="273">
        <v>0</v>
      </c>
      <c r="F68" s="273">
        <v>0</v>
      </c>
      <c r="G68" s="273">
        <v>0</v>
      </c>
      <c r="H68" s="273">
        <v>0</v>
      </c>
      <c r="I68" s="273">
        <v>0</v>
      </c>
      <c r="J68" s="1171">
        <f t="shared" si="0"/>
        <v>0</v>
      </c>
    </row>
    <row r="69" spans="1:10" s="897" customFormat="1" ht="13.9" customHeight="1" x14ac:dyDescent="0.25">
      <c r="A69" s="1427"/>
      <c r="B69" s="1484"/>
      <c r="C69" s="46" t="s">
        <v>598</v>
      </c>
      <c r="D69" s="273">
        <v>33</v>
      </c>
      <c r="E69" s="273">
        <v>33</v>
      </c>
      <c r="F69" s="273">
        <v>0</v>
      </c>
      <c r="G69" s="273">
        <v>15</v>
      </c>
      <c r="H69" s="273">
        <v>14</v>
      </c>
      <c r="I69" s="273">
        <v>0</v>
      </c>
      <c r="J69" s="1171">
        <f t="shared" si="0"/>
        <v>0</v>
      </c>
    </row>
    <row r="70" spans="1:10" ht="13.9" customHeight="1" x14ac:dyDescent="0.25">
      <c r="A70" s="1427">
        <v>18</v>
      </c>
      <c r="B70" s="1484" t="s">
        <v>603</v>
      </c>
      <c r="C70" s="46" t="s">
        <v>768</v>
      </c>
      <c r="D70" s="273">
        <v>34</v>
      </c>
      <c r="E70" s="273">
        <v>34</v>
      </c>
      <c r="F70" s="273">
        <v>12</v>
      </c>
      <c r="G70" s="273">
        <v>4</v>
      </c>
      <c r="H70" s="273">
        <v>4</v>
      </c>
      <c r="I70" s="273">
        <v>0</v>
      </c>
      <c r="J70" s="1171">
        <f t="shared" si="0"/>
        <v>12</v>
      </c>
    </row>
    <row r="71" spans="1:10" ht="13.9" customHeight="1" x14ac:dyDescent="0.25">
      <c r="A71" s="1427"/>
      <c r="B71" s="1484"/>
      <c r="C71" s="46" t="s">
        <v>604</v>
      </c>
      <c r="D71" s="273">
        <v>29</v>
      </c>
      <c r="E71" s="273">
        <v>28</v>
      </c>
      <c r="F71" s="273">
        <v>6</v>
      </c>
      <c r="G71" s="273">
        <v>10</v>
      </c>
      <c r="H71" s="273">
        <v>10</v>
      </c>
      <c r="I71" s="273">
        <v>3</v>
      </c>
      <c r="J71" s="1171">
        <f t="shared" si="0"/>
        <v>9</v>
      </c>
    </row>
    <row r="72" spans="1:10" s="897" customFormat="1" ht="13.9" customHeight="1" x14ac:dyDescent="0.25">
      <c r="A72" s="1427"/>
      <c r="B72" s="1484"/>
      <c r="C72" s="46" t="s">
        <v>598</v>
      </c>
      <c r="D72" s="273">
        <v>22</v>
      </c>
      <c r="E72" s="273">
        <v>22</v>
      </c>
      <c r="F72" s="273">
        <v>0</v>
      </c>
      <c r="G72" s="273">
        <v>25</v>
      </c>
      <c r="H72" s="273">
        <v>25</v>
      </c>
      <c r="I72" s="273">
        <v>0</v>
      </c>
      <c r="J72" s="1171">
        <f t="shared" si="0"/>
        <v>0</v>
      </c>
    </row>
    <row r="73" spans="1:10" ht="13.9" customHeight="1" x14ac:dyDescent="0.25">
      <c r="A73" s="1427">
        <v>19</v>
      </c>
      <c r="B73" s="1484" t="s">
        <v>305</v>
      </c>
      <c r="C73" s="46" t="s">
        <v>706</v>
      </c>
      <c r="D73" s="273">
        <v>4</v>
      </c>
      <c r="E73" s="273">
        <v>4</v>
      </c>
      <c r="F73" s="273">
        <v>0</v>
      </c>
      <c r="G73" s="273">
        <v>0</v>
      </c>
      <c r="H73" s="273">
        <v>0</v>
      </c>
      <c r="I73" s="273">
        <v>0</v>
      </c>
      <c r="J73" s="1171">
        <f t="shared" si="0"/>
        <v>0</v>
      </c>
    </row>
    <row r="74" spans="1:10" ht="13.9" customHeight="1" x14ac:dyDescent="0.25">
      <c r="A74" s="1427"/>
      <c r="B74" s="1484"/>
      <c r="C74" s="46" t="s">
        <v>707</v>
      </c>
      <c r="D74" s="273">
        <v>0</v>
      </c>
      <c r="E74" s="273">
        <v>0</v>
      </c>
      <c r="F74" s="273">
        <v>0</v>
      </c>
      <c r="G74" s="273">
        <v>0</v>
      </c>
      <c r="H74" s="273">
        <v>0</v>
      </c>
      <c r="I74" s="273">
        <v>0</v>
      </c>
      <c r="J74" s="1171">
        <f t="shared" si="0"/>
        <v>0</v>
      </c>
    </row>
    <row r="75" spans="1:10" ht="13.9" customHeight="1" x14ac:dyDescent="0.25">
      <c r="A75" s="1427"/>
      <c r="B75" s="1484"/>
      <c r="C75" s="46" t="s">
        <v>723</v>
      </c>
      <c r="D75" s="273">
        <v>0</v>
      </c>
      <c r="E75" s="273">
        <v>0</v>
      </c>
      <c r="F75" s="273">
        <v>0</v>
      </c>
      <c r="G75" s="273">
        <v>0</v>
      </c>
      <c r="H75" s="273">
        <v>0</v>
      </c>
      <c r="I75" s="273">
        <v>0</v>
      </c>
      <c r="J75" s="1171">
        <f t="shared" si="0"/>
        <v>0</v>
      </c>
    </row>
    <row r="76" spans="1:10" ht="13.9" customHeight="1" x14ac:dyDescent="0.25">
      <c r="A76" s="1427"/>
      <c r="B76" s="1484"/>
      <c r="C76" s="46" t="s">
        <v>408</v>
      </c>
      <c r="D76" s="273">
        <v>5</v>
      </c>
      <c r="E76" s="273">
        <v>5</v>
      </c>
      <c r="F76" s="273">
        <v>5</v>
      </c>
      <c r="G76" s="273">
        <v>0</v>
      </c>
      <c r="H76" s="273">
        <v>0</v>
      </c>
      <c r="I76" s="273">
        <v>0</v>
      </c>
      <c r="J76" s="1171">
        <f t="shared" si="0"/>
        <v>5</v>
      </c>
    </row>
    <row r="77" spans="1:10" ht="13.9" customHeight="1" x14ac:dyDescent="0.25">
      <c r="A77" s="1427"/>
      <c r="B77" s="1484"/>
      <c r="C77" s="46" t="s">
        <v>705</v>
      </c>
      <c r="D77" s="273">
        <v>0</v>
      </c>
      <c r="E77" s="273">
        <v>0</v>
      </c>
      <c r="F77" s="273">
        <v>0</v>
      </c>
      <c r="G77" s="273">
        <v>0</v>
      </c>
      <c r="H77" s="273">
        <v>0</v>
      </c>
      <c r="I77" s="273">
        <v>0</v>
      </c>
      <c r="J77" s="1171">
        <f t="shared" si="0"/>
        <v>0</v>
      </c>
    </row>
    <row r="78" spans="1:10" ht="13.9" customHeight="1" x14ac:dyDescent="0.25">
      <c r="A78" s="1427"/>
      <c r="B78" s="1484"/>
      <c r="C78" s="46" t="s">
        <v>1051</v>
      </c>
      <c r="D78" s="273">
        <v>0</v>
      </c>
      <c r="E78" s="273">
        <v>0</v>
      </c>
      <c r="F78" s="273">
        <v>0</v>
      </c>
      <c r="G78" s="273">
        <v>0</v>
      </c>
      <c r="H78" s="273">
        <v>0</v>
      </c>
      <c r="I78" s="273">
        <v>0</v>
      </c>
      <c r="J78" s="1171">
        <f t="shared" si="0"/>
        <v>0</v>
      </c>
    </row>
    <row r="79" spans="1:10" ht="13.9" customHeight="1" x14ac:dyDescent="0.25">
      <c r="A79" s="1427">
        <v>20</v>
      </c>
      <c r="B79" s="1489" t="s">
        <v>306</v>
      </c>
      <c r="C79" s="46" t="s">
        <v>818</v>
      </c>
      <c r="D79" s="273">
        <v>25</v>
      </c>
      <c r="E79" s="273">
        <v>25</v>
      </c>
      <c r="F79" s="273">
        <v>8</v>
      </c>
      <c r="G79" s="273">
        <v>22</v>
      </c>
      <c r="H79" s="273">
        <v>21</v>
      </c>
      <c r="I79" s="273">
        <v>9</v>
      </c>
      <c r="J79" s="1171">
        <f t="shared" si="0"/>
        <v>17</v>
      </c>
    </row>
    <row r="80" spans="1:10" ht="13.9" customHeight="1" x14ac:dyDescent="0.25">
      <c r="A80" s="1427"/>
      <c r="B80" s="1489"/>
      <c r="C80" s="46" t="s">
        <v>769</v>
      </c>
      <c r="D80" s="273">
        <v>57</v>
      </c>
      <c r="E80" s="273">
        <v>56</v>
      </c>
      <c r="F80" s="273">
        <v>103</v>
      </c>
      <c r="G80" s="273">
        <v>73</v>
      </c>
      <c r="H80" s="273">
        <v>69</v>
      </c>
      <c r="I80" s="273">
        <v>12</v>
      </c>
      <c r="J80" s="1171">
        <f t="shared" si="0"/>
        <v>115</v>
      </c>
    </row>
    <row r="81" spans="1:10" ht="13.9" customHeight="1" x14ac:dyDescent="0.25">
      <c r="A81" s="1427"/>
      <c r="B81" s="1489"/>
      <c r="C81" s="46" t="s">
        <v>819</v>
      </c>
      <c r="D81" s="273">
        <v>52</v>
      </c>
      <c r="E81" s="273">
        <v>48</v>
      </c>
      <c r="F81" s="273">
        <v>51</v>
      </c>
      <c r="G81" s="273">
        <v>8</v>
      </c>
      <c r="H81" s="273">
        <v>8</v>
      </c>
      <c r="I81" s="273">
        <v>28</v>
      </c>
      <c r="J81" s="1171">
        <f t="shared" si="0"/>
        <v>79</v>
      </c>
    </row>
    <row r="82" spans="1:10" ht="13.9" customHeight="1" x14ac:dyDescent="0.25">
      <c r="A82" s="1427"/>
      <c r="B82" s="1489"/>
      <c r="C82" s="46" t="s">
        <v>770</v>
      </c>
      <c r="D82" s="273">
        <v>5</v>
      </c>
      <c r="E82" s="273">
        <v>5</v>
      </c>
      <c r="F82" s="273">
        <v>0</v>
      </c>
      <c r="G82" s="273">
        <v>18</v>
      </c>
      <c r="H82" s="273">
        <v>17</v>
      </c>
      <c r="I82" s="273">
        <v>0</v>
      </c>
      <c r="J82" s="1171">
        <f t="shared" si="0"/>
        <v>0</v>
      </c>
    </row>
    <row r="83" spans="1:10" ht="13.9" customHeight="1" x14ac:dyDescent="0.25">
      <c r="A83" s="1427"/>
      <c r="B83" s="1489"/>
      <c r="C83" s="46" t="s">
        <v>771</v>
      </c>
      <c r="D83" s="273">
        <v>0</v>
      </c>
      <c r="E83" s="273">
        <v>0</v>
      </c>
      <c r="F83" s="273">
        <v>0</v>
      </c>
      <c r="G83" s="273">
        <v>0</v>
      </c>
      <c r="H83" s="273">
        <v>0</v>
      </c>
      <c r="I83" s="273">
        <v>0</v>
      </c>
      <c r="J83" s="1171">
        <f t="shared" si="0"/>
        <v>0</v>
      </c>
    </row>
    <row r="84" spans="1:10" s="897" customFormat="1" ht="13.9" customHeight="1" x14ac:dyDescent="0.25">
      <c r="A84" s="1427"/>
      <c r="B84" s="1489"/>
      <c r="C84" s="46" t="s">
        <v>598</v>
      </c>
      <c r="D84" s="273">
        <v>21</v>
      </c>
      <c r="E84" s="273">
        <v>18</v>
      </c>
      <c r="F84" s="273">
        <v>3</v>
      </c>
      <c r="G84" s="273">
        <v>9</v>
      </c>
      <c r="H84" s="273">
        <v>6</v>
      </c>
      <c r="I84" s="273">
        <v>1</v>
      </c>
      <c r="J84" s="1171">
        <f t="shared" si="0"/>
        <v>4</v>
      </c>
    </row>
    <row r="85" spans="1:10" ht="13.9" customHeight="1" x14ac:dyDescent="0.25">
      <c r="A85" s="1427">
        <v>21</v>
      </c>
      <c r="B85" s="1484" t="s">
        <v>307</v>
      </c>
      <c r="C85" s="46" t="s">
        <v>708</v>
      </c>
      <c r="D85" s="273">
        <v>0</v>
      </c>
      <c r="E85" s="273">
        <v>0</v>
      </c>
      <c r="F85" s="273">
        <v>0</v>
      </c>
      <c r="G85" s="273">
        <v>0</v>
      </c>
      <c r="H85" s="273">
        <v>0</v>
      </c>
      <c r="I85" s="273">
        <v>0</v>
      </c>
      <c r="J85" s="1171">
        <f t="shared" si="0"/>
        <v>0</v>
      </c>
    </row>
    <row r="86" spans="1:10" ht="13.9" customHeight="1" x14ac:dyDescent="0.25">
      <c r="A86" s="1427"/>
      <c r="B86" s="1484"/>
      <c r="C86" s="46" t="s">
        <v>772</v>
      </c>
      <c r="D86" s="273">
        <v>0</v>
      </c>
      <c r="E86" s="273">
        <v>0</v>
      </c>
      <c r="F86" s="273">
        <v>0</v>
      </c>
      <c r="G86" s="273">
        <v>0</v>
      </c>
      <c r="H86" s="273">
        <v>0</v>
      </c>
      <c r="I86" s="273">
        <v>0</v>
      </c>
      <c r="J86" s="1171">
        <f t="shared" si="0"/>
        <v>0</v>
      </c>
    </row>
    <row r="87" spans="1:10" s="897" customFormat="1" ht="13.9" customHeight="1" x14ac:dyDescent="0.25">
      <c r="A87" s="1427"/>
      <c r="B87" s="1484"/>
      <c r="C87" s="46" t="s">
        <v>598</v>
      </c>
      <c r="D87" s="273">
        <v>130</v>
      </c>
      <c r="E87" s="273">
        <v>112</v>
      </c>
      <c r="F87" s="273">
        <v>0</v>
      </c>
      <c r="G87" s="273">
        <v>51</v>
      </c>
      <c r="H87" s="273">
        <v>42</v>
      </c>
      <c r="I87" s="273">
        <v>0</v>
      </c>
      <c r="J87" s="1171">
        <f t="shared" ref="J87:J150" si="1">F87+I87</f>
        <v>0</v>
      </c>
    </row>
    <row r="88" spans="1:10" ht="30" x14ac:dyDescent="0.25">
      <c r="A88" s="1427">
        <v>22</v>
      </c>
      <c r="B88" s="1484" t="s">
        <v>308</v>
      </c>
      <c r="C88" s="82" t="s">
        <v>773</v>
      </c>
      <c r="D88" s="273">
        <v>0</v>
      </c>
      <c r="E88" s="273">
        <v>0</v>
      </c>
      <c r="F88" s="273">
        <v>0</v>
      </c>
      <c r="G88" s="273">
        <v>0</v>
      </c>
      <c r="H88" s="273">
        <v>0</v>
      </c>
      <c r="I88" s="273">
        <v>0</v>
      </c>
      <c r="J88" s="1171">
        <f t="shared" si="1"/>
        <v>0</v>
      </c>
    </row>
    <row r="89" spans="1:10" ht="15" x14ac:dyDescent="0.25">
      <c r="A89" s="1427"/>
      <c r="B89" s="1484"/>
      <c r="C89" s="46" t="s">
        <v>703</v>
      </c>
      <c r="D89" s="273">
        <v>0</v>
      </c>
      <c r="E89" s="273">
        <v>0</v>
      </c>
      <c r="F89" s="273">
        <v>0</v>
      </c>
      <c r="G89" s="273">
        <v>0</v>
      </c>
      <c r="H89" s="273">
        <v>0</v>
      </c>
      <c r="I89" s="273">
        <v>0</v>
      </c>
      <c r="J89" s="1171">
        <f t="shared" si="1"/>
        <v>0</v>
      </c>
    </row>
    <row r="90" spans="1:10" ht="30" x14ac:dyDescent="0.25">
      <c r="A90" s="1427"/>
      <c r="B90" s="1484"/>
      <c r="C90" s="82" t="s">
        <v>774</v>
      </c>
      <c r="D90" s="273">
        <v>22</v>
      </c>
      <c r="E90" s="273">
        <v>22</v>
      </c>
      <c r="F90" s="273">
        <v>0</v>
      </c>
      <c r="G90" s="273">
        <v>0</v>
      </c>
      <c r="H90" s="273">
        <v>0</v>
      </c>
      <c r="I90" s="273">
        <v>0</v>
      </c>
      <c r="J90" s="1171">
        <f t="shared" si="1"/>
        <v>0</v>
      </c>
    </row>
    <row r="91" spans="1:10" ht="13.9" customHeight="1" x14ac:dyDescent="0.25">
      <c r="A91" s="1427">
        <v>23</v>
      </c>
      <c r="B91" s="1484" t="s">
        <v>309</v>
      </c>
      <c r="C91" s="46" t="s">
        <v>709</v>
      </c>
      <c r="D91" s="273">
        <v>4</v>
      </c>
      <c r="E91" s="273">
        <v>4</v>
      </c>
      <c r="F91" s="273">
        <v>11</v>
      </c>
      <c r="G91" s="273">
        <v>0</v>
      </c>
      <c r="H91" s="273">
        <v>0</v>
      </c>
      <c r="I91" s="273">
        <v>0</v>
      </c>
      <c r="J91" s="1171">
        <f t="shared" si="1"/>
        <v>11</v>
      </c>
    </row>
    <row r="92" spans="1:10" ht="13.9" customHeight="1" x14ac:dyDescent="0.25">
      <c r="A92" s="1427"/>
      <c r="B92" s="1484"/>
      <c r="C92" s="46" t="s">
        <v>775</v>
      </c>
      <c r="D92" s="273">
        <v>0</v>
      </c>
      <c r="E92" s="273">
        <v>0</v>
      </c>
      <c r="F92" s="273">
        <v>0</v>
      </c>
      <c r="G92" s="273">
        <v>0</v>
      </c>
      <c r="H92" s="273">
        <v>0</v>
      </c>
      <c r="I92" s="273">
        <v>0</v>
      </c>
      <c r="J92" s="1171">
        <f t="shared" si="1"/>
        <v>0</v>
      </c>
    </row>
    <row r="93" spans="1:10" ht="13.9" customHeight="1" x14ac:dyDescent="0.25">
      <c r="A93" s="1427"/>
      <c r="B93" s="1484"/>
      <c r="C93" s="46" t="s">
        <v>817</v>
      </c>
      <c r="D93" s="273">
        <v>0</v>
      </c>
      <c r="E93" s="273">
        <v>0</v>
      </c>
      <c r="F93" s="273">
        <v>0</v>
      </c>
      <c r="G93" s="273">
        <v>0</v>
      </c>
      <c r="H93" s="273">
        <v>0</v>
      </c>
      <c r="I93" s="273">
        <v>0</v>
      </c>
      <c r="J93" s="1171">
        <f t="shared" si="1"/>
        <v>0</v>
      </c>
    </row>
    <row r="94" spans="1:10" ht="13.9" customHeight="1" x14ac:dyDescent="0.25">
      <c r="A94" s="1427">
        <v>24</v>
      </c>
      <c r="B94" s="1484" t="s">
        <v>310</v>
      </c>
      <c r="C94" s="46" t="s">
        <v>712</v>
      </c>
      <c r="D94" s="273">
        <v>0</v>
      </c>
      <c r="E94" s="273">
        <v>0</v>
      </c>
      <c r="F94" s="273">
        <v>0</v>
      </c>
      <c r="G94" s="273">
        <v>0</v>
      </c>
      <c r="H94" s="273">
        <v>0</v>
      </c>
      <c r="I94" s="273">
        <v>0</v>
      </c>
      <c r="J94" s="1171">
        <f t="shared" si="1"/>
        <v>0</v>
      </c>
    </row>
    <row r="95" spans="1:10" ht="13.9" customHeight="1" x14ac:dyDescent="0.25">
      <c r="A95" s="1427"/>
      <c r="B95" s="1484"/>
      <c r="C95" s="46" t="s">
        <v>710</v>
      </c>
      <c r="D95" s="273">
        <v>25</v>
      </c>
      <c r="E95" s="273">
        <v>24</v>
      </c>
      <c r="F95" s="273">
        <v>20</v>
      </c>
      <c r="G95" s="273">
        <v>0</v>
      </c>
      <c r="H95" s="273">
        <v>0</v>
      </c>
      <c r="I95" s="273">
        <v>0</v>
      </c>
      <c r="J95" s="1171">
        <f t="shared" si="1"/>
        <v>20</v>
      </c>
    </row>
    <row r="96" spans="1:10" ht="13.9" customHeight="1" x14ac:dyDescent="0.25">
      <c r="A96" s="1427"/>
      <c r="B96" s="1484"/>
      <c r="C96" s="46" t="s">
        <v>776</v>
      </c>
      <c r="D96" s="273">
        <v>22</v>
      </c>
      <c r="E96" s="273">
        <v>22</v>
      </c>
      <c r="F96" s="273">
        <v>11</v>
      </c>
      <c r="G96" s="273">
        <v>86</v>
      </c>
      <c r="H96" s="273">
        <v>81</v>
      </c>
      <c r="I96" s="273">
        <v>26</v>
      </c>
      <c r="J96" s="1171">
        <f t="shared" si="1"/>
        <v>37</v>
      </c>
    </row>
    <row r="97" spans="1:10" ht="13.9" customHeight="1" x14ac:dyDescent="0.25">
      <c r="A97" s="1427"/>
      <c r="B97" s="1484"/>
      <c r="C97" s="46" t="s">
        <v>414</v>
      </c>
      <c r="D97" s="273">
        <v>0</v>
      </c>
      <c r="E97" s="273">
        <v>0</v>
      </c>
      <c r="F97" s="273">
        <v>0</v>
      </c>
      <c r="G97" s="273">
        <v>0</v>
      </c>
      <c r="H97" s="273">
        <v>0</v>
      </c>
      <c r="I97" s="273">
        <v>0</v>
      </c>
      <c r="J97" s="1171">
        <f t="shared" si="1"/>
        <v>0</v>
      </c>
    </row>
    <row r="98" spans="1:10" ht="13.9" customHeight="1" x14ac:dyDescent="0.25">
      <c r="A98" s="1427"/>
      <c r="B98" s="1484"/>
      <c r="C98" s="46" t="s">
        <v>332</v>
      </c>
      <c r="D98" s="273">
        <v>0</v>
      </c>
      <c r="E98" s="273">
        <v>0</v>
      </c>
      <c r="F98" s="273">
        <v>0</v>
      </c>
      <c r="G98" s="273">
        <v>0</v>
      </c>
      <c r="H98" s="273">
        <v>0</v>
      </c>
      <c r="I98" s="273">
        <v>0</v>
      </c>
      <c r="J98" s="1171">
        <f t="shared" si="1"/>
        <v>0</v>
      </c>
    </row>
    <row r="99" spans="1:10" ht="13.9" customHeight="1" x14ac:dyDescent="0.25">
      <c r="A99" s="1427"/>
      <c r="B99" s="1484"/>
      <c r="C99" s="46" t="s">
        <v>711</v>
      </c>
      <c r="D99" s="273">
        <v>0</v>
      </c>
      <c r="E99" s="273">
        <v>0</v>
      </c>
      <c r="F99" s="273">
        <v>0</v>
      </c>
      <c r="G99" s="273">
        <v>0</v>
      </c>
      <c r="H99" s="273">
        <v>0</v>
      </c>
      <c r="I99" s="273">
        <v>0</v>
      </c>
      <c r="J99" s="1171">
        <f t="shared" si="1"/>
        <v>0</v>
      </c>
    </row>
    <row r="100" spans="1:10" s="897" customFormat="1" ht="13.9" customHeight="1" x14ac:dyDescent="0.25">
      <c r="A100" s="1427"/>
      <c r="B100" s="1484"/>
      <c r="C100" s="46" t="s">
        <v>598</v>
      </c>
      <c r="D100" s="273">
        <v>0</v>
      </c>
      <c r="E100" s="273">
        <v>0</v>
      </c>
      <c r="F100" s="273">
        <v>0</v>
      </c>
      <c r="G100" s="273">
        <v>3</v>
      </c>
      <c r="H100" s="273">
        <v>3</v>
      </c>
      <c r="I100" s="273">
        <v>0</v>
      </c>
      <c r="J100" s="1171">
        <f t="shared" si="1"/>
        <v>0</v>
      </c>
    </row>
    <row r="101" spans="1:10" ht="13.9" customHeight="1" x14ac:dyDescent="0.25">
      <c r="A101" s="1427">
        <v>25</v>
      </c>
      <c r="B101" s="1484" t="s">
        <v>311</v>
      </c>
      <c r="C101" s="46" t="s">
        <v>410</v>
      </c>
      <c r="D101" s="273">
        <v>22</v>
      </c>
      <c r="E101" s="273">
        <v>22</v>
      </c>
      <c r="F101" s="273">
        <v>23</v>
      </c>
      <c r="G101" s="273">
        <v>0</v>
      </c>
      <c r="H101" s="273">
        <v>0</v>
      </c>
      <c r="I101" s="273">
        <v>0</v>
      </c>
      <c r="J101" s="1171">
        <f t="shared" si="1"/>
        <v>23</v>
      </c>
    </row>
    <row r="102" spans="1:10" s="897" customFormat="1" ht="13.9" customHeight="1" x14ac:dyDescent="0.25">
      <c r="A102" s="1427"/>
      <c r="B102" s="1484"/>
      <c r="C102" s="46" t="s">
        <v>598</v>
      </c>
      <c r="D102" s="273">
        <v>54</v>
      </c>
      <c r="E102" s="273">
        <v>54</v>
      </c>
      <c r="F102" s="273">
        <v>3</v>
      </c>
      <c r="G102" s="273">
        <v>58</v>
      </c>
      <c r="H102" s="273">
        <v>50</v>
      </c>
      <c r="I102" s="273">
        <v>6</v>
      </c>
      <c r="J102" s="1171">
        <f t="shared" si="1"/>
        <v>9</v>
      </c>
    </row>
    <row r="103" spans="1:10" ht="13.9" customHeight="1" x14ac:dyDescent="0.25">
      <c r="A103" s="1427">
        <v>26</v>
      </c>
      <c r="B103" s="1484" t="s">
        <v>312</v>
      </c>
      <c r="C103" s="46" t="s">
        <v>821</v>
      </c>
      <c r="D103" s="273">
        <v>15</v>
      </c>
      <c r="E103" s="273">
        <v>15</v>
      </c>
      <c r="F103" s="273">
        <v>0</v>
      </c>
      <c r="G103" s="273">
        <v>26</v>
      </c>
      <c r="H103" s="273">
        <v>26</v>
      </c>
      <c r="I103" s="273">
        <v>0</v>
      </c>
      <c r="J103" s="1171">
        <f t="shared" si="1"/>
        <v>0</v>
      </c>
    </row>
    <row r="104" spans="1:10" ht="13.9" customHeight="1" x14ac:dyDescent="0.25">
      <c r="A104" s="1427"/>
      <c r="B104" s="1484"/>
      <c r="C104" s="46" t="s">
        <v>605</v>
      </c>
      <c r="D104" s="273">
        <v>11</v>
      </c>
      <c r="E104" s="273">
        <v>11</v>
      </c>
      <c r="F104" s="273">
        <v>20</v>
      </c>
      <c r="G104" s="273">
        <v>0</v>
      </c>
      <c r="H104" s="273">
        <v>0</v>
      </c>
      <c r="I104" s="273">
        <v>0</v>
      </c>
      <c r="J104" s="1171">
        <f t="shared" si="1"/>
        <v>20</v>
      </c>
    </row>
    <row r="105" spans="1:10" ht="13.9" customHeight="1" x14ac:dyDescent="0.25">
      <c r="A105" s="1427"/>
      <c r="B105" s="1484"/>
      <c r="C105" s="46" t="s">
        <v>413</v>
      </c>
      <c r="D105" s="273">
        <v>13</v>
      </c>
      <c r="E105" s="273">
        <v>13</v>
      </c>
      <c r="F105" s="273">
        <v>0</v>
      </c>
      <c r="G105" s="273">
        <v>0</v>
      </c>
      <c r="H105" s="273">
        <v>0</v>
      </c>
      <c r="I105" s="273">
        <v>0</v>
      </c>
      <c r="J105" s="1171">
        <f t="shared" si="1"/>
        <v>0</v>
      </c>
    </row>
    <row r="106" spans="1:10" ht="13.9" customHeight="1" x14ac:dyDescent="0.25">
      <c r="A106" s="1427"/>
      <c r="B106" s="1484"/>
      <c r="C106" s="46" t="s">
        <v>606</v>
      </c>
      <c r="D106" s="273">
        <v>92</v>
      </c>
      <c r="E106" s="273">
        <v>144</v>
      </c>
      <c r="F106" s="273">
        <v>12</v>
      </c>
      <c r="G106" s="273">
        <v>17</v>
      </c>
      <c r="H106" s="273">
        <v>17</v>
      </c>
      <c r="I106" s="273">
        <v>9</v>
      </c>
      <c r="J106" s="1171">
        <f t="shared" si="1"/>
        <v>21</v>
      </c>
    </row>
    <row r="107" spans="1:10" ht="13.9" customHeight="1" x14ac:dyDescent="0.25">
      <c r="A107" s="1427"/>
      <c r="B107" s="1484"/>
      <c r="C107" s="46" t="s">
        <v>817</v>
      </c>
      <c r="D107" s="273">
        <v>0</v>
      </c>
      <c r="E107" s="273">
        <v>0</v>
      </c>
      <c r="F107" s="273">
        <v>0</v>
      </c>
      <c r="G107" s="273">
        <v>0</v>
      </c>
      <c r="H107" s="273">
        <v>0</v>
      </c>
      <c r="I107" s="273">
        <v>0</v>
      </c>
      <c r="J107" s="1171">
        <f t="shared" si="1"/>
        <v>0</v>
      </c>
    </row>
    <row r="108" spans="1:10" ht="13.9" customHeight="1" x14ac:dyDescent="0.25">
      <c r="A108" s="1427"/>
      <c r="B108" s="1484"/>
      <c r="C108" s="46" t="s">
        <v>713</v>
      </c>
      <c r="D108" s="273">
        <v>0</v>
      </c>
      <c r="E108" s="273">
        <v>0</v>
      </c>
      <c r="F108" s="273">
        <v>0</v>
      </c>
      <c r="G108" s="273">
        <v>0</v>
      </c>
      <c r="H108" s="273">
        <v>0</v>
      </c>
      <c r="I108" s="273">
        <v>0</v>
      </c>
      <c r="J108" s="1171">
        <f t="shared" si="1"/>
        <v>0</v>
      </c>
    </row>
    <row r="109" spans="1:10" ht="13.9" customHeight="1" x14ac:dyDescent="0.25">
      <c r="A109" s="1427"/>
      <c r="B109" s="1484"/>
      <c r="C109" s="46" t="s">
        <v>777</v>
      </c>
      <c r="D109" s="273">
        <v>0</v>
      </c>
      <c r="E109" s="273">
        <v>0</v>
      </c>
      <c r="F109" s="273">
        <v>0</v>
      </c>
      <c r="G109" s="273">
        <v>0</v>
      </c>
      <c r="H109" s="273">
        <v>0</v>
      </c>
      <c r="I109" s="273">
        <v>0</v>
      </c>
      <c r="J109" s="1171">
        <f t="shared" si="1"/>
        <v>0</v>
      </c>
    </row>
    <row r="110" spans="1:10" ht="13.9" customHeight="1" x14ac:dyDescent="0.25">
      <c r="A110" s="1427"/>
      <c r="B110" s="1484"/>
      <c r="C110" s="46" t="s">
        <v>973</v>
      </c>
      <c r="D110" s="273">
        <v>8</v>
      </c>
      <c r="E110" s="273">
        <v>8</v>
      </c>
      <c r="F110" s="273">
        <v>6</v>
      </c>
      <c r="G110" s="273">
        <v>0</v>
      </c>
      <c r="H110" s="273">
        <v>0</v>
      </c>
      <c r="I110" s="273">
        <v>0</v>
      </c>
      <c r="J110" s="1171">
        <f t="shared" si="1"/>
        <v>6</v>
      </c>
    </row>
    <row r="111" spans="1:10" ht="13.9" customHeight="1" x14ac:dyDescent="0.25">
      <c r="A111" s="1427"/>
      <c r="B111" s="1484"/>
      <c r="C111" s="46" t="s">
        <v>784</v>
      </c>
      <c r="D111" s="273">
        <v>0</v>
      </c>
      <c r="E111" s="273">
        <v>0</v>
      </c>
      <c r="F111" s="273">
        <v>0</v>
      </c>
      <c r="G111" s="1171">
        <v>0</v>
      </c>
      <c r="H111" s="1171">
        <v>0</v>
      </c>
      <c r="I111" s="1171">
        <v>0</v>
      </c>
      <c r="J111" s="1171">
        <f t="shared" si="1"/>
        <v>0</v>
      </c>
    </row>
    <row r="112" spans="1:10" s="897" customFormat="1" ht="13.9" customHeight="1" x14ac:dyDescent="0.25">
      <c r="A112" s="1427"/>
      <c r="B112" s="1484"/>
      <c r="C112" s="46" t="s">
        <v>598</v>
      </c>
      <c r="D112" s="273">
        <v>337</v>
      </c>
      <c r="E112" s="273">
        <v>308</v>
      </c>
      <c r="F112" s="273">
        <v>11</v>
      </c>
      <c r="G112" s="273">
        <v>153</v>
      </c>
      <c r="H112" s="273">
        <v>151</v>
      </c>
      <c r="I112" s="273">
        <v>1</v>
      </c>
      <c r="J112" s="1171">
        <f t="shared" si="1"/>
        <v>12</v>
      </c>
    </row>
    <row r="113" spans="1:10" s="897" customFormat="1" ht="15.75" x14ac:dyDescent="0.25">
      <c r="A113" s="1173">
        <v>27</v>
      </c>
      <c r="B113" s="1175" t="s">
        <v>313</v>
      </c>
      <c r="C113" s="46" t="s">
        <v>598</v>
      </c>
      <c r="D113" s="273">
        <v>186</v>
      </c>
      <c r="E113" s="273">
        <v>165</v>
      </c>
      <c r="F113" s="273">
        <v>18</v>
      </c>
      <c r="G113" s="273">
        <v>183</v>
      </c>
      <c r="H113" s="273">
        <v>177</v>
      </c>
      <c r="I113" s="273">
        <v>1</v>
      </c>
      <c r="J113" s="1171">
        <f t="shared" si="1"/>
        <v>19</v>
      </c>
    </row>
    <row r="114" spans="1:10" ht="13.9" customHeight="1" x14ac:dyDescent="0.25">
      <c r="A114" s="1427">
        <v>28</v>
      </c>
      <c r="B114" s="1484" t="s">
        <v>314</v>
      </c>
      <c r="C114" s="46" t="s">
        <v>714</v>
      </c>
      <c r="D114" s="273">
        <v>0</v>
      </c>
      <c r="E114" s="273">
        <v>0</v>
      </c>
      <c r="F114" s="273">
        <v>0</v>
      </c>
      <c r="G114" s="273">
        <v>0</v>
      </c>
      <c r="H114" s="273">
        <v>0</v>
      </c>
      <c r="I114" s="273">
        <v>0</v>
      </c>
      <c r="J114" s="1171">
        <f t="shared" si="1"/>
        <v>0</v>
      </c>
    </row>
    <row r="115" spans="1:10" ht="13.9" customHeight="1" x14ac:dyDescent="0.25">
      <c r="A115" s="1427"/>
      <c r="B115" s="1484"/>
      <c r="C115" s="46" t="s">
        <v>607</v>
      </c>
      <c r="D115" s="273">
        <v>0</v>
      </c>
      <c r="E115" s="273">
        <v>0</v>
      </c>
      <c r="F115" s="273">
        <v>0</v>
      </c>
      <c r="G115" s="273">
        <v>0</v>
      </c>
      <c r="H115" s="273">
        <v>0</v>
      </c>
      <c r="I115" s="273">
        <v>0</v>
      </c>
      <c r="J115" s="1171">
        <f t="shared" si="1"/>
        <v>0</v>
      </c>
    </row>
    <row r="116" spans="1:10" ht="13.9" customHeight="1" x14ac:dyDescent="0.25">
      <c r="A116" s="1427"/>
      <c r="B116" s="1484"/>
      <c r="C116" s="46" t="s">
        <v>778</v>
      </c>
      <c r="D116" s="273">
        <v>7</v>
      </c>
      <c r="E116" s="273">
        <v>7</v>
      </c>
      <c r="F116" s="273">
        <v>0</v>
      </c>
      <c r="G116" s="273">
        <v>2</v>
      </c>
      <c r="H116" s="273">
        <v>2</v>
      </c>
      <c r="I116" s="273">
        <v>5</v>
      </c>
      <c r="J116" s="1171">
        <f t="shared" si="1"/>
        <v>5</v>
      </c>
    </row>
    <row r="117" spans="1:10" ht="13.9" customHeight="1" x14ac:dyDescent="0.25">
      <c r="A117" s="1427"/>
      <c r="B117" s="1484"/>
      <c r="C117" s="46" t="s">
        <v>820</v>
      </c>
      <c r="D117" s="273">
        <v>9</v>
      </c>
      <c r="E117" s="273">
        <v>9</v>
      </c>
      <c r="F117" s="273">
        <v>0</v>
      </c>
      <c r="G117" s="273">
        <v>0</v>
      </c>
      <c r="H117" s="273">
        <v>0</v>
      </c>
      <c r="I117" s="273">
        <v>0</v>
      </c>
      <c r="J117" s="1171">
        <f t="shared" si="1"/>
        <v>0</v>
      </c>
    </row>
    <row r="118" spans="1:10" ht="13.9" customHeight="1" x14ac:dyDescent="0.25">
      <c r="A118" s="1427">
        <v>29</v>
      </c>
      <c r="B118" s="1484" t="s">
        <v>315</v>
      </c>
      <c r="C118" s="46" t="s">
        <v>779</v>
      </c>
      <c r="D118" s="273">
        <v>1</v>
      </c>
      <c r="E118" s="273">
        <v>1</v>
      </c>
      <c r="F118" s="273">
        <v>1</v>
      </c>
      <c r="G118" s="273">
        <v>0</v>
      </c>
      <c r="H118" s="273">
        <v>0</v>
      </c>
      <c r="I118" s="273">
        <v>0</v>
      </c>
      <c r="J118" s="1171">
        <f t="shared" si="1"/>
        <v>1</v>
      </c>
    </row>
    <row r="119" spans="1:10" ht="13.9" customHeight="1" x14ac:dyDescent="0.25">
      <c r="A119" s="1427"/>
      <c r="B119" s="1484"/>
      <c r="C119" s="46" t="s">
        <v>780</v>
      </c>
      <c r="D119" s="273">
        <v>0</v>
      </c>
      <c r="E119" s="273">
        <v>0</v>
      </c>
      <c r="F119" s="273">
        <v>0</v>
      </c>
      <c r="G119" s="273">
        <v>0</v>
      </c>
      <c r="H119" s="273">
        <v>0</v>
      </c>
      <c r="I119" s="273">
        <v>0</v>
      </c>
      <c r="J119" s="1171">
        <f t="shared" si="1"/>
        <v>0</v>
      </c>
    </row>
    <row r="120" spans="1:10" ht="13.9" customHeight="1" x14ac:dyDescent="0.25">
      <c r="A120" s="1427"/>
      <c r="B120" s="1484"/>
      <c r="C120" s="46" t="s">
        <v>715</v>
      </c>
      <c r="D120" s="273">
        <v>0</v>
      </c>
      <c r="E120" s="273">
        <v>0</v>
      </c>
      <c r="F120" s="273">
        <v>0</v>
      </c>
      <c r="G120" s="273">
        <v>0</v>
      </c>
      <c r="H120" s="273">
        <v>0</v>
      </c>
      <c r="I120" s="273">
        <v>0</v>
      </c>
      <c r="J120" s="1171">
        <f t="shared" si="1"/>
        <v>0</v>
      </c>
    </row>
    <row r="121" spans="1:10" s="897" customFormat="1" ht="13.9" customHeight="1" x14ac:dyDescent="0.25">
      <c r="A121" s="1427"/>
      <c r="B121" s="1484"/>
      <c r="C121" s="46" t="s">
        <v>598</v>
      </c>
      <c r="D121" s="273">
        <v>78</v>
      </c>
      <c r="E121" s="273">
        <v>77</v>
      </c>
      <c r="F121" s="273">
        <v>5</v>
      </c>
      <c r="G121" s="273">
        <v>81</v>
      </c>
      <c r="H121" s="273">
        <v>71</v>
      </c>
      <c r="I121" s="273">
        <v>1</v>
      </c>
      <c r="J121" s="1171">
        <f t="shared" si="1"/>
        <v>6</v>
      </c>
    </row>
    <row r="122" spans="1:10" ht="13.9" customHeight="1" x14ac:dyDescent="0.25">
      <c r="A122" s="1427">
        <v>30</v>
      </c>
      <c r="B122" s="1484" t="s">
        <v>316</v>
      </c>
      <c r="C122" s="46" t="s">
        <v>781</v>
      </c>
      <c r="D122" s="273">
        <v>18</v>
      </c>
      <c r="E122" s="273">
        <v>18</v>
      </c>
      <c r="F122" s="273">
        <v>33</v>
      </c>
      <c r="G122" s="273">
        <v>209</v>
      </c>
      <c r="H122" s="273">
        <v>209</v>
      </c>
      <c r="I122" s="273">
        <v>4</v>
      </c>
      <c r="J122" s="1171">
        <f t="shared" si="1"/>
        <v>37</v>
      </c>
    </row>
    <row r="123" spans="1:10" ht="13.9" customHeight="1" x14ac:dyDescent="0.25">
      <c r="A123" s="1427"/>
      <c r="B123" s="1484"/>
      <c r="C123" s="46" t="s">
        <v>717</v>
      </c>
      <c r="D123" s="273">
        <v>14</v>
      </c>
      <c r="E123" s="273">
        <v>14</v>
      </c>
      <c r="F123" s="273">
        <v>0</v>
      </c>
      <c r="G123" s="273">
        <v>21</v>
      </c>
      <c r="H123" s="273">
        <v>21</v>
      </c>
      <c r="I123" s="273">
        <v>0</v>
      </c>
      <c r="J123" s="1171">
        <f t="shared" si="1"/>
        <v>0</v>
      </c>
    </row>
    <row r="124" spans="1:10" ht="13.9" customHeight="1" x14ac:dyDescent="0.25">
      <c r="A124" s="1427"/>
      <c r="B124" s="1484"/>
      <c r="C124" s="46" t="s">
        <v>716</v>
      </c>
      <c r="D124" s="273">
        <v>9</v>
      </c>
      <c r="E124" s="273">
        <v>9</v>
      </c>
      <c r="F124" s="273">
        <v>5</v>
      </c>
      <c r="G124" s="273">
        <v>15</v>
      </c>
      <c r="H124" s="273">
        <v>15</v>
      </c>
      <c r="I124" s="273">
        <v>0</v>
      </c>
      <c r="J124" s="1171">
        <f t="shared" si="1"/>
        <v>5</v>
      </c>
    </row>
    <row r="125" spans="1:10" ht="13.9" customHeight="1" x14ac:dyDescent="0.25">
      <c r="A125" s="1427"/>
      <c r="B125" s="1484"/>
      <c r="C125" s="46" t="s">
        <v>667</v>
      </c>
      <c r="D125" s="273">
        <v>2</v>
      </c>
      <c r="E125" s="273">
        <v>2</v>
      </c>
      <c r="F125" s="273">
        <v>0</v>
      </c>
      <c r="G125" s="273">
        <v>15</v>
      </c>
      <c r="H125" s="273">
        <v>15</v>
      </c>
      <c r="I125" s="273">
        <v>0</v>
      </c>
      <c r="J125" s="1171">
        <f t="shared" si="1"/>
        <v>0</v>
      </c>
    </row>
    <row r="126" spans="1:10" s="897" customFormat="1" ht="13.9" customHeight="1" x14ac:dyDescent="0.25">
      <c r="A126" s="1427"/>
      <c r="B126" s="1484"/>
      <c r="C126" s="46" t="s">
        <v>598</v>
      </c>
      <c r="D126" s="273">
        <v>139</v>
      </c>
      <c r="E126" s="273">
        <v>134</v>
      </c>
      <c r="F126" s="273">
        <v>18</v>
      </c>
      <c r="G126" s="273">
        <v>131</v>
      </c>
      <c r="H126" s="273">
        <v>127</v>
      </c>
      <c r="I126" s="273">
        <v>2</v>
      </c>
      <c r="J126" s="1171">
        <f t="shared" si="1"/>
        <v>20</v>
      </c>
    </row>
    <row r="127" spans="1:10" ht="13.9" customHeight="1" x14ac:dyDescent="0.25">
      <c r="A127" s="1427">
        <v>31</v>
      </c>
      <c r="B127" s="1484" t="s">
        <v>317</v>
      </c>
      <c r="C127" s="46" t="s">
        <v>716</v>
      </c>
      <c r="D127" s="273">
        <v>0</v>
      </c>
      <c r="E127" s="273">
        <v>0</v>
      </c>
      <c r="F127" s="273">
        <v>0</v>
      </c>
      <c r="G127" s="273">
        <v>0</v>
      </c>
      <c r="H127" s="273">
        <v>0</v>
      </c>
      <c r="I127" s="273">
        <v>0</v>
      </c>
      <c r="J127" s="1171">
        <f t="shared" si="1"/>
        <v>0</v>
      </c>
    </row>
    <row r="128" spans="1:10" ht="13.9" customHeight="1" x14ac:dyDescent="0.25">
      <c r="A128" s="1427"/>
      <c r="B128" s="1484"/>
      <c r="C128" s="46" t="s">
        <v>415</v>
      </c>
      <c r="D128" s="273">
        <v>0</v>
      </c>
      <c r="E128" s="273">
        <v>0</v>
      </c>
      <c r="F128" s="273">
        <v>0</v>
      </c>
      <c r="G128" s="273">
        <v>0</v>
      </c>
      <c r="H128" s="273">
        <v>0</v>
      </c>
      <c r="I128" s="273">
        <v>0</v>
      </c>
      <c r="J128" s="1171">
        <f t="shared" si="1"/>
        <v>0</v>
      </c>
    </row>
    <row r="129" spans="1:10" s="897" customFormat="1" ht="13.9" customHeight="1" x14ac:dyDescent="0.25">
      <c r="A129" s="1427"/>
      <c r="B129" s="1484"/>
      <c r="C129" s="46" t="s">
        <v>598</v>
      </c>
      <c r="D129" s="273">
        <v>23</v>
      </c>
      <c r="E129" s="273">
        <v>22</v>
      </c>
      <c r="F129" s="273">
        <v>5</v>
      </c>
      <c r="G129" s="273">
        <v>11</v>
      </c>
      <c r="H129" s="273">
        <v>11</v>
      </c>
      <c r="I129" s="273">
        <v>1</v>
      </c>
      <c r="J129" s="1171">
        <f t="shared" si="1"/>
        <v>6</v>
      </c>
    </row>
    <row r="130" spans="1:10" ht="13.9" customHeight="1" x14ac:dyDescent="0.25">
      <c r="A130" s="1427">
        <v>32</v>
      </c>
      <c r="B130" s="1484" t="s">
        <v>318</v>
      </c>
      <c r="C130" s="46" t="s">
        <v>782</v>
      </c>
      <c r="D130" s="273">
        <v>3</v>
      </c>
      <c r="E130" s="273">
        <v>3</v>
      </c>
      <c r="F130" s="273">
        <v>0</v>
      </c>
      <c r="G130" s="273">
        <v>0</v>
      </c>
      <c r="H130" s="273">
        <v>0</v>
      </c>
      <c r="I130" s="273">
        <v>0</v>
      </c>
      <c r="J130" s="1171">
        <f t="shared" si="1"/>
        <v>0</v>
      </c>
    </row>
    <row r="131" spans="1:10" ht="13.9" customHeight="1" x14ac:dyDescent="0.25">
      <c r="A131" s="1427"/>
      <c r="B131" s="1484"/>
      <c r="C131" s="46" t="s">
        <v>718</v>
      </c>
      <c r="D131" s="273">
        <v>0</v>
      </c>
      <c r="E131" s="273">
        <v>0</v>
      </c>
      <c r="F131" s="273">
        <v>0</v>
      </c>
      <c r="G131" s="273">
        <v>0</v>
      </c>
      <c r="H131" s="273">
        <v>0</v>
      </c>
      <c r="I131" s="273">
        <v>0</v>
      </c>
      <c r="J131" s="1171">
        <f t="shared" si="1"/>
        <v>0</v>
      </c>
    </row>
    <row r="132" spans="1:10" ht="13.9" customHeight="1" x14ac:dyDescent="0.25">
      <c r="A132" s="1427"/>
      <c r="B132" s="1484"/>
      <c r="C132" s="46" t="s">
        <v>764</v>
      </c>
      <c r="D132" s="273">
        <v>0</v>
      </c>
      <c r="E132" s="273">
        <v>0</v>
      </c>
      <c r="F132" s="273">
        <v>0</v>
      </c>
      <c r="G132" s="273">
        <v>0</v>
      </c>
      <c r="H132" s="273">
        <v>0</v>
      </c>
      <c r="I132" s="273">
        <v>0</v>
      </c>
      <c r="J132" s="1171">
        <f t="shared" si="1"/>
        <v>0</v>
      </c>
    </row>
    <row r="133" spans="1:10" s="897" customFormat="1" ht="13.9" customHeight="1" x14ac:dyDescent="0.25">
      <c r="A133" s="1427"/>
      <c r="B133" s="1484"/>
      <c r="C133" s="46" t="s">
        <v>598</v>
      </c>
      <c r="D133" s="273">
        <v>327</v>
      </c>
      <c r="E133" s="273">
        <v>312</v>
      </c>
      <c r="F133" s="273">
        <v>13</v>
      </c>
      <c r="G133" s="273">
        <v>262</v>
      </c>
      <c r="H133" s="273">
        <v>239</v>
      </c>
      <c r="I133" s="273">
        <v>6</v>
      </c>
      <c r="J133" s="1171">
        <f t="shared" si="1"/>
        <v>19</v>
      </c>
    </row>
    <row r="134" spans="1:10" ht="13.9" customHeight="1" x14ac:dyDescent="0.25">
      <c r="A134" s="1427">
        <v>33</v>
      </c>
      <c r="B134" s="1484" t="s">
        <v>319</v>
      </c>
      <c r="C134" s="46" t="s">
        <v>608</v>
      </c>
      <c r="D134" s="273">
        <v>79</v>
      </c>
      <c r="E134" s="273">
        <v>78</v>
      </c>
      <c r="F134" s="273">
        <v>82</v>
      </c>
      <c r="G134" s="273">
        <v>0</v>
      </c>
      <c r="H134" s="273">
        <v>0</v>
      </c>
      <c r="I134" s="273">
        <v>0</v>
      </c>
      <c r="J134" s="1171">
        <f t="shared" si="1"/>
        <v>82</v>
      </c>
    </row>
    <row r="135" spans="1:10" ht="13.9" customHeight="1" x14ac:dyDescent="0.25">
      <c r="A135" s="1427"/>
      <c r="B135" s="1484"/>
      <c r="C135" s="46" t="s">
        <v>332</v>
      </c>
      <c r="D135" s="273">
        <v>15</v>
      </c>
      <c r="E135" s="273">
        <v>15</v>
      </c>
      <c r="F135" s="273">
        <v>0</v>
      </c>
      <c r="G135" s="273">
        <v>0</v>
      </c>
      <c r="H135" s="273">
        <v>0</v>
      </c>
      <c r="I135" s="273">
        <v>0</v>
      </c>
      <c r="J135" s="1171">
        <f t="shared" si="1"/>
        <v>0</v>
      </c>
    </row>
    <row r="136" spans="1:10" ht="13.9" customHeight="1" x14ac:dyDescent="0.25">
      <c r="A136" s="1427"/>
      <c r="B136" s="1484"/>
      <c r="C136" s="46" t="s">
        <v>412</v>
      </c>
      <c r="D136" s="273">
        <v>2</v>
      </c>
      <c r="E136" s="273">
        <v>2</v>
      </c>
      <c r="F136" s="273">
        <v>7</v>
      </c>
      <c r="G136" s="273">
        <v>4</v>
      </c>
      <c r="H136" s="273">
        <v>4</v>
      </c>
      <c r="I136" s="273">
        <v>3</v>
      </c>
      <c r="J136" s="1171">
        <f t="shared" si="1"/>
        <v>10</v>
      </c>
    </row>
    <row r="137" spans="1:10" ht="13.9" customHeight="1" x14ac:dyDescent="0.25">
      <c r="A137" s="1427"/>
      <c r="B137" s="1484"/>
      <c r="C137" s="46" t="s">
        <v>817</v>
      </c>
      <c r="D137" s="273">
        <v>0</v>
      </c>
      <c r="E137" s="273">
        <v>0</v>
      </c>
      <c r="F137" s="273">
        <v>0</v>
      </c>
      <c r="G137" s="273">
        <v>0</v>
      </c>
      <c r="H137" s="273">
        <v>0</v>
      </c>
      <c r="I137" s="273">
        <v>0</v>
      </c>
      <c r="J137" s="1171">
        <f>F137+I137</f>
        <v>0</v>
      </c>
    </row>
    <row r="138" spans="1:10" ht="13.9" customHeight="1" x14ac:dyDescent="0.25">
      <c r="A138" s="1427"/>
      <c r="B138" s="1484"/>
      <c r="C138" s="46" t="s">
        <v>784</v>
      </c>
      <c r="D138" s="273">
        <v>0</v>
      </c>
      <c r="E138" s="273">
        <v>0</v>
      </c>
      <c r="F138" s="273">
        <v>0</v>
      </c>
      <c r="G138" s="273">
        <v>0</v>
      </c>
      <c r="H138" s="273">
        <v>0</v>
      </c>
      <c r="I138" s="273">
        <v>0</v>
      </c>
      <c r="J138" s="1171">
        <f>F138+I138</f>
        <v>0</v>
      </c>
    </row>
    <row r="139" spans="1:10" ht="13.9" customHeight="1" x14ac:dyDescent="0.25">
      <c r="A139" s="1427">
        <v>34</v>
      </c>
      <c r="B139" s="1484" t="s">
        <v>320</v>
      </c>
      <c r="C139" s="46" t="s">
        <v>609</v>
      </c>
      <c r="D139" s="273">
        <v>0</v>
      </c>
      <c r="E139" s="273">
        <v>0</v>
      </c>
      <c r="F139" s="273">
        <v>0</v>
      </c>
      <c r="G139" s="273">
        <v>0</v>
      </c>
      <c r="H139" s="273">
        <v>0</v>
      </c>
      <c r="I139" s="273">
        <v>0</v>
      </c>
      <c r="J139" s="1171">
        <f t="shared" si="1"/>
        <v>0</v>
      </c>
    </row>
    <row r="140" spans="1:10" ht="13.9" customHeight="1" x14ac:dyDescent="0.25">
      <c r="A140" s="1427"/>
      <c r="B140" s="1484"/>
      <c r="C140" s="46" t="s">
        <v>419</v>
      </c>
      <c r="D140" s="273">
        <v>3</v>
      </c>
      <c r="E140" s="273">
        <v>3</v>
      </c>
      <c r="F140" s="273">
        <v>0</v>
      </c>
      <c r="G140" s="273">
        <v>0</v>
      </c>
      <c r="H140" s="273">
        <v>0</v>
      </c>
      <c r="I140" s="273">
        <v>0</v>
      </c>
      <c r="J140" s="1171">
        <f t="shared" si="1"/>
        <v>0</v>
      </c>
    </row>
    <row r="141" spans="1:10" ht="13.9" customHeight="1" x14ac:dyDescent="0.25">
      <c r="A141" s="1427"/>
      <c r="B141" s="1484"/>
      <c r="C141" s="46" t="s">
        <v>712</v>
      </c>
      <c r="D141" s="273">
        <v>0</v>
      </c>
      <c r="E141" s="273">
        <v>0</v>
      </c>
      <c r="F141" s="273">
        <v>0</v>
      </c>
      <c r="G141" s="273">
        <v>0</v>
      </c>
      <c r="H141" s="273">
        <v>0</v>
      </c>
      <c r="I141" s="273">
        <v>0</v>
      </c>
      <c r="J141" s="1171">
        <f t="shared" si="1"/>
        <v>0</v>
      </c>
    </row>
    <row r="142" spans="1:10" ht="13.9" customHeight="1" x14ac:dyDescent="0.25">
      <c r="A142" s="1427"/>
      <c r="B142" s="1484"/>
      <c r="C142" s="46" t="s">
        <v>821</v>
      </c>
      <c r="D142" s="273">
        <v>0</v>
      </c>
      <c r="E142" s="273">
        <v>0</v>
      </c>
      <c r="F142" s="273">
        <v>0</v>
      </c>
      <c r="G142" s="273">
        <v>0</v>
      </c>
      <c r="H142" s="273">
        <v>0</v>
      </c>
      <c r="I142" s="273">
        <v>0</v>
      </c>
      <c r="J142" s="1171">
        <f t="shared" si="1"/>
        <v>0</v>
      </c>
    </row>
    <row r="143" spans="1:10" ht="13.9" customHeight="1" x14ac:dyDescent="0.25">
      <c r="A143" s="1427"/>
      <c r="B143" s="1484"/>
      <c r="C143" s="46" t="s">
        <v>783</v>
      </c>
      <c r="D143" s="273">
        <v>0</v>
      </c>
      <c r="E143" s="273">
        <v>0</v>
      </c>
      <c r="F143" s="273">
        <v>0</v>
      </c>
      <c r="G143" s="273">
        <v>0</v>
      </c>
      <c r="H143" s="273">
        <v>0</v>
      </c>
      <c r="I143" s="273">
        <v>0</v>
      </c>
      <c r="J143" s="1171">
        <f t="shared" si="1"/>
        <v>0</v>
      </c>
    </row>
    <row r="144" spans="1:10" ht="13.9" customHeight="1" x14ac:dyDescent="0.25">
      <c r="A144" s="1427"/>
      <c r="B144" s="1484"/>
      <c r="C144" s="46" t="s">
        <v>784</v>
      </c>
      <c r="D144" s="273">
        <v>0</v>
      </c>
      <c r="E144" s="273">
        <v>0</v>
      </c>
      <c r="F144" s="273">
        <v>0</v>
      </c>
      <c r="G144" s="273">
        <v>0</v>
      </c>
      <c r="H144" s="273">
        <v>0</v>
      </c>
      <c r="I144" s="273">
        <v>0</v>
      </c>
      <c r="J144" s="1171">
        <f t="shared" si="1"/>
        <v>0</v>
      </c>
    </row>
    <row r="145" spans="1:10" s="897" customFormat="1" ht="13.9" customHeight="1" x14ac:dyDescent="0.25">
      <c r="A145" s="1427"/>
      <c r="B145" s="1484"/>
      <c r="C145" s="46" t="s">
        <v>598</v>
      </c>
      <c r="D145" s="273">
        <v>480</v>
      </c>
      <c r="E145" s="273">
        <v>416</v>
      </c>
      <c r="F145" s="273">
        <v>6</v>
      </c>
      <c r="G145" s="273">
        <v>257</v>
      </c>
      <c r="H145" s="273">
        <v>223</v>
      </c>
      <c r="I145" s="273">
        <v>1</v>
      </c>
      <c r="J145" s="1171">
        <f t="shared" si="1"/>
        <v>7</v>
      </c>
    </row>
    <row r="146" spans="1:10" ht="13.9" customHeight="1" x14ac:dyDescent="0.25">
      <c r="A146" s="1427">
        <v>35</v>
      </c>
      <c r="B146" s="1484" t="s">
        <v>321</v>
      </c>
      <c r="C146" s="46" t="s">
        <v>817</v>
      </c>
      <c r="D146" s="273">
        <v>12</v>
      </c>
      <c r="E146" s="273">
        <v>12</v>
      </c>
      <c r="F146" s="273">
        <v>5</v>
      </c>
      <c r="G146" s="273">
        <v>63</v>
      </c>
      <c r="H146" s="273">
        <v>59</v>
      </c>
      <c r="I146" s="273">
        <v>0</v>
      </c>
      <c r="J146" s="1171">
        <f t="shared" si="1"/>
        <v>5</v>
      </c>
    </row>
    <row r="147" spans="1:10" ht="13.9" customHeight="1" x14ac:dyDescent="0.25">
      <c r="A147" s="1427"/>
      <c r="B147" s="1484"/>
      <c r="C147" s="46" t="s">
        <v>331</v>
      </c>
      <c r="D147" s="273">
        <v>0</v>
      </c>
      <c r="E147" s="273">
        <v>0</v>
      </c>
      <c r="F147" s="273">
        <v>0</v>
      </c>
      <c r="G147" s="273">
        <v>0</v>
      </c>
      <c r="H147" s="273">
        <v>0</v>
      </c>
      <c r="I147" s="273">
        <v>0</v>
      </c>
      <c r="J147" s="1171">
        <f>F147+I147</f>
        <v>0</v>
      </c>
    </row>
    <row r="148" spans="1:10" ht="13.9" customHeight="1" x14ac:dyDescent="0.25">
      <c r="A148" s="1427"/>
      <c r="B148" s="1484"/>
      <c r="C148" s="46" t="s">
        <v>784</v>
      </c>
      <c r="D148" s="273">
        <v>0</v>
      </c>
      <c r="E148" s="273">
        <v>0</v>
      </c>
      <c r="F148" s="273">
        <v>0</v>
      </c>
      <c r="G148" s="273">
        <v>0</v>
      </c>
      <c r="H148" s="273">
        <v>0</v>
      </c>
      <c r="I148" s="273">
        <v>0</v>
      </c>
      <c r="J148" s="1171">
        <f>F148+I148</f>
        <v>0</v>
      </c>
    </row>
    <row r="149" spans="1:10" ht="13.9" customHeight="1" x14ac:dyDescent="0.25">
      <c r="A149" s="1427">
        <v>36</v>
      </c>
      <c r="B149" s="1484" t="s">
        <v>322</v>
      </c>
      <c r="C149" s="46" t="s">
        <v>785</v>
      </c>
      <c r="D149" s="273">
        <v>1</v>
      </c>
      <c r="E149" s="273">
        <v>1</v>
      </c>
      <c r="F149" s="273">
        <v>0</v>
      </c>
      <c r="G149" s="273">
        <v>28</v>
      </c>
      <c r="H149" s="273">
        <v>28</v>
      </c>
      <c r="I149" s="273">
        <v>12</v>
      </c>
      <c r="J149" s="1171">
        <f t="shared" si="1"/>
        <v>12</v>
      </c>
    </row>
    <row r="150" spans="1:10" s="897" customFormat="1" ht="13.9" customHeight="1" x14ac:dyDescent="0.25">
      <c r="A150" s="1427"/>
      <c r="B150" s="1484"/>
      <c r="C150" s="46" t="s">
        <v>598</v>
      </c>
      <c r="D150" s="273">
        <v>147</v>
      </c>
      <c r="E150" s="273">
        <v>143</v>
      </c>
      <c r="F150" s="273">
        <v>20</v>
      </c>
      <c r="G150" s="273">
        <v>142</v>
      </c>
      <c r="H150" s="273">
        <v>131</v>
      </c>
      <c r="I150" s="273">
        <v>7</v>
      </c>
      <c r="J150" s="1171">
        <f t="shared" si="1"/>
        <v>27</v>
      </c>
    </row>
    <row r="151" spans="1:10" ht="13.9" customHeight="1" x14ac:dyDescent="0.25">
      <c r="A151" s="1427">
        <v>37</v>
      </c>
      <c r="B151" s="1484" t="s">
        <v>323</v>
      </c>
      <c r="C151" s="46" t="s">
        <v>786</v>
      </c>
      <c r="D151" s="273">
        <v>130</v>
      </c>
      <c r="E151" s="273">
        <v>117</v>
      </c>
      <c r="F151" s="273">
        <v>6</v>
      </c>
      <c r="G151" s="273">
        <v>149</v>
      </c>
      <c r="H151" s="273">
        <v>147</v>
      </c>
      <c r="I151" s="273">
        <v>3</v>
      </c>
      <c r="J151" s="1171">
        <f t="shared" ref="J151:J168" si="2">F151+I151</f>
        <v>9</v>
      </c>
    </row>
    <row r="152" spans="1:10" s="897" customFormat="1" ht="13.9" customHeight="1" x14ac:dyDescent="0.2">
      <c r="A152" s="1427"/>
      <c r="B152" s="1484"/>
      <c r="C152" s="212" t="s">
        <v>598</v>
      </c>
      <c r="D152" s="273">
        <v>259</v>
      </c>
      <c r="E152" s="273">
        <v>240</v>
      </c>
      <c r="F152" s="273">
        <v>18</v>
      </c>
      <c r="G152" s="273">
        <v>84</v>
      </c>
      <c r="H152" s="273">
        <v>74</v>
      </c>
      <c r="I152" s="273">
        <v>1</v>
      </c>
      <c r="J152" s="1171">
        <f t="shared" si="2"/>
        <v>19</v>
      </c>
    </row>
    <row r="153" spans="1:10" ht="13.9" customHeight="1" x14ac:dyDescent="0.25">
      <c r="A153" s="1427">
        <v>38</v>
      </c>
      <c r="B153" s="1484" t="s">
        <v>324</v>
      </c>
      <c r="C153" s="46" t="s">
        <v>787</v>
      </c>
      <c r="D153" s="273">
        <v>26</v>
      </c>
      <c r="E153" s="273">
        <v>26</v>
      </c>
      <c r="F153" s="273">
        <v>46</v>
      </c>
      <c r="G153" s="273">
        <v>10</v>
      </c>
      <c r="H153" s="273">
        <v>10</v>
      </c>
      <c r="I153" s="273">
        <v>0</v>
      </c>
      <c r="J153" s="1171">
        <f t="shared" si="2"/>
        <v>46</v>
      </c>
    </row>
    <row r="154" spans="1:10" ht="13.9" customHeight="1" x14ac:dyDescent="0.25">
      <c r="A154" s="1427"/>
      <c r="B154" s="1484"/>
      <c r="C154" s="46" t="s">
        <v>681</v>
      </c>
      <c r="D154" s="273">
        <v>0</v>
      </c>
      <c r="E154" s="273">
        <v>0</v>
      </c>
      <c r="F154" s="273">
        <v>0</v>
      </c>
      <c r="G154" s="273">
        <v>0</v>
      </c>
      <c r="H154" s="273">
        <v>0</v>
      </c>
      <c r="I154" s="273">
        <v>0</v>
      </c>
      <c r="J154" s="1171">
        <f t="shared" si="2"/>
        <v>0</v>
      </c>
    </row>
    <row r="155" spans="1:10" s="1105" customFormat="1" ht="13.9" customHeight="1" x14ac:dyDescent="0.25">
      <c r="A155" s="1427"/>
      <c r="B155" s="1484"/>
      <c r="C155" s="46" t="s">
        <v>1235</v>
      </c>
      <c r="D155" s="273">
        <v>0</v>
      </c>
      <c r="E155" s="273">
        <v>0</v>
      </c>
      <c r="F155" s="273">
        <v>0</v>
      </c>
      <c r="G155" s="273">
        <v>0</v>
      </c>
      <c r="H155" s="273">
        <v>0</v>
      </c>
      <c r="I155" s="273">
        <v>0</v>
      </c>
      <c r="J155" s="1171">
        <v>0</v>
      </c>
    </row>
    <row r="156" spans="1:10" ht="13.9" customHeight="1" x14ac:dyDescent="0.25">
      <c r="A156" s="1427"/>
      <c r="B156" s="1484"/>
      <c r="C156" s="46" t="s">
        <v>719</v>
      </c>
      <c r="D156" s="273">
        <v>0</v>
      </c>
      <c r="E156" s="273">
        <v>0</v>
      </c>
      <c r="F156" s="273">
        <v>0</v>
      </c>
      <c r="G156" s="273">
        <v>0</v>
      </c>
      <c r="H156" s="273">
        <v>0</v>
      </c>
      <c r="I156" s="273">
        <v>0</v>
      </c>
      <c r="J156" s="1171">
        <f t="shared" si="2"/>
        <v>0</v>
      </c>
    </row>
    <row r="157" spans="1:10" s="897" customFormat="1" ht="13.9" customHeight="1" x14ac:dyDescent="0.25">
      <c r="A157" s="1427"/>
      <c r="B157" s="1484"/>
      <c r="C157" s="46" t="s">
        <v>598</v>
      </c>
      <c r="D157" s="273">
        <v>31</v>
      </c>
      <c r="E157" s="273">
        <v>31</v>
      </c>
      <c r="F157" s="273">
        <v>4</v>
      </c>
      <c r="G157" s="273">
        <v>33</v>
      </c>
      <c r="H157" s="273">
        <v>31</v>
      </c>
      <c r="I157" s="273">
        <v>3</v>
      </c>
      <c r="J157" s="1171">
        <f t="shared" si="2"/>
        <v>7</v>
      </c>
    </row>
    <row r="158" spans="1:10" ht="13.9" customHeight="1" x14ac:dyDescent="0.25">
      <c r="A158" s="1427">
        <v>39</v>
      </c>
      <c r="B158" s="1484" t="s">
        <v>325</v>
      </c>
      <c r="C158" s="46" t="s">
        <v>406</v>
      </c>
      <c r="D158" s="273">
        <v>95</v>
      </c>
      <c r="E158" s="273">
        <v>95</v>
      </c>
      <c r="F158" s="273">
        <v>30</v>
      </c>
      <c r="G158" s="273">
        <v>0</v>
      </c>
      <c r="H158" s="273">
        <v>0</v>
      </c>
      <c r="I158" s="273">
        <v>0</v>
      </c>
      <c r="J158" s="1171">
        <f t="shared" si="2"/>
        <v>30</v>
      </c>
    </row>
    <row r="159" spans="1:10" ht="13.9" customHeight="1" x14ac:dyDescent="0.25">
      <c r="A159" s="1427"/>
      <c r="B159" s="1484"/>
      <c r="C159" s="46" t="s">
        <v>720</v>
      </c>
      <c r="D159" s="273">
        <v>0</v>
      </c>
      <c r="E159" s="273">
        <v>0</v>
      </c>
      <c r="F159" s="273">
        <v>0</v>
      </c>
      <c r="G159" s="273">
        <v>0</v>
      </c>
      <c r="H159" s="273">
        <v>0</v>
      </c>
      <c r="I159" s="273">
        <v>0</v>
      </c>
      <c r="J159" s="1171">
        <f t="shared" si="2"/>
        <v>0</v>
      </c>
    </row>
    <row r="160" spans="1:10" s="897" customFormat="1" ht="13.9" customHeight="1" x14ac:dyDescent="0.25">
      <c r="A160" s="1427"/>
      <c r="B160" s="1484"/>
      <c r="C160" s="46" t="s">
        <v>598</v>
      </c>
      <c r="D160" s="273">
        <v>84</v>
      </c>
      <c r="E160" s="273">
        <v>80</v>
      </c>
      <c r="F160" s="273">
        <v>21</v>
      </c>
      <c r="G160" s="273">
        <v>84</v>
      </c>
      <c r="H160" s="273">
        <v>82</v>
      </c>
      <c r="I160" s="273">
        <v>3</v>
      </c>
      <c r="J160" s="1171">
        <f t="shared" si="2"/>
        <v>24</v>
      </c>
    </row>
    <row r="161" spans="1:10" ht="13.9" customHeight="1" x14ac:dyDescent="0.25">
      <c r="A161" s="1427">
        <v>40</v>
      </c>
      <c r="B161" s="1485" t="s">
        <v>326</v>
      </c>
      <c r="C161" s="46" t="s">
        <v>784</v>
      </c>
      <c r="D161" s="273">
        <v>0</v>
      </c>
      <c r="E161" s="273">
        <v>0</v>
      </c>
      <c r="F161" s="273">
        <v>0</v>
      </c>
      <c r="G161" s="273">
        <v>0</v>
      </c>
      <c r="H161" s="273">
        <v>0</v>
      </c>
      <c r="I161" s="273">
        <v>0</v>
      </c>
      <c r="J161" s="1171">
        <f t="shared" si="2"/>
        <v>0</v>
      </c>
    </row>
    <row r="162" spans="1:10" ht="15" x14ac:dyDescent="0.25">
      <c r="A162" s="1449"/>
      <c r="B162" s="1491"/>
      <c r="C162" s="46" t="s">
        <v>817</v>
      </c>
      <c r="D162" s="273">
        <v>0</v>
      </c>
      <c r="E162" s="273">
        <v>0</v>
      </c>
      <c r="F162" s="273">
        <v>0</v>
      </c>
      <c r="G162" s="273">
        <v>0</v>
      </c>
      <c r="H162" s="273">
        <v>0</v>
      </c>
      <c r="I162" s="273">
        <v>0</v>
      </c>
      <c r="J162" s="1171">
        <f t="shared" si="2"/>
        <v>0</v>
      </c>
    </row>
    <row r="163" spans="1:10" ht="13.9" customHeight="1" x14ac:dyDescent="0.25">
      <c r="A163" s="1427">
        <v>41</v>
      </c>
      <c r="B163" s="1484" t="s">
        <v>327</v>
      </c>
      <c r="C163" s="46" t="s">
        <v>788</v>
      </c>
      <c r="D163" s="273">
        <v>5</v>
      </c>
      <c r="E163" s="273">
        <v>5</v>
      </c>
      <c r="F163" s="273">
        <v>6</v>
      </c>
      <c r="G163" s="273">
        <v>0</v>
      </c>
      <c r="H163" s="273">
        <v>0</v>
      </c>
      <c r="I163" s="273">
        <v>0</v>
      </c>
      <c r="J163" s="1171">
        <f t="shared" si="2"/>
        <v>6</v>
      </c>
    </row>
    <row r="164" spans="1:10" ht="13.9" customHeight="1" x14ac:dyDescent="0.25">
      <c r="A164" s="1427"/>
      <c r="B164" s="1484"/>
      <c r="C164" s="46" t="s">
        <v>607</v>
      </c>
      <c r="D164" s="273">
        <v>16</v>
      </c>
      <c r="E164" s="273">
        <v>16</v>
      </c>
      <c r="F164" s="273">
        <v>0</v>
      </c>
      <c r="G164" s="273">
        <v>0</v>
      </c>
      <c r="H164" s="273">
        <v>0</v>
      </c>
      <c r="I164" s="273">
        <v>0</v>
      </c>
      <c r="J164" s="1171">
        <f t="shared" si="2"/>
        <v>0</v>
      </c>
    </row>
    <row r="165" spans="1:10" s="897" customFormat="1" ht="13.9" customHeight="1" x14ac:dyDescent="0.25">
      <c r="A165" s="1427"/>
      <c r="B165" s="1484"/>
      <c r="C165" s="46" t="s">
        <v>598</v>
      </c>
      <c r="D165" s="273">
        <v>74</v>
      </c>
      <c r="E165" s="273">
        <v>69</v>
      </c>
      <c r="F165" s="273">
        <v>7</v>
      </c>
      <c r="G165" s="273">
        <v>37</v>
      </c>
      <c r="H165" s="273">
        <v>36</v>
      </c>
      <c r="I165" s="273">
        <v>0</v>
      </c>
      <c r="J165" s="1171">
        <f t="shared" si="2"/>
        <v>7</v>
      </c>
    </row>
    <row r="166" spans="1:10" ht="13.9" customHeight="1" x14ac:dyDescent="0.25">
      <c r="A166" s="1427">
        <v>42</v>
      </c>
      <c r="B166" s="1484" t="s">
        <v>328</v>
      </c>
      <c r="C166" s="46" t="s">
        <v>698</v>
      </c>
      <c r="D166" s="273">
        <v>4</v>
      </c>
      <c r="E166" s="273">
        <v>4</v>
      </c>
      <c r="F166" s="273">
        <v>2</v>
      </c>
      <c r="G166" s="273">
        <v>10</v>
      </c>
      <c r="H166" s="273">
        <v>10</v>
      </c>
      <c r="I166" s="273">
        <v>4</v>
      </c>
      <c r="J166" s="1171">
        <f t="shared" si="2"/>
        <v>6</v>
      </c>
    </row>
    <row r="167" spans="1:10" s="897" customFormat="1" ht="13.9" customHeight="1" x14ac:dyDescent="0.25">
      <c r="A167" s="1427"/>
      <c r="B167" s="1484"/>
      <c r="C167" s="46" t="s">
        <v>598</v>
      </c>
      <c r="D167" s="273">
        <v>82</v>
      </c>
      <c r="E167" s="273">
        <v>81</v>
      </c>
      <c r="F167" s="273">
        <v>9</v>
      </c>
      <c r="G167" s="273">
        <v>84</v>
      </c>
      <c r="H167" s="273">
        <v>78</v>
      </c>
      <c r="I167" s="273">
        <v>7</v>
      </c>
      <c r="J167" s="1171">
        <f t="shared" si="2"/>
        <v>16</v>
      </c>
    </row>
    <row r="168" spans="1:10" s="897" customFormat="1" ht="15.75" x14ac:dyDescent="0.25">
      <c r="A168" s="1173">
        <v>43</v>
      </c>
      <c r="B168" s="1175" t="s">
        <v>329</v>
      </c>
      <c r="C168" s="46" t="s">
        <v>598</v>
      </c>
      <c r="D168" s="273">
        <v>127</v>
      </c>
      <c r="E168" s="273">
        <v>122</v>
      </c>
      <c r="F168" s="273">
        <v>16</v>
      </c>
      <c r="G168" s="273">
        <v>109</v>
      </c>
      <c r="H168" s="273">
        <v>104</v>
      </c>
      <c r="I168" s="273">
        <v>5</v>
      </c>
      <c r="J168" s="1171">
        <f t="shared" si="2"/>
        <v>21</v>
      </c>
    </row>
    <row r="169" spans="1:10" ht="15" x14ac:dyDescent="0.25">
      <c r="A169" s="636"/>
      <c r="B169" s="1381" t="s">
        <v>21</v>
      </c>
      <c r="C169" s="1381"/>
      <c r="D169" s="273">
        <f t="shared" ref="D169:I169" si="3">SUM(D15:D168)</f>
        <v>6099</v>
      </c>
      <c r="E169" s="273">
        <f t="shared" si="3"/>
        <v>5754</v>
      </c>
      <c r="F169" s="273">
        <f t="shared" si="3"/>
        <v>1398</v>
      </c>
      <c r="G169" s="273">
        <f t="shared" si="3"/>
        <v>4387</v>
      </c>
      <c r="H169" s="273">
        <f t="shared" si="3"/>
        <v>4114</v>
      </c>
      <c r="I169" s="273">
        <f t="shared" si="3"/>
        <v>429</v>
      </c>
      <c r="J169" s="635">
        <f>F169+I169</f>
        <v>1827</v>
      </c>
    </row>
    <row r="170" spans="1:10" ht="13.15" customHeight="1" x14ac:dyDescent="0.25">
      <c r="A170" s="127" t="s">
        <v>814</v>
      </c>
    </row>
    <row r="171" spans="1:10" ht="57" customHeight="1" x14ac:dyDescent="0.35">
      <c r="A171" s="1271" t="s">
        <v>1823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I172" s="644" t="s">
        <v>610</v>
      </c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27.6" customHeight="1" x14ac:dyDescent="0.2">
      <c r="A176" s="1499"/>
      <c r="B176" s="1499"/>
      <c r="C176" s="1237"/>
      <c r="D176" s="1237"/>
      <c r="E176" s="1237"/>
      <c r="F176" s="1237"/>
      <c r="G176" s="1237"/>
      <c r="H176" s="1237"/>
      <c r="I176" s="1237"/>
      <c r="J176" s="1237"/>
    </row>
    <row r="177" spans="1:10" ht="28.15" customHeight="1" x14ac:dyDescent="0.2">
      <c r="A177" s="1499"/>
      <c r="B177" s="1499"/>
      <c r="C177" s="1237"/>
      <c r="D177" s="1237"/>
      <c r="E177" s="1237"/>
      <c r="F177" s="1237"/>
      <c r="G177" s="1237"/>
      <c r="H177" s="1237"/>
      <c r="I177" s="1237"/>
      <c r="J177" s="1237"/>
    </row>
    <row r="178" spans="1:10" ht="13.15" customHeight="1" x14ac:dyDescent="0.2"/>
    <row r="179" spans="1:10" ht="13.15" customHeight="1" x14ac:dyDescent="0.2"/>
    <row r="180" spans="1:10" ht="13.15" customHeight="1" x14ac:dyDescent="0.2"/>
    <row r="181" spans="1:10" ht="13.15" customHeight="1" x14ac:dyDescent="0.2"/>
    <row r="182" spans="1:10" ht="13.15" customHeight="1" x14ac:dyDescent="0.2"/>
    <row r="188" spans="1:10" ht="27" customHeight="1" x14ac:dyDescent="0.2"/>
    <row r="189" spans="1:10" ht="13.15" customHeight="1" x14ac:dyDescent="0.2"/>
    <row r="190" spans="1:10" ht="27.6" customHeight="1" x14ac:dyDescent="0.2"/>
    <row r="194" ht="26.45" customHeight="1" x14ac:dyDescent="0.2"/>
    <row r="195" ht="25.9" customHeight="1" x14ac:dyDescent="0.2"/>
    <row r="196" ht="27" customHeight="1" x14ac:dyDescent="0.2"/>
    <row r="197" ht="13.15" customHeight="1" x14ac:dyDescent="0.2"/>
    <row r="198" ht="13.15" customHeight="1" x14ac:dyDescent="0.2"/>
    <row r="199" ht="14.45" customHeight="1" x14ac:dyDescent="0.2"/>
    <row r="205" ht="27" customHeight="1" x14ac:dyDescent="0.2"/>
    <row r="209" ht="29.45" customHeight="1" x14ac:dyDescent="0.2"/>
    <row r="210" ht="50.45" customHeight="1" x14ac:dyDescent="0.2"/>
    <row r="211" ht="20.4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27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9" ht="27" customHeight="1" x14ac:dyDescent="0.2"/>
    <row r="280" ht="13.15" customHeight="1" x14ac:dyDescent="0.2"/>
    <row r="281" ht="27.6" customHeight="1" x14ac:dyDescent="0.2"/>
    <row r="285" ht="26.45" customHeight="1" x14ac:dyDescent="0.2"/>
    <row r="286" ht="25.9" customHeight="1" x14ac:dyDescent="0.2"/>
    <row r="287" ht="27" customHeight="1" x14ac:dyDescent="0.2"/>
    <row r="288" ht="26.45" customHeight="1" x14ac:dyDescent="0.2"/>
    <row r="297" ht="25.9" customHeight="1" x14ac:dyDescent="0.2"/>
    <row r="301" ht="27.6" customHeight="1" x14ac:dyDescent="0.2"/>
    <row r="302" ht="51.6" customHeight="1" x14ac:dyDescent="0.2"/>
    <row r="371" ht="13.15" customHeight="1" x14ac:dyDescent="0.2"/>
    <row r="373" ht="26.45" customHeight="1" x14ac:dyDescent="0.2"/>
    <row r="377" ht="25.9" customHeight="1" x14ac:dyDescent="0.2"/>
    <row r="378" ht="26.45" customHeight="1" x14ac:dyDescent="0.2"/>
    <row r="387" ht="26.45" customHeight="1" x14ac:dyDescent="0.2"/>
    <row r="391" ht="27" customHeight="1" x14ac:dyDescent="0.2"/>
    <row r="392" ht="53.45" customHeight="1" x14ac:dyDescent="0.2"/>
    <row r="393" ht="19.149999999999999" customHeight="1" x14ac:dyDescent="0.2"/>
    <row r="461" ht="13.15" customHeight="1" x14ac:dyDescent="0.2"/>
    <row r="463" ht="26.45" customHeight="1" x14ac:dyDescent="0.2"/>
    <row r="467" ht="26.45" customHeight="1" x14ac:dyDescent="0.2"/>
    <row r="468" ht="25.9" customHeight="1" x14ac:dyDescent="0.2"/>
    <row r="477" ht="25.9" customHeight="1" x14ac:dyDescent="0.2"/>
    <row r="481" ht="31.9" customHeight="1" x14ac:dyDescent="0.2"/>
    <row r="482" ht="52.9" customHeight="1" x14ac:dyDescent="0.2"/>
    <row r="483" ht="18.600000000000001" customHeight="1" x14ac:dyDescent="0.2"/>
    <row r="551" ht="13.15" customHeight="1" x14ac:dyDescent="0.2"/>
    <row r="553" ht="26.45" customHeight="1" x14ac:dyDescent="0.2"/>
    <row r="557" ht="26.45" customHeight="1" x14ac:dyDescent="0.2"/>
    <row r="558" ht="26.45" customHeight="1" x14ac:dyDescent="0.2"/>
    <row r="567" ht="25.9" customHeight="1" x14ac:dyDescent="0.2"/>
    <row r="571" ht="35.450000000000003" customHeight="1" x14ac:dyDescent="0.2"/>
    <row r="572" ht="56.45" customHeight="1" x14ac:dyDescent="0.2"/>
    <row r="573" ht="16.899999999999999" customHeight="1" x14ac:dyDescent="0.2"/>
    <row r="641" ht="13.15" customHeight="1" x14ac:dyDescent="0.2"/>
    <row r="643" ht="26.45" customHeight="1" x14ac:dyDescent="0.2"/>
    <row r="647" ht="25.9" customHeight="1" x14ac:dyDescent="0.2"/>
    <row r="648" ht="25.9" customHeight="1" x14ac:dyDescent="0.2"/>
    <row r="657" ht="25.9" customHeight="1" x14ac:dyDescent="0.2"/>
    <row r="661" ht="27" customHeight="1" x14ac:dyDescent="0.2"/>
    <row r="662" ht="55.9" customHeight="1" x14ac:dyDescent="0.2"/>
    <row r="663" ht="18" customHeight="1" x14ac:dyDescent="0.2"/>
    <row r="731" ht="13.15" customHeight="1" x14ac:dyDescent="0.2"/>
    <row r="733" ht="25.9" customHeight="1" x14ac:dyDescent="0.2"/>
    <row r="737" ht="26.45" customHeight="1" x14ac:dyDescent="0.2"/>
    <row r="738" ht="25.9" customHeight="1" x14ac:dyDescent="0.2"/>
  </sheetData>
  <autoFilter ref="C15:C175"/>
  <mergeCells count="100">
    <mergeCell ref="A171:J171"/>
    <mergeCell ref="C174:H174"/>
    <mergeCell ref="A163:A165"/>
    <mergeCell ref="B163:B165"/>
    <mergeCell ref="A166:A167"/>
    <mergeCell ref="B166:B167"/>
    <mergeCell ref="B169:C169"/>
    <mergeCell ref="A153:A157"/>
    <mergeCell ref="B153:B157"/>
    <mergeCell ref="A158:A160"/>
    <mergeCell ref="B158:B160"/>
    <mergeCell ref="A161:A162"/>
    <mergeCell ref="B161:B162"/>
    <mergeCell ref="A146:A148"/>
    <mergeCell ref="B146:B148"/>
    <mergeCell ref="A149:A150"/>
    <mergeCell ref="B149:B150"/>
    <mergeCell ref="A151:A152"/>
    <mergeCell ref="B151:B152"/>
    <mergeCell ref="A130:A133"/>
    <mergeCell ref="B130:B133"/>
    <mergeCell ref="A134:A138"/>
    <mergeCell ref="B134:B138"/>
    <mergeCell ref="A139:A145"/>
    <mergeCell ref="B139:B145"/>
    <mergeCell ref="A118:A121"/>
    <mergeCell ref="B118:B121"/>
    <mergeCell ref="A122:A126"/>
    <mergeCell ref="B122:B126"/>
    <mergeCell ref="A127:A129"/>
    <mergeCell ref="B127:B129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61:A67"/>
    <mergeCell ref="B61:B6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A40:A45"/>
    <mergeCell ref="B40:B45"/>
    <mergeCell ref="A47:A48"/>
    <mergeCell ref="B47:B48"/>
    <mergeCell ref="A49:A52"/>
    <mergeCell ref="B49:B52"/>
    <mergeCell ref="A26:A31"/>
    <mergeCell ref="B26:B31"/>
    <mergeCell ref="A32:A33"/>
    <mergeCell ref="B32:B33"/>
    <mergeCell ref="A34:A38"/>
    <mergeCell ref="B34:B38"/>
    <mergeCell ref="B11:C13"/>
    <mergeCell ref="B14:C14"/>
    <mergeCell ref="A15:A17"/>
    <mergeCell ref="B15:B17"/>
    <mergeCell ref="A18:A19"/>
    <mergeCell ref="B18:B19"/>
    <mergeCell ref="I1:J1"/>
    <mergeCell ref="A2:J2"/>
    <mergeCell ref="A3:J3"/>
    <mergeCell ref="A4:J4"/>
    <mergeCell ref="A6:J6"/>
    <mergeCell ref="A176:J176"/>
    <mergeCell ref="A177:J177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</mergeCells>
  <pageMargins left="0.98425196850393704" right="0.59055118110236227" top="0.78740157480314965" bottom="0.78740157480314965" header="0.31496062992125984" footer="0.31496062992125984"/>
  <pageSetup paperSize="9" scale="53" fitToWidth="2" fitToHeight="2" orientation="portrait" r:id="rId1"/>
  <rowBreaks count="1" manualBreakCount="1">
    <brk id="94" max="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40"/>
  <sheetViews>
    <sheetView view="pageBreakPreview" zoomScaleSheetLayoutView="100" workbookViewId="0">
      <pane ySplit="13" topLeftCell="A161" activePane="bottomLeft" state="frozen"/>
      <selection pane="bottomLeft" activeCell="M159" sqref="M159"/>
    </sheetView>
  </sheetViews>
  <sheetFormatPr defaultColWidth="8.85546875" defaultRowHeight="12.75" x14ac:dyDescent="0.2"/>
  <cols>
    <col min="1" max="1" width="4.5703125" style="631" customWidth="1"/>
    <col min="2" max="2" width="20.7109375" style="631" customWidth="1"/>
    <col min="3" max="3" width="37.7109375" style="631" customWidth="1"/>
    <col min="4" max="4" width="10.42578125" style="631" customWidth="1"/>
    <col min="5" max="5" width="11.28515625" style="631" customWidth="1"/>
    <col min="6" max="6" width="12.85546875" style="631" customWidth="1"/>
    <col min="7" max="7" width="8" style="631" customWidth="1"/>
    <col min="8" max="8" width="10.7109375" style="631" customWidth="1"/>
    <col min="9" max="9" width="12.7109375" style="631" customWidth="1"/>
    <col min="10" max="10" width="14.28515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s="1172" customFormat="1" x14ac:dyDescent="0.2">
      <c r="A3" s="1242" t="s">
        <v>1311</v>
      </c>
      <c r="B3" s="1242"/>
      <c r="C3" s="1242"/>
      <c r="D3" s="1242"/>
      <c r="E3" s="1242"/>
      <c r="F3" s="1242"/>
      <c r="G3" s="1242"/>
      <c r="H3" s="1242"/>
      <c r="I3" s="1242"/>
      <c r="J3" s="1242"/>
    </row>
    <row r="4" spans="1:10" s="651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424</v>
      </c>
      <c r="B9" s="1497"/>
      <c r="C9" s="1497"/>
      <c r="D9" s="25"/>
      <c r="E9" s="25"/>
      <c r="F9" s="25"/>
      <c r="G9" s="25"/>
    </row>
    <row r="11" spans="1:10" ht="27.75" customHeight="1" x14ac:dyDescent="0.2">
      <c r="A11" s="1210" t="s">
        <v>361</v>
      </c>
      <c r="B11" s="1210" t="s">
        <v>183</v>
      </c>
      <c r="C11" s="149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498"/>
      <c r="C12" s="1498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498"/>
      <c r="C13" s="1498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634">
        <v>1</v>
      </c>
      <c r="B14" s="1268">
        <v>2</v>
      </c>
      <c r="C14" s="1498"/>
      <c r="D14" s="634">
        <v>3</v>
      </c>
      <c r="E14" s="634">
        <v>4</v>
      </c>
      <c r="F14" s="634">
        <v>5</v>
      </c>
      <c r="G14" s="634">
        <v>6</v>
      </c>
      <c r="H14" s="634">
        <v>7</v>
      </c>
      <c r="I14" s="634">
        <v>8</v>
      </c>
      <c r="J14" s="634">
        <v>9</v>
      </c>
    </row>
    <row r="15" spans="1:10" ht="13.9" customHeight="1" x14ac:dyDescent="0.25">
      <c r="A15" s="1427">
        <v>1</v>
      </c>
      <c r="B15" s="1484" t="s">
        <v>287</v>
      </c>
      <c r="C15" s="46" t="s">
        <v>596</v>
      </c>
      <c r="D15" s="273">
        <f>'4.4 гр птиц утки'!D15</f>
        <v>113</v>
      </c>
      <c r="E15" s="273">
        <f>'4.4 гр птиц утки'!E15</f>
        <v>90</v>
      </c>
      <c r="F15" s="273">
        <v>0</v>
      </c>
      <c r="G15" s="273">
        <f>'4.4 гр птиц утки'!G15</f>
        <v>429</v>
      </c>
      <c r="H15" s="273">
        <f>'4.4 гр птиц утки'!H15</f>
        <v>405</v>
      </c>
      <c r="I15" s="273">
        <v>0</v>
      </c>
      <c r="J15" s="1171">
        <f>F15+I15</f>
        <v>0</v>
      </c>
    </row>
    <row r="16" spans="1:10" ht="13.9" customHeight="1" x14ac:dyDescent="0.25">
      <c r="A16" s="1427"/>
      <c r="B16" s="1484"/>
      <c r="C16" s="46" t="s">
        <v>597</v>
      </c>
      <c r="D16" s="273">
        <f>'4.4 гр птиц утки'!D16</f>
        <v>0</v>
      </c>
      <c r="E16" s="273">
        <f>'4.4 гр птиц утки'!E16</f>
        <v>0</v>
      </c>
      <c r="F16" s="273">
        <v>0</v>
      </c>
      <c r="G16" s="273">
        <f>'4.4 гр птиц утки'!G16</f>
        <v>0</v>
      </c>
      <c r="H16" s="273">
        <f>'4.4 гр птиц утки'!H16</f>
        <v>0</v>
      </c>
      <c r="I16" s="273">
        <v>0</v>
      </c>
      <c r="J16" s="1171">
        <f t="shared" ref="J16:J87" si="0">F16+I16</f>
        <v>0</v>
      </c>
    </row>
    <row r="17" spans="1:10" ht="13.9" customHeight="1" x14ac:dyDescent="0.25">
      <c r="A17" s="1427"/>
      <c r="B17" s="1484"/>
      <c r="C17" s="46" t="s">
        <v>598</v>
      </c>
      <c r="D17" s="273">
        <f>'4.4 гр птиц утки'!D17</f>
        <v>211</v>
      </c>
      <c r="E17" s="273">
        <f>'4.4 гр птиц утки'!E17</f>
        <v>193</v>
      </c>
      <c r="F17" s="273">
        <v>48</v>
      </c>
      <c r="G17" s="273">
        <f>'[2]4.4 гр птиц утки'!G17</f>
        <v>120</v>
      </c>
      <c r="H17" s="273">
        <f>'[2]4.4 гр птиц утки'!H17</f>
        <v>113</v>
      </c>
      <c r="I17" s="273">
        <v>19</v>
      </c>
      <c r="J17" s="1171">
        <f t="shared" si="0"/>
        <v>67</v>
      </c>
    </row>
    <row r="18" spans="1:10" ht="13.9" customHeight="1" x14ac:dyDescent="0.25">
      <c r="A18" s="1427">
        <v>2</v>
      </c>
      <c r="B18" s="1485" t="s">
        <v>288</v>
      </c>
      <c r="C18" s="46" t="s">
        <v>757</v>
      </c>
      <c r="D18" s="273">
        <f>'4.4 гр птиц утки'!D18</f>
        <v>11</v>
      </c>
      <c r="E18" s="273">
        <f>'4.4 гр птиц утки'!E18</f>
        <v>11</v>
      </c>
      <c r="F18" s="273">
        <v>0</v>
      </c>
      <c r="G18" s="273">
        <f>'[2]4.4 гр птиц утки'!G18</f>
        <v>26</v>
      </c>
      <c r="H18" s="273">
        <f>'[2]4.4 гр птиц утки'!H18</f>
        <v>26</v>
      </c>
      <c r="I18" s="273">
        <v>22</v>
      </c>
      <c r="J18" s="1171">
        <f t="shared" si="0"/>
        <v>22</v>
      </c>
    </row>
    <row r="19" spans="1:10" ht="13.9" customHeight="1" x14ac:dyDescent="0.25">
      <c r="A19" s="1427"/>
      <c r="B19" s="1485"/>
      <c r="C19" s="46" t="s">
        <v>598</v>
      </c>
      <c r="D19" s="273">
        <f>'4.4 гр птиц утки'!D19</f>
        <v>253</v>
      </c>
      <c r="E19" s="273">
        <f>'4.4 гр птиц утки'!E19</f>
        <v>249</v>
      </c>
      <c r="F19" s="273">
        <v>8</v>
      </c>
      <c r="G19" s="273">
        <f>'[2]4.4 гр птиц утки'!G19</f>
        <v>282</v>
      </c>
      <c r="H19" s="273">
        <f>'[2]4.4 гр птиц утки'!H19</f>
        <v>271</v>
      </c>
      <c r="I19" s="273">
        <v>28</v>
      </c>
      <c r="J19" s="1171">
        <f t="shared" si="0"/>
        <v>36</v>
      </c>
    </row>
    <row r="20" spans="1:10" ht="13.9" customHeight="1" x14ac:dyDescent="0.25">
      <c r="A20" s="1427">
        <v>3</v>
      </c>
      <c r="B20" s="1484" t="s">
        <v>289</v>
      </c>
      <c r="C20" s="46" t="s">
        <v>696</v>
      </c>
      <c r="D20" s="273">
        <f>'4.4 гр птиц утки'!D20</f>
        <v>104</v>
      </c>
      <c r="E20" s="273">
        <f>'4.4 гр птиц утки'!E20</f>
        <v>104</v>
      </c>
      <c r="F20" s="273">
        <v>0</v>
      </c>
      <c r="G20" s="273">
        <f>'[2]4.4 гр птиц утки'!G20</f>
        <v>67</v>
      </c>
      <c r="H20" s="273">
        <f>'[2]4.4 гр птиц утки'!H20</f>
        <v>67</v>
      </c>
      <c r="I20" s="273">
        <v>87</v>
      </c>
      <c r="J20" s="1171">
        <f t="shared" si="0"/>
        <v>87</v>
      </c>
    </row>
    <row r="21" spans="1:10" ht="13.9" customHeight="1" x14ac:dyDescent="0.25">
      <c r="A21" s="1427"/>
      <c r="B21" s="1484"/>
      <c r="C21" s="46" t="s">
        <v>407</v>
      </c>
      <c r="D21" s="273">
        <f>'4.4 гр птиц утки'!D21</f>
        <v>9</v>
      </c>
      <c r="E21" s="273">
        <f>'4.4 гр птиц утки'!E21</f>
        <v>9</v>
      </c>
      <c r="F21" s="273">
        <v>0</v>
      </c>
      <c r="G21" s="273">
        <f>'[2]4.4 гр птиц утки'!G21</f>
        <v>22</v>
      </c>
      <c r="H21" s="273">
        <f>'[2]4.4 гр птиц утки'!H21</f>
        <v>18</v>
      </c>
      <c r="I21" s="273">
        <v>12</v>
      </c>
      <c r="J21" s="1171">
        <f t="shared" si="0"/>
        <v>12</v>
      </c>
    </row>
    <row r="22" spans="1:10" ht="13.9" customHeight="1" x14ac:dyDescent="0.25">
      <c r="A22" s="1427"/>
      <c r="B22" s="1484"/>
      <c r="C22" s="46" t="s">
        <v>764</v>
      </c>
      <c r="D22" s="273">
        <f>'4.4 гр птиц утки'!D22</f>
        <v>0</v>
      </c>
      <c r="E22" s="273">
        <f>'4.4 гр птиц утки'!E22</f>
        <v>0</v>
      </c>
      <c r="F22" s="273">
        <v>0</v>
      </c>
      <c r="G22" s="273">
        <f>'[2]4.4 гр птиц утки'!G22</f>
        <v>0</v>
      </c>
      <c r="H22" s="273">
        <f>'[2]4.4 гр птиц утки'!H22</f>
        <v>0</v>
      </c>
      <c r="I22" s="273">
        <v>0</v>
      </c>
      <c r="J22" s="1171">
        <f t="shared" si="0"/>
        <v>0</v>
      </c>
    </row>
    <row r="23" spans="1:10" ht="13.9" customHeight="1" x14ac:dyDescent="0.25">
      <c r="A23" s="1427"/>
      <c r="B23" s="1484"/>
      <c r="C23" s="46" t="s">
        <v>598</v>
      </c>
      <c r="D23" s="273">
        <f>'4.4 гр птиц утки'!D23</f>
        <v>107</v>
      </c>
      <c r="E23" s="273">
        <f>'4.4 гр птиц утки'!E23</f>
        <v>103</v>
      </c>
      <c r="F23" s="273">
        <v>0</v>
      </c>
      <c r="G23" s="273">
        <f>'[2]4.4 гр птиц утки'!G23</f>
        <v>59</v>
      </c>
      <c r="H23" s="273">
        <f>'[2]4.4 гр птиц утки'!H23</f>
        <v>55</v>
      </c>
      <c r="I23" s="273">
        <v>13</v>
      </c>
      <c r="J23" s="1171">
        <f t="shared" si="0"/>
        <v>13</v>
      </c>
    </row>
    <row r="24" spans="1:10" ht="15" x14ac:dyDescent="0.2">
      <c r="A24" s="1427">
        <v>4</v>
      </c>
      <c r="B24" s="1485" t="s">
        <v>290</v>
      </c>
      <c r="C24" s="1174" t="s">
        <v>697</v>
      </c>
      <c r="D24" s="273">
        <f>'4.4 гр птиц утки'!D24</f>
        <v>466</v>
      </c>
      <c r="E24" s="273">
        <f>'4.4 гр птиц утки'!E24</f>
        <v>452</v>
      </c>
      <c r="F24" s="273">
        <v>52</v>
      </c>
      <c r="G24" s="273">
        <f>'[2]4.4 гр птиц утки'!G24</f>
        <v>493</v>
      </c>
      <c r="H24" s="273">
        <f>'[2]4.4 гр птиц утки'!H24</f>
        <v>489</v>
      </c>
      <c r="I24" s="273">
        <v>528</v>
      </c>
      <c r="J24" s="1171">
        <f t="shared" si="0"/>
        <v>580</v>
      </c>
    </row>
    <row r="25" spans="1:10" ht="15" x14ac:dyDescent="0.2">
      <c r="A25" s="1449"/>
      <c r="B25" s="1491"/>
      <c r="C25" s="1174" t="s">
        <v>993</v>
      </c>
      <c r="D25" s="273">
        <f>'4.4 гр птиц утки'!D25</f>
        <v>0</v>
      </c>
      <c r="E25" s="273">
        <f>'4.4 гр птиц утки'!E25</f>
        <v>0</v>
      </c>
      <c r="F25" s="273">
        <v>0</v>
      </c>
      <c r="G25" s="273">
        <f>'[2]4.4 гр птиц утки'!G25</f>
        <v>0</v>
      </c>
      <c r="H25" s="273">
        <f>'[2]4.4 гр птиц утки'!H25</f>
        <v>0</v>
      </c>
      <c r="I25" s="273">
        <v>0</v>
      </c>
      <c r="J25" s="1171">
        <f t="shared" si="0"/>
        <v>0</v>
      </c>
    </row>
    <row r="26" spans="1:10" x14ac:dyDescent="0.2">
      <c r="A26" s="1427">
        <v>5</v>
      </c>
      <c r="B26" s="1484" t="s">
        <v>291</v>
      </c>
      <c r="C26" s="48" t="s">
        <v>815</v>
      </c>
      <c r="D26" s="273">
        <f>'4.4 гр птиц утки'!D26</f>
        <v>369</v>
      </c>
      <c r="E26" s="273">
        <f>'4.4 гр птиц утки'!E26</f>
        <v>359</v>
      </c>
      <c r="F26" s="273">
        <v>79</v>
      </c>
      <c r="G26" s="273">
        <f>'[2]4.4 гр птиц утки'!G26</f>
        <v>45</v>
      </c>
      <c r="H26" s="273">
        <f>'[2]4.4 гр птиц утки'!H26</f>
        <v>44</v>
      </c>
      <c r="I26" s="273">
        <v>120</v>
      </c>
      <c r="J26" s="1171">
        <f t="shared" si="0"/>
        <v>199</v>
      </c>
    </row>
    <row r="27" spans="1:10" ht="15" x14ac:dyDescent="0.25">
      <c r="A27" s="1449"/>
      <c r="B27" s="1443"/>
      <c r="C27" s="46" t="s">
        <v>756</v>
      </c>
      <c r="D27" s="273">
        <f>'4.4 гр птиц утки'!D27</f>
        <v>0</v>
      </c>
      <c r="E27" s="273">
        <f>'4.4 гр птиц утки'!E27</f>
        <v>0</v>
      </c>
      <c r="F27" s="273">
        <v>0</v>
      </c>
      <c r="G27" s="273">
        <f>'[2]4.4 гр птиц утки'!G27</f>
        <v>2</v>
      </c>
      <c r="H27" s="273">
        <f>'[2]4.4 гр птиц утки'!H27</f>
        <v>2</v>
      </c>
      <c r="I27" s="273">
        <v>11</v>
      </c>
      <c r="J27" s="1171">
        <f t="shared" si="0"/>
        <v>11</v>
      </c>
    </row>
    <row r="28" spans="1:10" ht="15" x14ac:dyDescent="0.25">
      <c r="A28" s="1449"/>
      <c r="B28" s="1443"/>
      <c r="C28" s="46" t="s">
        <v>1089</v>
      </c>
      <c r="D28" s="273">
        <f>'4.4 гр птиц утки'!D28</f>
        <v>0</v>
      </c>
      <c r="E28" s="273">
        <f>'4.4 гр птиц утки'!E28</f>
        <v>0</v>
      </c>
      <c r="F28" s="273">
        <v>0</v>
      </c>
      <c r="G28" s="273">
        <f>'[2]4.4 гр птиц утки'!G28</f>
        <v>20</v>
      </c>
      <c r="H28" s="273">
        <f>'[2]4.4 гр птиц утки'!H28</f>
        <v>20</v>
      </c>
      <c r="I28" s="1171">
        <v>115</v>
      </c>
      <c r="J28" s="1171">
        <f t="shared" si="0"/>
        <v>115</v>
      </c>
    </row>
    <row r="29" spans="1:10" ht="15" x14ac:dyDescent="0.25">
      <c r="A29" s="1449"/>
      <c r="B29" s="1443"/>
      <c r="C29" s="46" t="s">
        <v>698</v>
      </c>
      <c r="D29" s="273">
        <f>'4.4 гр птиц утки'!D29</f>
        <v>0</v>
      </c>
      <c r="E29" s="273">
        <f>'4.4 гр птиц утки'!E29</f>
        <v>0</v>
      </c>
      <c r="F29" s="273">
        <v>0</v>
      </c>
      <c r="G29" s="273">
        <f>'[2]4.4 гр птиц утки'!G29</f>
        <v>0</v>
      </c>
      <c r="H29" s="273">
        <f>'[2]4.4 гр птиц утки'!H29</f>
        <v>0</v>
      </c>
      <c r="I29" s="1171">
        <v>0</v>
      </c>
      <c r="J29" s="1171">
        <v>0</v>
      </c>
    </row>
    <row r="30" spans="1:10" ht="15" x14ac:dyDescent="0.25">
      <c r="A30" s="1449"/>
      <c r="B30" s="1443"/>
      <c r="C30" s="46" t="s">
        <v>977</v>
      </c>
      <c r="D30" s="273">
        <f>'4.4 гр птиц утки'!D30</f>
        <v>0</v>
      </c>
      <c r="E30" s="273">
        <f>'4.4 гр птиц утки'!E30</f>
        <v>0</v>
      </c>
      <c r="F30" s="273">
        <v>0</v>
      </c>
      <c r="G30" s="273">
        <f>'[2]4.4 гр птиц утки'!G30</f>
        <v>0</v>
      </c>
      <c r="H30" s="273">
        <f>'[2]4.4 гр птиц утки'!H30</f>
        <v>0</v>
      </c>
      <c r="I30" s="1171">
        <v>0</v>
      </c>
      <c r="J30" s="1171">
        <f t="shared" si="0"/>
        <v>0</v>
      </c>
    </row>
    <row r="31" spans="1:10" ht="14.45" customHeight="1" x14ac:dyDescent="0.25">
      <c r="A31" s="1449"/>
      <c r="B31" s="1443"/>
      <c r="C31" s="46" t="s">
        <v>598</v>
      </c>
      <c r="D31" s="273">
        <f>'4.4 гр птиц утки'!D31</f>
        <v>784</v>
      </c>
      <c r="E31" s="273">
        <f>'4.4 гр птиц утки'!E31</f>
        <v>691</v>
      </c>
      <c r="F31" s="273">
        <v>7</v>
      </c>
      <c r="G31" s="273">
        <f>'[2]4.4 гр птиц утки'!G31</f>
        <v>428</v>
      </c>
      <c r="H31" s="273">
        <f>'[2]4.4 гр птиц утки'!H31</f>
        <v>388</v>
      </c>
      <c r="I31" s="273">
        <v>100</v>
      </c>
      <c r="J31" s="1171">
        <f t="shared" si="0"/>
        <v>107</v>
      </c>
    </row>
    <row r="32" spans="1:10" ht="13.9" customHeight="1" x14ac:dyDescent="0.25">
      <c r="A32" s="1429">
        <v>6</v>
      </c>
      <c r="B32" s="1485" t="s">
        <v>292</v>
      </c>
      <c r="C32" s="46" t="s">
        <v>699</v>
      </c>
      <c r="D32" s="273">
        <f>'4.4 гр птиц утки'!D32</f>
        <v>8</v>
      </c>
      <c r="E32" s="273">
        <f>'4.4 гр птиц утки'!E32</f>
        <v>8</v>
      </c>
      <c r="F32" s="273">
        <v>0</v>
      </c>
      <c r="G32" s="273">
        <f>'[2]4.4 гр птиц утки'!G32</f>
        <v>3</v>
      </c>
      <c r="H32" s="273">
        <f>'[2]4.4 гр птиц утки'!H32</f>
        <v>3</v>
      </c>
      <c r="I32" s="273">
        <v>0</v>
      </c>
      <c r="J32" s="1171">
        <f t="shared" si="0"/>
        <v>0</v>
      </c>
    </row>
    <row r="33" spans="1:10" ht="13.9" customHeight="1" x14ac:dyDescent="0.25">
      <c r="A33" s="1429"/>
      <c r="B33" s="1485"/>
      <c r="C33" s="46" t="s">
        <v>598</v>
      </c>
      <c r="D33" s="273">
        <f>'4.4 гр птиц утки'!D33</f>
        <v>903</v>
      </c>
      <c r="E33" s="273">
        <f>'4.4 гр птиц утки'!E33</f>
        <v>799</v>
      </c>
      <c r="F33" s="273">
        <v>0</v>
      </c>
      <c r="G33" s="273">
        <f>'[2]4.4 гр птиц утки'!G33</f>
        <v>224</v>
      </c>
      <c r="H33" s="273">
        <f>'[2]4.4 гр птиц утки'!H33</f>
        <v>195</v>
      </c>
      <c r="I33" s="273">
        <v>22</v>
      </c>
      <c r="J33" s="1171">
        <f t="shared" si="0"/>
        <v>22</v>
      </c>
    </row>
    <row r="34" spans="1:10" ht="13.9" customHeight="1" x14ac:dyDescent="0.25">
      <c r="A34" s="1427">
        <v>7</v>
      </c>
      <c r="B34" s="1485" t="s">
        <v>293</v>
      </c>
      <c r="C34" s="46" t="s">
        <v>759</v>
      </c>
      <c r="D34" s="273">
        <f>'4.4 гр птиц утки'!D34</f>
        <v>5</v>
      </c>
      <c r="E34" s="273">
        <f>'4.4 гр птиц утки'!E34</f>
        <v>5</v>
      </c>
      <c r="F34" s="273">
        <v>0</v>
      </c>
      <c r="G34" s="273">
        <f>'[2]4.4 гр птиц утки'!G34</f>
        <v>17</v>
      </c>
      <c r="H34" s="273">
        <f>'[2]4.4 гр птиц утки'!H34</f>
        <v>17</v>
      </c>
      <c r="I34" s="273">
        <v>0</v>
      </c>
      <c r="J34" s="1171">
        <f t="shared" si="0"/>
        <v>0</v>
      </c>
    </row>
    <row r="35" spans="1:10" ht="13.9" customHeight="1" x14ac:dyDescent="0.25">
      <c r="A35" s="1427"/>
      <c r="B35" s="1485"/>
      <c r="C35" s="46" t="s">
        <v>816</v>
      </c>
      <c r="D35" s="273">
        <f>'4.4 гр птиц утки'!D35</f>
        <v>45</v>
      </c>
      <c r="E35" s="273">
        <f>'4.4 гр птиц утки'!E35</f>
        <v>45</v>
      </c>
      <c r="F35" s="273">
        <v>0</v>
      </c>
      <c r="G35" s="273">
        <f>'[2]4.4 гр птиц утки'!G35</f>
        <v>12</v>
      </c>
      <c r="H35" s="273">
        <f>'[2]4.4 гр птиц утки'!H35</f>
        <v>12</v>
      </c>
      <c r="I35" s="273">
        <v>0</v>
      </c>
      <c r="J35" s="1171">
        <f t="shared" si="0"/>
        <v>0</v>
      </c>
    </row>
    <row r="36" spans="1:10" ht="13.9" customHeight="1" x14ac:dyDescent="0.25">
      <c r="A36" s="1427"/>
      <c r="B36" s="1485"/>
      <c r="C36" s="46" t="s">
        <v>599</v>
      </c>
      <c r="D36" s="273">
        <f>'4.4 гр птиц утки'!D36</f>
        <v>6</v>
      </c>
      <c r="E36" s="273">
        <f>'4.4 гр птиц утки'!E36</f>
        <v>6</v>
      </c>
      <c r="F36" s="273">
        <v>0</v>
      </c>
      <c r="G36" s="273">
        <f>'[2]4.4 гр птиц утки'!G36</f>
        <v>45</v>
      </c>
      <c r="H36" s="273">
        <f>'[2]4.4 гр птиц утки'!H36</f>
        <v>45</v>
      </c>
      <c r="I36" s="273">
        <v>0</v>
      </c>
      <c r="J36" s="1171">
        <f t="shared" si="0"/>
        <v>0</v>
      </c>
    </row>
    <row r="37" spans="1:10" ht="13.9" customHeight="1" x14ac:dyDescent="0.25">
      <c r="A37" s="1427"/>
      <c r="B37" s="1485"/>
      <c r="C37" s="46" t="s">
        <v>700</v>
      </c>
      <c r="D37" s="273">
        <f>'4.4 гр птиц утки'!D37</f>
        <v>12</v>
      </c>
      <c r="E37" s="273">
        <f>'4.4 гр птиц утки'!E37</f>
        <v>12</v>
      </c>
      <c r="F37" s="273">
        <v>0</v>
      </c>
      <c r="G37" s="273">
        <f>'[2]4.4 гр птиц утки'!G37</f>
        <v>16</v>
      </c>
      <c r="H37" s="273">
        <f>'[2]4.4 гр птиц утки'!H37</f>
        <v>16</v>
      </c>
      <c r="I37" s="273">
        <v>0</v>
      </c>
      <c r="J37" s="1171">
        <f t="shared" si="0"/>
        <v>0</v>
      </c>
    </row>
    <row r="38" spans="1:10" ht="13.9" customHeight="1" x14ac:dyDescent="0.25">
      <c r="A38" s="1427"/>
      <c r="B38" s="1485"/>
      <c r="C38" s="46" t="s">
        <v>598</v>
      </c>
      <c r="D38" s="273">
        <f>'4.4 гр птиц утки'!D38</f>
        <v>238</v>
      </c>
      <c r="E38" s="273">
        <f>'4.4 гр птиц утки'!E38</f>
        <v>229</v>
      </c>
      <c r="F38" s="273">
        <v>1</v>
      </c>
      <c r="G38" s="273">
        <f>'[2]4.4 гр птиц утки'!G38</f>
        <v>224</v>
      </c>
      <c r="H38" s="273">
        <f>'[2]4.4 гр птиц утки'!H38</f>
        <v>220</v>
      </c>
      <c r="I38" s="273">
        <v>62</v>
      </c>
      <c r="J38" s="1171">
        <f t="shared" si="0"/>
        <v>63</v>
      </c>
    </row>
    <row r="39" spans="1:10" ht="15.75" x14ac:dyDescent="0.25">
      <c r="A39" s="1173">
        <v>8</v>
      </c>
      <c r="B39" s="1175" t="s">
        <v>294</v>
      </c>
      <c r="C39" s="46" t="s">
        <v>760</v>
      </c>
      <c r="D39" s="273">
        <f>'4.4 гр птиц утки'!D39</f>
        <v>234</v>
      </c>
      <c r="E39" s="273">
        <f>'4.4 гр птиц утки'!E39</f>
        <v>229</v>
      </c>
      <c r="F39" s="273">
        <v>34</v>
      </c>
      <c r="G39" s="273">
        <f>'[2]4.4 гр птиц утки'!G39</f>
        <v>111</v>
      </c>
      <c r="H39" s="273">
        <f>'[2]4.4 гр птиц утки'!H39</f>
        <v>107</v>
      </c>
      <c r="I39" s="273">
        <v>87</v>
      </c>
      <c r="J39" s="1171">
        <f t="shared" si="0"/>
        <v>121</v>
      </c>
    </row>
    <row r="40" spans="1:10" s="638" customFormat="1" ht="13.9" customHeight="1" x14ac:dyDescent="0.25">
      <c r="A40" s="1427">
        <v>9</v>
      </c>
      <c r="B40" s="1485" t="s">
        <v>295</v>
      </c>
      <c r="C40" s="46" t="s">
        <v>761</v>
      </c>
      <c r="D40" s="273">
        <f>'4.4 гр птиц утки'!D40</f>
        <v>17</v>
      </c>
      <c r="E40" s="273">
        <f>'4.4 гр птиц утки'!E40</f>
        <v>15</v>
      </c>
      <c r="F40" s="273">
        <v>0</v>
      </c>
      <c r="G40" s="273">
        <f>'[2]4.4 гр птиц утки'!G40</f>
        <v>56</v>
      </c>
      <c r="H40" s="273">
        <f>'[2]4.4 гр птиц утки'!H40</f>
        <v>54</v>
      </c>
      <c r="I40" s="273">
        <v>12</v>
      </c>
      <c r="J40" s="1171">
        <f t="shared" si="0"/>
        <v>12</v>
      </c>
    </row>
    <row r="41" spans="1:10" ht="13.9" customHeight="1" x14ac:dyDescent="0.25">
      <c r="A41" s="1427"/>
      <c r="B41" s="1485"/>
      <c r="C41" s="46" t="s">
        <v>701</v>
      </c>
      <c r="D41" s="273">
        <f>'4.4 гр птиц утки'!D41</f>
        <v>45</v>
      </c>
      <c r="E41" s="273">
        <f>'4.4 гр птиц утки'!E41</f>
        <v>45</v>
      </c>
      <c r="F41" s="273">
        <v>0</v>
      </c>
      <c r="G41" s="273">
        <f>'[2]4.4 гр птиц утки'!G41</f>
        <v>44</v>
      </c>
      <c r="H41" s="273">
        <f>'[2]4.4 гр птиц утки'!H41</f>
        <v>44</v>
      </c>
      <c r="I41" s="273">
        <v>41</v>
      </c>
      <c r="J41" s="1171">
        <f t="shared" si="0"/>
        <v>41</v>
      </c>
    </row>
    <row r="42" spans="1:10" ht="13.9" customHeight="1" x14ac:dyDescent="0.25">
      <c r="A42" s="1427"/>
      <c r="B42" s="1485"/>
      <c r="C42" s="46" t="s">
        <v>817</v>
      </c>
      <c r="D42" s="273">
        <f>'4.4 гр птиц утки'!D42</f>
        <v>0</v>
      </c>
      <c r="E42" s="273">
        <f>'4.4 гр птиц утки'!E42</f>
        <v>0</v>
      </c>
      <c r="F42" s="273">
        <v>0</v>
      </c>
      <c r="G42" s="273">
        <f>'[2]4.4 гр птиц утки'!G42</f>
        <v>0</v>
      </c>
      <c r="H42" s="273">
        <f>'[2]4.4 гр птиц утки'!H42</f>
        <v>0</v>
      </c>
      <c r="I42" s="273">
        <v>0</v>
      </c>
      <c r="J42" s="1171">
        <f t="shared" si="0"/>
        <v>0</v>
      </c>
    </row>
    <row r="43" spans="1:10" ht="13.9" customHeight="1" x14ac:dyDescent="0.25">
      <c r="A43" s="1427"/>
      <c r="B43" s="1485"/>
      <c r="C43" s="46" t="s">
        <v>1049</v>
      </c>
      <c r="D43" s="273">
        <f>'4.4 гр птиц утки'!D43</f>
        <v>51</v>
      </c>
      <c r="E43" s="273">
        <f>'4.4 гр птиц утки'!E43</f>
        <v>51</v>
      </c>
      <c r="F43" s="273">
        <v>0</v>
      </c>
      <c r="G43" s="273">
        <f>'[2]4.4 гр птиц утки'!G43</f>
        <v>48</v>
      </c>
      <c r="H43" s="273">
        <f>'[2]4.4 гр птиц утки'!H43</f>
        <v>48</v>
      </c>
      <c r="I43" s="273">
        <v>0</v>
      </c>
      <c r="J43" s="1171">
        <v>0</v>
      </c>
    </row>
    <row r="44" spans="1:10" ht="13.9" customHeight="1" x14ac:dyDescent="0.25">
      <c r="A44" s="1427"/>
      <c r="B44" s="1485"/>
      <c r="C44" s="46" t="s">
        <v>994</v>
      </c>
      <c r="D44" s="273">
        <f>'4.4 гр птиц утки'!D44</f>
        <v>0</v>
      </c>
      <c r="E44" s="273">
        <f>'4.4 гр птиц утки'!E44</f>
        <v>0</v>
      </c>
      <c r="F44" s="273">
        <v>0</v>
      </c>
      <c r="G44" s="273">
        <f>'[2]4.4 гр птиц утки'!G44</f>
        <v>0</v>
      </c>
      <c r="H44" s="273">
        <f>'[2]4.4 гр птиц утки'!H44</f>
        <v>0</v>
      </c>
      <c r="I44" s="1171">
        <v>0</v>
      </c>
      <c r="J44" s="1171">
        <f t="shared" si="0"/>
        <v>0</v>
      </c>
    </row>
    <row r="45" spans="1:10" ht="13.9" customHeight="1" x14ac:dyDescent="0.25">
      <c r="A45" s="1427"/>
      <c r="B45" s="1485"/>
      <c r="C45" s="46" t="s">
        <v>598</v>
      </c>
      <c r="D45" s="273">
        <f>'4.4 гр птиц утки'!D45</f>
        <v>337</v>
      </c>
      <c r="E45" s="273">
        <f>'4.4 гр птиц утки'!E45</f>
        <v>296</v>
      </c>
      <c r="F45" s="273">
        <v>0</v>
      </c>
      <c r="G45" s="273">
        <f>'[2]4.4 гр птиц утки'!G45</f>
        <v>160</v>
      </c>
      <c r="H45" s="273">
        <f>'[2]4.4 гр птиц утки'!H45</f>
        <v>143</v>
      </c>
      <c r="I45" s="273">
        <v>10</v>
      </c>
      <c r="J45" s="1171">
        <f t="shared" si="0"/>
        <v>10</v>
      </c>
    </row>
    <row r="46" spans="1:10" ht="15.75" x14ac:dyDescent="0.2">
      <c r="A46" s="1173">
        <v>10</v>
      </c>
      <c r="B46" s="1175" t="s">
        <v>296</v>
      </c>
      <c r="C46" s="212" t="s">
        <v>762</v>
      </c>
      <c r="D46" s="273">
        <f>'4.4 гр птиц утки'!D46</f>
        <v>408</v>
      </c>
      <c r="E46" s="273">
        <f>'4.4 гр птиц утки'!E46</f>
        <v>399</v>
      </c>
      <c r="F46" s="273">
        <v>0</v>
      </c>
      <c r="G46" s="273">
        <f>'[2]4.4 гр птиц утки'!G46</f>
        <v>43</v>
      </c>
      <c r="H46" s="273">
        <f>'[2]4.4 гр птиц утки'!H46</f>
        <v>39</v>
      </c>
      <c r="I46" s="273">
        <v>0</v>
      </c>
      <c r="J46" s="1171">
        <f t="shared" si="0"/>
        <v>0</v>
      </c>
    </row>
    <row r="47" spans="1:10" ht="13.9" customHeight="1" x14ac:dyDescent="0.25">
      <c r="A47" s="1427">
        <v>11</v>
      </c>
      <c r="B47" s="1484" t="s">
        <v>297</v>
      </c>
      <c r="C47" s="46" t="s">
        <v>763</v>
      </c>
      <c r="D47" s="273">
        <f>'4.4 гр птиц утки'!D47</f>
        <v>0</v>
      </c>
      <c r="E47" s="273">
        <f>'4.4 гр птиц утки'!E47</f>
        <v>0</v>
      </c>
      <c r="F47" s="273">
        <v>0</v>
      </c>
      <c r="G47" s="273">
        <f>'[2]4.4 гр птиц утки'!G47</f>
        <v>0</v>
      </c>
      <c r="H47" s="273">
        <f>'[2]4.4 гр птиц утки'!H47</f>
        <v>0</v>
      </c>
      <c r="I47" s="273">
        <v>0</v>
      </c>
      <c r="J47" s="1171">
        <f t="shared" si="0"/>
        <v>0</v>
      </c>
    </row>
    <row r="48" spans="1:10" ht="13.9" customHeight="1" x14ac:dyDescent="0.25">
      <c r="A48" s="1427"/>
      <c r="B48" s="1484"/>
      <c r="C48" s="46" t="s">
        <v>598</v>
      </c>
      <c r="D48" s="273">
        <f>'4.4 гр птиц утки'!D48</f>
        <v>90</v>
      </c>
      <c r="E48" s="273">
        <f>'4.4 гр птиц утки'!E48</f>
        <v>88</v>
      </c>
      <c r="F48" s="273">
        <v>0</v>
      </c>
      <c r="G48" s="273">
        <f>'[2]4.4 гр птиц утки'!G48</f>
        <v>139</v>
      </c>
      <c r="H48" s="273">
        <f>'[2]4.4 гр птиц утки'!H48</f>
        <v>129</v>
      </c>
      <c r="I48" s="273">
        <v>0</v>
      </c>
      <c r="J48" s="1171">
        <f t="shared" si="0"/>
        <v>0</v>
      </c>
    </row>
    <row r="49" spans="1:10" s="638" customFormat="1" ht="13.9" customHeight="1" x14ac:dyDescent="0.25">
      <c r="A49" s="1429">
        <v>12</v>
      </c>
      <c r="B49" s="1484" t="s">
        <v>298</v>
      </c>
      <c r="C49" s="307" t="s">
        <v>598</v>
      </c>
      <c r="D49" s="273">
        <f>'4.4 гр птиц утки'!D49</f>
        <v>178</v>
      </c>
      <c r="E49" s="273">
        <f>'4.4 гр птиц утки'!E49</f>
        <v>172</v>
      </c>
      <c r="F49" s="273">
        <v>0</v>
      </c>
      <c r="G49" s="273">
        <f>'[2]4.4 гр птиц утки'!G49</f>
        <v>147</v>
      </c>
      <c r="H49" s="273">
        <f>'[2]4.4 гр птиц утки'!H49</f>
        <v>142</v>
      </c>
      <c r="I49" s="273">
        <v>15</v>
      </c>
      <c r="J49" s="1171">
        <f t="shared" si="0"/>
        <v>15</v>
      </c>
    </row>
    <row r="50" spans="1:10" ht="13.9" customHeight="1" x14ac:dyDescent="0.25">
      <c r="A50" s="1429"/>
      <c r="B50" s="1484"/>
      <c r="C50" s="46" t="s">
        <v>600</v>
      </c>
      <c r="D50" s="273">
        <f>'4.4 гр птиц утки'!D50</f>
        <v>0</v>
      </c>
      <c r="E50" s="273">
        <f>'4.4 гр птиц утки'!E50</f>
        <v>0</v>
      </c>
      <c r="F50" s="273">
        <v>0</v>
      </c>
      <c r="G50" s="273">
        <f>'[2]4.4 гр птиц утки'!G50</f>
        <v>0</v>
      </c>
      <c r="H50" s="273">
        <f>'[2]4.4 гр птиц утки'!H50</f>
        <v>0</v>
      </c>
      <c r="I50" s="273">
        <v>0</v>
      </c>
      <c r="J50" s="1171">
        <f t="shared" si="0"/>
        <v>0</v>
      </c>
    </row>
    <row r="51" spans="1:10" ht="13.9" customHeight="1" x14ac:dyDescent="0.25">
      <c r="A51" s="1429"/>
      <c r="B51" s="1484"/>
      <c r="C51" s="46" t="s">
        <v>601</v>
      </c>
      <c r="D51" s="273">
        <f>'4.4 гр птиц утки'!D51</f>
        <v>49</v>
      </c>
      <c r="E51" s="273">
        <f>'4.4 гр птиц утки'!E51</f>
        <v>49</v>
      </c>
      <c r="F51" s="273">
        <v>0</v>
      </c>
      <c r="G51" s="273">
        <f>'[2]4.4 гр птиц утки'!G51</f>
        <v>3</v>
      </c>
      <c r="H51" s="273">
        <f>'[2]4.4 гр птиц утки'!H51</f>
        <v>3</v>
      </c>
      <c r="I51" s="273">
        <v>0</v>
      </c>
      <c r="J51" s="1171">
        <f t="shared" si="0"/>
        <v>0</v>
      </c>
    </row>
    <row r="52" spans="1:10" ht="13.9" customHeight="1" x14ac:dyDescent="0.25">
      <c r="A52" s="1429"/>
      <c r="B52" s="1484"/>
      <c r="C52" s="46" t="s">
        <v>817</v>
      </c>
      <c r="D52" s="273">
        <f>'4.4 гр птиц утки'!D52</f>
        <v>0</v>
      </c>
      <c r="E52" s="273">
        <f>'4.4 гр птиц утки'!E52</f>
        <v>0</v>
      </c>
      <c r="F52" s="273">
        <v>0</v>
      </c>
      <c r="G52" s="273">
        <f>'[2]4.4 гр птиц утки'!G52</f>
        <v>0</v>
      </c>
      <c r="H52" s="273">
        <f>'[2]4.4 гр птиц утки'!H52</f>
        <v>0</v>
      </c>
      <c r="I52" s="273">
        <v>0</v>
      </c>
      <c r="J52" s="1171">
        <f t="shared" si="0"/>
        <v>0</v>
      </c>
    </row>
    <row r="53" spans="1:10" s="638" customFormat="1" ht="13.9" customHeight="1" x14ac:dyDescent="0.25">
      <c r="A53" s="1427">
        <v>13</v>
      </c>
      <c r="B53" s="1484" t="s">
        <v>299</v>
      </c>
      <c r="C53" s="46" t="s">
        <v>765</v>
      </c>
      <c r="D53" s="273">
        <f>'4.4 гр птиц утки'!D53</f>
        <v>16</v>
      </c>
      <c r="E53" s="273">
        <f>'4.4 гр птиц утки'!E53</f>
        <v>16</v>
      </c>
      <c r="F53" s="273">
        <v>0</v>
      </c>
      <c r="G53" s="273">
        <f>'[2]4.4 гр птиц утки'!G53</f>
        <v>89</v>
      </c>
      <c r="H53" s="273">
        <f>'[2]4.4 гр птиц утки'!H53</f>
        <v>89</v>
      </c>
      <c r="I53" s="273">
        <v>0</v>
      </c>
      <c r="J53" s="1171">
        <f t="shared" si="0"/>
        <v>0</v>
      </c>
    </row>
    <row r="54" spans="1:10" ht="13.9" customHeight="1" x14ac:dyDescent="0.25">
      <c r="A54" s="1427"/>
      <c r="B54" s="1484"/>
      <c r="C54" s="46" t="s">
        <v>418</v>
      </c>
      <c r="D54" s="273">
        <f>'4.4 гр птиц утки'!D54</f>
        <v>6</v>
      </c>
      <c r="E54" s="273">
        <f>'4.4 гр птиц утки'!E54</f>
        <v>6</v>
      </c>
      <c r="F54" s="273">
        <v>0</v>
      </c>
      <c r="G54" s="273">
        <f>'[2]4.4 гр птиц утки'!G54</f>
        <v>10</v>
      </c>
      <c r="H54" s="273">
        <f>'[2]4.4 гр птиц утки'!H54</f>
        <v>10</v>
      </c>
      <c r="I54" s="273">
        <v>0</v>
      </c>
      <c r="J54" s="1171">
        <f t="shared" si="0"/>
        <v>0</v>
      </c>
    </row>
    <row r="55" spans="1:10" ht="13.9" customHeight="1" x14ac:dyDescent="0.25">
      <c r="A55" s="1427"/>
      <c r="B55" s="1484"/>
      <c r="C55" s="46" t="s">
        <v>598</v>
      </c>
      <c r="D55" s="273">
        <f>'4.4 гр птиц утки'!D55</f>
        <v>25</v>
      </c>
      <c r="E55" s="273">
        <f>'4.4 гр птиц утки'!E55</f>
        <v>24</v>
      </c>
      <c r="F55" s="273">
        <v>0</v>
      </c>
      <c r="G55" s="273">
        <f>'[2]4.4 гр птиц утки'!G55</f>
        <v>39</v>
      </c>
      <c r="H55" s="273">
        <f>'[2]4.4 гр птиц утки'!H55</f>
        <v>36</v>
      </c>
      <c r="I55" s="273">
        <v>1</v>
      </c>
      <c r="J55" s="1171">
        <f t="shared" si="0"/>
        <v>1</v>
      </c>
    </row>
    <row r="56" spans="1:10" ht="13.9" customHeight="1" x14ac:dyDescent="0.25">
      <c r="A56" s="1427">
        <v>14</v>
      </c>
      <c r="B56" s="1484" t="s">
        <v>300</v>
      </c>
      <c r="C56" s="46" t="s">
        <v>766</v>
      </c>
      <c r="D56" s="273">
        <f>'4.4 гр птиц утки'!D56</f>
        <v>253</v>
      </c>
      <c r="E56" s="273">
        <f>'4.4 гр птиц утки'!E56</f>
        <v>243</v>
      </c>
      <c r="F56" s="273">
        <v>0</v>
      </c>
      <c r="G56" s="273">
        <f>'[2]4.4 гр птиц утки'!G56</f>
        <v>92</v>
      </c>
      <c r="H56" s="273">
        <f>'[2]4.4 гр птиц утки'!H56</f>
        <v>87</v>
      </c>
      <c r="I56" s="273">
        <v>10</v>
      </c>
      <c r="J56" s="1171">
        <f t="shared" si="0"/>
        <v>10</v>
      </c>
    </row>
    <row r="57" spans="1:10" ht="13.9" customHeight="1" x14ac:dyDescent="0.25">
      <c r="A57" s="1427"/>
      <c r="B57" s="1484"/>
      <c r="C57" s="46" t="s">
        <v>409</v>
      </c>
      <c r="D57" s="273">
        <f>'4.4 гр птиц утки'!D57</f>
        <v>0</v>
      </c>
      <c r="E57" s="273">
        <f>'4.4 гр птиц утки'!E57</f>
        <v>0</v>
      </c>
      <c r="F57" s="273">
        <v>0</v>
      </c>
      <c r="G57" s="273">
        <f>'[2]4.4 гр птиц утки'!G57</f>
        <v>0</v>
      </c>
      <c r="H57" s="273">
        <f>'[2]4.4 гр птиц утки'!H57</f>
        <v>0</v>
      </c>
      <c r="I57" s="273">
        <v>0</v>
      </c>
      <c r="J57" s="1171">
        <f t="shared" si="0"/>
        <v>0</v>
      </c>
    </row>
    <row r="58" spans="1:10" ht="13.9" customHeight="1" x14ac:dyDescent="0.25">
      <c r="A58" s="1427">
        <v>15</v>
      </c>
      <c r="B58" s="1484" t="s">
        <v>301</v>
      </c>
      <c r="C58" s="46" t="s">
        <v>767</v>
      </c>
      <c r="D58" s="273">
        <f>'4.4 гр птиц утки'!D58</f>
        <v>23</v>
      </c>
      <c r="E58" s="273">
        <f>'4.4 гр птиц утки'!E58</f>
        <v>22</v>
      </c>
      <c r="F58" s="273">
        <v>5</v>
      </c>
      <c r="G58" s="273">
        <f>'[2]4.4 гр птиц утки'!G58</f>
        <v>204</v>
      </c>
      <c r="H58" s="273">
        <f>'[2]4.4 гр птиц утки'!H58</f>
        <v>195</v>
      </c>
      <c r="I58" s="273">
        <v>131</v>
      </c>
      <c r="J58" s="1171">
        <f t="shared" si="0"/>
        <v>136</v>
      </c>
    </row>
    <row r="59" spans="1:10" ht="13.9" customHeight="1" x14ac:dyDescent="0.25">
      <c r="A59" s="1427"/>
      <c r="B59" s="1484"/>
      <c r="C59" s="46" t="s">
        <v>703</v>
      </c>
      <c r="D59" s="273">
        <f>'4.4 гр птиц утки'!D59</f>
        <v>0</v>
      </c>
      <c r="E59" s="273">
        <f>'4.4 гр птиц утки'!E59</f>
        <v>0</v>
      </c>
      <c r="F59" s="273">
        <v>0</v>
      </c>
      <c r="G59" s="273">
        <f>'[2]4.4 гр птиц утки'!G59</f>
        <v>0</v>
      </c>
      <c r="H59" s="273">
        <f>'[2]4.4 гр птиц утки'!H59</f>
        <v>0</v>
      </c>
      <c r="I59" s="273">
        <v>0</v>
      </c>
      <c r="J59" s="1171">
        <f t="shared" si="0"/>
        <v>0</v>
      </c>
    </row>
    <row r="60" spans="1:10" ht="13.9" customHeight="1" x14ac:dyDescent="0.25">
      <c r="A60" s="1427"/>
      <c r="B60" s="1484"/>
      <c r="C60" s="46" t="s">
        <v>602</v>
      </c>
      <c r="D60" s="273">
        <f>'4.4 гр птиц утки'!D60</f>
        <v>0</v>
      </c>
      <c r="E60" s="273">
        <f>'4.4 гр птиц утки'!E60</f>
        <v>0</v>
      </c>
      <c r="F60" s="273">
        <v>0</v>
      </c>
      <c r="G60" s="273">
        <f>'[2]4.4 гр птиц утки'!G60</f>
        <v>0</v>
      </c>
      <c r="H60" s="273">
        <f>'[2]4.4 гр птиц утки'!H60</f>
        <v>0</v>
      </c>
      <c r="I60" s="273"/>
      <c r="J60" s="1171">
        <f t="shared" si="0"/>
        <v>0</v>
      </c>
    </row>
    <row r="61" spans="1:10" ht="13.9" customHeight="1" x14ac:dyDescent="0.25">
      <c r="A61" s="1429">
        <v>16</v>
      </c>
      <c r="B61" s="1488" t="s">
        <v>302</v>
      </c>
      <c r="C61" s="81" t="s">
        <v>416</v>
      </c>
      <c r="D61" s="273">
        <f>'4.4 гр птиц утки'!D61</f>
        <v>116</v>
      </c>
      <c r="E61" s="273">
        <f>'4.4 гр птиц утки'!E61</f>
        <v>115</v>
      </c>
      <c r="F61" s="273">
        <v>0</v>
      </c>
      <c r="G61" s="273">
        <f>'[2]4.4 гр птиц утки'!G61</f>
        <v>62</v>
      </c>
      <c r="H61" s="273">
        <f>'[2]4.4 гр птиц утки'!H61</f>
        <v>37</v>
      </c>
      <c r="I61" s="273">
        <v>0</v>
      </c>
      <c r="J61" s="1171">
        <f t="shared" si="0"/>
        <v>0</v>
      </c>
    </row>
    <row r="62" spans="1:10" ht="13.9" customHeight="1" x14ac:dyDescent="0.25">
      <c r="A62" s="1429"/>
      <c r="B62" s="1488"/>
      <c r="C62" s="81" t="s">
        <v>417</v>
      </c>
      <c r="D62" s="273">
        <f>'4.4 гр птиц утки'!D62</f>
        <v>45</v>
      </c>
      <c r="E62" s="273">
        <f>'4.4 гр птиц утки'!E62</f>
        <v>44</v>
      </c>
      <c r="F62" s="273">
        <v>0</v>
      </c>
      <c r="G62" s="273">
        <f>'[2]4.4 гр птиц утки'!G62</f>
        <v>35</v>
      </c>
      <c r="H62" s="273">
        <f>'[2]4.4 гр птиц утки'!H62</f>
        <v>30</v>
      </c>
      <c r="I62" s="273">
        <v>0</v>
      </c>
      <c r="J62" s="1171">
        <f t="shared" si="0"/>
        <v>0</v>
      </c>
    </row>
    <row r="63" spans="1:10" ht="13.9" customHeight="1" x14ac:dyDescent="0.25">
      <c r="A63" s="1429"/>
      <c r="B63" s="1488"/>
      <c r="C63" s="81" t="s">
        <v>971</v>
      </c>
      <c r="D63" s="273">
        <f>'4.4 гр птиц утки'!D63</f>
        <v>45</v>
      </c>
      <c r="E63" s="273">
        <f>'4.4 гр птиц утки'!E63</f>
        <v>44</v>
      </c>
      <c r="F63" s="273">
        <v>0</v>
      </c>
      <c r="G63" s="273">
        <f>'[2]4.4 гр птиц утки'!G63</f>
        <v>35</v>
      </c>
      <c r="H63" s="273">
        <f>'[2]4.4 гр птиц утки'!H63</f>
        <v>30</v>
      </c>
      <c r="I63" s="273">
        <v>0</v>
      </c>
      <c r="J63" s="1171">
        <f t="shared" si="0"/>
        <v>0</v>
      </c>
    </row>
    <row r="64" spans="1:10" ht="13.9" customHeight="1" x14ac:dyDescent="0.25">
      <c r="A64" s="1429"/>
      <c r="B64" s="1488"/>
      <c r="C64" s="81" t="s">
        <v>817</v>
      </c>
      <c r="D64" s="273">
        <f>'4.4 гр птиц утки'!D64</f>
        <v>0</v>
      </c>
      <c r="E64" s="273">
        <f>'4.4 гр птиц утки'!E64</f>
        <v>0</v>
      </c>
      <c r="F64" s="273">
        <v>0</v>
      </c>
      <c r="G64" s="273">
        <f>'[2]4.4 гр птиц утки'!G64</f>
        <v>0</v>
      </c>
      <c r="H64" s="273">
        <f>'[2]4.4 гр птиц утки'!H64</f>
        <v>0</v>
      </c>
      <c r="I64" s="273">
        <v>0</v>
      </c>
      <c r="J64" s="1171">
        <f t="shared" si="0"/>
        <v>0</v>
      </c>
    </row>
    <row r="65" spans="1:10" ht="13.9" customHeight="1" x14ac:dyDescent="0.25">
      <c r="A65" s="1429"/>
      <c r="B65" s="1488"/>
      <c r="C65" s="81" t="s">
        <v>704</v>
      </c>
      <c r="D65" s="273">
        <f>'4.4 гр птиц утки'!D65</f>
        <v>20</v>
      </c>
      <c r="E65" s="273">
        <f>'4.4 гр птиц утки'!E65</f>
        <v>20</v>
      </c>
      <c r="F65" s="273">
        <v>0</v>
      </c>
      <c r="G65" s="273">
        <f>'[2]4.4 гр птиц утки'!G65</f>
        <v>17</v>
      </c>
      <c r="H65" s="273">
        <f>'[2]4.4 гр птиц утки'!H65</f>
        <v>17</v>
      </c>
      <c r="I65" s="273">
        <v>0</v>
      </c>
      <c r="J65" s="1171">
        <f t="shared" si="0"/>
        <v>0</v>
      </c>
    </row>
    <row r="66" spans="1:10" ht="13.9" customHeight="1" x14ac:dyDescent="0.25">
      <c r="A66" s="1429"/>
      <c r="B66" s="1488"/>
      <c r="C66" s="81" t="s">
        <v>970</v>
      </c>
      <c r="D66" s="273">
        <f>'4.4 гр птиц утки'!D66</f>
        <v>44</v>
      </c>
      <c r="E66" s="273">
        <f>'4.4 гр птиц утки'!E66</f>
        <v>44</v>
      </c>
      <c r="F66" s="273">
        <v>0</v>
      </c>
      <c r="G66" s="273">
        <f>'[2]4.4 гр птиц утки'!G66</f>
        <v>85</v>
      </c>
      <c r="H66" s="273">
        <f>'[2]4.4 гр птиц утки'!H66</f>
        <v>85</v>
      </c>
      <c r="I66" s="273">
        <v>0</v>
      </c>
      <c r="J66" s="1171">
        <f t="shared" si="0"/>
        <v>0</v>
      </c>
    </row>
    <row r="67" spans="1:10" ht="13.9" customHeight="1" x14ac:dyDescent="0.25">
      <c r="A67" s="1429"/>
      <c r="B67" s="1488"/>
      <c r="C67" s="81" t="s">
        <v>598</v>
      </c>
      <c r="D67" s="273">
        <f>'4.4 гр птиц утки'!D67</f>
        <v>148</v>
      </c>
      <c r="E67" s="273">
        <f>'4.4 гр птиц утки'!E67</f>
        <v>113</v>
      </c>
      <c r="F67" s="273">
        <v>0</v>
      </c>
      <c r="G67" s="273">
        <f>'[2]4.4 гр птиц утки'!G67</f>
        <v>135</v>
      </c>
      <c r="H67" s="273">
        <f>'[2]4.4 гр птиц утки'!H67</f>
        <v>114</v>
      </c>
      <c r="I67" s="273">
        <v>18</v>
      </c>
      <c r="J67" s="1171">
        <f t="shared" si="0"/>
        <v>18</v>
      </c>
    </row>
    <row r="68" spans="1:10" ht="13.9" customHeight="1" x14ac:dyDescent="0.25">
      <c r="A68" s="1427">
        <v>17</v>
      </c>
      <c r="B68" s="1484" t="s">
        <v>303</v>
      </c>
      <c r="C68" s="81" t="s">
        <v>420</v>
      </c>
      <c r="D68" s="273">
        <f>'4.4 гр птиц утки'!D68</f>
        <v>0</v>
      </c>
      <c r="E68" s="273">
        <f>'4.4 гр птиц утки'!E68</f>
        <v>0</v>
      </c>
      <c r="F68" s="273">
        <v>0</v>
      </c>
      <c r="G68" s="273">
        <f>'[2]4.4 гр птиц утки'!G68</f>
        <v>7</v>
      </c>
      <c r="H68" s="273">
        <f>'[2]4.4 гр птиц утки'!H68</f>
        <v>7</v>
      </c>
      <c r="I68" s="273">
        <v>0</v>
      </c>
      <c r="J68" s="1171">
        <f t="shared" si="0"/>
        <v>0</v>
      </c>
    </row>
    <row r="69" spans="1:10" ht="13.9" customHeight="1" x14ac:dyDescent="0.25">
      <c r="A69" s="1427"/>
      <c r="B69" s="1484"/>
      <c r="C69" s="46" t="s">
        <v>598</v>
      </c>
      <c r="D69" s="273">
        <f>'4.4 гр птиц утки'!D69</f>
        <v>151</v>
      </c>
      <c r="E69" s="273">
        <f>'4.4 гр птиц утки'!E69</f>
        <v>133</v>
      </c>
      <c r="F69" s="273">
        <v>0</v>
      </c>
      <c r="G69" s="273">
        <f>'[2]4.4 гр птиц утки'!G69</f>
        <v>92</v>
      </c>
      <c r="H69" s="273">
        <f>'[2]4.4 гр птиц утки'!H69</f>
        <v>80</v>
      </c>
      <c r="I69" s="273">
        <v>10</v>
      </c>
      <c r="J69" s="1171">
        <f t="shared" si="0"/>
        <v>10</v>
      </c>
    </row>
    <row r="70" spans="1:10" ht="13.9" customHeight="1" x14ac:dyDescent="0.25">
      <c r="A70" s="1427">
        <v>18</v>
      </c>
      <c r="B70" s="1484" t="s">
        <v>603</v>
      </c>
      <c r="C70" s="46" t="s">
        <v>768</v>
      </c>
      <c r="D70" s="273">
        <f>'4.4 гр птиц утки'!D70</f>
        <v>35</v>
      </c>
      <c r="E70" s="273">
        <f>'4.4 гр птиц утки'!E70</f>
        <v>35</v>
      </c>
      <c r="F70" s="273">
        <v>0</v>
      </c>
      <c r="G70" s="273">
        <f>'[2]4.4 гр птиц утки'!G70</f>
        <v>34</v>
      </c>
      <c r="H70" s="273">
        <f>'[2]4.4 гр птиц утки'!H70</f>
        <v>34</v>
      </c>
      <c r="I70" s="273">
        <v>167</v>
      </c>
      <c r="J70" s="1171">
        <f t="shared" si="0"/>
        <v>167</v>
      </c>
    </row>
    <row r="71" spans="1:10" ht="13.9" customHeight="1" x14ac:dyDescent="0.25">
      <c r="A71" s="1427"/>
      <c r="B71" s="1484"/>
      <c r="C71" s="46" t="s">
        <v>604</v>
      </c>
      <c r="D71" s="273">
        <f>'4.4 гр птиц утки'!D71</f>
        <v>29</v>
      </c>
      <c r="E71" s="273">
        <f>'4.4 гр птиц утки'!E71</f>
        <v>28</v>
      </c>
      <c r="F71" s="273">
        <v>0</v>
      </c>
      <c r="G71" s="273">
        <f>'[2]4.4 гр птиц утки'!G71</f>
        <v>51</v>
      </c>
      <c r="H71" s="273">
        <f>'[2]4.4 гр птиц утки'!H71</f>
        <v>50</v>
      </c>
      <c r="I71" s="273">
        <v>108</v>
      </c>
      <c r="J71" s="1171">
        <f t="shared" si="0"/>
        <v>108</v>
      </c>
    </row>
    <row r="72" spans="1:10" ht="13.9" customHeight="1" x14ac:dyDescent="0.25">
      <c r="A72" s="1427"/>
      <c r="B72" s="1484"/>
      <c r="C72" s="46" t="s">
        <v>598</v>
      </c>
      <c r="D72" s="273">
        <f>'4.4 гр птиц утки'!D72</f>
        <v>159</v>
      </c>
      <c r="E72" s="273">
        <f>'4.4 гр птиц утки'!E72</f>
        <v>132</v>
      </c>
      <c r="F72" s="273">
        <v>0</v>
      </c>
      <c r="G72" s="273">
        <f>'[2]4.4 гр птиц утки'!G72</f>
        <v>142</v>
      </c>
      <c r="H72" s="273">
        <f>'[2]4.4 гр птиц утки'!H72</f>
        <v>128</v>
      </c>
      <c r="I72" s="273">
        <v>0</v>
      </c>
      <c r="J72" s="1171">
        <f t="shared" si="0"/>
        <v>0</v>
      </c>
    </row>
    <row r="73" spans="1:10" ht="13.9" customHeight="1" x14ac:dyDescent="0.25">
      <c r="A73" s="1427">
        <v>19</v>
      </c>
      <c r="B73" s="1484" t="s">
        <v>305</v>
      </c>
      <c r="C73" s="46" t="s">
        <v>706</v>
      </c>
      <c r="D73" s="273">
        <f>'4.4 гр птиц утки'!D73</f>
        <v>34</v>
      </c>
      <c r="E73" s="273">
        <f>'4.4 гр птиц утки'!E73</f>
        <v>34</v>
      </c>
      <c r="F73" s="273">
        <v>0</v>
      </c>
      <c r="G73" s="273">
        <f>'[2]4.4 гр птиц утки'!G73</f>
        <v>27</v>
      </c>
      <c r="H73" s="273">
        <f>'[2]4.4 гр птиц утки'!H73</f>
        <v>27</v>
      </c>
      <c r="I73" s="273">
        <v>0</v>
      </c>
      <c r="J73" s="1171">
        <f t="shared" si="0"/>
        <v>0</v>
      </c>
    </row>
    <row r="74" spans="1:10" ht="13.9" customHeight="1" x14ac:dyDescent="0.25">
      <c r="A74" s="1427"/>
      <c r="B74" s="1484"/>
      <c r="C74" s="46" t="s">
        <v>707</v>
      </c>
      <c r="D74" s="273">
        <f>'4.4 гр птиц утки'!D74</f>
        <v>12</v>
      </c>
      <c r="E74" s="273">
        <f>'4.4 гр птиц утки'!E74</f>
        <v>12</v>
      </c>
      <c r="F74" s="273">
        <v>0</v>
      </c>
      <c r="G74" s="273">
        <f>'[2]4.4 гр птиц утки'!G74</f>
        <v>0</v>
      </c>
      <c r="H74" s="273">
        <f>'[2]4.4 гр птиц утки'!H74</f>
        <v>0</v>
      </c>
      <c r="I74" s="273">
        <v>0</v>
      </c>
      <c r="J74" s="1171">
        <f t="shared" si="0"/>
        <v>0</v>
      </c>
    </row>
    <row r="75" spans="1:10" ht="13.9" customHeight="1" x14ac:dyDescent="0.25">
      <c r="A75" s="1427"/>
      <c r="B75" s="1484"/>
      <c r="C75" s="46" t="s">
        <v>723</v>
      </c>
      <c r="D75" s="273">
        <f>'4.4 гр птиц утки'!D75</f>
        <v>20</v>
      </c>
      <c r="E75" s="273">
        <f>'4.4 гр птиц утки'!E75</f>
        <v>20</v>
      </c>
      <c r="F75" s="273">
        <v>0</v>
      </c>
      <c r="G75" s="273">
        <f>'[2]4.4 гр птиц утки'!G75</f>
        <v>39</v>
      </c>
      <c r="H75" s="273">
        <f>'[2]4.4 гр птиц утки'!H75</f>
        <v>39</v>
      </c>
      <c r="I75" s="273">
        <v>0</v>
      </c>
      <c r="J75" s="1171">
        <f t="shared" si="0"/>
        <v>0</v>
      </c>
    </row>
    <row r="76" spans="1:10" ht="13.9" customHeight="1" x14ac:dyDescent="0.25">
      <c r="A76" s="1427"/>
      <c r="B76" s="1484"/>
      <c r="C76" s="46" t="s">
        <v>408</v>
      </c>
      <c r="D76" s="273">
        <f>'4.4 гр птиц утки'!D76</f>
        <v>5</v>
      </c>
      <c r="E76" s="273">
        <f>'4.4 гр птиц утки'!E76</f>
        <v>5</v>
      </c>
      <c r="F76" s="273">
        <v>0</v>
      </c>
      <c r="G76" s="273">
        <f>'[2]4.4 гр птиц утки'!G76</f>
        <v>0</v>
      </c>
      <c r="H76" s="273">
        <f>'[2]4.4 гр птиц утки'!H76</f>
        <v>0</v>
      </c>
      <c r="I76" s="273">
        <v>0</v>
      </c>
      <c r="J76" s="1171">
        <f t="shared" si="0"/>
        <v>0</v>
      </c>
    </row>
    <row r="77" spans="1:10" ht="13.9" customHeight="1" x14ac:dyDescent="0.25">
      <c r="A77" s="1427"/>
      <c r="B77" s="1484"/>
      <c r="C77" s="46" t="s">
        <v>705</v>
      </c>
      <c r="D77" s="273">
        <f>'4.4 гр птиц утки'!D77</f>
        <v>17</v>
      </c>
      <c r="E77" s="273">
        <f>'4.4 гр птиц утки'!E77</f>
        <v>17</v>
      </c>
      <c r="F77" s="273">
        <v>0</v>
      </c>
      <c r="G77" s="273">
        <f>'[2]4.4 гр птиц утки'!G77</f>
        <v>47</v>
      </c>
      <c r="H77" s="273">
        <f>'[2]4.4 гр птиц утки'!H77</f>
        <v>46</v>
      </c>
      <c r="I77" s="273">
        <v>0</v>
      </c>
      <c r="J77" s="1171">
        <f t="shared" si="0"/>
        <v>0</v>
      </c>
    </row>
    <row r="78" spans="1:10" ht="13.9" customHeight="1" x14ac:dyDescent="0.25">
      <c r="A78" s="1427"/>
      <c r="B78" s="1484"/>
      <c r="C78" s="46" t="s">
        <v>1051</v>
      </c>
      <c r="D78" s="273">
        <f>'4.4 гр птиц утки'!D78</f>
        <v>10</v>
      </c>
      <c r="E78" s="273">
        <f>'4.4 гр птиц утки'!E78</f>
        <v>10</v>
      </c>
      <c r="F78" s="273">
        <v>0</v>
      </c>
      <c r="G78" s="273">
        <f>'[2]4.4 гр птиц утки'!G78</f>
        <v>12</v>
      </c>
      <c r="H78" s="273">
        <f>'[2]4.4 гр птиц утки'!H78</f>
        <v>12</v>
      </c>
      <c r="I78" s="273">
        <v>0</v>
      </c>
      <c r="J78" s="1171">
        <v>0</v>
      </c>
    </row>
    <row r="79" spans="1:10" s="638" customFormat="1" ht="13.9" customHeight="1" x14ac:dyDescent="0.25">
      <c r="A79" s="1427">
        <v>20</v>
      </c>
      <c r="B79" s="1489" t="s">
        <v>306</v>
      </c>
      <c r="C79" s="46" t="s">
        <v>818</v>
      </c>
      <c r="D79" s="273">
        <f>'4.4 гр птиц утки'!D79</f>
        <v>16</v>
      </c>
      <c r="E79" s="273">
        <f>'4.4 гр птиц утки'!E79</f>
        <v>15</v>
      </c>
      <c r="F79" s="273">
        <v>2</v>
      </c>
      <c r="G79" s="273">
        <f>'[2]4.4 гр птиц утки'!G79</f>
        <v>46</v>
      </c>
      <c r="H79" s="273">
        <f>'[2]4.4 гр птиц утки'!H79</f>
        <v>42</v>
      </c>
      <c r="I79" s="273">
        <v>12</v>
      </c>
      <c r="J79" s="1171">
        <f t="shared" si="0"/>
        <v>14</v>
      </c>
    </row>
    <row r="80" spans="1:10" ht="13.9" customHeight="1" x14ac:dyDescent="0.25">
      <c r="A80" s="1427"/>
      <c r="B80" s="1489"/>
      <c r="C80" s="46" t="s">
        <v>769</v>
      </c>
      <c r="D80" s="273">
        <f>'4.4 гр птиц утки'!D80</f>
        <v>54</v>
      </c>
      <c r="E80" s="273">
        <f>'4.4 гр птиц утки'!E80</f>
        <v>47</v>
      </c>
      <c r="F80" s="273">
        <v>7</v>
      </c>
      <c r="G80" s="273">
        <f>'[2]4.4 гр птиц утки'!G80</f>
        <v>83</v>
      </c>
      <c r="H80" s="273">
        <f>'[2]4.4 гр птиц утки'!H80</f>
        <v>79</v>
      </c>
      <c r="I80" s="273">
        <v>55</v>
      </c>
      <c r="J80" s="1171">
        <f t="shared" si="0"/>
        <v>62</v>
      </c>
    </row>
    <row r="81" spans="1:10" ht="13.9" customHeight="1" x14ac:dyDescent="0.25">
      <c r="A81" s="1427"/>
      <c r="B81" s="1489"/>
      <c r="C81" s="46" t="s">
        <v>819</v>
      </c>
      <c r="D81" s="273">
        <f>'4.4 гр птиц утки'!D81</f>
        <v>3</v>
      </c>
      <c r="E81" s="273">
        <f>'4.4 гр птиц утки'!E81</f>
        <v>3</v>
      </c>
      <c r="F81" s="273">
        <v>0</v>
      </c>
      <c r="G81" s="273">
        <f>'[2]4.4 гр птиц утки'!G81</f>
        <v>4</v>
      </c>
      <c r="H81" s="273">
        <f>'[2]4.4 гр птиц утки'!H81</f>
        <v>4</v>
      </c>
      <c r="I81" s="273">
        <v>0</v>
      </c>
      <c r="J81" s="1171">
        <f t="shared" si="0"/>
        <v>0</v>
      </c>
    </row>
    <row r="82" spans="1:10" ht="13.9" customHeight="1" x14ac:dyDescent="0.25">
      <c r="A82" s="1427"/>
      <c r="B82" s="1489"/>
      <c r="C82" s="46" t="s">
        <v>770</v>
      </c>
      <c r="D82" s="273">
        <f>'4.4 гр птиц утки'!D82</f>
        <v>73</v>
      </c>
      <c r="E82" s="273">
        <f>'4.4 гр птиц утки'!E82</f>
        <v>62</v>
      </c>
      <c r="F82" s="273">
        <v>30</v>
      </c>
      <c r="G82" s="273">
        <f>'[2]4.4 гр птиц утки'!G82</f>
        <v>351</v>
      </c>
      <c r="H82" s="273">
        <f>'[2]4.4 гр птиц утки'!H82</f>
        <v>314</v>
      </c>
      <c r="I82" s="273">
        <v>272</v>
      </c>
      <c r="J82" s="1171">
        <f t="shared" si="0"/>
        <v>302</v>
      </c>
    </row>
    <row r="83" spans="1:10" ht="13.9" customHeight="1" x14ac:dyDescent="0.25">
      <c r="A83" s="1427"/>
      <c r="B83" s="1489"/>
      <c r="C83" s="46" t="s">
        <v>771</v>
      </c>
      <c r="D83" s="273">
        <f>'4.4 гр птиц утки'!D83</f>
        <v>896</v>
      </c>
      <c r="E83" s="273">
        <f>'4.4 гр птиц утки'!E83</f>
        <v>611</v>
      </c>
      <c r="F83" s="273">
        <v>0</v>
      </c>
      <c r="G83" s="273">
        <f>'[2]4.4 гр птиц утки'!G83</f>
        <v>384</v>
      </c>
      <c r="H83" s="273">
        <f>'[2]4.4 гр птиц утки'!H83</f>
        <v>207</v>
      </c>
      <c r="I83" s="273">
        <v>17</v>
      </c>
      <c r="J83" s="1171">
        <f t="shared" si="0"/>
        <v>17</v>
      </c>
    </row>
    <row r="84" spans="1:10" ht="13.9" customHeight="1" x14ac:dyDescent="0.25">
      <c r="A84" s="1427"/>
      <c r="B84" s="1489"/>
      <c r="C84" s="46" t="s">
        <v>598</v>
      </c>
      <c r="D84" s="273">
        <f>'4.4 гр птиц утки'!D84</f>
        <v>191</v>
      </c>
      <c r="E84" s="273">
        <f>'4.4 гр птиц утки'!E84</f>
        <v>148</v>
      </c>
      <c r="F84" s="273">
        <v>8</v>
      </c>
      <c r="G84" s="273">
        <f>'[2]4.4 гр птиц утки'!G84</f>
        <v>189</v>
      </c>
      <c r="H84" s="273">
        <f>'[2]4.4 гр птиц утки'!H84</f>
        <v>167</v>
      </c>
      <c r="I84" s="273">
        <v>63</v>
      </c>
      <c r="J84" s="1171">
        <f t="shared" si="0"/>
        <v>71</v>
      </c>
    </row>
    <row r="85" spans="1:10" ht="13.9" customHeight="1" x14ac:dyDescent="0.25">
      <c r="A85" s="1427">
        <v>21</v>
      </c>
      <c r="B85" s="1484" t="s">
        <v>307</v>
      </c>
      <c r="C85" s="46" t="s">
        <v>708</v>
      </c>
      <c r="D85" s="273">
        <f>'4.4 гр птиц утки'!D85</f>
        <v>92</v>
      </c>
      <c r="E85" s="273">
        <f>'4.4 гр птиц утки'!E85</f>
        <v>92</v>
      </c>
      <c r="F85" s="273">
        <v>0</v>
      </c>
      <c r="G85" s="273">
        <f>'[2]4.4 гр птиц утки'!G85</f>
        <v>7</v>
      </c>
      <c r="H85" s="273">
        <f>'[2]4.4 гр птиц утки'!H85</f>
        <v>7</v>
      </c>
      <c r="I85" s="273">
        <v>32</v>
      </c>
      <c r="J85" s="1171">
        <f t="shared" si="0"/>
        <v>32</v>
      </c>
    </row>
    <row r="86" spans="1:10" s="638" customFormat="1" ht="13.9" customHeight="1" x14ac:dyDescent="0.25">
      <c r="A86" s="1427"/>
      <c r="B86" s="1484"/>
      <c r="C86" s="46" t="s">
        <v>772</v>
      </c>
      <c r="D86" s="273">
        <f>'4.4 гр птиц утки'!D86</f>
        <v>12</v>
      </c>
      <c r="E86" s="273">
        <f>'4.4 гр птиц утки'!E86</f>
        <v>12</v>
      </c>
      <c r="F86" s="273">
        <v>0</v>
      </c>
      <c r="G86" s="273">
        <f>'[2]4.4 гр птиц утки'!G86</f>
        <v>0</v>
      </c>
      <c r="H86" s="273">
        <f>'[2]4.4 гр птиц утки'!H86</f>
        <v>0</v>
      </c>
      <c r="I86" s="273">
        <v>0</v>
      </c>
      <c r="J86" s="1171">
        <f t="shared" si="0"/>
        <v>0</v>
      </c>
    </row>
    <row r="87" spans="1:10" ht="13.9" customHeight="1" x14ac:dyDescent="0.25">
      <c r="A87" s="1427"/>
      <c r="B87" s="1484"/>
      <c r="C87" s="46" t="s">
        <v>598</v>
      </c>
      <c r="D87" s="273">
        <f>'4.4 гр птиц утки'!D87</f>
        <v>151</v>
      </c>
      <c r="E87" s="273">
        <f>'4.4 гр птиц утки'!E87</f>
        <v>122</v>
      </c>
      <c r="F87" s="273">
        <v>0</v>
      </c>
      <c r="G87" s="273">
        <f>'[2]4.4 гр птиц утки'!G87</f>
        <v>60</v>
      </c>
      <c r="H87" s="273">
        <f>'[2]4.4 гр птиц утки'!H87</f>
        <v>50</v>
      </c>
      <c r="I87" s="273">
        <v>0</v>
      </c>
      <c r="J87" s="1171">
        <f t="shared" si="0"/>
        <v>0</v>
      </c>
    </row>
    <row r="88" spans="1:10" ht="30" x14ac:dyDescent="0.25">
      <c r="A88" s="1427">
        <v>22</v>
      </c>
      <c r="B88" s="1484" t="s">
        <v>308</v>
      </c>
      <c r="C88" s="82" t="s">
        <v>773</v>
      </c>
      <c r="D88" s="273">
        <f>'4.4 гр птиц утки'!D88</f>
        <v>0</v>
      </c>
      <c r="E88" s="273">
        <f>'4.4 гр птиц утки'!E88</f>
        <v>0</v>
      </c>
      <c r="F88" s="273">
        <v>0</v>
      </c>
      <c r="G88" s="273">
        <f>'[2]4.4 гр птиц утки'!G88</f>
        <v>3</v>
      </c>
      <c r="H88" s="273">
        <f>'[2]4.4 гр птиц утки'!H88</f>
        <v>3</v>
      </c>
      <c r="I88" s="273">
        <v>0</v>
      </c>
      <c r="J88" s="1171">
        <f t="shared" ref="J88:J162" si="1">F88+I88</f>
        <v>0</v>
      </c>
    </row>
    <row r="89" spans="1:10" ht="15" x14ac:dyDescent="0.25">
      <c r="A89" s="1427"/>
      <c r="B89" s="1484"/>
      <c r="C89" s="46" t="s">
        <v>703</v>
      </c>
      <c r="D89" s="273">
        <f>'4.4 гр птиц утки'!D89</f>
        <v>0</v>
      </c>
      <c r="E89" s="273">
        <f>'4.4 гр птиц утки'!E89</f>
        <v>0</v>
      </c>
      <c r="F89" s="273">
        <v>0</v>
      </c>
      <c r="G89" s="273">
        <f>'[2]4.4 гр птиц утки'!G89</f>
        <v>10</v>
      </c>
      <c r="H89" s="273">
        <f>'[2]4.4 гр птиц утки'!H89</f>
        <v>10</v>
      </c>
      <c r="I89" s="273">
        <v>0</v>
      </c>
      <c r="J89" s="1171">
        <f t="shared" si="1"/>
        <v>0</v>
      </c>
    </row>
    <row r="90" spans="1:10" ht="30" x14ac:dyDescent="0.25">
      <c r="A90" s="1427"/>
      <c r="B90" s="1484"/>
      <c r="C90" s="82" t="s">
        <v>774</v>
      </c>
      <c r="D90" s="273">
        <f>'4.4 гр птиц утки'!D90</f>
        <v>53</v>
      </c>
      <c r="E90" s="273">
        <f>'4.4 гр птиц утки'!E90</f>
        <v>53</v>
      </c>
      <c r="F90" s="273">
        <v>0</v>
      </c>
      <c r="G90" s="273">
        <f>'[2]4.4 гр птиц утки'!G90</f>
        <v>41</v>
      </c>
      <c r="H90" s="273">
        <f>'[2]4.4 гр птиц утки'!H90</f>
        <v>41</v>
      </c>
      <c r="I90" s="273">
        <v>0</v>
      </c>
      <c r="J90" s="1171">
        <f t="shared" si="1"/>
        <v>0</v>
      </c>
    </row>
    <row r="91" spans="1:10" ht="13.9" customHeight="1" x14ac:dyDescent="0.25">
      <c r="A91" s="1427">
        <v>23</v>
      </c>
      <c r="B91" s="1484" t="s">
        <v>309</v>
      </c>
      <c r="C91" s="46" t="s">
        <v>709</v>
      </c>
      <c r="D91" s="273">
        <f>'4.4 гр птиц утки'!D91</f>
        <v>15</v>
      </c>
      <c r="E91" s="273">
        <f>'4.4 гр птиц утки'!E91</f>
        <v>15</v>
      </c>
      <c r="F91" s="273">
        <v>0</v>
      </c>
      <c r="G91" s="273">
        <f>'[2]4.4 гр птиц утки'!G91</f>
        <v>13</v>
      </c>
      <c r="H91" s="273">
        <f>'[2]4.4 гр птиц утки'!H91</f>
        <v>13</v>
      </c>
      <c r="I91" s="273">
        <v>105</v>
      </c>
      <c r="J91" s="1171">
        <f t="shared" si="1"/>
        <v>105</v>
      </c>
    </row>
    <row r="92" spans="1:10" ht="13.9" customHeight="1" x14ac:dyDescent="0.25">
      <c r="A92" s="1427"/>
      <c r="B92" s="1484"/>
      <c r="C92" s="46" t="s">
        <v>775</v>
      </c>
      <c r="D92" s="273">
        <f>'4.4 гр птиц утки'!D92</f>
        <v>7</v>
      </c>
      <c r="E92" s="273">
        <f>'4.4 гр птиц утки'!E92</f>
        <v>7</v>
      </c>
      <c r="F92" s="273">
        <v>0</v>
      </c>
      <c r="G92" s="273">
        <f>'[2]4.4 гр птиц утки'!G92</f>
        <v>2</v>
      </c>
      <c r="H92" s="273">
        <f>'[2]4.4 гр птиц утки'!H92</f>
        <v>2</v>
      </c>
      <c r="I92" s="273">
        <v>6</v>
      </c>
      <c r="J92" s="1171">
        <f t="shared" si="1"/>
        <v>6</v>
      </c>
    </row>
    <row r="93" spans="1:10" ht="13.9" customHeight="1" x14ac:dyDescent="0.25">
      <c r="A93" s="1427"/>
      <c r="B93" s="1484"/>
      <c r="C93" s="46" t="s">
        <v>817</v>
      </c>
      <c r="D93" s="273">
        <f>'4.4 гр птиц утки'!D93</f>
        <v>0</v>
      </c>
      <c r="E93" s="273">
        <f>'4.4 гр птиц утки'!E93</f>
        <v>0</v>
      </c>
      <c r="F93" s="273">
        <v>0</v>
      </c>
      <c r="G93" s="273">
        <f>'[2]4.4 гр птиц утки'!G93</f>
        <v>0</v>
      </c>
      <c r="H93" s="273">
        <f>'[2]4.4 гр птиц утки'!H93</f>
        <v>0</v>
      </c>
      <c r="I93" s="273">
        <v>0</v>
      </c>
      <c r="J93" s="1171">
        <f t="shared" si="1"/>
        <v>0</v>
      </c>
    </row>
    <row r="94" spans="1:10" ht="13.9" customHeight="1" x14ac:dyDescent="0.25">
      <c r="A94" s="1427">
        <v>24</v>
      </c>
      <c r="B94" s="1484" t="s">
        <v>310</v>
      </c>
      <c r="C94" s="46" t="s">
        <v>712</v>
      </c>
      <c r="D94" s="273">
        <f>'4.4 гр птиц утки'!D94</f>
        <v>131</v>
      </c>
      <c r="E94" s="273">
        <f>'4.4 гр птиц утки'!E94</f>
        <v>73</v>
      </c>
      <c r="F94" s="273">
        <v>0</v>
      </c>
      <c r="G94" s="273">
        <f>'[2]4.4 гр птиц утки'!G94</f>
        <v>66</v>
      </c>
      <c r="H94" s="273">
        <f>'[2]4.4 гр птиц утки'!H94</f>
        <v>43</v>
      </c>
      <c r="I94" s="273">
        <v>0</v>
      </c>
      <c r="J94" s="1171">
        <f t="shared" si="1"/>
        <v>0</v>
      </c>
    </row>
    <row r="95" spans="1:10" ht="13.9" customHeight="1" x14ac:dyDescent="0.25">
      <c r="A95" s="1427"/>
      <c r="B95" s="1484"/>
      <c r="C95" s="46" t="s">
        <v>710</v>
      </c>
      <c r="D95" s="273">
        <f>'4.4 гр птиц утки'!D95</f>
        <v>21</v>
      </c>
      <c r="E95" s="273">
        <f>'4.4 гр птиц утки'!E95</f>
        <v>18</v>
      </c>
      <c r="F95" s="273">
        <v>0</v>
      </c>
      <c r="G95" s="273">
        <f>'[2]4.4 гр птиц утки'!G95</f>
        <v>231</v>
      </c>
      <c r="H95" s="273">
        <f>'[2]4.4 гр птиц утки'!H95</f>
        <v>193</v>
      </c>
      <c r="I95" s="273">
        <v>0</v>
      </c>
      <c r="J95" s="1171">
        <f t="shared" si="1"/>
        <v>0</v>
      </c>
    </row>
    <row r="96" spans="1:10" ht="13.9" customHeight="1" x14ac:dyDescent="0.25">
      <c r="A96" s="1427"/>
      <c r="B96" s="1484"/>
      <c r="C96" s="46" t="s">
        <v>776</v>
      </c>
      <c r="D96" s="273">
        <f>'4.4 гр птиц утки'!D96</f>
        <v>104</v>
      </c>
      <c r="E96" s="273">
        <f>'4.4 гр птиц утки'!E96</f>
        <v>93</v>
      </c>
      <c r="F96" s="273">
        <v>0</v>
      </c>
      <c r="G96" s="273">
        <f>'[2]4.4 гр птиц утки'!G96</f>
        <v>163</v>
      </c>
      <c r="H96" s="273">
        <f>'[2]4.4 гр птиц утки'!H96</f>
        <v>156</v>
      </c>
      <c r="I96" s="273">
        <v>65</v>
      </c>
      <c r="J96" s="1171">
        <f t="shared" si="1"/>
        <v>65</v>
      </c>
    </row>
    <row r="97" spans="1:10" ht="13.9" customHeight="1" x14ac:dyDescent="0.25">
      <c r="A97" s="1427"/>
      <c r="B97" s="1484"/>
      <c r="C97" s="46" t="s">
        <v>414</v>
      </c>
      <c r="D97" s="273">
        <f>'4.4 гр птиц утки'!D97</f>
        <v>20</v>
      </c>
      <c r="E97" s="273">
        <f>'4.4 гр птиц утки'!E97</f>
        <v>20</v>
      </c>
      <c r="F97" s="273">
        <v>1</v>
      </c>
      <c r="G97" s="273">
        <f>'[2]4.4 гр птиц утки'!G97</f>
        <v>32</v>
      </c>
      <c r="H97" s="273">
        <f>'[2]4.4 гр птиц утки'!H97</f>
        <v>32</v>
      </c>
      <c r="I97" s="273">
        <v>67</v>
      </c>
      <c r="J97" s="1171">
        <f t="shared" si="1"/>
        <v>68</v>
      </c>
    </row>
    <row r="98" spans="1:10" ht="13.9" customHeight="1" x14ac:dyDescent="0.25">
      <c r="A98" s="1427"/>
      <c r="B98" s="1484"/>
      <c r="C98" s="46" t="s">
        <v>332</v>
      </c>
      <c r="D98" s="273">
        <f>'4.4 гр птиц утки'!D98</f>
        <v>0</v>
      </c>
      <c r="E98" s="273">
        <f>'4.4 гр птиц утки'!E98</f>
        <v>0</v>
      </c>
      <c r="F98" s="273">
        <v>0</v>
      </c>
      <c r="G98" s="273">
        <f>'[2]4.4 гр птиц утки'!G98</f>
        <v>35</v>
      </c>
      <c r="H98" s="273">
        <f>'[2]4.4 гр птиц утки'!H98</f>
        <v>34</v>
      </c>
      <c r="I98" s="273">
        <v>0</v>
      </c>
      <c r="J98" s="1171">
        <f t="shared" si="1"/>
        <v>0</v>
      </c>
    </row>
    <row r="99" spans="1:10" ht="13.9" customHeight="1" x14ac:dyDescent="0.25">
      <c r="A99" s="1427"/>
      <c r="B99" s="1484"/>
      <c r="C99" s="46" t="s">
        <v>711</v>
      </c>
      <c r="D99" s="273">
        <f>'4.4 гр птиц утки'!D99</f>
        <v>34</v>
      </c>
      <c r="E99" s="273">
        <f>'4.4 гр птиц утки'!E99</f>
        <v>34</v>
      </c>
      <c r="F99" s="273">
        <v>0</v>
      </c>
      <c r="G99" s="273">
        <f>'[2]4.4 гр птиц утки'!G99</f>
        <v>89</v>
      </c>
      <c r="H99" s="273">
        <f>'[2]4.4 гр птиц утки'!H99</f>
        <v>89</v>
      </c>
      <c r="I99" s="273">
        <v>0</v>
      </c>
      <c r="J99" s="1171">
        <f t="shared" si="1"/>
        <v>0</v>
      </c>
    </row>
    <row r="100" spans="1:10" ht="13.9" customHeight="1" x14ac:dyDescent="0.25">
      <c r="A100" s="1427"/>
      <c r="B100" s="1484"/>
      <c r="C100" s="46" t="s">
        <v>598</v>
      </c>
      <c r="D100" s="273">
        <f>'4.4 гр птиц утки'!D100</f>
        <v>61</v>
      </c>
      <c r="E100" s="273">
        <f>'4.4 гр птиц утки'!E100</f>
        <v>53</v>
      </c>
      <c r="F100" s="273">
        <v>0</v>
      </c>
      <c r="G100" s="273">
        <f>'[2]4.4 гр птиц утки'!G100</f>
        <v>38</v>
      </c>
      <c r="H100" s="273">
        <f>'[2]4.4 гр птиц утки'!H100</f>
        <v>33</v>
      </c>
      <c r="I100" s="273">
        <v>0</v>
      </c>
      <c r="J100" s="1171">
        <f t="shared" si="1"/>
        <v>0</v>
      </c>
    </row>
    <row r="101" spans="1:10" ht="13.9" customHeight="1" x14ac:dyDescent="0.25">
      <c r="A101" s="1427">
        <v>25</v>
      </c>
      <c r="B101" s="1484" t="s">
        <v>311</v>
      </c>
      <c r="C101" s="46" t="s">
        <v>410</v>
      </c>
      <c r="D101" s="273">
        <f>'4.4 гр птиц утки'!D101</f>
        <v>22</v>
      </c>
      <c r="E101" s="273">
        <f>'4.4 гр птиц утки'!E101</f>
        <v>22</v>
      </c>
      <c r="F101" s="273">
        <v>0</v>
      </c>
      <c r="G101" s="273">
        <f>'[2]4.4 гр птиц утки'!G101</f>
        <v>71</v>
      </c>
      <c r="H101" s="273">
        <f>'[2]4.4 гр птиц утки'!H101</f>
        <v>71</v>
      </c>
      <c r="I101" s="273">
        <v>0</v>
      </c>
      <c r="J101" s="1171">
        <f t="shared" si="1"/>
        <v>0</v>
      </c>
    </row>
    <row r="102" spans="1:10" ht="13.9" customHeight="1" x14ac:dyDescent="0.25">
      <c r="A102" s="1427"/>
      <c r="B102" s="1484"/>
      <c r="C102" s="46" t="s">
        <v>598</v>
      </c>
      <c r="D102" s="273">
        <f>'4.4 гр птиц утки'!D102</f>
        <v>55</v>
      </c>
      <c r="E102" s="273">
        <f>'4.4 гр птиц утки'!E102</f>
        <v>55</v>
      </c>
      <c r="F102" s="273">
        <v>0</v>
      </c>
      <c r="G102" s="273">
        <f>'[2]4.4 гр птиц утки'!G102</f>
        <v>75</v>
      </c>
      <c r="H102" s="273">
        <f>'[2]4.4 гр птиц утки'!H102</f>
        <v>64</v>
      </c>
      <c r="I102" s="273">
        <v>0</v>
      </c>
      <c r="J102" s="1171">
        <f t="shared" si="1"/>
        <v>0</v>
      </c>
    </row>
    <row r="103" spans="1:10" ht="13.9" customHeight="1" x14ac:dyDescent="0.25">
      <c r="A103" s="1427">
        <v>26</v>
      </c>
      <c r="B103" s="1484" t="s">
        <v>312</v>
      </c>
      <c r="C103" s="46" t="s">
        <v>821</v>
      </c>
      <c r="D103" s="273">
        <f>'4.4 гр птиц утки'!D103</f>
        <v>15</v>
      </c>
      <c r="E103" s="273">
        <f>'4.4 гр птиц утки'!E103</f>
        <v>15</v>
      </c>
      <c r="F103" s="273">
        <v>0</v>
      </c>
      <c r="G103" s="273">
        <f>'[2]4.4 гр птиц утки'!G103</f>
        <v>26</v>
      </c>
      <c r="H103" s="273">
        <f>'[2]4.4 гр птиц утки'!H103</f>
        <v>26</v>
      </c>
      <c r="I103" s="273">
        <v>0</v>
      </c>
      <c r="J103" s="1171">
        <f t="shared" si="1"/>
        <v>0</v>
      </c>
    </row>
    <row r="104" spans="1:10" ht="13.9" customHeight="1" x14ac:dyDescent="0.25">
      <c r="A104" s="1427"/>
      <c r="B104" s="1484"/>
      <c r="C104" s="46" t="s">
        <v>605</v>
      </c>
      <c r="D104" s="273">
        <f>'4.4 гр птиц утки'!D104</f>
        <v>11</v>
      </c>
      <c r="E104" s="273">
        <f>'4.4 гр птиц утки'!E104</f>
        <v>11</v>
      </c>
      <c r="F104" s="273">
        <v>0</v>
      </c>
      <c r="G104" s="273">
        <f>'[2]4.4 гр птиц утки'!G104</f>
        <v>16</v>
      </c>
      <c r="H104" s="273">
        <f>'[2]4.4 гр птиц утки'!H104</f>
        <v>16</v>
      </c>
      <c r="I104" s="273">
        <v>42</v>
      </c>
      <c r="J104" s="1171">
        <f t="shared" si="1"/>
        <v>42</v>
      </c>
    </row>
    <row r="105" spans="1:10" ht="13.9" customHeight="1" x14ac:dyDescent="0.25">
      <c r="A105" s="1427"/>
      <c r="B105" s="1484"/>
      <c r="C105" s="46" t="s">
        <v>413</v>
      </c>
      <c r="D105" s="273">
        <f>'4.4 гр птиц утки'!D105</f>
        <v>13</v>
      </c>
      <c r="E105" s="273">
        <f>'4.4 гр птиц утки'!E105</f>
        <v>13</v>
      </c>
      <c r="F105" s="273">
        <v>0</v>
      </c>
      <c r="G105" s="273">
        <f>'[2]4.4 гр птиц утки'!G105</f>
        <v>18</v>
      </c>
      <c r="H105" s="273">
        <f>'[2]4.4 гр птиц утки'!H105</f>
        <v>18</v>
      </c>
      <c r="I105" s="273">
        <v>0</v>
      </c>
      <c r="J105" s="1171">
        <f t="shared" si="1"/>
        <v>0</v>
      </c>
    </row>
    <row r="106" spans="1:10" ht="13.9" customHeight="1" x14ac:dyDescent="0.25">
      <c r="A106" s="1427"/>
      <c r="B106" s="1484"/>
      <c r="C106" s="46" t="s">
        <v>606</v>
      </c>
      <c r="D106" s="273">
        <f>'4.4 гр птиц утки'!D106</f>
        <v>144</v>
      </c>
      <c r="E106" s="273">
        <f>'4.4 гр птиц утки'!E106</f>
        <v>144</v>
      </c>
      <c r="F106" s="273">
        <v>0</v>
      </c>
      <c r="G106" s="273">
        <f>'[2]4.4 гр птиц утки'!G106</f>
        <v>145</v>
      </c>
      <c r="H106" s="273">
        <f>'[2]4.4 гр птиц утки'!H106</f>
        <v>142</v>
      </c>
      <c r="I106" s="273">
        <v>208</v>
      </c>
      <c r="J106" s="1171">
        <f t="shared" si="1"/>
        <v>208</v>
      </c>
    </row>
    <row r="107" spans="1:10" ht="13.9" customHeight="1" x14ac:dyDescent="0.25">
      <c r="A107" s="1427"/>
      <c r="B107" s="1484"/>
      <c r="C107" s="46" t="s">
        <v>817</v>
      </c>
      <c r="D107" s="273">
        <f>'4.4 гр птиц утки'!D107</f>
        <v>0</v>
      </c>
      <c r="E107" s="273">
        <f>'4.4 гр птиц утки'!E107</f>
        <v>0</v>
      </c>
      <c r="F107" s="273">
        <v>0</v>
      </c>
      <c r="G107" s="273">
        <f>'[2]4.4 гр птиц утки'!G107</f>
        <v>0</v>
      </c>
      <c r="H107" s="273">
        <f>'[2]4.4 гр птиц утки'!H107</f>
        <v>0</v>
      </c>
      <c r="I107" s="273">
        <v>0</v>
      </c>
      <c r="J107" s="1171">
        <f t="shared" si="1"/>
        <v>0</v>
      </c>
    </row>
    <row r="108" spans="1:10" ht="13.9" customHeight="1" x14ac:dyDescent="0.25">
      <c r="A108" s="1427"/>
      <c r="B108" s="1484"/>
      <c r="C108" s="46" t="s">
        <v>713</v>
      </c>
      <c r="D108" s="273">
        <f>'4.4 гр птиц утки'!D108</f>
        <v>0</v>
      </c>
      <c r="E108" s="273">
        <f>'4.4 гр птиц утки'!E108</f>
        <v>0</v>
      </c>
      <c r="F108" s="273">
        <v>0</v>
      </c>
      <c r="G108" s="273">
        <f>'[2]4.4 гр птиц утки'!G108</f>
        <v>0</v>
      </c>
      <c r="H108" s="273">
        <f>'[2]4.4 гр птиц утки'!H108</f>
        <v>0</v>
      </c>
      <c r="I108" s="273">
        <v>0</v>
      </c>
      <c r="J108" s="1171">
        <f t="shared" si="1"/>
        <v>0</v>
      </c>
    </row>
    <row r="109" spans="1:10" ht="13.9" customHeight="1" x14ac:dyDescent="0.25">
      <c r="A109" s="1427"/>
      <c r="B109" s="1484"/>
      <c r="C109" s="46" t="s">
        <v>777</v>
      </c>
      <c r="D109" s="273">
        <f>'4.4 гр птиц утки'!D109</f>
        <v>20</v>
      </c>
      <c r="E109" s="273">
        <f>'4.4 гр птиц утки'!E109</f>
        <v>20</v>
      </c>
      <c r="F109" s="273">
        <v>0</v>
      </c>
      <c r="G109" s="273">
        <f>'[2]4.4 гр птиц утки'!G109</f>
        <v>6</v>
      </c>
      <c r="H109" s="273">
        <f>'[2]4.4 гр птиц утки'!H109</f>
        <v>6</v>
      </c>
      <c r="I109" s="273">
        <v>0</v>
      </c>
      <c r="J109" s="1171">
        <f t="shared" si="1"/>
        <v>0</v>
      </c>
    </row>
    <row r="110" spans="1:10" ht="13.9" customHeight="1" x14ac:dyDescent="0.25">
      <c r="A110" s="1427"/>
      <c r="B110" s="1484"/>
      <c r="C110" s="46" t="s">
        <v>973</v>
      </c>
      <c r="D110" s="273">
        <f>'4.4 гр птиц утки'!D110</f>
        <v>8</v>
      </c>
      <c r="E110" s="273">
        <f>'4.4 гр птиц утки'!E110</f>
        <v>8</v>
      </c>
      <c r="F110" s="273">
        <v>0</v>
      </c>
      <c r="G110" s="273">
        <f>'[2]4.4 гр птиц утки'!G110</f>
        <v>0</v>
      </c>
      <c r="H110" s="273">
        <f>'[2]4.4 гр птиц утки'!H110</f>
        <v>0</v>
      </c>
      <c r="I110" s="273">
        <v>0</v>
      </c>
      <c r="J110" s="1171">
        <f t="shared" si="1"/>
        <v>0</v>
      </c>
    </row>
    <row r="111" spans="1:10" ht="13.9" customHeight="1" x14ac:dyDescent="0.25">
      <c r="A111" s="1427"/>
      <c r="B111" s="1484"/>
      <c r="C111" s="46" t="s">
        <v>784</v>
      </c>
      <c r="D111" s="273">
        <f>'4.4 гр птиц утки'!D111</f>
        <v>0</v>
      </c>
      <c r="E111" s="273">
        <f>'4.4 гр птиц утки'!E111</f>
        <v>0</v>
      </c>
      <c r="F111" s="273">
        <v>0</v>
      </c>
      <c r="G111" s="273">
        <f>'[2]4.4 гр птиц утки'!G111</f>
        <v>0</v>
      </c>
      <c r="H111" s="273">
        <f>'[2]4.4 гр птиц утки'!H111</f>
        <v>0</v>
      </c>
      <c r="I111" s="1171">
        <v>0</v>
      </c>
      <c r="J111" s="1171">
        <f t="shared" si="1"/>
        <v>0</v>
      </c>
    </row>
    <row r="112" spans="1:10" ht="13.9" customHeight="1" x14ac:dyDescent="0.25">
      <c r="A112" s="1427"/>
      <c r="B112" s="1484"/>
      <c r="C112" s="46" t="s">
        <v>598</v>
      </c>
      <c r="D112" s="273">
        <f>'4.4 гр птиц утки'!D112</f>
        <v>382</v>
      </c>
      <c r="E112" s="273">
        <f>'4.4 гр птиц утки'!E112</f>
        <v>343</v>
      </c>
      <c r="F112" s="273">
        <v>1</v>
      </c>
      <c r="G112" s="273">
        <f>'[2]4.4 гр птиц утки'!G112</f>
        <v>215</v>
      </c>
      <c r="H112" s="273">
        <f>'[2]4.4 гр птиц утки'!H112</f>
        <v>198</v>
      </c>
      <c r="I112" s="273">
        <v>17</v>
      </c>
      <c r="J112" s="1171">
        <f t="shared" si="1"/>
        <v>18</v>
      </c>
    </row>
    <row r="113" spans="1:10" ht="15.75" x14ac:dyDescent="0.25">
      <c r="A113" s="1173">
        <v>27</v>
      </c>
      <c r="B113" s="1175" t="s">
        <v>313</v>
      </c>
      <c r="C113" s="46" t="s">
        <v>598</v>
      </c>
      <c r="D113" s="273">
        <f>'4.4 гр птиц утки'!D113</f>
        <v>228</v>
      </c>
      <c r="E113" s="273">
        <f>'4.4 гр птиц утки'!E113</f>
        <v>210</v>
      </c>
      <c r="F113" s="273">
        <v>0</v>
      </c>
      <c r="G113" s="273">
        <f>'[2]4.4 гр птиц утки'!G113</f>
        <v>230</v>
      </c>
      <c r="H113" s="273">
        <f>'[2]4.4 гр птиц утки'!H113</f>
        <v>214</v>
      </c>
      <c r="I113" s="273">
        <v>23</v>
      </c>
      <c r="J113" s="1171">
        <f t="shared" si="1"/>
        <v>23</v>
      </c>
    </row>
    <row r="114" spans="1:10" ht="13.9" customHeight="1" x14ac:dyDescent="0.25">
      <c r="A114" s="1427">
        <v>28</v>
      </c>
      <c r="B114" s="1484" t="s">
        <v>314</v>
      </c>
      <c r="C114" s="46" t="s">
        <v>714</v>
      </c>
      <c r="D114" s="273">
        <f>'4.4 гр птиц утки'!D114</f>
        <v>250</v>
      </c>
      <c r="E114" s="273">
        <f>'4.4 гр птиц утки'!E114</f>
        <v>250</v>
      </c>
      <c r="F114" s="273">
        <v>0</v>
      </c>
      <c r="G114" s="273">
        <f>'[2]4.4 гр птиц утки'!G114</f>
        <v>200</v>
      </c>
      <c r="H114" s="273">
        <f>'[2]4.4 гр птиц утки'!H114</f>
        <v>200</v>
      </c>
      <c r="I114" s="273">
        <v>0</v>
      </c>
      <c r="J114" s="1171">
        <f t="shared" si="1"/>
        <v>0</v>
      </c>
    </row>
    <row r="115" spans="1:10" ht="13.9" customHeight="1" x14ac:dyDescent="0.25">
      <c r="A115" s="1427"/>
      <c r="B115" s="1484"/>
      <c r="C115" s="46" t="s">
        <v>607</v>
      </c>
      <c r="D115" s="273">
        <f>'4.4 гр птиц утки'!D115</f>
        <v>0</v>
      </c>
      <c r="E115" s="273">
        <f>'4.4 гр птиц утки'!E115</f>
        <v>0</v>
      </c>
      <c r="F115" s="273">
        <v>0</v>
      </c>
      <c r="G115" s="273">
        <f>'[2]4.4 гр птиц утки'!G115</f>
        <v>448</v>
      </c>
      <c r="H115" s="273">
        <f>'[2]4.4 гр птиц утки'!H115</f>
        <v>421</v>
      </c>
      <c r="I115" s="273">
        <v>0</v>
      </c>
      <c r="J115" s="1171">
        <f t="shared" si="1"/>
        <v>0</v>
      </c>
    </row>
    <row r="116" spans="1:10" ht="13.9" customHeight="1" x14ac:dyDescent="0.25">
      <c r="A116" s="1427"/>
      <c r="B116" s="1484"/>
      <c r="C116" s="46" t="s">
        <v>778</v>
      </c>
      <c r="D116" s="273">
        <f>'4.4 гр птиц утки'!D116</f>
        <v>128</v>
      </c>
      <c r="E116" s="273">
        <f>'4.4 гр птиц утки'!E116</f>
        <v>86</v>
      </c>
      <c r="F116" s="273">
        <v>26</v>
      </c>
      <c r="G116" s="273">
        <f>'[2]4.4 гр птиц утки'!G116</f>
        <v>49</v>
      </c>
      <c r="H116" s="273">
        <f>'[2]4.4 гр птиц утки'!H116</f>
        <v>47</v>
      </c>
      <c r="I116" s="273">
        <v>102</v>
      </c>
      <c r="J116" s="1171">
        <f t="shared" si="1"/>
        <v>128</v>
      </c>
    </row>
    <row r="117" spans="1:10" ht="13.9" customHeight="1" x14ac:dyDescent="0.25">
      <c r="A117" s="1427"/>
      <c r="B117" s="1484"/>
      <c r="C117" s="46" t="s">
        <v>820</v>
      </c>
      <c r="D117" s="273">
        <f>'4.4 гр птиц утки'!D117</f>
        <v>9</v>
      </c>
      <c r="E117" s="273">
        <f>'4.4 гр птиц утки'!E117</f>
        <v>9</v>
      </c>
      <c r="F117" s="273">
        <v>0</v>
      </c>
      <c r="G117" s="273">
        <f>'[2]4.4 гр птиц утки'!G117</f>
        <v>68</v>
      </c>
      <c r="H117" s="273">
        <f>'[2]4.4 гр птиц утки'!H117</f>
        <v>68</v>
      </c>
      <c r="I117" s="273">
        <v>187</v>
      </c>
      <c r="J117" s="1171">
        <f t="shared" si="1"/>
        <v>187</v>
      </c>
    </row>
    <row r="118" spans="1:10" s="638" customFormat="1" ht="13.9" customHeight="1" x14ac:dyDescent="0.25">
      <c r="A118" s="1427">
        <v>29</v>
      </c>
      <c r="B118" s="1484" t="s">
        <v>315</v>
      </c>
      <c r="C118" s="46" t="s">
        <v>779</v>
      </c>
      <c r="D118" s="273">
        <f>'4.4 гр птиц утки'!D118</f>
        <v>3</v>
      </c>
      <c r="E118" s="273">
        <f>'4.4 гр птиц утки'!E118</f>
        <v>3</v>
      </c>
      <c r="F118" s="273">
        <v>0</v>
      </c>
      <c r="G118" s="273">
        <f>'[2]4.4 гр птиц утки'!G118</f>
        <v>3</v>
      </c>
      <c r="H118" s="273">
        <f>'[2]4.4 гр птиц утки'!H118</f>
        <v>3</v>
      </c>
      <c r="I118" s="273">
        <v>5</v>
      </c>
      <c r="J118" s="1171">
        <f t="shared" si="1"/>
        <v>5</v>
      </c>
    </row>
    <row r="119" spans="1:10" ht="13.9" customHeight="1" x14ac:dyDescent="0.25">
      <c r="A119" s="1427"/>
      <c r="B119" s="1484"/>
      <c r="C119" s="46" t="s">
        <v>780</v>
      </c>
      <c r="D119" s="273">
        <f>'4.4 гр птиц утки'!D119</f>
        <v>8</v>
      </c>
      <c r="E119" s="273">
        <f>'4.4 гр птиц утки'!E119</f>
        <v>8</v>
      </c>
      <c r="F119" s="273">
        <v>0</v>
      </c>
      <c r="G119" s="273">
        <f>'[2]4.4 гр птиц утки'!G119</f>
        <v>12</v>
      </c>
      <c r="H119" s="273">
        <f>'[2]4.4 гр птиц утки'!H119</f>
        <v>12</v>
      </c>
      <c r="I119" s="273">
        <v>0</v>
      </c>
      <c r="J119" s="1171">
        <f t="shared" si="1"/>
        <v>0</v>
      </c>
    </row>
    <row r="120" spans="1:10" ht="13.9" customHeight="1" x14ac:dyDescent="0.25">
      <c r="A120" s="1427"/>
      <c r="B120" s="1484"/>
      <c r="C120" s="46" t="s">
        <v>715</v>
      </c>
      <c r="D120" s="273">
        <f>'4.4 гр птиц утки'!D120</f>
        <v>0</v>
      </c>
      <c r="E120" s="273">
        <f>'4.4 гр птиц утки'!E120</f>
        <v>0</v>
      </c>
      <c r="F120" s="273">
        <v>0</v>
      </c>
      <c r="G120" s="273">
        <f>'[2]4.4 гр птиц утки'!G120</f>
        <v>0</v>
      </c>
      <c r="H120" s="273">
        <f>'[2]4.4 гр птиц утки'!H120</f>
        <v>0</v>
      </c>
      <c r="I120" s="273">
        <v>0</v>
      </c>
      <c r="J120" s="1171">
        <f t="shared" si="1"/>
        <v>0</v>
      </c>
    </row>
    <row r="121" spans="1:10" ht="13.9" customHeight="1" x14ac:dyDescent="0.25">
      <c r="A121" s="1427"/>
      <c r="B121" s="1484"/>
      <c r="C121" s="46" t="s">
        <v>598</v>
      </c>
      <c r="D121" s="273">
        <f>'4.4 гр птиц утки'!D121</f>
        <v>90</v>
      </c>
      <c r="E121" s="273">
        <f>'4.4 гр птиц утки'!E121</f>
        <v>88</v>
      </c>
      <c r="F121" s="273">
        <v>0</v>
      </c>
      <c r="G121" s="273">
        <f>'[2]4.4 гр птиц утки'!G121</f>
        <v>97</v>
      </c>
      <c r="H121" s="273">
        <f>'[2]4.4 гр птиц утки'!H121</f>
        <v>86</v>
      </c>
      <c r="I121" s="273">
        <v>6</v>
      </c>
      <c r="J121" s="1171">
        <f t="shared" si="1"/>
        <v>6</v>
      </c>
    </row>
    <row r="122" spans="1:10" ht="13.9" customHeight="1" x14ac:dyDescent="0.25">
      <c r="A122" s="1427">
        <v>30</v>
      </c>
      <c r="B122" s="1484" t="s">
        <v>316</v>
      </c>
      <c r="C122" s="46" t="s">
        <v>781</v>
      </c>
      <c r="D122" s="273">
        <f>'4.4 гр птиц утки'!D122</f>
        <v>70</v>
      </c>
      <c r="E122" s="273">
        <f>'4.4 гр птиц утки'!E122</f>
        <v>70</v>
      </c>
      <c r="F122" s="273">
        <v>0</v>
      </c>
      <c r="G122" s="273">
        <f>'[2]4.4 гр птиц утки'!G122</f>
        <v>209</v>
      </c>
      <c r="H122" s="273">
        <f>'[2]4.4 гр птиц утки'!H122</f>
        <v>209</v>
      </c>
      <c r="I122" s="273">
        <v>234</v>
      </c>
      <c r="J122" s="1171">
        <f t="shared" si="1"/>
        <v>234</v>
      </c>
    </row>
    <row r="123" spans="1:10" ht="13.9" customHeight="1" x14ac:dyDescent="0.25">
      <c r="A123" s="1427"/>
      <c r="B123" s="1484"/>
      <c r="C123" s="46" t="s">
        <v>717</v>
      </c>
      <c r="D123" s="273">
        <f>'4.4 гр птиц утки'!D123</f>
        <v>14</v>
      </c>
      <c r="E123" s="273">
        <f>'4.4 гр птиц утки'!E123</f>
        <v>14</v>
      </c>
      <c r="F123" s="273">
        <v>28</v>
      </c>
      <c r="G123" s="273">
        <f>'[2]4.4 гр птиц утки'!G123</f>
        <v>21</v>
      </c>
      <c r="H123" s="273">
        <f>'[2]4.4 гр птиц утки'!H123</f>
        <v>21</v>
      </c>
      <c r="I123" s="273">
        <v>46</v>
      </c>
      <c r="J123" s="1171">
        <f t="shared" si="1"/>
        <v>74</v>
      </c>
    </row>
    <row r="124" spans="1:10" ht="13.9" customHeight="1" x14ac:dyDescent="0.25">
      <c r="A124" s="1427"/>
      <c r="B124" s="1484"/>
      <c r="C124" s="46" t="s">
        <v>716</v>
      </c>
      <c r="D124" s="273">
        <f>'4.4 гр птиц утки'!D124</f>
        <v>42</v>
      </c>
      <c r="E124" s="273">
        <f>'4.4 гр птиц утки'!E124</f>
        <v>42</v>
      </c>
      <c r="F124" s="273">
        <v>40</v>
      </c>
      <c r="G124" s="273">
        <f>'[2]4.4 гр птиц утки'!G124</f>
        <v>73</v>
      </c>
      <c r="H124" s="273">
        <f>'[2]4.4 гр птиц утки'!H124</f>
        <v>73</v>
      </c>
      <c r="I124" s="273">
        <v>160</v>
      </c>
      <c r="J124" s="1171">
        <f t="shared" si="1"/>
        <v>200</v>
      </c>
    </row>
    <row r="125" spans="1:10" ht="13.9" customHeight="1" x14ac:dyDescent="0.25">
      <c r="A125" s="1427"/>
      <c r="B125" s="1484"/>
      <c r="C125" s="46" t="s">
        <v>667</v>
      </c>
      <c r="D125" s="273">
        <f>'4.4 гр птиц утки'!D125</f>
        <v>2</v>
      </c>
      <c r="E125" s="273">
        <f>'4.4 гр птиц утки'!E125</f>
        <v>2</v>
      </c>
      <c r="F125" s="273">
        <v>4</v>
      </c>
      <c r="G125" s="273">
        <f>'[2]4.4 гр птиц утки'!G125</f>
        <v>15</v>
      </c>
      <c r="H125" s="273">
        <f>'[2]4.4 гр птиц утки'!H125</f>
        <v>15</v>
      </c>
      <c r="I125" s="273">
        <v>27</v>
      </c>
      <c r="J125" s="1171">
        <f t="shared" si="1"/>
        <v>31</v>
      </c>
    </row>
    <row r="126" spans="1:10" ht="13.9" customHeight="1" x14ac:dyDescent="0.25">
      <c r="A126" s="1427"/>
      <c r="B126" s="1484"/>
      <c r="C126" s="46" t="s">
        <v>598</v>
      </c>
      <c r="D126" s="273">
        <f>'4.4 гр птиц утки'!D126</f>
        <v>298</v>
      </c>
      <c r="E126" s="273">
        <f>'4.4 гр птиц утки'!E126</f>
        <v>276</v>
      </c>
      <c r="F126" s="273">
        <v>6</v>
      </c>
      <c r="G126" s="273">
        <f>'[2]4.4 гр птиц утки'!G126</f>
        <v>127</v>
      </c>
      <c r="H126" s="273">
        <f>'[2]4.4 гр птиц утки'!H126</f>
        <v>120</v>
      </c>
      <c r="I126" s="273">
        <v>17</v>
      </c>
      <c r="J126" s="1171">
        <f t="shared" si="1"/>
        <v>23</v>
      </c>
    </row>
    <row r="127" spans="1:10" ht="13.9" customHeight="1" x14ac:dyDescent="0.25">
      <c r="A127" s="1427">
        <v>31</v>
      </c>
      <c r="B127" s="1484" t="s">
        <v>317</v>
      </c>
      <c r="C127" s="46" t="s">
        <v>716</v>
      </c>
      <c r="D127" s="273">
        <f>'4.4 гр птиц утки'!D127</f>
        <v>0</v>
      </c>
      <c r="E127" s="273">
        <f>'4.4 гр птиц утки'!E127</f>
        <v>0</v>
      </c>
      <c r="F127" s="273">
        <v>0</v>
      </c>
      <c r="G127" s="273">
        <f>'[2]4.4 гр птиц утки'!G127</f>
        <v>73</v>
      </c>
      <c r="H127" s="273">
        <f>'[2]4.4 гр птиц утки'!H127</f>
        <v>73</v>
      </c>
      <c r="I127" s="273">
        <v>0</v>
      </c>
      <c r="J127" s="1171">
        <f t="shared" si="1"/>
        <v>0</v>
      </c>
    </row>
    <row r="128" spans="1:10" ht="13.9" customHeight="1" x14ac:dyDescent="0.25">
      <c r="A128" s="1427"/>
      <c r="B128" s="1484"/>
      <c r="C128" s="46" t="s">
        <v>415</v>
      </c>
      <c r="D128" s="273">
        <f>'4.4 гр птиц утки'!D128</f>
        <v>36</v>
      </c>
      <c r="E128" s="273">
        <f>'4.4 гр птиц утки'!E128</f>
        <v>36</v>
      </c>
      <c r="F128" s="273">
        <v>0</v>
      </c>
      <c r="G128" s="273">
        <f>'[2]4.4 гр птиц утки'!G128</f>
        <v>15</v>
      </c>
      <c r="H128" s="273">
        <f>'[2]4.4 гр птиц утки'!H128</f>
        <v>15</v>
      </c>
      <c r="I128" s="273">
        <v>0</v>
      </c>
      <c r="J128" s="1171">
        <f t="shared" si="1"/>
        <v>0</v>
      </c>
    </row>
    <row r="129" spans="1:10" ht="13.9" customHeight="1" x14ac:dyDescent="0.25">
      <c r="A129" s="1427"/>
      <c r="B129" s="1484"/>
      <c r="C129" s="46" t="s">
        <v>598</v>
      </c>
      <c r="D129" s="273">
        <f>'4.4 гр птиц утки'!D129</f>
        <v>263</v>
      </c>
      <c r="E129" s="273">
        <f>'4.4 гр птиц утки'!E129</f>
        <v>252</v>
      </c>
      <c r="F129" s="273">
        <v>5</v>
      </c>
      <c r="G129" s="273">
        <f>'[2]4.4 гр птиц утки'!G129</f>
        <v>77</v>
      </c>
      <c r="H129" s="273">
        <f>'[2]4.4 гр птиц утки'!H129</f>
        <v>73</v>
      </c>
      <c r="I129" s="273">
        <v>2</v>
      </c>
      <c r="J129" s="1171">
        <f t="shared" si="1"/>
        <v>7</v>
      </c>
    </row>
    <row r="130" spans="1:10" ht="13.9" customHeight="1" x14ac:dyDescent="0.25">
      <c r="A130" s="1427">
        <v>32</v>
      </c>
      <c r="B130" s="1484" t="s">
        <v>318</v>
      </c>
      <c r="C130" s="46" t="s">
        <v>782</v>
      </c>
      <c r="D130" s="273">
        <f>'4.4 гр птиц утки'!D130</f>
        <v>4</v>
      </c>
      <c r="E130" s="273">
        <f>'4.4 гр птиц утки'!E130</f>
        <v>4</v>
      </c>
      <c r="F130" s="273">
        <v>0</v>
      </c>
      <c r="G130" s="273">
        <f>'[2]4.4 гр птиц утки'!G130</f>
        <v>6</v>
      </c>
      <c r="H130" s="273">
        <f>'[2]4.4 гр птиц утки'!H130</f>
        <v>6</v>
      </c>
      <c r="I130" s="273">
        <v>0</v>
      </c>
      <c r="J130" s="1171">
        <f t="shared" si="1"/>
        <v>0</v>
      </c>
    </row>
    <row r="131" spans="1:10" ht="13.9" customHeight="1" x14ac:dyDescent="0.25">
      <c r="A131" s="1427"/>
      <c r="B131" s="1484"/>
      <c r="C131" s="46" t="s">
        <v>718</v>
      </c>
      <c r="D131" s="273">
        <f>'4.4 гр птиц утки'!D131</f>
        <v>0</v>
      </c>
      <c r="E131" s="273">
        <f>'4.4 гр птиц утки'!E131</f>
        <v>0</v>
      </c>
      <c r="F131" s="273">
        <v>0</v>
      </c>
      <c r="G131" s="273">
        <f>'[2]4.4 гр птиц утки'!G131</f>
        <v>0</v>
      </c>
      <c r="H131" s="273">
        <f>'[2]4.4 гр птиц утки'!H131</f>
        <v>0</v>
      </c>
      <c r="I131" s="273">
        <v>0</v>
      </c>
      <c r="J131" s="1171">
        <f t="shared" si="1"/>
        <v>0</v>
      </c>
    </row>
    <row r="132" spans="1:10" ht="13.9" customHeight="1" x14ac:dyDescent="0.25">
      <c r="A132" s="1427"/>
      <c r="B132" s="1484"/>
      <c r="C132" s="46" t="s">
        <v>764</v>
      </c>
      <c r="D132" s="273">
        <f>'4.4 гр птиц утки'!D132</f>
        <v>0</v>
      </c>
      <c r="E132" s="273">
        <f>'4.4 гр птиц утки'!E132</f>
        <v>0</v>
      </c>
      <c r="F132" s="273">
        <v>0</v>
      </c>
      <c r="G132" s="273">
        <f>'[2]4.4 гр птиц утки'!G132</f>
        <v>0</v>
      </c>
      <c r="H132" s="273">
        <f>'[2]4.4 гр птиц утки'!H132</f>
        <v>0</v>
      </c>
      <c r="I132" s="273">
        <v>0</v>
      </c>
      <c r="J132" s="1171">
        <f t="shared" si="1"/>
        <v>0</v>
      </c>
    </row>
    <row r="133" spans="1:10" ht="13.9" customHeight="1" x14ac:dyDescent="0.25">
      <c r="A133" s="1427"/>
      <c r="B133" s="1484"/>
      <c r="C133" s="46" t="s">
        <v>598</v>
      </c>
      <c r="D133" s="273">
        <f>'4.4 гр птиц утки'!D133</f>
        <v>388</v>
      </c>
      <c r="E133" s="273">
        <f>'4.4 гр птиц утки'!E133</f>
        <v>369</v>
      </c>
      <c r="F133" s="273">
        <v>2</v>
      </c>
      <c r="G133" s="273">
        <f>'[2]4.4 гр птиц утки'!G133</f>
        <v>274</v>
      </c>
      <c r="H133" s="273">
        <f>'[2]4.4 гр птиц утки'!H133</f>
        <v>251</v>
      </c>
      <c r="I133" s="273">
        <v>67</v>
      </c>
      <c r="J133" s="1171">
        <f t="shared" si="1"/>
        <v>69</v>
      </c>
    </row>
    <row r="134" spans="1:10" ht="13.9" customHeight="1" x14ac:dyDescent="0.25">
      <c r="A134" s="1427">
        <v>33</v>
      </c>
      <c r="B134" s="1484" t="s">
        <v>319</v>
      </c>
      <c r="C134" s="46" t="s">
        <v>608</v>
      </c>
      <c r="D134" s="273">
        <f>'4.4 гр птиц утки'!D134</f>
        <v>210</v>
      </c>
      <c r="E134" s="273">
        <f>'4.4 гр птиц утки'!E134</f>
        <v>197</v>
      </c>
      <c r="F134" s="273">
        <v>32</v>
      </c>
      <c r="G134" s="273">
        <f>'[2]4.4 гр птиц утки'!G134</f>
        <v>0</v>
      </c>
      <c r="H134" s="273">
        <f>'[2]4.4 гр птиц утки'!H134</f>
        <v>0</v>
      </c>
      <c r="I134" s="273">
        <v>0</v>
      </c>
      <c r="J134" s="1171">
        <f t="shared" si="1"/>
        <v>32</v>
      </c>
    </row>
    <row r="135" spans="1:10" ht="13.9" customHeight="1" x14ac:dyDescent="0.25">
      <c r="A135" s="1427"/>
      <c r="B135" s="1484"/>
      <c r="C135" s="46" t="s">
        <v>332</v>
      </c>
      <c r="D135" s="273">
        <f>'4.4 гр птиц утки'!D135</f>
        <v>35</v>
      </c>
      <c r="E135" s="273">
        <f>'4.4 гр птиц утки'!E135</f>
        <v>35</v>
      </c>
      <c r="F135" s="273">
        <v>0</v>
      </c>
      <c r="G135" s="273">
        <f>'[2]4.4 гр птиц утки'!G135</f>
        <v>35</v>
      </c>
      <c r="H135" s="273">
        <f>'[2]4.4 гр птиц утки'!H135</f>
        <v>34</v>
      </c>
      <c r="I135" s="273">
        <v>0</v>
      </c>
      <c r="J135" s="1171">
        <f t="shared" si="1"/>
        <v>0</v>
      </c>
    </row>
    <row r="136" spans="1:10" ht="13.9" customHeight="1" x14ac:dyDescent="0.25">
      <c r="A136" s="1427"/>
      <c r="B136" s="1484"/>
      <c r="C136" s="46" t="s">
        <v>412</v>
      </c>
      <c r="D136" s="273">
        <f>'4.4 гр птиц утки'!D136</f>
        <v>13</v>
      </c>
      <c r="E136" s="273">
        <f>'4.4 гр птиц утки'!E136</f>
        <v>13</v>
      </c>
      <c r="F136" s="273">
        <v>0</v>
      </c>
      <c r="G136" s="273">
        <f>'[2]4.4 гр птиц утки'!G136</f>
        <v>8</v>
      </c>
      <c r="H136" s="273">
        <f>'[2]4.4 гр птиц утки'!H136</f>
        <v>8</v>
      </c>
      <c r="I136" s="273">
        <v>0</v>
      </c>
      <c r="J136" s="1171">
        <f t="shared" si="1"/>
        <v>0</v>
      </c>
    </row>
    <row r="137" spans="1:10" ht="13.9" customHeight="1" x14ac:dyDescent="0.25">
      <c r="A137" s="1427"/>
      <c r="B137" s="1484"/>
      <c r="C137" s="46" t="s">
        <v>817</v>
      </c>
      <c r="D137" s="273">
        <f>'4.4 гр птиц утки'!D137</f>
        <v>0</v>
      </c>
      <c r="E137" s="273">
        <f>'4.4 гр птиц утки'!E137</f>
        <v>0</v>
      </c>
      <c r="F137" s="273">
        <v>0</v>
      </c>
      <c r="G137" s="273">
        <f>'[2]4.4 гр птиц утки'!G137</f>
        <v>0</v>
      </c>
      <c r="H137" s="273">
        <f>'[2]4.4 гр птиц утки'!H137</f>
        <v>0</v>
      </c>
      <c r="I137" s="273">
        <v>0</v>
      </c>
      <c r="J137" s="1171">
        <f>F137+I137</f>
        <v>0</v>
      </c>
    </row>
    <row r="138" spans="1:10" ht="13.9" customHeight="1" x14ac:dyDescent="0.25">
      <c r="A138" s="1427"/>
      <c r="B138" s="1484"/>
      <c r="C138" s="46" t="s">
        <v>784</v>
      </c>
      <c r="D138" s="273">
        <f>'4.4 гр птиц утки'!D138</f>
        <v>0</v>
      </c>
      <c r="E138" s="273">
        <f>'4.4 гр птиц утки'!E138</f>
        <v>0</v>
      </c>
      <c r="F138" s="273">
        <v>0</v>
      </c>
      <c r="G138" s="273">
        <f>'[2]4.4 гр птиц утки'!G138</f>
        <v>0</v>
      </c>
      <c r="H138" s="273">
        <f>'[2]4.4 гр птиц утки'!H138</f>
        <v>0</v>
      </c>
      <c r="I138" s="273">
        <v>0</v>
      </c>
      <c r="J138" s="1171">
        <f>F138+I138</f>
        <v>0</v>
      </c>
    </row>
    <row r="139" spans="1:10" ht="13.9" customHeight="1" x14ac:dyDescent="0.25">
      <c r="A139" s="1427">
        <v>34</v>
      </c>
      <c r="B139" s="1484" t="s">
        <v>320</v>
      </c>
      <c r="C139" s="46" t="s">
        <v>609</v>
      </c>
      <c r="D139" s="273">
        <f>'4.4 гр птиц утки'!D139</f>
        <v>0</v>
      </c>
      <c r="E139" s="273">
        <f>'4.4 гр птиц утки'!E139</f>
        <v>0</v>
      </c>
      <c r="F139" s="273">
        <v>0</v>
      </c>
      <c r="G139" s="273">
        <f>'[2]4.4 гр птиц утки'!G139</f>
        <v>0</v>
      </c>
      <c r="H139" s="273">
        <f>'[2]4.4 гр птиц утки'!H139</f>
        <v>0</v>
      </c>
      <c r="I139" s="273">
        <v>0</v>
      </c>
      <c r="J139" s="1171">
        <f t="shared" si="1"/>
        <v>0</v>
      </c>
    </row>
    <row r="140" spans="1:10" ht="13.9" customHeight="1" x14ac:dyDescent="0.25">
      <c r="A140" s="1427"/>
      <c r="B140" s="1484"/>
      <c r="C140" s="46" t="s">
        <v>419</v>
      </c>
      <c r="D140" s="273">
        <f>'4.4 гр птиц утки'!D140</f>
        <v>8</v>
      </c>
      <c r="E140" s="273">
        <f>'4.4 гр птиц утки'!E140</f>
        <v>8</v>
      </c>
      <c r="F140" s="273">
        <v>0</v>
      </c>
      <c r="G140" s="273">
        <f>'[2]4.4 гр птиц утки'!G140</f>
        <v>0</v>
      </c>
      <c r="H140" s="273">
        <f>'[2]4.4 гр птиц утки'!H140</f>
        <v>0</v>
      </c>
      <c r="I140" s="273">
        <v>0</v>
      </c>
      <c r="J140" s="1171">
        <f t="shared" si="1"/>
        <v>0</v>
      </c>
    </row>
    <row r="141" spans="1:10" ht="13.9" customHeight="1" x14ac:dyDescent="0.25">
      <c r="A141" s="1427"/>
      <c r="B141" s="1484"/>
      <c r="C141" s="46" t="s">
        <v>712</v>
      </c>
      <c r="D141" s="273">
        <f>'4.4 гр птиц утки'!D141</f>
        <v>0</v>
      </c>
      <c r="E141" s="273">
        <f>'4.4 гр птиц утки'!E141</f>
        <v>0</v>
      </c>
      <c r="F141" s="273">
        <v>0</v>
      </c>
      <c r="G141" s="273">
        <f>'[2]4.4 гр птиц утки'!G141</f>
        <v>0</v>
      </c>
      <c r="H141" s="273">
        <f>'[2]4.4 гр птиц утки'!H141</f>
        <v>0</v>
      </c>
      <c r="I141" s="273">
        <v>0</v>
      </c>
      <c r="J141" s="1171">
        <f t="shared" si="1"/>
        <v>0</v>
      </c>
    </row>
    <row r="142" spans="1:10" ht="13.9" customHeight="1" x14ac:dyDescent="0.25">
      <c r="A142" s="1427"/>
      <c r="B142" s="1484"/>
      <c r="C142" s="46" t="s">
        <v>821</v>
      </c>
      <c r="D142" s="273">
        <f>'4.4 гр птиц утки'!D142</f>
        <v>0</v>
      </c>
      <c r="E142" s="273">
        <f>'4.4 гр птиц утки'!E142</f>
        <v>0</v>
      </c>
      <c r="F142" s="273">
        <v>0</v>
      </c>
      <c r="G142" s="273">
        <f>'[2]4.4 гр птиц утки'!G142</f>
        <v>0</v>
      </c>
      <c r="H142" s="273">
        <f>'[2]4.4 гр птиц утки'!H142</f>
        <v>0</v>
      </c>
      <c r="I142" s="273">
        <v>0</v>
      </c>
      <c r="J142" s="1171">
        <f t="shared" si="1"/>
        <v>0</v>
      </c>
    </row>
    <row r="143" spans="1:10" ht="13.9" customHeight="1" x14ac:dyDescent="0.25">
      <c r="A143" s="1427"/>
      <c r="B143" s="1484"/>
      <c r="C143" s="46" t="s">
        <v>783</v>
      </c>
      <c r="D143" s="273">
        <f>'4.4 гр птиц утки'!D143</f>
        <v>0</v>
      </c>
      <c r="E143" s="273">
        <f>'4.4 гр птиц утки'!E143</f>
        <v>0</v>
      </c>
      <c r="F143" s="273">
        <v>0</v>
      </c>
      <c r="G143" s="273">
        <f>'[2]4.4 гр птиц утки'!G143</f>
        <v>0</v>
      </c>
      <c r="H143" s="273">
        <f>'[2]4.4 гр птиц утки'!H143</f>
        <v>0</v>
      </c>
      <c r="I143" s="273">
        <v>0</v>
      </c>
      <c r="J143" s="1171">
        <f t="shared" si="1"/>
        <v>0</v>
      </c>
    </row>
    <row r="144" spans="1:10" ht="13.9" customHeight="1" x14ac:dyDescent="0.25">
      <c r="A144" s="1427"/>
      <c r="B144" s="1484"/>
      <c r="C144" s="46" t="s">
        <v>784</v>
      </c>
      <c r="D144" s="273">
        <f>'4.4 гр птиц утки'!D144</f>
        <v>0</v>
      </c>
      <c r="E144" s="273">
        <f>'4.4 гр птиц утки'!E144</f>
        <v>0</v>
      </c>
      <c r="F144" s="273">
        <v>0</v>
      </c>
      <c r="G144" s="273">
        <f>'[2]4.4 гр птиц утки'!G144</f>
        <v>0</v>
      </c>
      <c r="H144" s="273">
        <f>'[2]4.4 гр птиц утки'!H144</f>
        <v>0</v>
      </c>
      <c r="I144" s="273">
        <v>0</v>
      </c>
      <c r="J144" s="1171">
        <f t="shared" si="1"/>
        <v>0</v>
      </c>
    </row>
    <row r="145" spans="1:10" ht="13.9" customHeight="1" x14ac:dyDescent="0.25">
      <c r="A145" s="1427"/>
      <c r="B145" s="1484"/>
      <c r="C145" s="46" t="s">
        <v>598</v>
      </c>
      <c r="D145" s="273">
        <f>'4.4 гр птиц утки'!D145</f>
        <v>521</v>
      </c>
      <c r="E145" s="273">
        <f>'4.4 гр птиц утки'!E145</f>
        <v>452</v>
      </c>
      <c r="F145" s="273">
        <v>2</v>
      </c>
      <c r="G145" s="273">
        <f>'[2]4.4 гр птиц утки'!G145</f>
        <v>305</v>
      </c>
      <c r="H145" s="273">
        <f>'[2]4.4 гр птиц утки'!H145</f>
        <v>263</v>
      </c>
      <c r="I145" s="273">
        <v>15</v>
      </c>
      <c r="J145" s="1171">
        <f t="shared" si="1"/>
        <v>17</v>
      </c>
    </row>
    <row r="146" spans="1:10" ht="13.9" customHeight="1" x14ac:dyDescent="0.25">
      <c r="A146" s="1427">
        <v>35</v>
      </c>
      <c r="B146" s="1484" t="s">
        <v>321</v>
      </c>
      <c r="C146" s="46" t="s">
        <v>817</v>
      </c>
      <c r="D146" s="273">
        <f>'4.4 гр птиц утки'!D146</f>
        <v>138</v>
      </c>
      <c r="E146" s="273">
        <f>'4.4 гр птиц утки'!E146</f>
        <v>132</v>
      </c>
      <c r="F146" s="273">
        <v>0</v>
      </c>
      <c r="G146" s="273">
        <f>'[2]4.4 гр птиц утки'!G146</f>
        <v>63</v>
      </c>
      <c r="H146" s="273">
        <f>'[2]4.4 гр птиц утки'!H146</f>
        <v>59</v>
      </c>
      <c r="I146" s="273">
        <v>0</v>
      </c>
      <c r="J146" s="1171">
        <f t="shared" si="1"/>
        <v>0</v>
      </c>
    </row>
    <row r="147" spans="1:10" ht="13.9" customHeight="1" x14ac:dyDescent="0.25">
      <c r="A147" s="1427"/>
      <c r="B147" s="1484"/>
      <c r="C147" s="46" t="s">
        <v>331</v>
      </c>
      <c r="D147" s="273">
        <f>'4.4 гр птиц утки'!D147</f>
        <v>0</v>
      </c>
      <c r="E147" s="273">
        <f>'4.4 гр птиц утки'!E147</f>
        <v>0</v>
      </c>
      <c r="F147" s="273">
        <v>0</v>
      </c>
      <c r="G147" s="273">
        <f>'[2]4.4 гр птиц утки'!G147</f>
        <v>0</v>
      </c>
      <c r="H147" s="273">
        <f>'[2]4.4 гр птиц утки'!H147</f>
        <v>0</v>
      </c>
      <c r="I147" s="273">
        <v>0</v>
      </c>
      <c r="J147" s="1171">
        <f>F147+I147</f>
        <v>0</v>
      </c>
    </row>
    <row r="148" spans="1:10" ht="13.9" customHeight="1" x14ac:dyDescent="0.25">
      <c r="A148" s="1427"/>
      <c r="B148" s="1484"/>
      <c r="C148" s="46" t="s">
        <v>784</v>
      </c>
      <c r="D148" s="273">
        <f>'4.4 гр птиц утки'!D148</f>
        <v>0</v>
      </c>
      <c r="E148" s="273">
        <f>'4.4 гр птиц утки'!E148</f>
        <v>0</v>
      </c>
      <c r="F148" s="273">
        <v>0</v>
      </c>
      <c r="G148" s="273">
        <f>'[2]4.4 гр птиц утки'!G148</f>
        <v>0</v>
      </c>
      <c r="H148" s="273">
        <f>'[2]4.4 гр птиц утки'!H148</f>
        <v>0</v>
      </c>
      <c r="I148" s="273">
        <v>0</v>
      </c>
      <c r="J148" s="1171">
        <f>F148+I148</f>
        <v>0</v>
      </c>
    </row>
    <row r="149" spans="1:10" ht="13.9" customHeight="1" x14ac:dyDescent="0.25">
      <c r="A149" s="1427">
        <v>36</v>
      </c>
      <c r="B149" s="1484" t="s">
        <v>322</v>
      </c>
      <c r="C149" s="46" t="s">
        <v>785</v>
      </c>
      <c r="D149" s="273">
        <f>'4.4 гр птиц утки'!D149</f>
        <v>13</v>
      </c>
      <c r="E149" s="273">
        <f>'4.4 гр птиц утки'!E149</f>
        <v>13</v>
      </c>
      <c r="F149" s="273">
        <v>0</v>
      </c>
      <c r="G149" s="273">
        <f>'[2]4.4 гр птиц утки'!G149</f>
        <v>29</v>
      </c>
      <c r="H149" s="273">
        <f>'[2]4.4 гр птиц утки'!H149</f>
        <v>29</v>
      </c>
      <c r="I149" s="273">
        <v>0</v>
      </c>
      <c r="J149" s="1171">
        <f t="shared" si="1"/>
        <v>0</v>
      </c>
    </row>
    <row r="150" spans="1:10" ht="13.9" customHeight="1" x14ac:dyDescent="0.25">
      <c r="A150" s="1427"/>
      <c r="B150" s="1484"/>
      <c r="C150" s="46" t="s">
        <v>598</v>
      </c>
      <c r="D150" s="273">
        <f>'4.4 гр птиц утки'!D150</f>
        <v>320</v>
      </c>
      <c r="E150" s="273">
        <f>'4.4 гр птиц утки'!E150</f>
        <v>302</v>
      </c>
      <c r="F150" s="273">
        <v>5</v>
      </c>
      <c r="G150" s="273">
        <f>'[2]4.4 гр птиц утки'!G150</f>
        <v>182</v>
      </c>
      <c r="H150" s="273">
        <f>'[2]4.4 гр птиц утки'!H150</f>
        <v>165</v>
      </c>
      <c r="I150" s="273">
        <v>42</v>
      </c>
      <c r="J150" s="1171">
        <f t="shared" si="1"/>
        <v>47</v>
      </c>
    </row>
    <row r="151" spans="1:10" s="638" customFormat="1" ht="13.9" customHeight="1" x14ac:dyDescent="0.25">
      <c r="A151" s="1427">
        <v>37</v>
      </c>
      <c r="B151" s="1484" t="s">
        <v>323</v>
      </c>
      <c r="C151" s="46" t="s">
        <v>786</v>
      </c>
      <c r="D151" s="273">
        <f>'4.4 гр птиц утки'!D151</f>
        <v>163</v>
      </c>
      <c r="E151" s="273">
        <f>'4.4 гр птиц утки'!E151</f>
        <v>139</v>
      </c>
      <c r="F151" s="273">
        <v>2</v>
      </c>
      <c r="G151" s="273">
        <f>'[2]4.4 гр птиц утки'!G151</f>
        <v>174</v>
      </c>
      <c r="H151" s="273">
        <f>'[2]4.4 гр птиц утки'!H151</f>
        <v>166</v>
      </c>
      <c r="I151" s="273">
        <v>321</v>
      </c>
      <c r="J151" s="1171">
        <f t="shared" si="1"/>
        <v>323</v>
      </c>
    </row>
    <row r="152" spans="1:10" ht="13.9" customHeight="1" x14ac:dyDescent="0.2">
      <c r="A152" s="1427"/>
      <c r="B152" s="1484"/>
      <c r="C152" s="212" t="s">
        <v>598</v>
      </c>
      <c r="D152" s="273">
        <f>'4.4 гр птиц утки'!D152</f>
        <v>334</v>
      </c>
      <c r="E152" s="273">
        <f>'4.4 гр птиц утки'!E152</f>
        <v>307</v>
      </c>
      <c r="F152" s="273">
        <v>1</v>
      </c>
      <c r="G152" s="273">
        <f>'[2]4.4 гр птиц утки'!G152</f>
        <v>103</v>
      </c>
      <c r="H152" s="273">
        <f>'[2]4.4 гр птиц утки'!H152</f>
        <v>88</v>
      </c>
      <c r="I152" s="273">
        <v>20</v>
      </c>
      <c r="J152" s="1171">
        <f t="shared" si="1"/>
        <v>21</v>
      </c>
    </row>
    <row r="153" spans="1:10" ht="13.9" customHeight="1" x14ac:dyDescent="0.25">
      <c r="A153" s="1427">
        <v>38</v>
      </c>
      <c r="B153" s="1484" t="s">
        <v>324</v>
      </c>
      <c r="C153" s="46" t="s">
        <v>787</v>
      </c>
      <c r="D153" s="273">
        <f>'4.4 гр птиц утки'!D153</f>
        <v>55</v>
      </c>
      <c r="E153" s="273">
        <f>'4.4 гр птиц утки'!E153</f>
        <v>55</v>
      </c>
      <c r="F153" s="273">
        <v>0</v>
      </c>
      <c r="G153" s="273">
        <f>'[2]4.4 гр птиц утки'!G153</f>
        <v>81</v>
      </c>
      <c r="H153" s="273">
        <f>'[2]4.4 гр птиц утки'!H153</f>
        <v>81</v>
      </c>
      <c r="I153" s="273">
        <v>83</v>
      </c>
      <c r="J153" s="1171">
        <f t="shared" si="1"/>
        <v>83</v>
      </c>
    </row>
    <row r="154" spans="1:10" ht="13.9" customHeight="1" x14ac:dyDescent="0.25">
      <c r="A154" s="1427"/>
      <c r="B154" s="1484"/>
      <c r="C154" s="46" t="s">
        <v>681</v>
      </c>
      <c r="D154" s="273">
        <f>'4.4 гр птиц утки'!D154</f>
        <v>0</v>
      </c>
      <c r="E154" s="273">
        <f>'4.4 гр птиц утки'!E154</f>
        <v>0</v>
      </c>
      <c r="F154" s="273">
        <v>0</v>
      </c>
      <c r="G154" s="273">
        <f>'[2]4.4 гр птиц утки'!G154</f>
        <v>0</v>
      </c>
      <c r="H154" s="273">
        <f>'[2]4.4 гр птиц утки'!H154</f>
        <v>0</v>
      </c>
      <c r="I154" s="273">
        <v>0</v>
      </c>
      <c r="J154" s="1171">
        <f t="shared" si="1"/>
        <v>0</v>
      </c>
    </row>
    <row r="155" spans="1:10" s="1105" customFormat="1" ht="13.9" customHeight="1" x14ac:dyDescent="0.25">
      <c r="A155" s="1427"/>
      <c r="B155" s="1484"/>
      <c r="C155" s="46" t="s">
        <v>1235</v>
      </c>
      <c r="D155" s="273">
        <v>0</v>
      </c>
      <c r="E155" s="273">
        <v>0</v>
      </c>
      <c r="F155" s="273">
        <v>0</v>
      </c>
      <c r="G155" s="273">
        <v>0</v>
      </c>
      <c r="H155" s="273">
        <v>0</v>
      </c>
      <c r="I155" s="273">
        <v>0</v>
      </c>
      <c r="J155" s="1171">
        <v>0</v>
      </c>
    </row>
    <row r="156" spans="1:10" ht="13.9" customHeight="1" x14ac:dyDescent="0.25">
      <c r="A156" s="1427"/>
      <c r="B156" s="1484"/>
      <c r="C156" s="46" t="s">
        <v>719</v>
      </c>
      <c r="D156" s="273">
        <f>'4.4 гр птиц утки'!D156</f>
        <v>0</v>
      </c>
      <c r="E156" s="273">
        <f>'4.4 гр птиц утки'!E156</f>
        <v>0</v>
      </c>
      <c r="F156" s="273">
        <v>0</v>
      </c>
      <c r="G156" s="273">
        <f>'[2]4.4 гр птиц утки'!G155</f>
        <v>0</v>
      </c>
      <c r="H156" s="273">
        <f>'[2]4.4 гр птиц утки'!H155</f>
        <v>0</v>
      </c>
      <c r="I156" s="273">
        <v>0</v>
      </c>
      <c r="J156" s="1171">
        <f t="shared" si="1"/>
        <v>0</v>
      </c>
    </row>
    <row r="157" spans="1:10" ht="13.9" customHeight="1" x14ac:dyDescent="0.25">
      <c r="A157" s="1427"/>
      <c r="B157" s="1484"/>
      <c r="C157" s="46" t="s">
        <v>598</v>
      </c>
      <c r="D157" s="273">
        <f>'4.4 гр птиц утки'!D157</f>
        <v>104</v>
      </c>
      <c r="E157" s="273">
        <f>'4.4 гр птиц утки'!E157</f>
        <v>103</v>
      </c>
      <c r="F157" s="273">
        <v>5</v>
      </c>
      <c r="G157" s="273">
        <f>'[2]4.4 гр птиц утки'!G156</f>
        <v>109</v>
      </c>
      <c r="H157" s="273">
        <f>'[2]4.4 гр птиц утки'!H156</f>
        <v>102</v>
      </c>
      <c r="I157" s="273">
        <v>0</v>
      </c>
      <c r="J157" s="1171">
        <f t="shared" si="1"/>
        <v>5</v>
      </c>
    </row>
    <row r="158" spans="1:10" ht="13.9" customHeight="1" x14ac:dyDescent="0.25">
      <c r="A158" s="1427">
        <v>39</v>
      </c>
      <c r="B158" s="1484" t="s">
        <v>325</v>
      </c>
      <c r="C158" s="46" t="s">
        <v>406</v>
      </c>
      <c r="D158" s="273">
        <f>'4.4 гр птиц утки'!D158</f>
        <v>95</v>
      </c>
      <c r="E158" s="273">
        <f>'4.4 гр птиц утки'!E158</f>
        <v>95</v>
      </c>
      <c r="F158" s="273">
        <v>0</v>
      </c>
      <c r="G158" s="273">
        <f>'[2]4.4 гр птиц утки'!G157</f>
        <v>250</v>
      </c>
      <c r="H158" s="273">
        <f>'[2]4.4 гр птиц утки'!H157</f>
        <v>250</v>
      </c>
      <c r="I158" s="273">
        <v>72</v>
      </c>
      <c r="J158" s="1171">
        <f t="shared" si="1"/>
        <v>72</v>
      </c>
    </row>
    <row r="159" spans="1:10" ht="13.9" customHeight="1" x14ac:dyDescent="0.25">
      <c r="A159" s="1427"/>
      <c r="B159" s="1484"/>
      <c r="C159" s="46" t="s">
        <v>720</v>
      </c>
      <c r="D159" s="273">
        <f>'4.4 гр птиц утки'!D159</f>
        <v>0</v>
      </c>
      <c r="E159" s="273">
        <f>'4.4 гр птиц утки'!E159</f>
        <v>0</v>
      </c>
      <c r="F159" s="273">
        <v>0</v>
      </c>
      <c r="G159" s="273">
        <f>'[2]4.4 гр птиц утки'!G158</f>
        <v>10</v>
      </c>
      <c r="H159" s="273">
        <f>'[2]4.4 гр птиц утки'!H158</f>
        <v>10</v>
      </c>
      <c r="I159" s="273">
        <v>11</v>
      </c>
      <c r="J159" s="1171">
        <f t="shared" si="1"/>
        <v>11</v>
      </c>
    </row>
    <row r="160" spans="1:10" ht="13.9" customHeight="1" x14ac:dyDescent="0.25">
      <c r="A160" s="1427"/>
      <c r="B160" s="1484"/>
      <c r="C160" s="46" t="s">
        <v>598</v>
      </c>
      <c r="D160" s="273">
        <f>'4.4 гр птиц утки'!D160</f>
        <v>917</v>
      </c>
      <c r="E160" s="273">
        <f>'4.4 гр птиц утки'!E160</f>
        <v>807</v>
      </c>
      <c r="F160" s="273">
        <v>4</v>
      </c>
      <c r="G160" s="273">
        <f>'[2]4.4 гр птиц утки'!G159</f>
        <v>571</v>
      </c>
      <c r="H160" s="273">
        <f>'[2]4.4 гр птиц утки'!H159</f>
        <v>510</v>
      </c>
      <c r="I160" s="273">
        <v>95</v>
      </c>
      <c r="J160" s="1171">
        <f t="shared" si="1"/>
        <v>99</v>
      </c>
    </row>
    <row r="161" spans="1:10" ht="13.9" customHeight="1" x14ac:dyDescent="0.25">
      <c r="A161" s="1427">
        <v>40</v>
      </c>
      <c r="B161" s="1485" t="s">
        <v>326</v>
      </c>
      <c r="C161" s="46" t="s">
        <v>784</v>
      </c>
      <c r="D161" s="273">
        <f>'4.4 гр птиц утки'!D161</f>
        <v>0</v>
      </c>
      <c r="E161" s="273">
        <f>'4.4 гр птиц утки'!E161</f>
        <v>0</v>
      </c>
      <c r="F161" s="273">
        <v>0</v>
      </c>
      <c r="G161" s="273">
        <f>'[2]4.4 гр птиц утки'!G160</f>
        <v>0</v>
      </c>
      <c r="H161" s="273">
        <f>'[2]4.4 гр птиц утки'!H160</f>
        <v>0</v>
      </c>
      <c r="I161" s="273">
        <v>0</v>
      </c>
      <c r="J161" s="1171">
        <f t="shared" si="1"/>
        <v>0</v>
      </c>
    </row>
    <row r="162" spans="1:10" ht="15" x14ac:dyDescent="0.25">
      <c r="A162" s="1449"/>
      <c r="B162" s="1491"/>
      <c r="C162" s="46" t="s">
        <v>817</v>
      </c>
      <c r="D162" s="273">
        <f>'4.4 гр птиц утки'!D162</f>
        <v>0</v>
      </c>
      <c r="E162" s="273">
        <f>'4.4 гр птиц утки'!E162</f>
        <v>0</v>
      </c>
      <c r="F162" s="273">
        <v>0</v>
      </c>
      <c r="G162" s="273">
        <f>'[2]4.4 гр птиц утки'!G161</f>
        <v>0</v>
      </c>
      <c r="H162" s="273">
        <f>'[2]4.4 гр птиц утки'!H161</f>
        <v>0</v>
      </c>
      <c r="I162" s="273">
        <v>0</v>
      </c>
      <c r="J162" s="1171">
        <f t="shared" si="1"/>
        <v>0</v>
      </c>
    </row>
    <row r="163" spans="1:10" ht="13.9" customHeight="1" x14ac:dyDescent="0.25">
      <c r="A163" s="1427">
        <v>41</v>
      </c>
      <c r="B163" s="1484" t="s">
        <v>327</v>
      </c>
      <c r="C163" s="46" t="s">
        <v>788</v>
      </c>
      <c r="D163" s="273">
        <f>'4.4 гр птиц утки'!D163</f>
        <v>17</v>
      </c>
      <c r="E163" s="273">
        <f>'4.4 гр птиц утки'!E163</f>
        <v>17</v>
      </c>
      <c r="F163" s="273">
        <v>0</v>
      </c>
      <c r="G163" s="273">
        <f>'[2]4.4 гр птиц утки'!G162</f>
        <v>18</v>
      </c>
      <c r="H163" s="273">
        <f>'[2]4.4 гр птиц утки'!H162</f>
        <v>18</v>
      </c>
      <c r="I163" s="273">
        <v>84</v>
      </c>
      <c r="J163" s="1171">
        <f t="shared" ref="J163:J168" si="2">F163+I163</f>
        <v>84</v>
      </c>
    </row>
    <row r="164" spans="1:10" ht="13.9" customHeight="1" x14ac:dyDescent="0.25">
      <c r="A164" s="1427"/>
      <c r="B164" s="1484"/>
      <c r="C164" s="46" t="s">
        <v>607</v>
      </c>
      <c r="D164" s="273">
        <f>'4.4 гр птиц утки'!D164</f>
        <v>16</v>
      </c>
      <c r="E164" s="273">
        <f>'4.4 гр птиц утки'!E164</f>
        <v>16</v>
      </c>
      <c r="F164" s="273">
        <v>0</v>
      </c>
      <c r="G164" s="273">
        <f>'[2]4.4 гр птиц утки'!G163</f>
        <v>0</v>
      </c>
      <c r="H164" s="273">
        <f>'[2]4.4 гр птиц утки'!H163</f>
        <v>0</v>
      </c>
      <c r="I164" s="273">
        <v>0</v>
      </c>
      <c r="J164" s="1171">
        <f t="shared" si="2"/>
        <v>0</v>
      </c>
    </row>
    <row r="165" spans="1:10" ht="13.9" customHeight="1" x14ac:dyDescent="0.25">
      <c r="A165" s="1427"/>
      <c r="B165" s="1484"/>
      <c r="C165" s="46" t="s">
        <v>598</v>
      </c>
      <c r="D165" s="273">
        <f>'4.4 гр птиц утки'!D165</f>
        <v>99</v>
      </c>
      <c r="E165" s="273">
        <f>'4.4 гр птиц утки'!E165</f>
        <v>94</v>
      </c>
      <c r="F165" s="273">
        <v>0</v>
      </c>
      <c r="G165" s="273">
        <f>'[2]4.4 гр птиц утки'!G164</f>
        <v>104</v>
      </c>
      <c r="H165" s="273">
        <f>'[2]4.4 гр птиц утки'!H164</f>
        <v>99</v>
      </c>
      <c r="I165" s="273">
        <v>28</v>
      </c>
      <c r="J165" s="1171">
        <f t="shared" si="2"/>
        <v>28</v>
      </c>
    </row>
    <row r="166" spans="1:10" ht="13.9" customHeight="1" x14ac:dyDescent="0.25">
      <c r="A166" s="1427">
        <v>42</v>
      </c>
      <c r="B166" s="1484" t="s">
        <v>328</v>
      </c>
      <c r="C166" s="46" t="s">
        <v>698</v>
      </c>
      <c r="D166" s="273">
        <f>'4.4 гр птиц утки'!D166</f>
        <v>108</v>
      </c>
      <c r="E166" s="273">
        <f>'4.4 гр птиц утки'!E166</f>
        <v>104</v>
      </c>
      <c r="F166" s="273">
        <v>14</v>
      </c>
      <c r="G166" s="273">
        <f>'[2]4.4 гр птиц утки'!G165</f>
        <v>57</v>
      </c>
      <c r="H166" s="273">
        <f>'[2]4.4 гр птиц утки'!H165</f>
        <v>57</v>
      </c>
      <c r="I166" s="273">
        <v>0</v>
      </c>
      <c r="J166" s="1171">
        <f t="shared" si="2"/>
        <v>14</v>
      </c>
    </row>
    <row r="167" spans="1:10" ht="13.9" customHeight="1" x14ac:dyDescent="0.25">
      <c r="A167" s="1427"/>
      <c r="B167" s="1484"/>
      <c r="C167" s="46" t="s">
        <v>598</v>
      </c>
      <c r="D167" s="273">
        <f>'4.4 гр птиц утки'!D167</f>
        <v>405</v>
      </c>
      <c r="E167" s="273">
        <f>'4.4 гр птиц утки'!E167</f>
        <v>368</v>
      </c>
      <c r="F167" s="273">
        <v>7</v>
      </c>
      <c r="G167" s="273">
        <f>'[2]4.4 гр птиц утки'!G166</f>
        <v>452</v>
      </c>
      <c r="H167" s="273">
        <f>'[2]4.4 гр птиц утки'!H166</f>
        <v>391</v>
      </c>
      <c r="I167" s="273">
        <v>81</v>
      </c>
      <c r="J167" s="1171">
        <f t="shared" si="2"/>
        <v>88</v>
      </c>
    </row>
    <row r="168" spans="1:10" ht="15.75" x14ac:dyDescent="0.25">
      <c r="A168" s="1173">
        <v>43</v>
      </c>
      <c r="B168" s="1175" t="s">
        <v>329</v>
      </c>
      <c r="C168" s="46" t="s">
        <v>598</v>
      </c>
      <c r="D168" s="273">
        <f>'4.4 гр птиц утки'!D168</f>
        <v>129</v>
      </c>
      <c r="E168" s="273">
        <f>'4.4 гр птиц утки'!E168</f>
        <v>124</v>
      </c>
      <c r="F168" s="273">
        <v>3</v>
      </c>
      <c r="G168" s="273">
        <f>'[2]4.4 гр птиц утки'!G167</f>
        <v>134</v>
      </c>
      <c r="H168" s="273">
        <f>'[2]4.4 гр птиц утки'!H167</f>
        <v>126</v>
      </c>
      <c r="I168" s="273">
        <v>13</v>
      </c>
      <c r="J168" s="1171">
        <f t="shared" si="2"/>
        <v>16</v>
      </c>
    </row>
    <row r="169" spans="1:10" ht="15" x14ac:dyDescent="0.25">
      <c r="A169" s="305"/>
      <c r="B169" s="1502" t="s">
        <v>21</v>
      </c>
      <c r="C169" s="1502"/>
      <c r="D169" s="273">
        <f t="shared" ref="D169:I169" si="3">SUM(D15:D168)</f>
        <v>14403</v>
      </c>
      <c r="E169" s="273">
        <f t="shared" si="3"/>
        <v>13035</v>
      </c>
      <c r="F169" s="273">
        <f t="shared" si="3"/>
        <v>469</v>
      </c>
      <c r="G169" s="273">
        <f t="shared" si="3"/>
        <v>11640</v>
      </c>
      <c r="H169" s="273">
        <f t="shared" si="3"/>
        <v>10691</v>
      </c>
      <c r="I169" s="273">
        <f t="shared" si="3"/>
        <v>4451</v>
      </c>
      <c r="J169" s="1171">
        <f>F169+I169</f>
        <v>4920</v>
      </c>
    </row>
    <row r="170" spans="1:10" ht="13.15" customHeight="1" x14ac:dyDescent="0.25">
      <c r="A170" s="172" t="s">
        <v>814</v>
      </c>
      <c r="B170" s="1172"/>
      <c r="C170" s="1172"/>
      <c r="D170" s="1172"/>
      <c r="E170" s="1172"/>
      <c r="F170" s="1172"/>
      <c r="G170" s="1172"/>
      <c r="H170" s="1172"/>
      <c r="I170" s="1172"/>
      <c r="J170" s="1172"/>
    </row>
    <row r="171" spans="1:10" ht="60.75" customHeight="1" x14ac:dyDescent="0.35">
      <c r="A171" s="1271" t="s">
        <v>1824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0" ht="13.15" customHeight="1" x14ac:dyDescent="0.2">
      <c r="A173" s="632" t="s">
        <v>570</v>
      </c>
      <c r="C173" s="632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27.6" customHeight="1" x14ac:dyDescent="0.2">
      <c r="A176" s="1499"/>
      <c r="B176" s="1499"/>
      <c r="C176" s="1237"/>
      <c r="D176" s="1237"/>
      <c r="E176" s="1237"/>
      <c r="F176" s="1237"/>
      <c r="G176" s="1237"/>
      <c r="H176" s="1237"/>
      <c r="I176" s="1237"/>
      <c r="J176" s="1237"/>
    </row>
    <row r="177" spans="1:10" ht="45" customHeight="1" x14ac:dyDescent="0.2">
      <c r="A177" s="1499"/>
      <c r="B177" s="1499"/>
      <c r="C177" s="1237"/>
      <c r="D177" s="1237"/>
      <c r="E177" s="1237"/>
      <c r="F177" s="1237"/>
      <c r="G177" s="1237"/>
      <c r="H177" s="1237"/>
      <c r="I177" s="1237"/>
      <c r="J177" s="1237"/>
    </row>
    <row r="178" spans="1:10" ht="13.15" customHeight="1" x14ac:dyDescent="0.2"/>
    <row r="179" spans="1:10" ht="13.15" customHeight="1" x14ac:dyDescent="0.2"/>
    <row r="180" spans="1:10" ht="13.15" customHeight="1" x14ac:dyDescent="0.2"/>
    <row r="181" spans="1:10" ht="13.15" customHeight="1" x14ac:dyDescent="0.2"/>
    <row r="182" spans="1:10" ht="13.15" customHeight="1" x14ac:dyDescent="0.2"/>
    <row r="183" spans="1:10" ht="13.15" customHeight="1" x14ac:dyDescent="0.2"/>
    <row r="184" spans="1:10" ht="13.15" customHeight="1" x14ac:dyDescent="0.2"/>
    <row r="190" spans="1:10" ht="27" customHeight="1" x14ac:dyDescent="0.2"/>
    <row r="191" spans="1:10" ht="13.15" customHeight="1" x14ac:dyDescent="0.2"/>
    <row r="192" spans="1:10" ht="27.6" customHeight="1" x14ac:dyDescent="0.2"/>
    <row r="196" ht="26.45" customHeight="1" x14ac:dyDescent="0.2"/>
    <row r="197" ht="25.9" customHeight="1" x14ac:dyDescent="0.2"/>
    <row r="198" ht="27" customHeight="1" x14ac:dyDescent="0.2"/>
    <row r="199" ht="13.15" customHeight="1" x14ac:dyDescent="0.2"/>
    <row r="200" ht="13.15" customHeight="1" x14ac:dyDescent="0.2"/>
    <row r="201" ht="14.45" customHeight="1" x14ac:dyDescent="0.2"/>
    <row r="207" ht="27" customHeight="1" x14ac:dyDescent="0.2"/>
    <row r="211" ht="29.45" customHeight="1" x14ac:dyDescent="0.2"/>
    <row r="212" ht="50.45" customHeight="1" x14ac:dyDescent="0.2"/>
    <row r="213" ht="20.4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27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75" ht="13.15" customHeight="1" x14ac:dyDescent="0.2"/>
    <row r="281" ht="27" customHeight="1" x14ac:dyDescent="0.2"/>
    <row r="282" ht="13.15" customHeight="1" x14ac:dyDescent="0.2"/>
    <row r="283" ht="27.6" customHeight="1" x14ac:dyDescent="0.2"/>
    <row r="287" ht="26.45" customHeight="1" x14ac:dyDescent="0.2"/>
    <row r="288" ht="25.9" customHeight="1" x14ac:dyDescent="0.2"/>
    <row r="289" ht="27" customHeight="1" x14ac:dyDescent="0.2"/>
    <row r="290" ht="26.45" customHeight="1" x14ac:dyDescent="0.2"/>
    <row r="299" ht="25.9" customHeight="1" x14ac:dyDescent="0.2"/>
    <row r="303" ht="27.6" customHeight="1" x14ac:dyDescent="0.2"/>
    <row r="304" ht="51.6" customHeight="1" x14ac:dyDescent="0.2"/>
    <row r="373" ht="13.15" customHeight="1" x14ac:dyDescent="0.2"/>
    <row r="375" ht="26.45" customHeight="1" x14ac:dyDescent="0.2"/>
    <row r="379" ht="25.9" customHeight="1" x14ac:dyDescent="0.2"/>
    <row r="380" ht="26.45" customHeight="1" x14ac:dyDescent="0.2"/>
    <row r="389" ht="26.45" customHeight="1" x14ac:dyDescent="0.2"/>
    <row r="393" ht="27" customHeight="1" x14ac:dyDescent="0.2"/>
    <row r="394" ht="53.45" customHeight="1" x14ac:dyDescent="0.2"/>
    <row r="395" ht="19.149999999999999" customHeight="1" x14ac:dyDescent="0.2"/>
    <row r="463" ht="13.15" customHeight="1" x14ac:dyDescent="0.2"/>
    <row r="465" ht="26.45" customHeight="1" x14ac:dyDescent="0.2"/>
    <row r="469" ht="26.45" customHeight="1" x14ac:dyDescent="0.2"/>
    <row r="470" ht="25.9" customHeight="1" x14ac:dyDescent="0.2"/>
    <row r="479" ht="25.9" customHeight="1" x14ac:dyDescent="0.2"/>
    <row r="483" ht="31.9" customHeight="1" x14ac:dyDescent="0.2"/>
    <row r="484" ht="52.9" customHeight="1" x14ac:dyDescent="0.2"/>
    <row r="485" ht="18.600000000000001" customHeight="1" x14ac:dyDescent="0.2"/>
    <row r="553" ht="13.15" customHeight="1" x14ac:dyDescent="0.2"/>
    <row r="555" ht="26.45" customHeight="1" x14ac:dyDescent="0.2"/>
    <row r="559" ht="26.45" customHeight="1" x14ac:dyDescent="0.2"/>
    <row r="560" ht="26.45" customHeight="1" x14ac:dyDescent="0.2"/>
    <row r="569" ht="25.9" customHeight="1" x14ac:dyDescent="0.2"/>
    <row r="573" ht="35.450000000000003" customHeight="1" x14ac:dyDescent="0.2"/>
    <row r="574" ht="56.45" customHeight="1" x14ac:dyDescent="0.2"/>
    <row r="575" ht="16.899999999999999" customHeight="1" x14ac:dyDescent="0.2"/>
    <row r="643" ht="13.15" customHeight="1" x14ac:dyDescent="0.2"/>
    <row r="645" ht="26.45" customHeight="1" x14ac:dyDescent="0.2"/>
    <row r="649" ht="25.9" customHeight="1" x14ac:dyDescent="0.2"/>
    <row r="650" ht="25.9" customHeight="1" x14ac:dyDescent="0.2"/>
    <row r="659" ht="25.9" customHeight="1" x14ac:dyDescent="0.2"/>
    <row r="663" ht="27" customHeight="1" x14ac:dyDescent="0.2"/>
    <row r="664" ht="55.9" customHeight="1" x14ac:dyDescent="0.2"/>
    <row r="665" ht="18" customHeight="1" x14ac:dyDescent="0.2"/>
    <row r="733" ht="13.15" customHeight="1" x14ac:dyDescent="0.2"/>
    <row r="735" ht="25.9" customHeight="1" x14ac:dyDescent="0.2"/>
    <row r="739" ht="26.45" customHeight="1" x14ac:dyDescent="0.2"/>
    <row r="740" ht="25.9" customHeight="1" x14ac:dyDescent="0.2"/>
  </sheetData>
  <autoFilter ref="C15:C174"/>
  <mergeCells count="100">
    <mergeCell ref="A177:J177"/>
    <mergeCell ref="A166:A167"/>
    <mergeCell ref="B166:B167"/>
    <mergeCell ref="B169:C169"/>
    <mergeCell ref="A171:J171"/>
    <mergeCell ref="C174:H174"/>
    <mergeCell ref="A176:J176"/>
    <mergeCell ref="A153:A157"/>
    <mergeCell ref="B153:B157"/>
    <mergeCell ref="A158:A160"/>
    <mergeCell ref="B158:B160"/>
    <mergeCell ref="A163:A165"/>
    <mergeCell ref="B163:B165"/>
    <mergeCell ref="A161:A162"/>
    <mergeCell ref="B161:B162"/>
    <mergeCell ref="A146:A148"/>
    <mergeCell ref="B146:B148"/>
    <mergeCell ref="A149:A150"/>
    <mergeCell ref="B149:B150"/>
    <mergeCell ref="A151:A152"/>
    <mergeCell ref="B151:B152"/>
    <mergeCell ref="A130:A133"/>
    <mergeCell ref="B130:B133"/>
    <mergeCell ref="A134:A138"/>
    <mergeCell ref="B134:B138"/>
    <mergeCell ref="A139:A145"/>
    <mergeCell ref="B139:B145"/>
    <mergeCell ref="A118:A121"/>
    <mergeCell ref="B118:B121"/>
    <mergeCell ref="A122:A126"/>
    <mergeCell ref="B122:B126"/>
    <mergeCell ref="A127:A129"/>
    <mergeCell ref="B127:B129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61:A67"/>
    <mergeCell ref="B61:B6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A40:A45"/>
    <mergeCell ref="B40:B45"/>
    <mergeCell ref="A47:A48"/>
    <mergeCell ref="B47:B48"/>
    <mergeCell ref="A49:A52"/>
    <mergeCell ref="B49:B52"/>
    <mergeCell ref="A26:A31"/>
    <mergeCell ref="B26:B31"/>
    <mergeCell ref="A32:A33"/>
    <mergeCell ref="B32:B33"/>
    <mergeCell ref="A34:A38"/>
    <mergeCell ref="B34:B38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7:J7"/>
    <mergeCell ref="A24:A25"/>
    <mergeCell ref="B24:B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89" max="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43"/>
  <sheetViews>
    <sheetView view="pageBreakPreview" zoomScaleSheetLayoutView="100" workbookViewId="0">
      <pane ySplit="13" topLeftCell="A161" activePane="bottomLeft" state="frozen"/>
      <selection pane="bottomLeft" activeCell="O13" sqref="O13"/>
    </sheetView>
  </sheetViews>
  <sheetFormatPr defaultColWidth="8.85546875" defaultRowHeight="12.75" x14ac:dyDescent="0.2"/>
  <cols>
    <col min="1" max="1" width="4.5703125" style="631" customWidth="1"/>
    <col min="2" max="2" width="20.7109375" style="631" customWidth="1"/>
    <col min="3" max="3" width="38.140625" style="631" customWidth="1"/>
    <col min="4" max="4" width="10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5.140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s="1182" customFormat="1" x14ac:dyDescent="0.2">
      <c r="A3" s="1242" t="s">
        <v>1311</v>
      </c>
      <c r="B3" s="1242"/>
      <c r="C3" s="1242"/>
      <c r="D3" s="1242"/>
      <c r="E3" s="1242"/>
      <c r="F3" s="1242"/>
      <c r="G3" s="1242"/>
      <c r="H3" s="1242"/>
      <c r="I3" s="1242"/>
      <c r="J3" s="1242"/>
    </row>
    <row r="4" spans="1:10" s="651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s="651" customFormat="1" x14ac:dyDescent="0.2">
      <c r="A5" s="509"/>
      <c r="B5" s="509"/>
      <c r="C5" s="509"/>
      <c r="D5" s="509"/>
      <c r="E5" s="509"/>
      <c r="F5" s="509"/>
      <c r="G5" s="509"/>
    </row>
    <row r="6" spans="1:10" s="651" customFormat="1" x14ac:dyDescent="0.2">
      <c r="A6" s="1396" t="s">
        <v>374</v>
      </c>
      <c r="B6" s="1396"/>
      <c r="C6" s="1396"/>
      <c r="D6" s="1396"/>
      <c r="E6" s="1396"/>
      <c r="F6" s="1396"/>
      <c r="G6" s="1396"/>
      <c r="H6" s="1396"/>
      <c r="I6" s="1396"/>
      <c r="J6" s="1396"/>
    </row>
    <row r="7" spans="1:10" s="651" customFormat="1" ht="27" customHeight="1" x14ac:dyDescent="0.2">
      <c r="A7" s="1397" t="s">
        <v>824</v>
      </c>
      <c r="B7" s="1397"/>
      <c r="C7" s="1396"/>
      <c r="D7" s="1396"/>
      <c r="E7" s="1396"/>
      <c r="F7" s="1396"/>
      <c r="G7" s="1396"/>
      <c r="H7" s="1396"/>
      <c r="I7" s="1396"/>
      <c r="J7" s="1396"/>
    </row>
    <row r="8" spans="1:10" s="651" customFormat="1" x14ac:dyDescent="0.2">
      <c r="A8" s="649"/>
      <c r="B8" s="649"/>
      <c r="C8" s="649"/>
      <c r="D8" s="649"/>
      <c r="E8" s="649"/>
      <c r="F8" s="649"/>
      <c r="G8" s="649"/>
      <c r="H8" s="649"/>
      <c r="I8" s="649"/>
    </row>
    <row r="9" spans="1:10" s="651" customFormat="1" x14ac:dyDescent="0.2">
      <c r="A9" s="1501" t="s">
        <v>664</v>
      </c>
      <c r="B9" s="1501"/>
      <c r="C9" s="1501"/>
      <c r="D9" s="509"/>
      <c r="E9" s="509"/>
      <c r="F9" s="509"/>
      <c r="G9" s="509"/>
    </row>
    <row r="10" spans="1:10" s="651" customFormat="1" x14ac:dyDescent="0.2"/>
    <row r="11" spans="1:10" s="651" customFormat="1" ht="24.75" customHeight="1" x14ac:dyDescent="0.2">
      <c r="A11" s="1210" t="s">
        <v>361</v>
      </c>
      <c r="B11" s="1195" t="s">
        <v>183</v>
      </c>
      <c r="C11" s="150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s="651" customFormat="1" x14ac:dyDescent="0.2">
      <c r="A12" s="1210"/>
      <c r="B12" s="1509"/>
      <c r="C12" s="1510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s="651" customFormat="1" ht="25.5" x14ac:dyDescent="0.2">
      <c r="A13" s="1210"/>
      <c r="B13" s="1511"/>
      <c r="C13" s="1512"/>
      <c r="D13" s="660" t="s">
        <v>194</v>
      </c>
      <c r="E13" s="660" t="s">
        <v>195</v>
      </c>
      <c r="F13" s="1210"/>
      <c r="G13" s="660" t="s">
        <v>194</v>
      </c>
      <c r="H13" s="660" t="s">
        <v>195</v>
      </c>
      <c r="I13" s="1210"/>
      <c r="J13" s="1210"/>
    </row>
    <row r="14" spans="1:10" s="651" customFormat="1" ht="15" x14ac:dyDescent="0.2">
      <c r="A14" s="37">
        <v>1</v>
      </c>
      <c r="B14" s="1513">
        <v>2</v>
      </c>
      <c r="C14" s="1514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s="651" customFormat="1" ht="13.9" customHeight="1" x14ac:dyDescent="0.25">
      <c r="A15" s="1427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утки'!G15</f>
        <v>429</v>
      </c>
      <c r="H15" s="1186">
        <f>'4.4 гр птиц утки'!H15</f>
        <v>405</v>
      </c>
      <c r="I15" s="1186">
        <v>0</v>
      </c>
      <c r="J15" s="1181">
        <f>F15+I15</f>
        <v>0</v>
      </c>
    </row>
    <row r="16" spans="1:10" s="651" customFormat="1" ht="13.9" customHeight="1" x14ac:dyDescent="0.25">
      <c r="A16" s="1427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утки'!G16</f>
        <v>0</v>
      </c>
      <c r="H16" s="1186">
        <f>'4.4 гр птиц утки'!H16</f>
        <v>0</v>
      </c>
      <c r="I16" s="1186">
        <v>0</v>
      </c>
      <c r="J16" s="1181">
        <f t="shared" ref="J16:J87" si="0">F16+I16</f>
        <v>0</v>
      </c>
    </row>
    <row r="17" spans="1:10" s="651" customFormat="1" ht="13.9" customHeight="1" x14ac:dyDescent="0.25">
      <c r="A17" s="1427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0</v>
      </c>
      <c r="J17" s="1181">
        <f t="shared" si="0"/>
        <v>0</v>
      </c>
    </row>
    <row r="18" spans="1:10" s="651" customFormat="1" ht="13.9" customHeight="1" x14ac:dyDescent="0.25">
      <c r="A18" s="1427">
        <v>2</v>
      </c>
      <c r="B18" s="1485" t="s">
        <v>288</v>
      </c>
      <c r="C18" s="46" t="s">
        <v>757</v>
      </c>
      <c r="D18" s="1186">
        <v>11</v>
      </c>
      <c r="E18" s="1186">
        <v>11</v>
      </c>
      <c r="F18" s="1186">
        <v>0</v>
      </c>
      <c r="G18" s="1186">
        <f>'[2]4.4 гр птиц утки'!G18</f>
        <v>26</v>
      </c>
      <c r="H18" s="1186">
        <f>'[2]4.4 гр птиц утки'!H18</f>
        <v>26</v>
      </c>
      <c r="I18" s="1186">
        <v>1</v>
      </c>
      <c r="J18" s="1181">
        <f t="shared" si="0"/>
        <v>1</v>
      </c>
    </row>
    <row r="19" spans="1:10" s="651" customFormat="1" ht="13.9" customHeight="1" x14ac:dyDescent="0.25">
      <c r="A19" s="1427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1">
        <f t="shared" si="0"/>
        <v>0</v>
      </c>
    </row>
    <row r="20" spans="1:10" s="651" customFormat="1" ht="13.9" customHeight="1" x14ac:dyDescent="0.25">
      <c r="A20" s="1427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утки'!G20</f>
        <v>67</v>
      </c>
      <c r="H20" s="1186">
        <f>'[2]4.4 гр птиц утки'!H20</f>
        <v>67</v>
      </c>
      <c r="I20" s="1186">
        <v>15</v>
      </c>
      <c r="J20" s="1181">
        <f t="shared" si="0"/>
        <v>15</v>
      </c>
    </row>
    <row r="21" spans="1:10" s="651" customFormat="1" ht="13.9" customHeight="1" x14ac:dyDescent="0.25">
      <c r="A21" s="1427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утки'!G21</f>
        <v>22</v>
      </c>
      <c r="H21" s="1186">
        <f>'[2]4.4 гр птиц утки'!H21</f>
        <v>18</v>
      </c>
      <c r="I21" s="1186">
        <v>0</v>
      </c>
      <c r="J21" s="1181">
        <f t="shared" si="0"/>
        <v>0</v>
      </c>
    </row>
    <row r="22" spans="1:10" s="651" customFormat="1" ht="13.9" customHeight="1" x14ac:dyDescent="0.25">
      <c r="A22" s="1427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утки'!G22</f>
        <v>0</v>
      </c>
      <c r="H22" s="1186">
        <f>'[2]4.4 гр птиц утки'!H22</f>
        <v>0</v>
      </c>
      <c r="I22" s="1186">
        <v>0</v>
      </c>
      <c r="J22" s="1181">
        <f t="shared" si="0"/>
        <v>0</v>
      </c>
    </row>
    <row r="23" spans="1:10" s="651" customFormat="1" ht="13.9" customHeight="1" x14ac:dyDescent="0.25">
      <c r="A23" s="1427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0</v>
      </c>
      <c r="J23" s="1181">
        <f t="shared" si="0"/>
        <v>0</v>
      </c>
    </row>
    <row r="24" spans="1:10" s="651" customFormat="1" ht="15" x14ac:dyDescent="0.2">
      <c r="A24" s="1388">
        <v>4</v>
      </c>
      <c r="B24" s="1506" t="s">
        <v>290</v>
      </c>
      <c r="C24" s="1184" t="s">
        <v>697</v>
      </c>
      <c r="D24" s="1186">
        <f>'4.4 гр птиц утки'!D24</f>
        <v>466</v>
      </c>
      <c r="E24" s="1186">
        <v>452</v>
      </c>
      <c r="F24" s="1186">
        <v>1</v>
      </c>
      <c r="G24" s="1186">
        <f>'[2]4.4 гр птиц утки'!G24</f>
        <v>493</v>
      </c>
      <c r="H24" s="1186">
        <f>'[2]4.4 гр птиц утки'!H24</f>
        <v>489</v>
      </c>
      <c r="I24" s="1186">
        <v>0</v>
      </c>
      <c r="J24" s="1181">
        <f t="shared" si="0"/>
        <v>1</v>
      </c>
    </row>
    <row r="25" spans="1:10" s="651" customFormat="1" ht="15" x14ac:dyDescent="0.2">
      <c r="A25" s="1505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утки'!G25</f>
        <v>0</v>
      </c>
      <c r="H25" s="1186">
        <f>'[2]4.4 гр птиц утки'!H25</f>
        <v>0</v>
      </c>
      <c r="I25" s="1186">
        <v>0</v>
      </c>
      <c r="J25" s="1181">
        <f t="shared" si="0"/>
        <v>0</v>
      </c>
    </row>
    <row r="26" spans="1:10" s="651" customFormat="1" x14ac:dyDescent="0.2">
      <c r="A26" s="1388">
        <v>5</v>
      </c>
      <c r="B26" s="1516" t="s">
        <v>291</v>
      </c>
      <c r="C26" s="1182" t="s">
        <v>815</v>
      </c>
      <c r="D26" s="1186">
        <f>'4.4 гр птиц утки'!D26</f>
        <v>369</v>
      </c>
      <c r="E26" s="1186">
        <v>359</v>
      </c>
      <c r="F26" s="1186">
        <v>3</v>
      </c>
      <c r="G26" s="1186">
        <f>'[2]4.4 гр птиц утки'!G26</f>
        <v>45</v>
      </c>
      <c r="H26" s="1186">
        <f>'[2]4.4 гр птиц утки'!H26</f>
        <v>44</v>
      </c>
      <c r="I26" s="1186">
        <v>26</v>
      </c>
      <c r="J26" s="1181">
        <f>F26+I26</f>
        <v>29</v>
      </c>
    </row>
    <row r="27" spans="1:10" s="651" customFormat="1" ht="15" x14ac:dyDescent="0.25">
      <c r="A27" s="1515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утки'!G27</f>
        <v>2</v>
      </c>
      <c r="H27" s="1186">
        <f>'[2]4.4 гр птиц утки'!H27</f>
        <v>2</v>
      </c>
      <c r="I27" s="1186">
        <v>0</v>
      </c>
      <c r="J27" s="1181">
        <f>F27+I27</f>
        <v>0</v>
      </c>
    </row>
    <row r="28" spans="1:10" s="651" customFormat="1" ht="15" x14ac:dyDescent="0.25">
      <c r="A28" s="1515"/>
      <c r="B28" s="1517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утки'!G28</f>
        <v>20</v>
      </c>
      <c r="H28" s="1186">
        <f>'[2]4.4 гр птиц утки'!H28</f>
        <v>20</v>
      </c>
      <c r="I28" s="1186">
        <v>30</v>
      </c>
      <c r="J28" s="1181">
        <v>0</v>
      </c>
    </row>
    <row r="29" spans="1:10" s="651" customFormat="1" ht="15" x14ac:dyDescent="0.25">
      <c r="A29" s="1515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утки'!G29</f>
        <v>0</v>
      </c>
      <c r="H29" s="1186">
        <f>'[2]4.4 гр птиц утки'!H29</f>
        <v>0</v>
      </c>
      <c r="I29" s="1186">
        <v>0</v>
      </c>
      <c r="J29" s="1181">
        <f>F29+I29</f>
        <v>0</v>
      </c>
    </row>
    <row r="30" spans="1:10" s="651" customFormat="1" ht="15" x14ac:dyDescent="0.25">
      <c r="A30" s="1515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утки'!G30</f>
        <v>0</v>
      </c>
      <c r="H30" s="1186">
        <f>'[2]4.4 гр птиц утки'!H30</f>
        <v>0</v>
      </c>
      <c r="I30" s="1186">
        <v>0</v>
      </c>
      <c r="J30" s="1181">
        <f>F30+I30</f>
        <v>0</v>
      </c>
    </row>
    <row r="31" spans="1:10" s="651" customFormat="1" ht="14.45" customHeight="1" x14ac:dyDescent="0.25">
      <c r="A31" s="1505"/>
      <c r="B31" s="1518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1</v>
      </c>
      <c r="G31" s="1186">
        <f>'[2]4.4 гр птиц утки'!G31</f>
        <v>428</v>
      </c>
      <c r="H31" s="1186">
        <f>'[2]4.4 гр птиц утки'!H31</f>
        <v>388</v>
      </c>
      <c r="I31" s="1186">
        <v>0</v>
      </c>
      <c r="J31" s="1181">
        <f t="shared" si="0"/>
        <v>1</v>
      </c>
    </row>
    <row r="32" spans="1:10" s="651" customFormat="1" ht="13.9" customHeight="1" x14ac:dyDescent="0.25">
      <c r="A32" s="1429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утки'!G32</f>
        <v>3</v>
      </c>
      <c r="H32" s="1186">
        <f>'[2]4.4 гр птиц утки'!H32</f>
        <v>3</v>
      </c>
      <c r="I32" s="1186">
        <v>0</v>
      </c>
      <c r="J32" s="1181">
        <f t="shared" si="0"/>
        <v>0</v>
      </c>
    </row>
    <row r="33" spans="1:10" s="651" customFormat="1" ht="13.9" customHeight="1" x14ac:dyDescent="0.25">
      <c r="A33" s="1429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0</v>
      </c>
      <c r="G33" s="1186">
        <f>'[2]4.4 гр птиц утки'!G33</f>
        <v>224</v>
      </c>
      <c r="H33" s="1186">
        <f>'[2]4.4 гр птиц утки'!H33</f>
        <v>195</v>
      </c>
      <c r="I33" s="1186">
        <v>0</v>
      </c>
      <c r="J33" s="1181">
        <f t="shared" si="0"/>
        <v>0</v>
      </c>
    </row>
    <row r="34" spans="1:10" s="651" customFormat="1" ht="13.9" customHeight="1" x14ac:dyDescent="0.25">
      <c r="A34" s="1427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утки'!G34</f>
        <v>17</v>
      </c>
      <c r="H34" s="1186">
        <f>'[2]4.4 гр птиц утки'!H34</f>
        <v>17</v>
      </c>
      <c r="I34" s="1186">
        <v>0</v>
      </c>
      <c r="J34" s="1181">
        <f t="shared" si="0"/>
        <v>0</v>
      </c>
    </row>
    <row r="35" spans="1:10" s="651" customFormat="1" ht="13.9" customHeight="1" x14ac:dyDescent="0.25">
      <c r="A35" s="1427"/>
      <c r="B35" s="1485"/>
      <c r="C35" s="46" t="s">
        <v>816</v>
      </c>
      <c r="D35" s="1186">
        <f>'4.4 гр птиц утки'!D35</f>
        <v>45</v>
      </c>
      <c r="E35" s="1186">
        <v>45</v>
      </c>
      <c r="F35" s="1186">
        <v>0</v>
      </c>
      <c r="G35" s="1186">
        <f>'[2]4.4 гр птиц утки'!G35</f>
        <v>12</v>
      </c>
      <c r="H35" s="1186">
        <f>'[2]4.4 гр птиц утки'!H35</f>
        <v>12</v>
      </c>
      <c r="I35" s="1186">
        <v>4</v>
      </c>
      <c r="J35" s="1181">
        <f t="shared" si="0"/>
        <v>4</v>
      </c>
    </row>
    <row r="36" spans="1:10" s="651" customFormat="1" ht="13.9" customHeight="1" x14ac:dyDescent="0.25">
      <c r="A36" s="1427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утки'!G36</f>
        <v>45</v>
      </c>
      <c r="H36" s="1186">
        <f>'[2]4.4 гр птиц утки'!H36</f>
        <v>45</v>
      </c>
      <c r="I36" s="1186">
        <v>0</v>
      </c>
      <c r="J36" s="1181">
        <f t="shared" si="0"/>
        <v>0</v>
      </c>
    </row>
    <row r="37" spans="1:10" s="651" customFormat="1" ht="13.9" customHeight="1" x14ac:dyDescent="0.25">
      <c r="A37" s="1427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утки'!G37</f>
        <v>16</v>
      </c>
      <c r="H37" s="1186">
        <f>'[2]4.4 гр птиц утки'!H37</f>
        <v>16</v>
      </c>
      <c r="I37" s="1186">
        <v>0</v>
      </c>
      <c r="J37" s="1181">
        <f t="shared" si="0"/>
        <v>0</v>
      </c>
    </row>
    <row r="38" spans="1:10" s="651" customFormat="1" ht="13.9" customHeight="1" x14ac:dyDescent="0.25">
      <c r="A38" s="1427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0</v>
      </c>
      <c r="J38" s="1181">
        <f t="shared" si="0"/>
        <v>0</v>
      </c>
    </row>
    <row r="39" spans="1:10" s="651" customFormat="1" ht="15.75" x14ac:dyDescent="0.25">
      <c r="A39" s="652">
        <v>8</v>
      </c>
      <c r="B39" s="1185" t="s">
        <v>294</v>
      </c>
      <c r="C39" s="46" t="s">
        <v>760</v>
      </c>
      <c r="D39" s="1186">
        <f>'4.4 гр птиц утки'!D39</f>
        <v>234</v>
      </c>
      <c r="E39" s="1186">
        <v>229</v>
      </c>
      <c r="F39" s="1186">
        <v>21</v>
      </c>
      <c r="G39" s="1186">
        <f>'[2]4.4 гр птиц утки'!G39</f>
        <v>111</v>
      </c>
      <c r="H39" s="1186">
        <f>'[2]4.4 гр птиц утки'!H39</f>
        <v>107</v>
      </c>
      <c r="I39" s="1186">
        <v>23</v>
      </c>
      <c r="J39" s="1181">
        <f t="shared" si="0"/>
        <v>44</v>
      </c>
    </row>
    <row r="40" spans="1:10" s="651" customFormat="1" ht="13.9" customHeight="1" x14ac:dyDescent="0.25">
      <c r="A40" s="1427">
        <v>9</v>
      </c>
      <c r="B40" s="1485" t="s">
        <v>295</v>
      </c>
      <c r="C40" s="46" t="s">
        <v>761</v>
      </c>
      <c r="D40" s="1186">
        <f>'4.4 гр птиц утки'!D40</f>
        <v>17</v>
      </c>
      <c r="E40" s="1186">
        <v>15</v>
      </c>
      <c r="F40" s="1186">
        <v>0</v>
      </c>
      <c r="G40" s="1186">
        <f>'[2]4.4 гр птиц утки'!G40</f>
        <v>56</v>
      </c>
      <c r="H40" s="1186">
        <f>'[2]4.4 гр птиц утки'!H40</f>
        <v>54</v>
      </c>
      <c r="I40" s="1186">
        <v>3</v>
      </c>
      <c r="J40" s="1181">
        <f t="shared" si="0"/>
        <v>3</v>
      </c>
    </row>
    <row r="41" spans="1:10" s="651" customFormat="1" ht="13.9" customHeight="1" x14ac:dyDescent="0.25">
      <c r="A41" s="1427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утки'!G41</f>
        <v>44</v>
      </c>
      <c r="H41" s="1186">
        <f>'[2]4.4 гр птиц утки'!H41</f>
        <v>44</v>
      </c>
      <c r="I41" s="1186">
        <v>14</v>
      </c>
      <c r="J41" s="1181">
        <f t="shared" si="0"/>
        <v>14</v>
      </c>
    </row>
    <row r="42" spans="1:10" s="651" customFormat="1" ht="13.9" customHeight="1" x14ac:dyDescent="0.25">
      <c r="A42" s="1427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f>'[2]4.4 гр птиц утки'!G42</f>
        <v>0</v>
      </c>
      <c r="H42" s="1186">
        <f>'[2]4.4 гр птиц утки'!H42</f>
        <v>0</v>
      </c>
      <c r="I42" s="1186">
        <v>0</v>
      </c>
      <c r="J42" s="1181">
        <f t="shared" si="0"/>
        <v>0</v>
      </c>
    </row>
    <row r="43" spans="1:10" s="651" customFormat="1" ht="13.9" customHeight="1" x14ac:dyDescent="0.25">
      <c r="A43" s="1427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f>'[2]4.4 гр птиц утки'!G43</f>
        <v>48</v>
      </c>
      <c r="H43" s="1186">
        <f>'[2]4.4 гр птиц утки'!H43</f>
        <v>48</v>
      </c>
      <c r="I43" s="1186">
        <v>0</v>
      </c>
      <c r="J43" s="1181">
        <v>0</v>
      </c>
    </row>
    <row r="44" spans="1:10" s="651" customFormat="1" ht="13.9" customHeight="1" x14ac:dyDescent="0.25">
      <c r="A44" s="1427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утки'!G44</f>
        <v>0</v>
      </c>
      <c r="H44" s="1186">
        <f>'[2]4.4 гр птиц утки'!H44</f>
        <v>0</v>
      </c>
      <c r="I44" s="1181">
        <v>0</v>
      </c>
      <c r="J44" s="1181">
        <f t="shared" si="0"/>
        <v>0</v>
      </c>
    </row>
    <row r="45" spans="1:10" s="651" customFormat="1" ht="13.9" customHeight="1" x14ac:dyDescent="0.25">
      <c r="A45" s="1427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0</v>
      </c>
      <c r="J45" s="1181">
        <f t="shared" si="0"/>
        <v>0</v>
      </c>
    </row>
    <row r="46" spans="1:10" s="651" customFormat="1" ht="15.75" x14ac:dyDescent="0.2">
      <c r="A46" s="652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утки'!G46</f>
        <v>43</v>
      </c>
      <c r="H46" s="1186">
        <f>'[2]4.4 гр птиц утки'!H46</f>
        <v>39</v>
      </c>
      <c r="I46" s="1186">
        <v>0</v>
      </c>
      <c r="J46" s="1181">
        <f t="shared" si="0"/>
        <v>0</v>
      </c>
    </row>
    <row r="47" spans="1:10" s="651" customFormat="1" ht="13.9" customHeight="1" x14ac:dyDescent="0.25">
      <c r="A47" s="1427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утки'!G47</f>
        <v>0</v>
      </c>
      <c r="H47" s="1186">
        <f>'[2]4.4 гр птиц утки'!H47</f>
        <v>0</v>
      </c>
      <c r="I47" s="1186">
        <v>0</v>
      </c>
      <c r="J47" s="1181">
        <f t="shared" si="0"/>
        <v>0</v>
      </c>
    </row>
    <row r="48" spans="1:10" s="651" customFormat="1" ht="13.9" customHeight="1" x14ac:dyDescent="0.25">
      <c r="A48" s="1427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1">
        <f t="shared" si="0"/>
        <v>0</v>
      </c>
    </row>
    <row r="49" spans="1:10" s="651" customFormat="1" ht="13.9" customHeight="1" x14ac:dyDescent="0.25">
      <c r="A49" s="1429">
        <v>12</v>
      </c>
      <c r="B49" s="1484" t="s">
        <v>298</v>
      </c>
      <c r="C49" s="307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1">
        <f t="shared" si="0"/>
        <v>0</v>
      </c>
    </row>
    <row r="50" spans="1:10" s="651" customFormat="1" ht="13.9" customHeight="1" x14ac:dyDescent="0.25">
      <c r="A50" s="1429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утки'!G50</f>
        <v>0</v>
      </c>
      <c r="H50" s="1186">
        <f>'[2]4.4 гр птиц утки'!H50</f>
        <v>0</v>
      </c>
      <c r="I50" s="1186">
        <v>0</v>
      </c>
      <c r="J50" s="1181">
        <f t="shared" si="0"/>
        <v>0</v>
      </c>
    </row>
    <row r="51" spans="1:10" s="651" customFormat="1" ht="13.9" customHeight="1" x14ac:dyDescent="0.25">
      <c r="A51" s="1429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утки'!G51</f>
        <v>3</v>
      </c>
      <c r="H51" s="1186">
        <f>'[2]4.4 гр птиц утки'!H51</f>
        <v>3</v>
      </c>
      <c r="I51" s="1186">
        <v>0</v>
      </c>
      <c r="J51" s="1181">
        <f t="shared" si="0"/>
        <v>0</v>
      </c>
    </row>
    <row r="52" spans="1:10" s="651" customFormat="1" ht="13.9" customHeight="1" x14ac:dyDescent="0.25">
      <c r="A52" s="1429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утки'!G52</f>
        <v>0</v>
      </c>
      <c r="H52" s="1186">
        <f>'[2]4.4 гр птиц утки'!H52</f>
        <v>0</v>
      </c>
      <c r="I52" s="1186">
        <v>0</v>
      </c>
      <c r="J52" s="1181">
        <f t="shared" si="0"/>
        <v>0</v>
      </c>
    </row>
    <row r="53" spans="1:10" s="651" customFormat="1" ht="13.9" customHeight="1" x14ac:dyDescent="0.25">
      <c r="A53" s="1427">
        <v>13</v>
      </c>
      <c r="B53" s="1484" t="s">
        <v>299</v>
      </c>
      <c r="C53" s="46" t="s">
        <v>765</v>
      </c>
      <c r="D53" s="1186">
        <f>'4.4 гр птиц утки'!D53</f>
        <v>16</v>
      </c>
      <c r="E53" s="1186">
        <v>16</v>
      </c>
      <c r="F53" s="1186">
        <v>0</v>
      </c>
      <c r="G53" s="1186">
        <f>'[2]4.4 гр птиц утки'!G53</f>
        <v>89</v>
      </c>
      <c r="H53" s="1186">
        <f>'[2]4.4 гр птиц утки'!H53</f>
        <v>89</v>
      </c>
      <c r="I53" s="1186">
        <v>0</v>
      </c>
      <c r="J53" s="1181">
        <f t="shared" si="0"/>
        <v>0</v>
      </c>
    </row>
    <row r="54" spans="1:10" s="651" customFormat="1" ht="13.9" customHeight="1" x14ac:dyDescent="0.25">
      <c r="A54" s="1427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утки'!G54</f>
        <v>10</v>
      </c>
      <c r="H54" s="1186">
        <f>'[2]4.4 гр птиц утки'!H54</f>
        <v>10</v>
      </c>
      <c r="I54" s="1186">
        <v>0</v>
      </c>
      <c r="J54" s="1181">
        <f t="shared" si="0"/>
        <v>0</v>
      </c>
    </row>
    <row r="55" spans="1:10" s="651" customFormat="1" ht="13.9" customHeight="1" x14ac:dyDescent="0.25">
      <c r="A55" s="1427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1">
        <f t="shared" si="0"/>
        <v>0</v>
      </c>
    </row>
    <row r="56" spans="1:10" s="651" customFormat="1" ht="13.9" customHeight="1" x14ac:dyDescent="0.25">
      <c r="A56" s="1427">
        <v>14</v>
      </c>
      <c r="B56" s="1484" t="s">
        <v>300</v>
      </c>
      <c r="C56" s="46" t="s">
        <v>766</v>
      </c>
      <c r="D56" s="1186">
        <f>'4.4 гр птиц утки'!D56</f>
        <v>253</v>
      </c>
      <c r="E56" s="1186">
        <v>243</v>
      </c>
      <c r="F56" s="1186">
        <v>0</v>
      </c>
      <c r="G56" s="1186">
        <f>'[2]4.4 гр птиц утки'!G56</f>
        <v>92</v>
      </c>
      <c r="H56" s="1186">
        <f>'[2]4.4 гр птиц утки'!H56</f>
        <v>87</v>
      </c>
      <c r="I56" s="1186">
        <v>0</v>
      </c>
      <c r="J56" s="1181">
        <f t="shared" si="0"/>
        <v>0</v>
      </c>
    </row>
    <row r="57" spans="1:10" s="651" customFormat="1" ht="13.9" customHeight="1" x14ac:dyDescent="0.25">
      <c r="A57" s="1427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утки'!G57</f>
        <v>0</v>
      </c>
      <c r="H57" s="1186">
        <f>'[2]4.4 гр птиц утки'!H57</f>
        <v>0</v>
      </c>
      <c r="I57" s="1186">
        <v>0</v>
      </c>
      <c r="J57" s="1181">
        <f t="shared" si="0"/>
        <v>0</v>
      </c>
    </row>
    <row r="58" spans="1:10" s="651" customFormat="1" ht="13.9" customHeight="1" x14ac:dyDescent="0.25">
      <c r="A58" s="1427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f>'[2]4.4 гр птиц утки'!G58</f>
        <v>204</v>
      </c>
      <c r="H58" s="1186">
        <f>'[2]4.4 гр птиц утки'!H58</f>
        <v>195</v>
      </c>
      <c r="I58" s="1186">
        <v>32</v>
      </c>
      <c r="J58" s="1181">
        <f t="shared" si="0"/>
        <v>32</v>
      </c>
    </row>
    <row r="59" spans="1:10" s="651" customFormat="1" ht="13.9" customHeight="1" x14ac:dyDescent="0.25">
      <c r="A59" s="1427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утки'!G59</f>
        <v>0</v>
      </c>
      <c r="H59" s="1186">
        <f>'[2]4.4 гр птиц утки'!H59</f>
        <v>0</v>
      </c>
      <c r="I59" s="1186">
        <v>0</v>
      </c>
      <c r="J59" s="1181">
        <f t="shared" si="0"/>
        <v>0</v>
      </c>
    </row>
    <row r="60" spans="1:10" s="651" customFormat="1" ht="13.9" customHeight="1" x14ac:dyDescent="0.25">
      <c r="A60" s="1427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утки'!G60</f>
        <v>0</v>
      </c>
      <c r="H60" s="1186">
        <f>'[2]4.4 гр птиц утки'!H60</f>
        <v>0</v>
      </c>
      <c r="I60" s="1186">
        <v>0</v>
      </c>
      <c r="J60" s="1181">
        <f t="shared" si="0"/>
        <v>0</v>
      </c>
    </row>
    <row r="61" spans="1:10" s="651" customFormat="1" ht="13.9" customHeight="1" x14ac:dyDescent="0.25">
      <c r="A61" s="1429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f>'[2]4.4 гр птиц утки'!G61</f>
        <v>62</v>
      </c>
      <c r="H61" s="1186">
        <f>'[2]4.4 гр птиц утки'!H61</f>
        <v>37</v>
      </c>
      <c r="I61" s="1186">
        <v>0</v>
      </c>
      <c r="J61" s="1181">
        <f t="shared" si="0"/>
        <v>0</v>
      </c>
    </row>
    <row r="62" spans="1:10" s="651" customFormat="1" ht="13.9" customHeight="1" x14ac:dyDescent="0.25">
      <c r="A62" s="1429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утки'!G62</f>
        <v>35</v>
      </c>
      <c r="H62" s="1186">
        <f>'[2]4.4 гр птиц утки'!H62</f>
        <v>30</v>
      </c>
      <c r="I62" s="1186">
        <v>0</v>
      </c>
      <c r="J62" s="1181">
        <f t="shared" si="0"/>
        <v>0</v>
      </c>
    </row>
    <row r="63" spans="1:10" s="651" customFormat="1" ht="13.9" customHeight="1" x14ac:dyDescent="0.25">
      <c r="A63" s="1429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утки'!G63</f>
        <v>35</v>
      </c>
      <c r="H63" s="1186">
        <f>'[2]4.4 гр птиц утки'!H63</f>
        <v>30</v>
      </c>
      <c r="I63" s="1186">
        <v>0</v>
      </c>
      <c r="J63" s="1181">
        <f t="shared" si="0"/>
        <v>0</v>
      </c>
    </row>
    <row r="64" spans="1:10" s="651" customFormat="1" ht="13.9" customHeight="1" x14ac:dyDescent="0.25">
      <c r="A64" s="1429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утки'!G64</f>
        <v>0</v>
      </c>
      <c r="H64" s="1186">
        <f>'[2]4.4 гр птиц утки'!H64</f>
        <v>0</v>
      </c>
      <c r="I64" s="1186">
        <v>0</v>
      </c>
      <c r="J64" s="1181">
        <f t="shared" si="0"/>
        <v>0</v>
      </c>
    </row>
    <row r="65" spans="1:10" s="651" customFormat="1" ht="13.9" customHeight="1" x14ac:dyDescent="0.25">
      <c r="A65" s="1429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утки'!G65</f>
        <v>17</v>
      </c>
      <c r="H65" s="1186">
        <f>'[2]4.4 гр птиц утки'!H65</f>
        <v>17</v>
      </c>
      <c r="I65" s="1186">
        <v>0</v>
      </c>
      <c r="J65" s="1181">
        <f t="shared" si="0"/>
        <v>0</v>
      </c>
    </row>
    <row r="66" spans="1:10" s="651" customFormat="1" ht="13.9" customHeight="1" x14ac:dyDescent="0.25">
      <c r="A66" s="1429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утки'!G66</f>
        <v>85</v>
      </c>
      <c r="H66" s="1186">
        <f>'[2]4.4 гр птиц утки'!H66</f>
        <v>85</v>
      </c>
      <c r="I66" s="1186">
        <v>0</v>
      </c>
      <c r="J66" s="1181">
        <f t="shared" si="0"/>
        <v>0</v>
      </c>
    </row>
    <row r="67" spans="1:10" s="651" customFormat="1" ht="13.9" customHeight="1" x14ac:dyDescent="0.25">
      <c r="A67" s="1429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0</v>
      </c>
      <c r="J67" s="1181">
        <f t="shared" si="0"/>
        <v>0</v>
      </c>
    </row>
    <row r="68" spans="1:10" s="651" customFormat="1" ht="13.9" customHeight="1" x14ac:dyDescent="0.25">
      <c r="A68" s="1427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утки'!G68</f>
        <v>7</v>
      </c>
      <c r="H68" s="1186">
        <f>'[2]4.4 гр птиц утки'!H68</f>
        <v>7</v>
      </c>
      <c r="I68" s="1186">
        <v>0</v>
      </c>
      <c r="J68" s="1181">
        <f t="shared" si="0"/>
        <v>0</v>
      </c>
    </row>
    <row r="69" spans="1:10" s="651" customFormat="1" ht="13.9" customHeight="1" x14ac:dyDescent="0.25">
      <c r="A69" s="1427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0</v>
      </c>
      <c r="J69" s="1181">
        <f t="shared" si="0"/>
        <v>0</v>
      </c>
    </row>
    <row r="70" spans="1:10" s="651" customFormat="1" ht="13.9" customHeight="1" x14ac:dyDescent="0.25">
      <c r="A70" s="1427">
        <v>18</v>
      </c>
      <c r="B70" s="1484" t="s">
        <v>603</v>
      </c>
      <c r="C70" s="46" t="s">
        <v>768</v>
      </c>
      <c r="D70" s="1186">
        <f>'4.4 гр птиц утки'!D70</f>
        <v>35</v>
      </c>
      <c r="E70" s="1186">
        <v>35</v>
      </c>
      <c r="F70" s="1186">
        <v>0</v>
      </c>
      <c r="G70" s="1186">
        <f>'[2]4.4 гр птиц утки'!G70</f>
        <v>34</v>
      </c>
      <c r="H70" s="1186">
        <f>'[2]4.4 гр птиц утки'!H70</f>
        <v>34</v>
      </c>
      <c r="I70" s="1186">
        <v>34</v>
      </c>
      <c r="J70" s="1181">
        <f t="shared" si="0"/>
        <v>34</v>
      </c>
    </row>
    <row r="71" spans="1:10" s="651" customFormat="1" ht="13.9" customHeight="1" x14ac:dyDescent="0.25">
      <c r="A71" s="1427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f>'[2]4.4 гр птиц утки'!G71</f>
        <v>51</v>
      </c>
      <c r="H71" s="1186">
        <f>'[2]4.4 гр птиц утки'!H71</f>
        <v>50</v>
      </c>
      <c r="I71" s="1186">
        <v>23</v>
      </c>
      <c r="J71" s="1181">
        <f t="shared" si="0"/>
        <v>23</v>
      </c>
    </row>
    <row r="72" spans="1:10" s="651" customFormat="1" ht="13.9" customHeight="1" x14ac:dyDescent="0.25">
      <c r="A72" s="1427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1">
        <f t="shared" si="0"/>
        <v>0</v>
      </c>
    </row>
    <row r="73" spans="1:10" s="651" customFormat="1" ht="13.9" customHeight="1" x14ac:dyDescent="0.25">
      <c r="A73" s="1427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утки'!G73</f>
        <v>27</v>
      </c>
      <c r="H73" s="1186">
        <f>'[2]4.4 гр птиц утки'!H73</f>
        <v>27</v>
      </c>
      <c r="I73" s="1186">
        <v>0</v>
      </c>
      <c r="J73" s="1181">
        <f t="shared" si="0"/>
        <v>0</v>
      </c>
    </row>
    <row r="74" spans="1:10" s="651" customFormat="1" ht="13.9" customHeight="1" x14ac:dyDescent="0.25">
      <c r="A74" s="1427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f>'[2]4.4 гр птиц утки'!G74</f>
        <v>0</v>
      </c>
      <c r="H74" s="1186">
        <f>'[2]4.4 гр птиц утки'!H74</f>
        <v>0</v>
      </c>
      <c r="I74" s="1186">
        <v>0</v>
      </c>
      <c r="J74" s="1181">
        <f t="shared" si="0"/>
        <v>0</v>
      </c>
    </row>
    <row r="75" spans="1:10" s="651" customFormat="1" ht="13.9" customHeight="1" x14ac:dyDescent="0.25">
      <c r="A75" s="1427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утки'!G75</f>
        <v>39</v>
      </c>
      <c r="H75" s="1186">
        <f>'[2]4.4 гр птиц утки'!H75</f>
        <v>39</v>
      </c>
      <c r="I75" s="1186">
        <v>0</v>
      </c>
      <c r="J75" s="1181">
        <f t="shared" si="0"/>
        <v>0</v>
      </c>
    </row>
    <row r="76" spans="1:10" s="651" customFormat="1" ht="13.9" customHeight="1" x14ac:dyDescent="0.25">
      <c r="A76" s="1427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утки'!G76</f>
        <v>0</v>
      </c>
      <c r="H76" s="1186">
        <f>'[2]4.4 гр птиц утки'!H76</f>
        <v>0</v>
      </c>
      <c r="I76" s="1186">
        <v>0</v>
      </c>
      <c r="J76" s="1181">
        <f t="shared" si="0"/>
        <v>0</v>
      </c>
    </row>
    <row r="77" spans="1:10" s="651" customFormat="1" ht="13.9" customHeight="1" x14ac:dyDescent="0.25">
      <c r="A77" s="1427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утки'!G77</f>
        <v>47</v>
      </c>
      <c r="H77" s="1186">
        <f>'[2]4.4 гр птиц утки'!H77</f>
        <v>46</v>
      </c>
      <c r="I77" s="1186">
        <v>0</v>
      </c>
      <c r="J77" s="1181">
        <f t="shared" si="0"/>
        <v>0</v>
      </c>
    </row>
    <row r="78" spans="1:10" s="651" customFormat="1" ht="13.9" customHeight="1" x14ac:dyDescent="0.25">
      <c r="A78" s="1427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утки'!G78</f>
        <v>12</v>
      </c>
      <c r="H78" s="1186">
        <f>'[2]4.4 гр птиц утки'!H78</f>
        <v>12</v>
      </c>
      <c r="I78" s="1186">
        <v>0</v>
      </c>
      <c r="J78" s="1181">
        <v>0</v>
      </c>
    </row>
    <row r="79" spans="1:10" s="651" customFormat="1" ht="13.9" customHeight="1" x14ac:dyDescent="0.25">
      <c r="A79" s="1427">
        <v>20</v>
      </c>
      <c r="B79" s="1489" t="s">
        <v>306</v>
      </c>
      <c r="C79" s="46" t="s">
        <v>818</v>
      </c>
      <c r="D79" s="1186">
        <f>'4.4 гр птиц утки'!D79</f>
        <v>16</v>
      </c>
      <c r="E79" s="1186">
        <v>15</v>
      </c>
      <c r="F79" s="1186">
        <v>0</v>
      </c>
      <c r="G79" s="1186">
        <f>'[2]4.4 гр птиц утки'!G79</f>
        <v>46</v>
      </c>
      <c r="H79" s="1186">
        <f>'[2]4.4 гр птиц утки'!H79</f>
        <v>42</v>
      </c>
      <c r="I79" s="1186">
        <v>5</v>
      </c>
      <c r="J79" s="1181">
        <f t="shared" si="0"/>
        <v>5</v>
      </c>
    </row>
    <row r="80" spans="1:10" s="651" customFormat="1" ht="13.9" customHeight="1" x14ac:dyDescent="0.25">
      <c r="A80" s="1427"/>
      <c r="B80" s="1489"/>
      <c r="C80" s="46" t="s">
        <v>769</v>
      </c>
      <c r="D80" s="1186">
        <f>'4.4 гр птиц утки'!D80</f>
        <v>54</v>
      </c>
      <c r="E80" s="1186">
        <v>47</v>
      </c>
      <c r="F80" s="1186">
        <v>2</v>
      </c>
      <c r="G80" s="1186">
        <f>'[2]4.4 гр птиц утки'!G80</f>
        <v>83</v>
      </c>
      <c r="H80" s="1186">
        <f>'[2]4.4 гр птиц утки'!H80</f>
        <v>79</v>
      </c>
      <c r="I80" s="1186">
        <v>12</v>
      </c>
      <c r="J80" s="1181">
        <f t="shared" si="0"/>
        <v>14</v>
      </c>
    </row>
    <row r="81" spans="1:10" s="651" customFormat="1" ht="13.9" customHeight="1" x14ac:dyDescent="0.25">
      <c r="A81" s="1427"/>
      <c r="B81" s="1489"/>
      <c r="C81" s="46" t="s">
        <v>819</v>
      </c>
      <c r="D81" s="1186">
        <f>'4.4 гр птиц утки'!D81</f>
        <v>3</v>
      </c>
      <c r="E81" s="1186">
        <v>3</v>
      </c>
      <c r="F81" s="1186">
        <v>0</v>
      </c>
      <c r="G81" s="1186">
        <f>'[2]4.4 гр птиц утки'!G81</f>
        <v>4</v>
      </c>
      <c r="H81" s="1186">
        <f>'[2]4.4 гр птиц утки'!H81</f>
        <v>4</v>
      </c>
      <c r="I81" s="1186">
        <v>0</v>
      </c>
      <c r="J81" s="1181">
        <f t="shared" si="0"/>
        <v>0</v>
      </c>
    </row>
    <row r="82" spans="1:10" s="651" customFormat="1" ht="13.9" customHeight="1" x14ac:dyDescent="0.25">
      <c r="A82" s="1427"/>
      <c r="B82" s="1489"/>
      <c r="C82" s="46" t="s">
        <v>770</v>
      </c>
      <c r="D82" s="1186">
        <f>'4.4 гр птиц утки'!D82</f>
        <v>73</v>
      </c>
      <c r="E82" s="1186">
        <v>62</v>
      </c>
      <c r="F82" s="1186">
        <v>5</v>
      </c>
      <c r="G82" s="1186">
        <f>'[2]4.4 гр птиц утки'!G82</f>
        <v>351</v>
      </c>
      <c r="H82" s="1186">
        <f>'[2]4.4 гр птиц утки'!H82</f>
        <v>314</v>
      </c>
      <c r="I82" s="1186">
        <v>78</v>
      </c>
      <c r="J82" s="1181">
        <f t="shared" si="0"/>
        <v>83</v>
      </c>
    </row>
    <row r="83" spans="1:10" s="651" customFormat="1" ht="13.9" customHeight="1" x14ac:dyDescent="0.25">
      <c r="A83" s="1427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f>'[2]4.4 гр птиц утки'!G83</f>
        <v>384</v>
      </c>
      <c r="H83" s="1186">
        <f>'[2]4.4 гр птиц утки'!H83</f>
        <v>207</v>
      </c>
      <c r="I83" s="1186">
        <v>10</v>
      </c>
      <c r="J83" s="1181">
        <f t="shared" si="0"/>
        <v>10</v>
      </c>
    </row>
    <row r="84" spans="1:10" s="651" customFormat="1" ht="13.9" customHeight="1" x14ac:dyDescent="0.25">
      <c r="A84" s="1427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0</v>
      </c>
      <c r="J84" s="1181">
        <f t="shared" si="0"/>
        <v>0</v>
      </c>
    </row>
    <row r="85" spans="1:10" s="651" customFormat="1" ht="13.9" customHeight="1" x14ac:dyDescent="0.25">
      <c r="A85" s="1427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f>'[2]4.4 гр птиц утки'!G85</f>
        <v>7</v>
      </c>
      <c r="H85" s="1186">
        <f>'[2]4.4 гр птиц утки'!H85</f>
        <v>7</v>
      </c>
      <c r="I85" s="1186">
        <v>8</v>
      </c>
      <c r="J85" s="1181">
        <f t="shared" si="0"/>
        <v>8</v>
      </c>
    </row>
    <row r="86" spans="1:10" s="651" customFormat="1" ht="13.9" customHeight="1" x14ac:dyDescent="0.25">
      <c r="A86" s="1427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f>'[2]4.4 гр птиц утки'!G86</f>
        <v>0</v>
      </c>
      <c r="H86" s="1186">
        <f>'[2]4.4 гр птиц утки'!H86</f>
        <v>0</v>
      </c>
      <c r="I86" s="1186">
        <v>0</v>
      </c>
      <c r="J86" s="1181">
        <f t="shared" si="0"/>
        <v>0</v>
      </c>
    </row>
    <row r="87" spans="1:10" s="651" customFormat="1" ht="13.9" customHeight="1" x14ac:dyDescent="0.25">
      <c r="A87" s="1427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1">
        <f t="shared" si="0"/>
        <v>0</v>
      </c>
    </row>
    <row r="88" spans="1:10" s="651" customFormat="1" ht="30" x14ac:dyDescent="0.25">
      <c r="A88" s="1427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утки'!G88</f>
        <v>3</v>
      </c>
      <c r="H88" s="1186">
        <f>'[2]4.4 гр птиц утки'!H88</f>
        <v>3</v>
      </c>
      <c r="I88" s="1186">
        <v>0</v>
      </c>
      <c r="J88" s="1181">
        <f t="shared" ref="J88:J162" si="1">F88+I88</f>
        <v>0</v>
      </c>
    </row>
    <row r="89" spans="1:10" s="651" customFormat="1" ht="15" x14ac:dyDescent="0.25">
      <c r="A89" s="1427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утки'!G89</f>
        <v>10</v>
      </c>
      <c r="H89" s="1186">
        <f>'[2]4.4 гр птиц утки'!H89</f>
        <v>10</v>
      </c>
      <c r="I89" s="1186">
        <v>0</v>
      </c>
      <c r="J89" s="1181">
        <f t="shared" si="1"/>
        <v>0</v>
      </c>
    </row>
    <row r="90" spans="1:10" s="651" customFormat="1" ht="30" x14ac:dyDescent="0.25">
      <c r="A90" s="1427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утки'!G90</f>
        <v>41</v>
      </c>
      <c r="H90" s="1186">
        <f>'[2]4.4 гр птиц утки'!H90</f>
        <v>41</v>
      </c>
      <c r="I90" s="1186">
        <v>0</v>
      </c>
      <c r="J90" s="1181">
        <f t="shared" si="1"/>
        <v>0</v>
      </c>
    </row>
    <row r="91" spans="1:10" s="651" customFormat="1" ht="13.9" customHeight="1" x14ac:dyDescent="0.25">
      <c r="A91" s="1427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утки'!G91</f>
        <v>13</v>
      </c>
      <c r="H91" s="1186">
        <f>'[2]4.4 гр птиц утки'!H91</f>
        <v>13</v>
      </c>
      <c r="I91" s="1186">
        <v>15</v>
      </c>
      <c r="J91" s="1181">
        <f t="shared" si="1"/>
        <v>15</v>
      </c>
    </row>
    <row r="92" spans="1:10" s="651" customFormat="1" ht="13.9" customHeight="1" x14ac:dyDescent="0.25">
      <c r="A92" s="1427"/>
      <c r="B92" s="1484"/>
      <c r="C92" s="46" t="s">
        <v>775</v>
      </c>
      <c r="D92" s="1186">
        <f>'4.4 гр птиц утки'!D92</f>
        <v>7</v>
      </c>
      <c r="E92" s="1186">
        <v>7</v>
      </c>
      <c r="F92" s="1186">
        <v>0</v>
      </c>
      <c r="G92" s="1186">
        <f>'[2]4.4 гр птиц утки'!G92</f>
        <v>2</v>
      </c>
      <c r="H92" s="1186">
        <f>'[2]4.4 гр птиц утки'!H92</f>
        <v>2</v>
      </c>
      <c r="I92" s="1186">
        <v>3</v>
      </c>
      <c r="J92" s="1181">
        <f t="shared" si="1"/>
        <v>3</v>
      </c>
    </row>
    <row r="93" spans="1:10" s="651" customFormat="1" ht="13.9" customHeight="1" x14ac:dyDescent="0.25">
      <c r="A93" s="1427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утки'!G93</f>
        <v>0</v>
      </c>
      <c r="H93" s="1186">
        <f>'[2]4.4 гр птиц утки'!H93</f>
        <v>0</v>
      </c>
      <c r="I93" s="1186">
        <v>0</v>
      </c>
      <c r="J93" s="1181">
        <f t="shared" si="1"/>
        <v>0</v>
      </c>
    </row>
    <row r="94" spans="1:10" s="651" customFormat="1" ht="13.9" customHeight="1" x14ac:dyDescent="0.25">
      <c r="A94" s="1427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утки'!G94</f>
        <v>66</v>
      </c>
      <c r="H94" s="1186">
        <f>'[2]4.4 гр птиц утки'!H94</f>
        <v>43</v>
      </c>
      <c r="I94" s="1186">
        <v>0</v>
      </c>
      <c r="J94" s="1181">
        <f t="shared" si="1"/>
        <v>0</v>
      </c>
    </row>
    <row r="95" spans="1:10" s="651" customFormat="1" ht="13.9" customHeight="1" x14ac:dyDescent="0.25">
      <c r="A95" s="1427"/>
      <c r="B95" s="1484"/>
      <c r="C95" s="46" t="s">
        <v>710</v>
      </c>
      <c r="D95" s="1186">
        <f>'4.4 гр птиц утки'!D95</f>
        <v>21</v>
      </c>
      <c r="E95" s="1186">
        <v>18</v>
      </c>
      <c r="F95" s="1186">
        <v>0</v>
      </c>
      <c r="G95" s="1186">
        <f>'[2]4.4 гр птиц утки'!G95</f>
        <v>231</v>
      </c>
      <c r="H95" s="1186">
        <f>'[2]4.4 гр птиц утки'!H95</f>
        <v>193</v>
      </c>
      <c r="I95" s="1186">
        <v>0</v>
      </c>
      <c r="J95" s="1181">
        <f t="shared" si="1"/>
        <v>0</v>
      </c>
    </row>
    <row r="96" spans="1:10" s="651" customFormat="1" ht="13.9" customHeight="1" x14ac:dyDescent="0.25">
      <c r="A96" s="1427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f>'[2]4.4 гр птиц утки'!G96</f>
        <v>163</v>
      </c>
      <c r="H96" s="1186">
        <f>'[2]4.4 гр птиц утки'!H96</f>
        <v>156</v>
      </c>
      <c r="I96" s="1186">
        <v>19</v>
      </c>
      <c r="J96" s="1181">
        <f t="shared" si="1"/>
        <v>19</v>
      </c>
    </row>
    <row r="97" spans="1:10" s="651" customFormat="1" ht="13.9" customHeight="1" x14ac:dyDescent="0.25">
      <c r="A97" s="1427"/>
      <c r="B97" s="1484"/>
      <c r="C97" s="46" t="s">
        <v>414</v>
      </c>
      <c r="D97" s="1186">
        <f>'4.4 гр птиц утки'!D97</f>
        <v>20</v>
      </c>
      <c r="E97" s="1186">
        <v>93</v>
      </c>
      <c r="F97" s="1186">
        <v>0</v>
      </c>
      <c r="G97" s="1186">
        <f>'[2]4.4 гр птиц утки'!G97</f>
        <v>32</v>
      </c>
      <c r="H97" s="1186">
        <f>'[2]4.4 гр птиц утки'!H97</f>
        <v>32</v>
      </c>
      <c r="I97" s="1186">
        <v>19</v>
      </c>
      <c r="J97" s="1181">
        <f t="shared" si="1"/>
        <v>19</v>
      </c>
    </row>
    <row r="98" spans="1:10" s="651" customFormat="1" ht="13.9" customHeight="1" x14ac:dyDescent="0.25">
      <c r="A98" s="1427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утки'!G98</f>
        <v>35</v>
      </c>
      <c r="H98" s="1186">
        <f>'[2]4.4 гр птиц утки'!H98</f>
        <v>34</v>
      </c>
      <c r="I98" s="1186">
        <v>0</v>
      </c>
      <c r="J98" s="1181">
        <f t="shared" si="1"/>
        <v>0</v>
      </c>
    </row>
    <row r="99" spans="1:10" s="651" customFormat="1" ht="13.9" customHeight="1" x14ac:dyDescent="0.25">
      <c r="A99" s="1427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f>'[2]4.4 гр птиц утки'!G99</f>
        <v>89</v>
      </c>
      <c r="H99" s="1186">
        <f>'[2]4.4 гр птиц утки'!H99</f>
        <v>89</v>
      </c>
      <c r="I99" s="1186">
        <v>0</v>
      </c>
      <c r="J99" s="1181">
        <f t="shared" si="1"/>
        <v>0</v>
      </c>
    </row>
    <row r="100" spans="1:10" s="651" customFormat="1" ht="13.9" customHeight="1" x14ac:dyDescent="0.25">
      <c r="A100" s="1427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1">
        <f t="shared" si="1"/>
        <v>0</v>
      </c>
    </row>
    <row r="101" spans="1:10" s="651" customFormat="1" ht="13.9" customHeight="1" x14ac:dyDescent="0.25">
      <c r="A101" s="1427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утки'!G101</f>
        <v>71</v>
      </c>
      <c r="H101" s="1186">
        <f>'[2]4.4 гр птиц утки'!H101</f>
        <v>71</v>
      </c>
      <c r="I101" s="1186">
        <v>0</v>
      </c>
      <c r="J101" s="1181">
        <f t="shared" si="1"/>
        <v>0</v>
      </c>
    </row>
    <row r="102" spans="1:10" s="651" customFormat="1" ht="13.9" customHeight="1" x14ac:dyDescent="0.25">
      <c r="A102" s="1427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1">
        <f t="shared" si="1"/>
        <v>0</v>
      </c>
    </row>
    <row r="103" spans="1:10" s="651" customFormat="1" ht="13.9" customHeight="1" x14ac:dyDescent="0.25">
      <c r="A103" s="1427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утки'!G103</f>
        <v>26</v>
      </c>
      <c r="H103" s="1186">
        <f>'[2]4.4 гр птиц утки'!H103</f>
        <v>26</v>
      </c>
      <c r="I103" s="1186">
        <v>0</v>
      </c>
      <c r="J103" s="1181">
        <f t="shared" si="1"/>
        <v>0</v>
      </c>
    </row>
    <row r="104" spans="1:10" s="651" customFormat="1" ht="13.9" customHeight="1" x14ac:dyDescent="0.25">
      <c r="A104" s="1427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f>'[2]4.4 гр птиц утки'!G104</f>
        <v>16</v>
      </c>
      <c r="H104" s="1186">
        <f>'[2]4.4 гр птиц утки'!H104</f>
        <v>16</v>
      </c>
      <c r="I104" s="1186">
        <v>0</v>
      </c>
      <c r="J104" s="1181">
        <f t="shared" si="1"/>
        <v>0</v>
      </c>
    </row>
    <row r="105" spans="1:10" s="651" customFormat="1" ht="13.9" customHeight="1" x14ac:dyDescent="0.25">
      <c r="A105" s="1427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утки'!G105</f>
        <v>18</v>
      </c>
      <c r="H105" s="1186">
        <f>'[2]4.4 гр птиц утки'!H105</f>
        <v>18</v>
      </c>
      <c r="I105" s="1186">
        <v>0</v>
      </c>
      <c r="J105" s="1181">
        <f t="shared" si="1"/>
        <v>0</v>
      </c>
    </row>
    <row r="106" spans="1:10" s="651" customFormat="1" ht="13.9" customHeight="1" x14ac:dyDescent="0.25">
      <c r="A106" s="1427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f>'[2]4.4 гр птиц утки'!G106</f>
        <v>145</v>
      </c>
      <c r="H106" s="1186">
        <f>'[2]4.4 гр птиц утки'!H106</f>
        <v>142</v>
      </c>
      <c r="I106" s="1186">
        <v>61</v>
      </c>
      <c r="J106" s="1181">
        <f t="shared" si="1"/>
        <v>61</v>
      </c>
    </row>
    <row r="107" spans="1:10" s="651" customFormat="1" ht="13.9" customHeight="1" x14ac:dyDescent="0.25">
      <c r="A107" s="1427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утки'!G107</f>
        <v>0</v>
      </c>
      <c r="H107" s="1186">
        <f>'[2]4.4 гр птиц утки'!H107</f>
        <v>0</v>
      </c>
      <c r="I107" s="1186">
        <v>0</v>
      </c>
      <c r="J107" s="1181">
        <f t="shared" si="1"/>
        <v>0</v>
      </c>
    </row>
    <row r="108" spans="1:10" s="651" customFormat="1" ht="13.9" customHeight="1" x14ac:dyDescent="0.25">
      <c r="A108" s="1427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утки'!G108</f>
        <v>0</v>
      </c>
      <c r="H108" s="1186">
        <f>'[2]4.4 гр птиц утки'!H108</f>
        <v>0</v>
      </c>
      <c r="I108" s="1186">
        <v>0</v>
      </c>
      <c r="J108" s="1181">
        <f t="shared" si="1"/>
        <v>0</v>
      </c>
    </row>
    <row r="109" spans="1:10" s="651" customFormat="1" ht="13.9" customHeight="1" x14ac:dyDescent="0.25">
      <c r="A109" s="1427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f>'[2]4.4 гр птиц утки'!G109</f>
        <v>6</v>
      </c>
      <c r="H109" s="1186">
        <f>'[2]4.4 гр птиц утки'!H109</f>
        <v>6</v>
      </c>
      <c r="I109" s="1186">
        <v>0</v>
      </c>
      <c r="J109" s="1181">
        <f t="shared" si="1"/>
        <v>0</v>
      </c>
    </row>
    <row r="110" spans="1:10" s="651" customFormat="1" ht="13.9" customHeight="1" x14ac:dyDescent="0.25">
      <c r="A110" s="1427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утки'!G110</f>
        <v>0</v>
      </c>
      <c r="H110" s="1186">
        <f>'[2]4.4 гр птиц утки'!H110</f>
        <v>0</v>
      </c>
      <c r="I110" s="1186">
        <v>0</v>
      </c>
      <c r="J110" s="1181">
        <f t="shared" si="1"/>
        <v>0</v>
      </c>
    </row>
    <row r="111" spans="1:10" s="651" customFormat="1" ht="13.9" customHeight="1" x14ac:dyDescent="0.25">
      <c r="A111" s="1427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утки'!G111</f>
        <v>0</v>
      </c>
      <c r="H111" s="1186">
        <f>'[2]4.4 гр птиц утки'!H111</f>
        <v>0</v>
      </c>
      <c r="I111" s="1186">
        <v>0</v>
      </c>
      <c r="J111" s="1181">
        <f t="shared" si="1"/>
        <v>0</v>
      </c>
    </row>
    <row r="112" spans="1:10" s="651" customFormat="1" ht="13.9" customHeight="1" x14ac:dyDescent="0.25">
      <c r="A112" s="1427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0</v>
      </c>
      <c r="J112" s="1181">
        <f t="shared" si="1"/>
        <v>0</v>
      </c>
    </row>
    <row r="113" spans="1:10" s="651" customFormat="1" ht="15.75" x14ac:dyDescent="0.25">
      <c r="A113" s="652">
        <v>27</v>
      </c>
      <c r="B113" s="1185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4</v>
      </c>
      <c r="G113" s="1186">
        <f>'[2]4.4 гр птиц утки'!G113</f>
        <v>230</v>
      </c>
      <c r="H113" s="1186">
        <f>'[2]4.4 гр птиц утки'!H113</f>
        <v>214</v>
      </c>
      <c r="I113" s="1186">
        <v>0</v>
      </c>
      <c r="J113" s="1181">
        <f t="shared" si="1"/>
        <v>4</v>
      </c>
    </row>
    <row r="114" spans="1:10" s="651" customFormat="1" ht="13.9" customHeight="1" x14ac:dyDescent="0.25">
      <c r="A114" s="1427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утки'!G114</f>
        <v>200</v>
      </c>
      <c r="H114" s="1186">
        <f>'[2]4.4 гр птиц утки'!H114</f>
        <v>200</v>
      </c>
      <c r="I114" s="1186">
        <v>0</v>
      </c>
      <c r="J114" s="1181">
        <f t="shared" si="1"/>
        <v>0</v>
      </c>
    </row>
    <row r="115" spans="1:10" s="651" customFormat="1" ht="13.9" customHeight="1" x14ac:dyDescent="0.25">
      <c r="A115" s="1427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утки'!G115</f>
        <v>448</v>
      </c>
      <c r="H115" s="1186">
        <f>'[2]4.4 гр птиц утки'!H115</f>
        <v>421</v>
      </c>
      <c r="I115" s="1186">
        <v>0</v>
      </c>
      <c r="J115" s="1181">
        <f t="shared" si="1"/>
        <v>0</v>
      </c>
    </row>
    <row r="116" spans="1:10" s="651" customFormat="1" ht="13.9" customHeight="1" x14ac:dyDescent="0.25">
      <c r="A116" s="1427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f>'[2]4.4 гр птиц утки'!G116</f>
        <v>49</v>
      </c>
      <c r="H116" s="1186">
        <f>'[2]4.4 гр птиц утки'!H116</f>
        <v>47</v>
      </c>
      <c r="I116" s="1186">
        <v>38</v>
      </c>
      <c r="J116" s="1181">
        <f t="shared" si="1"/>
        <v>38</v>
      </c>
    </row>
    <row r="117" spans="1:10" s="651" customFormat="1" ht="13.9" customHeight="1" x14ac:dyDescent="0.25">
      <c r="A117" s="1427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утки'!G117</f>
        <v>68</v>
      </c>
      <c r="H117" s="1186">
        <f>'[2]4.4 гр птиц утки'!H117</f>
        <v>68</v>
      </c>
      <c r="I117" s="1186">
        <v>0</v>
      </c>
      <c r="J117" s="1181">
        <f t="shared" si="1"/>
        <v>0</v>
      </c>
    </row>
    <row r="118" spans="1:10" s="651" customFormat="1" ht="13.9" customHeight="1" x14ac:dyDescent="0.25">
      <c r="A118" s="1427">
        <v>29</v>
      </c>
      <c r="B118" s="1484" t="s">
        <v>315</v>
      </c>
      <c r="C118" s="46" t="s">
        <v>779</v>
      </c>
      <c r="D118" s="1186">
        <f>'4.4 гр птиц утки'!D118</f>
        <v>3</v>
      </c>
      <c r="E118" s="1186">
        <v>3</v>
      </c>
      <c r="F118" s="1186">
        <v>0</v>
      </c>
      <c r="G118" s="1186">
        <f>'[2]4.4 гр птиц утки'!G118</f>
        <v>3</v>
      </c>
      <c r="H118" s="1186">
        <f>'[2]4.4 гр птиц утки'!H118</f>
        <v>3</v>
      </c>
      <c r="I118" s="1186">
        <v>0</v>
      </c>
      <c r="J118" s="1181">
        <f t="shared" si="1"/>
        <v>0</v>
      </c>
    </row>
    <row r="119" spans="1:10" s="651" customFormat="1" ht="13.9" customHeight="1" x14ac:dyDescent="0.25">
      <c r="A119" s="1427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утки'!G119</f>
        <v>12</v>
      </c>
      <c r="H119" s="1186">
        <f>'[2]4.4 гр птиц утки'!H119</f>
        <v>12</v>
      </c>
      <c r="I119" s="1186">
        <v>0</v>
      </c>
      <c r="J119" s="1181">
        <f t="shared" si="1"/>
        <v>0</v>
      </c>
    </row>
    <row r="120" spans="1:10" s="651" customFormat="1" ht="13.9" customHeight="1" x14ac:dyDescent="0.25">
      <c r="A120" s="1427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утки'!G120</f>
        <v>0</v>
      </c>
      <c r="H120" s="1186">
        <f>'[2]4.4 гр птиц утки'!H120</f>
        <v>0</v>
      </c>
      <c r="I120" s="1186">
        <v>0</v>
      </c>
      <c r="J120" s="1181">
        <f t="shared" si="1"/>
        <v>0</v>
      </c>
    </row>
    <row r="121" spans="1:10" s="651" customFormat="1" ht="13.9" customHeight="1" x14ac:dyDescent="0.25">
      <c r="A121" s="1427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1">
        <f t="shared" si="1"/>
        <v>0</v>
      </c>
    </row>
    <row r="122" spans="1:10" s="651" customFormat="1" ht="13.9" customHeight="1" x14ac:dyDescent="0.25">
      <c r="A122" s="1427">
        <v>30</v>
      </c>
      <c r="B122" s="1484" t="s">
        <v>316</v>
      </c>
      <c r="C122" s="46" t="s">
        <v>781</v>
      </c>
      <c r="D122" s="1186">
        <f>'4.4 гр птиц утки'!D122</f>
        <v>70</v>
      </c>
      <c r="E122" s="1186">
        <v>70</v>
      </c>
      <c r="F122" s="1186">
        <v>0</v>
      </c>
      <c r="G122" s="1186">
        <f>'[2]4.4 гр птиц утки'!G122</f>
        <v>209</v>
      </c>
      <c r="H122" s="1186">
        <f>'[2]4.4 гр птиц утки'!H122</f>
        <v>209</v>
      </c>
      <c r="I122" s="1186">
        <v>73</v>
      </c>
      <c r="J122" s="1181">
        <f t="shared" si="1"/>
        <v>73</v>
      </c>
    </row>
    <row r="123" spans="1:10" s="651" customFormat="1" ht="13.9" customHeight="1" x14ac:dyDescent="0.25">
      <c r="A123" s="1427"/>
      <c r="B123" s="1484"/>
      <c r="C123" s="46" t="s">
        <v>717</v>
      </c>
      <c r="D123" s="1186">
        <f>'4.4 гр птиц утки'!D123</f>
        <v>14</v>
      </c>
      <c r="E123" s="1186">
        <v>14</v>
      </c>
      <c r="F123" s="1186">
        <v>5</v>
      </c>
      <c r="G123" s="1186">
        <f>'[2]4.4 гр птиц утки'!G123</f>
        <v>21</v>
      </c>
      <c r="H123" s="1186">
        <f>'[2]4.4 гр птиц утки'!H123</f>
        <v>21</v>
      </c>
      <c r="I123" s="1186">
        <v>7</v>
      </c>
      <c r="J123" s="1181">
        <f t="shared" si="1"/>
        <v>12</v>
      </c>
    </row>
    <row r="124" spans="1:10" s="651" customFormat="1" ht="13.9" customHeight="1" x14ac:dyDescent="0.25">
      <c r="A124" s="1427"/>
      <c r="B124" s="1484"/>
      <c r="C124" s="46" t="s">
        <v>716</v>
      </c>
      <c r="D124" s="1186">
        <f>'4.4 гр птиц утки'!D124</f>
        <v>42</v>
      </c>
      <c r="E124" s="1186">
        <v>42</v>
      </c>
      <c r="F124" s="1186">
        <v>3</v>
      </c>
      <c r="G124" s="1186">
        <f>'[2]4.4 гр птиц утки'!G124</f>
        <v>73</v>
      </c>
      <c r="H124" s="1186">
        <f>'[2]4.4 гр птиц утки'!H124</f>
        <v>73</v>
      </c>
      <c r="I124" s="1186">
        <v>0</v>
      </c>
      <c r="J124" s="1181">
        <f t="shared" si="1"/>
        <v>3</v>
      </c>
    </row>
    <row r="125" spans="1:10" s="651" customFormat="1" ht="13.9" customHeight="1" x14ac:dyDescent="0.25">
      <c r="A125" s="1427"/>
      <c r="B125" s="1484"/>
      <c r="C125" s="46" t="s">
        <v>667</v>
      </c>
      <c r="D125" s="1186">
        <f>'4.4 гр птиц утки'!D125</f>
        <v>2</v>
      </c>
      <c r="E125" s="1186">
        <v>2</v>
      </c>
      <c r="F125" s="1186">
        <v>1</v>
      </c>
      <c r="G125" s="1186">
        <f>'[2]4.4 гр птиц утки'!G125</f>
        <v>15</v>
      </c>
      <c r="H125" s="1186">
        <f>'[2]4.4 гр птиц утки'!H125</f>
        <v>15</v>
      </c>
      <c r="I125" s="1186">
        <v>23</v>
      </c>
      <c r="J125" s="1181">
        <f t="shared" si="1"/>
        <v>24</v>
      </c>
    </row>
    <row r="126" spans="1:10" s="651" customFormat="1" ht="13.9" customHeight="1" x14ac:dyDescent="0.25">
      <c r="A126" s="1427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0</v>
      </c>
      <c r="G126" s="1186">
        <f>'[2]4.4 гр птиц утки'!G126</f>
        <v>127</v>
      </c>
      <c r="H126" s="1186">
        <f>'[2]4.4 гр птиц утки'!H126</f>
        <v>120</v>
      </c>
      <c r="I126" s="1186">
        <v>0</v>
      </c>
      <c r="J126" s="1181">
        <f t="shared" si="1"/>
        <v>0</v>
      </c>
    </row>
    <row r="127" spans="1:10" s="651" customFormat="1" ht="13.9" customHeight="1" x14ac:dyDescent="0.25">
      <c r="A127" s="1427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утки'!G127</f>
        <v>73</v>
      </c>
      <c r="H127" s="1186">
        <f>'[2]4.4 гр птиц утки'!H127</f>
        <v>73</v>
      </c>
      <c r="I127" s="1181">
        <v>0</v>
      </c>
      <c r="J127" s="1181">
        <f t="shared" si="1"/>
        <v>0</v>
      </c>
    </row>
    <row r="128" spans="1:10" s="651" customFormat="1" ht="13.9" customHeight="1" x14ac:dyDescent="0.25">
      <c r="A128" s="1427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утки'!G128</f>
        <v>15</v>
      </c>
      <c r="H128" s="1186">
        <f>'[2]4.4 гр птиц утки'!H128</f>
        <v>15</v>
      </c>
      <c r="I128" s="1181">
        <v>0</v>
      </c>
      <c r="J128" s="1181">
        <f t="shared" si="1"/>
        <v>0</v>
      </c>
    </row>
    <row r="129" spans="1:10" s="651" customFormat="1" ht="13.9" customHeight="1" x14ac:dyDescent="0.25">
      <c r="A129" s="1427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0</v>
      </c>
      <c r="G129" s="1186">
        <f>'[2]4.4 гр птиц утки'!G129</f>
        <v>77</v>
      </c>
      <c r="H129" s="1186">
        <f>'[2]4.4 гр птиц утки'!H129</f>
        <v>73</v>
      </c>
      <c r="I129" s="1186">
        <v>0</v>
      </c>
      <c r="J129" s="1181">
        <f t="shared" si="1"/>
        <v>0</v>
      </c>
    </row>
    <row r="130" spans="1:10" s="651" customFormat="1" ht="13.9" customHeight="1" x14ac:dyDescent="0.25">
      <c r="A130" s="1427">
        <v>32</v>
      </c>
      <c r="B130" s="1484" t="s">
        <v>318</v>
      </c>
      <c r="C130" s="46" t="s">
        <v>782</v>
      </c>
      <c r="D130" s="1186">
        <f>'4.4 гр птиц утки'!D130</f>
        <v>4</v>
      </c>
      <c r="E130" s="1186">
        <v>4</v>
      </c>
      <c r="F130" s="1186">
        <v>0</v>
      </c>
      <c r="G130" s="1186">
        <f>'[2]4.4 гр птиц утки'!G130</f>
        <v>6</v>
      </c>
      <c r="H130" s="1186">
        <f>'[2]4.4 гр птиц утки'!H130</f>
        <v>6</v>
      </c>
      <c r="I130" s="1186">
        <v>0</v>
      </c>
      <c r="J130" s="1181">
        <f t="shared" si="1"/>
        <v>0</v>
      </c>
    </row>
    <row r="131" spans="1:10" s="651" customFormat="1" ht="13.9" customHeight="1" x14ac:dyDescent="0.25">
      <c r="A131" s="1427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утки'!G131</f>
        <v>0</v>
      </c>
      <c r="H131" s="1186">
        <f>'[2]4.4 гр птиц утки'!H131</f>
        <v>0</v>
      </c>
      <c r="I131" s="1186">
        <v>0</v>
      </c>
      <c r="J131" s="1181">
        <f t="shared" si="1"/>
        <v>0</v>
      </c>
    </row>
    <row r="132" spans="1:10" s="651" customFormat="1" ht="13.9" customHeight="1" x14ac:dyDescent="0.25">
      <c r="A132" s="1427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утки'!G132</f>
        <v>0</v>
      </c>
      <c r="H132" s="1186">
        <f>'[2]4.4 гр птиц утки'!H132</f>
        <v>0</v>
      </c>
      <c r="I132" s="1186">
        <v>0</v>
      </c>
      <c r="J132" s="1181">
        <f t="shared" si="1"/>
        <v>0</v>
      </c>
    </row>
    <row r="133" spans="1:10" s="651" customFormat="1" ht="13.9" customHeight="1" x14ac:dyDescent="0.25">
      <c r="A133" s="1427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0</v>
      </c>
      <c r="G133" s="1186">
        <f>'[2]4.4 гр птиц утки'!G133</f>
        <v>274</v>
      </c>
      <c r="H133" s="1186">
        <f>'[2]4.4 гр птиц утки'!H133</f>
        <v>251</v>
      </c>
      <c r="I133" s="1186">
        <v>0</v>
      </c>
      <c r="J133" s="1181">
        <f t="shared" si="1"/>
        <v>0</v>
      </c>
    </row>
    <row r="134" spans="1:10" s="651" customFormat="1" ht="13.9" customHeight="1" x14ac:dyDescent="0.25">
      <c r="A134" s="1427">
        <v>33</v>
      </c>
      <c r="B134" s="1484" t="s">
        <v>319</v>
      </c>
      <c r="C134" s="46" t="s">
        <v>608</v>
      </c>
      <c r="D134" s="1186">
        <f>'4.4 гр птиц утки'!D134</f>
        <v>210</v>
      </c>
      <c r="E134" s="1186">
        <v>197</v>
      </c>
      <c r="F134" s="1186">
        <v>12</v>
      </c>
      <c r="G134" s="1186">
        <f>'[2]4.4 гр птиц утки'!G134</f>
        <v>0</v>
      </c>
      <c r="H134" s="1186">
        <f>'[2]4.4 гр птиц утки'!H134</f>
        <v>0</v>
      </c>
      <c r="I134" s="1186">
        <v>0</v>
      </c>
      <c r="J134" s="1181">
        <f t="shared" si="1"/>
        <v>12</v>
      </c>
    </row>
    <row r="135" spans="1:10" s="651" customFormat="1" ht="13.9" customHeight="1" x14ac:dyDescent="0.25">
      <c r="A135" s="1427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утки'!G135</f>
        <v>35</v>
      </c>
      <c r="H135" s="1186">
        <f>'[2]4.4 гр птиц утки'!H135</f>
        <v>34</v>
      </c>
      <c r="I135" s="1186">
        <v>0</v>
      </c>
      <c r="J135" s="1181">
        <f t="shared" si="1"/>
        <v>0</v>
      </c>
    </row>
    <row r="136" spans="1:10" s="651" customFormat="1" ht="13.9" customHeight="1" x14ac:dyDescent="0.25">
      <c r="A136" s="1427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утки'!G136</f>
        <v>8</v>
      </c>
      <c r="H136" s="1186">
        <f>'[2]4.4 гр птиц утки'!H136</f>
        <v>8</v>
      </c>
      <c r="I136" s="1186">
        <v>0</v>
      </c>
      <c r="J136" s="1181">
        <f t="shared" si="1"/>
        <v>0</v>
      </c>
    </row>
    <row r="137" spans="1:10" s="651" customFormat="1" ht="13.9" customHeight="1" x14ac:dyDescent="0.25">
      <c r="A137" s="1427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утки'!G137</f>
        <v>0</v>
      </c>
      <c r="H137" s="1186">
        <f>'[2]4.4 гр птиц утки'!H137</f>
        <v>0</v>
      </c>
      <c r="I137" s="1186">
        <v>0</v>
      </c>
      <c r="J137" s="1181">
        <f>F137+I137</f>
        <v>0</v>
      </c>
    </row>
    <row r="138" spans="1:10" s="651" customFormat="1" ht="13.9" customHeight="1" x14ac:dyDescent="0.25">
      <c r="A138" s="1427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утки'!G138</f>
        <v>0</v>
      </c>
      <c r="H138" s="1186">
        <f>'[2]4.4 гр птиц утки'!H138</f>
        <v>0</v>
      </c>
      <c r="I138" s="1186">
        <v>0</v>
      </c>
      <c r="J138" s="1181">
        <f>F138+I138</f>
        <v>0</v>
      </c>
    </row>
    <row r="139" spans="1:10" s="651" customFormat="1" ht="13.9" customHeight="1" x14ac:dyDescent="0.25">
      <c r="A139" s="1427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утки'!G139</f>
        <v>0</v>
      </c>
      <c r="H139" s="1186">
        <f>'[2]4.4 гр птиц утки'!H139</f>
        <v>0</v>
      </c>
      <c r="I139" s="1186">
        <v>0</v>
      </c>
      <c r="J139" s="1181">
        <f t="shared" si="1"/>
        <v>0</v>
      </c>
    </row>
    <row r="140" spans="1:10" s="651" customFormat="1" ht="13.9" customHeight="1" x14ac:dyDescent="0.25">
      <c r="A140" s="1427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утки'!G140</f>
        <v>0</v>
      </c>
      <c r="H140" s="1186">
        <f>'[2]4.4 гр птиц утки'!H140</f>
        <v>0</v>
      </c>
      <c r="I140" s="1186">
        <v>0</v>
      </c>
      <c r="J140" s="1181">
        <f t="shared" si="1"/>
        <v>0</v>
      </c>
    </row>
    <row r="141" spans="1:10" s="651" customFormat="1" ht="13.9" customHeight="1" x14ac:dyDescent="0.25">
      <c r="A141" s="1427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утки'!G141</f>
        <v>0</v>
      </c>
      <c r="H141" s="1186">
        <f>'[2]4.4 гр птиц утки'!H141</f>
        <v>0</v>
      </c>
      <c r="I141" s="1186">
        <v>0</v>
      </c>
      <c r="J141" s="1181">
        <f t="shared" si="1"/>
        <v>0</v>
      </c>
    </row>
    <row r="142" spans="1:10" s="651" customFormat="1" ht="13.9" customHeight="1" x14ac:dyDescent="0.25">
      <c r="A142" s="1427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утки'!G142</f>
        <v>0</v>
      </c>
      <c r="H142" s="1186">
        <f>'[2]4.4 гр птиц утки'!H142</f>
        <v>0</v>
      </c>
      <c r="I142" s="1186">
        <v>0</v>
      </c>
      <c r="J142" s="1181">
        <f t="shared" si="1"/>
        <v>0</v>
      </c>
    </row>
    <row r="143" spans="1:10" s="651" customFormat="1" ht="13.9" customHeight="1" x14ac:dyDescent="0.25">
      <c r="A143" s="1427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утки'!G143</f>
        <v>0</v>
      </c>
      <c r="H143" s="1186">
        <f>'[2]4.4 гр птиц утки'!H143</f>
        <v>0</v>
      </c>
      <c r="I143" s="1186">
        <v>0</v>
      </c>
      <c r="J143" s="1181">
        <f t="shared" si="1"/>
        <v>0</v>
      </c>
    </row>
    <row r="144" spans="1:10" s="651" customFormat="1" ht="13.9" customHeight="1" x14ac:dyDescent="0.25">
      <c r="A144" s="1427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утки'!G144</f>
        <v>0</v>
      </c>
      <c r="H144" s="1186">
        <f>'[2]4.4 гр птиц утки'!H144</f>
        <v>0</v>
      </c>
      <c r="I144" s="1186">
        <v>0</v>
      </c>
      <c r="J144" s="1181">
        <f t="shared" si="1"/>
        <v>0</v>
      </c>
    </row>
    <row r="145" spans="1:10" s="651" customFormat="1" ht="13.9" customHeight="1" x14ac:dyDescent="0.25">
      <c r="A145" s="1427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6">
        <v>0</v>
      </c>
      <c r="J145" s="1181">
        <f t="shared" si="1"/>
        <v>0</v>
      </c>
    </row>
    <row r="146" spans="1:10" s="651" customFormat="1" ht="13.9" customHeight="1" x14ac:dyDescent="0.25">
      <c r="A146" s="1427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утки'!G146</f>
        <v>63</v>
      </c>
      <c r="H146" s="1186">
        <f>'[2]4.4 гр птиц утки'!H146</f>
        <v>59</v>
      </c>
      <c r="I146" s="1186">
        <v>0</v>
      </c>
      <c r="J146" s="1181">
        <f t="shared" si="1"/>
        <v>0</v>
      </c>
    </row>
    <row r="147" spans="1:10" s="651" customFormat="1" ht="13.9" customHeight="1" x14ac:dyDescent="0.25">
      <c r="A147" s="1427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утки'!G147</f>
        <v>0</v>
      </c>
      <c r="H147" s="1186">
        <f>'[2]4.4 гр птиц утки'!H147</f>
        <v>0</v>
      </c>
      <c r="I147" s="1186">
        <v>0</v>
      </c>
      <c r="J147" s="1181">
        <f>F147+I147</f>
        <v>0</v>
      </c>
    </row>
    <row r="148" spans="1:10" s="651" customFormat="1" ht="13.9" customHeight="1" x14ac:dyDescent="0.25">
      <c r="A148" s="1427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утки'!G148</f>
        <v>0</v>
      </c>
      <c r="H148" s="1186">
        <f>'[2]4.4 гр птиц утки'!H148</f>
        <v>0</v>
      </c>
      <c r="I148" s="1186">
        <v>0</v>
      </c>
      <c r="J148" s="1181">
        <f>F148+I148</f>
        <v>0</v>
      </c>
    </row>
    <row r="149" spans="1:10" s="651" customFormat="1" ht="13.9" customHeight="1" x14ac:dyDescent="0.25">
      <c r="A149" s="1427">
        <v>36</v>
      </c>
      <c r="B149" s="1484" t="s">
        <v>322</v>
      </c>
      <c r="C149" s="46" t="s">
        <v>785</v>
      </c>
      <c r="D149" s="1186">
        <f>'4.4 гр птиц утки'!D149</f>
        <v>13</v>
      </c>
      <c r="E149" s="1186">
        <v>13</v>
      </c>
      <c r="F149" s="1186">
        <v>0</v>
      </c>
      <c r="G149" s="1186">
        <f>'[2]4.4 гр птиц утки'!G149</f>
        <v>29</v>
      </c>
      <c r="H149" s="1186">
        <f>'[2]4.4 гр птиц утки'!H149</f>
        <v>29</v>
      </c>
      <c r="I149" s="1186">
        <v>0</v>
      </c>
      <c r="J149" s="1181">
        <f t="shared" si="1"/>
        <v>0</v>
      </c>
    </row>
    <row r="150" spans="1:10" s="651" customFormat="1" ht="13.9" customHeight="1" x14ac:dyDescent="0.25">
      <c r="A150" s="1427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0</v>
      </c>
      <c r="J150" s="1181">
        <f t="shared" si="1"/>
        <v>0</v>
      </c>
    </row>
    <row r="151" spans="1:10" s="651" customFormat="1" ht="13.9" customHeight="1" x14ac:dyDescent="0.25">
      <c r="A151" s="1427">
        <v>37</v>
      </c>
      <c r="B151" s="1484" t="s">
        <v>323</v>
      </c>
      <c r="C151" s="46" t="s">
        <v>786</v>
      </c>
      <c r="D151" s="1186">
        <f>'4.4 гр птиц утки'!D151</f>
        <v>163</v>
      </c>
      <c r="E151" s="1186">
        <v>139</v>
      </c>
      <c r="F151" s="1186">
        <v>0</v>
      </c>
      <c r="G151" s="1186">
        <f>'[2]4.4 гр птиц утки'!G151</f>
        <v>174</v>
      </c>
      <c r="H151" s="1186">
        <f>'[2]4.4 гр птиц утки'!H151</f>
        <v>166</v>
      </c>
      <c r="I151" s="1186">
        <v>87</v>
      </c>
      <c r="J151" s="1181">
        <f t="shared" si="1"/>
        <v>87</v>
      </c>
    </row>
    <row r="152" spans="1:10" s="651" customFormat="1" ht="13.9" customHeight="1" x14ac:dyDescent="0.2">
      <c r="A152" s="1427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0</v>
      </c>
      <c r="G152" s="1186">
        <f>'[2]4.4 гр птиц утки'!G152</f>
        <v>103</v>
      </c>
      <c r="H152" s="1186">
        <f>'[2]4.4 гр птиц утки'!H152</f>
        <v>88</v>
      </c>
      <c r="I152" s="1186">
        <v>0</v>
      </c>
      <c r="J152" s="1181">
        <f t="shared" si="1"/>
        <v>0</v>
      </c>
    </row>
    <row r="153" spans="1:10" s="651" customFormat="1" ht="13.9" customHeight="1" x14ac:dyDescent="0.25">
      <c r="A153" s="1427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f>'[2]4.4 гр птиц утки'!G153</f>
        <v>81</v>
      </c>
      <c r="H153" s="1186">
        <f>'[2]4.4 гр птиц утки'!H153</f>
        <v>81</v>
      </c>
      <c r="I153" s="1186">
        <v>0</v>
      </c>
      <c r="J153" s="1181">
        <f t="shared" si="1"/>
        <v>0</v>
      </c>
    </row>
    <row r="154" spans="1:10" s="651" customFormat="1" ht="13.9" customHeight="1" x14ac:dyDescent="0.25">
      <c r="A154" s="1427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утки'!G154</f>
        <v>0</v>
      </c>
      <c r="H154" s="1186">
        <f>'[2]4.4 гр птиц утки'!H154</f>
        <v>0</v>
      </c>
      <c r="I154" s="1186">
        <v>0</v>
      </c>
      <c r="J154" s="1181">
        <f t="shared" si="1"/>
        <v>0</v>
      </c>
    </row>
    <row r="155" spans="1:10" s="1111" customFormat="1" ht="13.9" customHeight="1" x14ac:dyDescent="0.25">
      <c r="A155" s="1427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s="651" customFormat="1" ht="13.9" customHeight="1" x14ac:dyDescent="0.25">
      <c r="A156" s="1427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утки'!G155</f>
        <v>0</v>
      </c>
      <c r="H156" s="1186">
        <f>'[2]4.4 гр птиц утки'!H155</f>
        <v>0</v>
      </c>
      <c r="I156" s="1186">
        <v>0</v>
      </c>
      <c r="J156" s="1181">
        <f t="shared" si="1"/>
        <v>0</v>
      </c>
    </row>
    <row r="157" spans="1:10" s="651" customFormat="1" ht="13.9" customHeight="1" x14ac:dyDescent="0.25">
      <c r="A157" s="1427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3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1">
        <f t="shared" si="1"/>
        <v>3</v>
      </c>
    </row>
    <row r="158" spans="1:10" s="651" customFormat="1" ht="13.9" customHeight="1" x14ac:dyDescent="0.25">
      <c r="A158" s="1427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f>'[2]4.4 гр птиц утки'!G157</f>
        <v>250</v>
      </c>
      <c r="H158" s="1186">
        <f>'[2]4.4 гр птиц утки'!H157</f>
        <v>250</v>
      </c>
      <c r="I158" s="1186">
        <v>32</v>
      </c>
      <c r="J158" s="1181">
        <f t="shared" si="1"/>
        <v>32</v>
      </c>
    </row>
    <row r="159" spans="1:10" s="651" customFormat="1" ht="13.9" customHeight="1" x14ac:dyDescent="0.25">
      <c r="A159" s="1427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утки'!G158</f>
        <v>10</v>
      </c>
      <c r="H159" s="1186">
        <f>'[2]4.4 гр птиц утки'!H158</f>
        <v>10</v>
      </c>
      <c r="I159" s="1186">
        <v>15</v>
      </c>
      <c r="J159" s="1181">
        <f t="shared" si="1"/>
        <v>15</v>
      </c>
    </row>
    <row r="160" spans="1:10" s="651" customFormat="1" ht="13.9" customHeight="1" x14ac:dyDescent="0.25">
      <c r="A160" s="1427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0</v>
      </c>
      <c r="G160" s="1186">
        <f>'[2]4.4 гр птиц утки'!G159</f>
        <v>571</v>
      </c>
      <c r="H160" s="1186">
        <f>'[2]4.4 гр птиц утки'!H159</f>
        <v>510</v>
      </c>
      <c r="I160" s="1186">
        <v>0</v>
      </c>
      <c r="J160" s="1181">
        <f t="shared" si="1"/>
        <v>0</v>
      </c>
    </row>
    <row r="161" spans="1:10" s="651" customFormat="1" ht="13.9" customHeight="1" x14ac:dyDescent="0.25">
      <c r="A161" s="1388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утки'!G160</f>
        <v>0</v>
      </c>
      <c r="H161" s="1186">
        <f>'[2]4.4 гр птиц утки'!H160</f>
        <v>0</v>
      </c>
      <c r="I161" s="1186">
        <v>0</v>
      </c>
      <c r="J161" s="1181">
        <f t="shared" si="1"/>
        <v>0</v>
      </c>
    </row>
    <row r="162" spans="1:10" s="651" customFormat="1" ht="15" x14ac:dyDescent="0.25">
      <c r="A162" s="1505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утки'!G161</f>
        <v>0</v>
      </c>
      <c r="H162" s="1186">
        <f>'[2]4.4 гр птиц утки'!H161</f>
        <v>0</v>
      </c>
      <c r="I162" s="1186">
        <v>0</v>
      </c>
      <c r="J162" s="1181">
        <f t="shared" si="1"/>
        <v>0</v>
      </c>
    </row>
    <row r="163" spans="1:10" s="651" customFormat="1" ht="13.9" customHeight="1" x14ac:dyDescent="0.25">
      <c r="A163" s="1427">
        <v>41</v>
      </c>
      <c r="B163" s="1484" t="s">
        <v>327</v>
      </c>
      <c r="C163" s="46" t="s">
        <v>788</v>
      </c>
      <c r="D163" s="1186">
        <v>17</v>
      </c>
      <c r="E163" s="1186">
        <v>17</v>
      </c>
      <c r="F163" s="1186">
        <v>0</v>
      </c>
      <c r="G163" s="1186">
        <f>'[2]4.4 гр птиц утки'!G162</f>
        <v>18</v>
      </c>
      <c r="H163" s="1186">
        <f>'[2]4.4 гр птиц утки'!H162</f>
        <v>18</v>
      </c>
      <c r="I163" s="1186">
        <v>13</v>
      </c>
      <c r="J163" s="1181">
        <f t="shared" ref="J163:J168" si="2">F163+I163</f>
        <v>13</v>
      </c>
    </row>
    <row r="164" spans="1:10" s="651" customFormat="1" ht="13.9" customHeight="1" x14ac:dyDescent="0.25">
      <c r="A164" s="1427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утки'!G163</f>
        <v>0</v>
      </c>
      <c r="H164" s="1186">
        <f>'[2]4.4 гр птиц утки'!H163</f>
        <v>0</v>
      </c>
      <c r="I164" s="1186">
        <v>0</v>
      </c>
      <c r="J164" s="1181">
        <f t="shared" si="2"/>
        <v>0</v>
      </c>
    </row>
    <row r="165" spans="1:10" s="651" customFormat="1" ht="13.9" customHeight="1" x14ac:dyDescent="0.25">
      <c r="A165" s="1427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6">
        <v>0</v>
      </c>
      <c r="J165" s="1181">
        <f t="shared" si="2"/>
        <v>0</v>
      </c>
    </row>
    <row r="166" spans="1:10" s="651" customFormat="1" ht="13.9" customHeight="1" x14ac:dyDescent="0.25">
      <c r="A166" s="1427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f>'[2]4.4 гр птиц утки'!G165</f>
        <v>57</v>
      </c>
      <c r="H166" s="1186">
        <f>'[2]4.4 гр птиц утки'!H165</f>
        <v>57</v>
      </c>
      <c r="I166" s="1186">
        <v>1</v>
      </c>
      <c r="J166" s="1181">
        <f t="shared" si="2"/>
        <v>1</v>
      </c>
    </row>
    <row r="167" spans="1:10" s="651" customFormat="1" ht="13.9" customHeight="1" x14ac:dyDescent="0.25">
      <c r="A167" s="1427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0</v>
      </c>
      <c r="G167" s="1186">
        <f>'[2]4.4 гр птиц утки'!G166</f>
        <v>452</v>
      </c>
      <c r="H167" s="1186">
        <f>'[2]4.4 гр птиц утки'!H166</f>
        <v>391</v>
      </c>
      <c r="I167" s="1186">
        <v>0</v>
      </c>
      <c r="J167" s="1181">
        <f t="shared" si="2"/>
        <v>0</v>
      </c>
    </row>
    <row r="168" spans="1:10" s="651" customFormat="1" ht="15.75" x14ac:dyDescent="0.25">
      <c r="A168" s="652">
        <v>43</v>
      </c>
      <c r="B168" s="1185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3</v>
      </c>
      <c r="G168" s="1186">
        <f>'[2]4.4 гр птиц утки'!G167</f>
        <v>134</v>
      </c>
      <c r="H168" s="1186">
        <f>'[2]4.4 гр птиц утки'!H167</f>
        <v>126</v>
      </c>
      <c r="I168" s="1186">
        <v>0</v>
      </c>
      <c r="J168" s="1181">
        <f t="shared" si="2"/>
        <v>3</v>
      </c>
    </row>
    <row r="169" spans="1:10" s="651" customFormat="1" ht="15" x14ac:dyDescent="0.25">
      <c r="A169" s="305"/>
      <c r="B169" s="1502" t="s">
        <v>21</v>
      </c>
      <c r="C169" s="1502"/>
      <c r="D169" s="1186">
        <f t="shared" ref="D169:I169" si="3">SUM(D15:D168)</f>
        <v>10698</v>
      </c>
      <c r="E169" s="1186">
        <f t="shared" si="3"/>
        <v>9846</v>
      </c>
      <c r="F169" s="1186">
        <f t="shared" si="3"/>
        <v>64</v>
      </c>
      <c r="G169" s="1186">
        <f t="shared" si="3"/>
        <v>11640</v>
      </c>
      <c r="H169" s="1186">
        <f t="shared" si="3"/>
        <v>10691</v>
      </c>
      <c r="I169" s="1186">
        <f t="shared" si="3"/>
        <v>724</v>
      </c>
      <c r="J169" s="1181">
        <f>F169+I169</f>
        <v>788</v>
      </c>
    </row>
    <row r="170" spans="1:10" s="651" customFormat="1" ht="44.45" customHeight="1" x14ac:dyDescent="0.25">
      <c r="A170" s="172" t="s">
        <v>814</v>
      </c>
    </row>
    <row r="171" spans="1:10" s="651" customFormat="1" ht="13.15" customHeight="1" x14ac:dyDescent="0.35">
      <c r="A171" s="1503" t="s">
        <v>1825</v>
      </c>
      <c r="B171" s="1233"/>
      <c r="C171" s="1233"/>
      <c r="D171" s="1233"/>
      <c r="E171" s="1233"/>
      <c r="F171" s="1233"/>
      <c r="G171" s="1233"/>
      <c r="H171" s="1233"/>
      <c r="I171" s="1233"/>
      <c r="J171" s="1233"/>
    </row>
    <row r="172" spans="1:10" s="651" customFormat="1" ht="19.149999999999999" customHeight="1" x14ac:dyDescent="0.2">
      <c r="A172" s="194"/>
      <c r="B172" s="194" t="s">
        <v>657</v>
      </c>
      <c r="C172" s="195" t="s">
        <v>611</v>
      </c>
      <c r="E172" s="196"/>
      <c r="G172" s="197" t="s">
        <v>613</v>
      </c>
      <c r="J172" s="194" t="s">
        <v>610</v>
      </c>
    </row>
    <row r="173" spans="1:10" s="651" customFormat="1" ht="13.15" customHeight="1" x14ac:dyDescent="0.2">
      <c r="A173" s="199" t="s">
        <v>570</v>
      </c>
      <c r="C173" s="199" t="s">
        <v>1785</v>
      </c>
      <c r="D173" s="194"/>
      <c r="E173" s="646"/>
      <c r="F173" s="646"/>
      <c r="G173" s="646"/>
      <c r="H173" s="646"/>
    </row>
    <row r="174" spans="1:10" s="651" customFormat="1" ht="13.15" customHeight="1" x14ac:dyDescent="0.2">
      <c r="A174" s="653" t="s">
        <v>563</v>
      </c>
      <c r="B174" s="646"/>
      <c r="C174" s="1504" t="s">
        <v>564</v>
      </c>
      <c r="D174" s="1504"/>
      <c r="E174" s="1504"/>
      <c r="F174" s="1504"/>
      <c r="G174" s="1504"/>
      <c r="H174" s="1504"/>
    </row>
    <row r="175" spans="1:10" s="651" customFormat="1" ht="13.15" customHeight="1" x14ac:dyDescent="0.2">
      <c r="A175" s="653"/>
      <c r="B175" s="646"/>
      <c r="C175" s="653"/>
      <c r="D175" s="646"/>
      <c r="E175" s="646"/>
      <c r="F175" s="646"/>
      <c r="G175" s="646"/>
      <c r="H175" s="646"/>
    </row>
    <row r="176" spans="1:10" s="651" customFormat="1" ht="13.15" customHeight="1" x14ac:dyDescent="0.2"/>
    <row r="177" s="651" customFormat="1" ht="13.15" customHeight="1" x14ac:dyDescent="0.2"/>
    <row r="178" s="651" customFormat="1" x14ac:dyDescent="0.2"/>
    <row r="179" s="651" customFormat="1" x14ac:dyDescent="0.2"/>
    <row r="180" s="651" customFormat="1" x14ac:dyDescent="0.2"/>
    <row r="181" s="651" customFormat="1" x14ac:dyDescent="0.2"/>
    <row r="182" s="651" customFormat="1" x14ac:dyDescent="0.2"/>
    <row r="183" s="651" customFormat="1" ht="27" customHeight="1" x14ac:dyDescent="0.2"/>
    <row r="184" s="651" customFormat="1" ht="13.15" customHeight="1" x14ac:dyDescent="0.2"/>
    <row r="185" s="651" customFormat="1" ht="27.6" customHeight="1" x14ac:dyDescent="0.2"/>
    <row r="186" s="651" customFormat="1" x14ac:dyDescent="0.2"/>
    <row r="187" s="651" customFormat="1" x14ac:dyDescent="0.2"/>
    <row r="188" s="651" customFormat="1" x14ac:dyDescent="0.2"/>
    <row r="189" s="651" customFormat="1" ht="26.45" customHeight="1" x14ac:dyDescent="0.2"/>
    <row r="190" s="651" customFormat="1" ht="25.9" customHeight="1" x14ac:dyDescent="0.2"/>
    <row r="191" s="651" customFormat="1" ht="27" customHeight="1" x14ac:dyDescent="0.2"/>
    <row r="192" s="651" customFormat="1" ht="13.15" customHeight="1" x14ac:dyDescent="0.2"/>
    <row r="193" s="651" customFormat="1" ht="13.15" customHeight="1" x14ac:dyDescent="0.2"/>
    <row r="194" s="651" customFormat="1" ht="14.45" customHeight="1" x14ac:dyDescent="0.2"/>
    <row r="195" s="651" customFormat="1" x14ac:dyDescent="0.2"/>
    <row r="196" s="651" customFormat="1" x14ac:dyDescent="0.2"/>
    <row r="197" s="651" customFormat="1" x14ac:dyDescent="0.2"/>
    <row r="198" s="651" customFormat="1" x14ac:dyDescent="0.2"/>
    <row r="199" s="651" customFormat="1" x14ac:dyDescent="0.2"/>
    <row r="200" s="651" customFormat="1" ht="27" customHeight="1" x14ac:dyDescent="0.2"/>
    <row r="201" s="651" customFormat="1" x14ac:dyDescent="0.2"/>
    <row r="202" s="651" customFormat="1" x14ac:dyDescent="0.2"/>
    <row r="203" s="651" customFormat="1" x14ac:dyDescent="0.2"/>
    <row r="204" s="651" customFormat="1" ht="29.45" customHeight="1" x14ac:dyDescent="0.2"/>
    <row r="205" s="651" customFormat="1" ht="50.45" customHeight="1" x14ac:dyDescent="0.2"/>
    <row r="206" s="651" customFormat="1" ht="20.45" customHeight="1" x14ac:dyDescent="0.2"/>
    <row r="207" s="651" customFormat="1" ht="13.15" customHeight="1" x14ac:dyDescent="0.2"/>
    <row r="208" s="651" customFormat="1" ht="13.15" customHeight="1" x14ac:dyDescent="0.2"/>
    <row r="209" s="651" customFormat="1" ht="13.15" customHeight="1" x14ac:dyDescent="0.2"/>
    <row r="210" s="651" customFormat="1" ht="13.15" customHeight="1" x14ac:dyDescent="0.2"/>
    <row r="211" s="651" customFormat="1" ht="13.15" customHeight="1" x14ac:dyDescent="0.2"/>
    <row r="212" s="651" customFormat="1" ht="13.15" customHeight="1" x14ac:dyDescent="0.2"/>
    <row r="213" s="651" customFormat="1" ht="13.15" customHeight="1" x14ac:dyDescent="0.2"/>
    <row r="214" s="651" customFormat="1" ht="13.15" customHeight="1" x14ac:dyDescent="0.2"/>
    <row r="215" s="651" customFormat="1" ht="13.15" customHeight="1" x14ac:dyDescent="0.2"/>
    <row r="216" s="651" customFormat="1" ht="13.15" customHeight="1" x14ac:dyDescent="0.2"/>
    <row r="217" s="651" customFormat="1" ht="13.15" customHeight="1" x14ac:dyDescent="0.2"/>
    <row r="218" s="651" customFormat="1" ht="13.15" customHeight="1" x14ac:dyDescent="0.2"/>
    <row r="219" s="651" customFormat="1" ht="13.15" customHeight="1" x14ac:dyDescent="0.2"/>
    <row r="220" s="651" customFormat="1" ht="13.15" customHeight="1" x14ac:dyDescent="0.2"/>
    <row r="221" s="651" customFormat="1" ht="13.15" customHeight="1" x14ac:dyDescent="0.2"/>
    <row r="222" s="651" customFormat="1" ht="13.15" customHeight="1" x14ac:dyDescent="0.2"/>
    <row r="223" s="651" customFormat="1" ht="27" customHeight="1" x14ac:dyDescent="0.2"/>
    <row r="224" s="651" customFormat="1" ht="13.15" customHeight="1" x14ac:dyDescent="0.2"/>
    <row r="225" s="651" customFormat="1" ht="13.15" customHeight="1" x14ac:dyDescent="0.2"/>
    <row r="226" s="651" customFormat="1" ht="13.15" customHeight="1" x14ac:dyDescent="0.2"/>
    <row r="227" s="651" customFormat="1" ht="13.15" customHeight="1" x14ac:dyDescent="0.2"/>
    <row r="228" s="651" customFormat="1" ht="13.15" customHeight="1" x14ac:dyDescent="0.2"/>
    <row r="229" s="651" customFormat="1" ht="13.15" customHeight="1" x14ac:dyDescent="0.2"/>
    <row r="230" s="651" customFormat="1" ht="13.15" customHeight="1" x14ac:dyDescent="0.2"/>
    <row r="231" s="651" customFormat="1" ht="13.15" customHeight="1" x14ac:dyDescent="0.2"/>
    <row r="232" s="651" customFormat="1" ht="13.15" customHeight="1" x14ac:dyDescent="0.2"/>
    <row r="233" s="651" customFormat="1" ht="13.15" customHeight="1" x14ac:dyDescent="0.2"/>
    <row r="234" s="651" customFormat="1" ht="13.15" customHeight="1" x14ac:dyDescent="0.2"/>
    <row r="235" s="651" customFormat="1" ht="13.15" customHeight="1" x14ac:dyDescent="0.2"/>
    <row r="236" s="651" customFormat="1" ht="13.15" customHeight="1" x14ac:dyDescent="0.2"/>
    <row r="237" s="651" customFormat="1" ht="13.15" customHeight="1" x14ac:dyDescent="0.2"/>
    <row r="238" s="651" customFormat="1" ht="13.15" customHeight="1" x14ac:dyDescent="0.2"/>
    <row r="239" s="651" customFormat="1" ht="13.15" customHeight="1" x14ac:dyDescent="0.2"/>
    <row r="240" s="651" customFormat="1" ht="13.15" customHeight="1" x14ac:dyDescent="0.2"/>
    <row r="241" s="651" customFormat="1" ht="13.15" customHeight="1" x14ac:dyDescent="0.2"/>
    <row r="242" s="651" customFormat="1" ht="13.15" customHeight="1" x14ac:dyDescent="0.2"/>
    <row r="243" s="651" customFormat="1" ht="13.15" customHeight="1" x14ac:dyDescent="0.2"/>
    <row r="244" s="651" customFormat="1" ht="13.15" customHeight="1" x14ac:dyDescent="0.2"/>
    <row r="245" s="651" customFormat="1" ht="13.15" customHeight="1" x14ac:dyDescent="0.2"/>
    <row r="246" s="651" customFormat="1" ht="13.15" customHeight="1" x14ac:dyDescent="0.2"/>
    <row r="247" s="651" customFormat="1" ht="13.15" customHeight="1" x14ac:dyDescent="0.2"/>
    <row r="248" s="651" customFormat="1" ht="13.15" customHeight="1" x14ac:dyDescent="0.2"/>
    <row r="249" s="651" customFormat="1" ht="13.15" customHeight="1" x14ac:dyDescent="0.2"/>
    <row r="250" s="651" customFormat="1" ht="13.15" customHeight="1" x14ac:dyDescent="0.2"/>
    <row r="251" s="651" customFormat="1" ht="13.15" customHeight="1" x14ac:dyDescent="0.2"/>
    <row r="252" s="651" customFormat="1" ht="13.15" customHeight="1" x14ac:dyDescent="0.2"/>
    <row r="253" s="651" customFormat="1" ht="13.15" customHeight="1" x14ac:dyDescent="0.2"/>
    <row r="254" s="651" customFormat="1" ht="13.15" customHeight="1" x14ac:dyDescent="0.2"/>
    <row r="255" s="651" customFormat="1" ht="13.15" customHeight="1" x14ac:dyDescent="0.2"/>
    <row r="256" s="651" customFormat="1" ht="13.15" customHeight="1" x14ac:dyDescent="0.2"/>
    <row r="257" s="651" customFormat="1" ht="13.15" customHeight="1" x14ac:dyDescent="0.2"/>
    <row r="258" s="651" customFormat="1" ht="13.15" customHeight="1" x14ac:dyDescent="0.2"/>
    <row r="259" s="651" customFormat="1" ht="13.15" customHeight="1" x14ac:dyDescent="0.2"/>
    <row r="260" s="651" customFormat="1" ht="13.15" customHeight="1" x14ac:dyDescent="0.2"/>
    <row r="261" s="651" customFormat="1" ht="13.15" customHeight="1" x14ac:dyDescent="0.2"/>
    <row r="262" s="651" customFormat="1" ht="13.15" customHeight="1" x14ac:dyDescent="0.2"/>
    <row r="263" s="651" customFormat="1" ht="13.15" customHeight="1" x14ac:dyDescent="0.2"/>
    <row r="264" s="651" customFormat="1" ht="13.15" customHeight="1" x14ac:dyDescent="0.2"/>
    <row r="265" s="651" customFormat="1" ht="13.15" customHeight="1" x14ac:dyDescent="0.2"/>
    <row r="266" s="651" customFormat="1" ht="13.15" customHeight="1" x14ac:dyDescent="0.2"/>
    <row r="267" s="651" customFormat="1" ht="13.15" customHeight="1" x14ac:dyDescent="0.2"/>
    <row r="268" s="651" customFormat="1" ht="13.15" customHeight="1" x14ac:dyDescent="0.2"/>
    <row r="269" s="651" customFormat="1" x14ac:dyDescent="0.2"/>
    <row r="270" s="651" customFormat="1" x14ac:dyDescent="0.2"/>
    <row r="271" s="651" customFormat="1" x14ac:dyDescent="0.2"/>
    <row r="272" s="651" customFormat="1" x14ac:dyDescent="0.2"/>
    <row r="273" s="651" customFormat="1" x14ac:dyDescent="0.2"/>
    <row r="274" s="651" customFormat="1" ht="27" customHeight="1" x14ac:dyDescent="0.2"/>
    <row r="275" s="651" customFormat="1" ht="13.15" customHeight="1" x14ac:dyDescent="0.2"/>
    <row r="276" s="651" customFormat="1" ht="27.6" customHeight="1" x14ac:dyDescent="0.2"/>
    <row r="277" s="651" customFormat="1" x14ac:dyDescent="0.2"/>
    <row r="278" s="651" customFormat="1" x14ac:dyDescent="0.2"/>
    <row r="279" s="651" customFormat="1" x14ac:dyDescent="0.2"/>
    <row r="280" s="651" customFormat="1" ht="26.45" customHeight="1" x14ac:dyDescent="0.2"/>
    <row r="281" s="651" customFormat="1" ht="25.9" customHeight="1" x14ac:dyDescent="0.2"/>
    <row r="282" s="651" customFormat="1" ht="27" customHeight="1" x14ac:dyDescent="0.2"/>
    <row r="283" s="651" customFormat="1" ht="26.45" customHeight="1" x14ac:dyDescent="0.2"/>
    <row r="284" s="651" customFormat="1" x14ac:dyDescent="0.2"/>
    <row r="285" s="651" customFormat="1" x14ac:dyDescent="0.2"/>
    <row r="286" s="651" customFormat="1" x14ac:dyDescent="0.2"/>
    <row r="287" s="651" customFormat="1" x14ac:dyDescent="0.2"/>
    <row r="288" s="651" customFormat="1" x14ac:dyDescent="0.2"/>
    <row r="289" s="651" customFormat="1" x14ac:dyDescent="0.2"/>
    <row r="290" s="651" customFormat="1" x14ac:dyDescent="0.2"/>
    <row r="291" s="651" customFormat="1" x14ac:dyDescent="0.2"/>
    <row r="292" s="651" customFormat="1" ht="25.9" customHeight="1" x14ac:dyDescent="0.2"/>
    <row r="293" s="651" customFormat="1" x14ac:dyDescent="0.2"/>
    <row r="294" s="651" customFormat="1" x14ac:dyDescent="0.2"/>
    <row r="295" s="651" customFormat="1" x14ac:dyDescent="0.2"/>
    <row r="296" s="651" customFormat="1" ht="27.6" customHeight="1" x14ac:dyDescent="0.2"/>
    <row r="297" s="651" customFormat="1" ht="51.6" customHeight="1" x14ac:dyDescent="0.2"/>
    <row r="298" s="651" customFormat="1" x14ac:dyDescent="0.2"/>
    <row r="299" s="651" customFormat="1" x14ac:dyDescent="0.2"/>
    <row r="300" s="651" customFormat="1" x14ac:dyDescent="0.2"/>
    <row r="301" s="651" customFormat="1" x14ac:dyDescent="0.2"/>
    <row r="302" s="651" customFormat="1" x14ac:dyDescent="0.2"/>
    <row r="303" s="651" customFormat="1" x14ac:dyDescent="0.2"/>
    <row r="304" s="651" customFormat="1" x14ac:dyDescent="0.2"/>
    <row r="305" s="651" customFormat="1" x14ac:dyDescent="0.2"/>
    <row r="306" s="651" customFormat="1" x14ac:dyDescent="0.2"/>
    <row r="307" s="651" customFormat="1" x14ac:dyDescent="0.2"/>
    <row r="308" s="651" customFormat="1" x14ac:dyDescent="0.2"/>
    <row r="309" s="651" customFormat="1" x14ac:dyDescent="0.2"/>
    <row r="310" s="651" customFormat="1" x14ac:dyDescent="0.2"/>
    <row r="311" s="651" customFormat="1" x14ac:dyDescent="0.2"/>
    <row r="312" s="651" customFormat="1" x14ac:dyDescent="0.2"/>
    <row r="313" s="651" customFormat="1" x14ac:dyDescent="0.2"/>
    <row r="314" s="651" customFormat="1" x14ac:dyDescent="0.2"/>
    <row r="315" s="651" customFormat="1" x14ac:dyDescent="0.2"/>
    <row r="316" s="651" customFormat="1" x14ac:dyDescent="0.2"/>
    <row r="317" s="651" customFormat="1" x14ac:dyDescent="0.2"/>
    <row r="318" s="651" customFormat="1" x14ac:dyDescent="0.2"/>
    <row r="319" s="651" customFormat="1" x14ac:dyDescent="0.2"/>
    <row r="320" s="651" customFormat="1" x14ac:dyDescent="0.2"/>
    <row r="321" s="651" customFormat="1" x14ac:dyDescent="0.2"/>
    <row r="322" s="651" customFormat="1" x14ac:dyDescent="0.2"/>
    <row r="323" s="651" customFormat="1" x14ac:dyDescent="0.2"/>
    <row r="324" s="651" customFormat="1" x14ac:dyDescent="0.2"/>
    <row r="325" s="651" customFormat="1" x14ac:dyDescent="0.2"/>
    <row r="326" s="651" customFormat="1" x14ac:dyDescent="0.2"/>
    <row r="327" s="651" customFormat="1" x14ac:dyDescent="0.2"/>
    <row r="328" s="651" customFormat="1" x14ac:dyDescent="0.2"/>
    <row r="329" s="651" customFormat="1" x14ac:dyDescent="0.2"/>
    <row r="330" s="651" customFormat="1" x14ac:dyDescent="0.2"/>
    <row r="331" s="651" customFormat="1" x14ac:dyDescent="0.2"/>
    <row r="332" s="651" customFormat="1" x14ac:dyDescent="0.2"/>
    <row r="333" s="651" customFormat="1" x14ac:dyDescent="0.2"/>
    <row r="334" s="651" customFormat="1" x14ac:dyDescent="0.2"/>
    <row r="335" s="651" customFormat="1" x14ac:dyDescent="0.2"/>
    <row r="336" s="651" customFormat="1" x14ac:dyDescent="0.2"/>
    <row r="337" s="651" customFormat="1" x14ac:dyDescent="0.2"/>
    <row r="338" s="651" customFormat="1" x14ac:dyDescent="0.2"/>
    <row r="339" s="651" customFormat="1" x14ac:dyDescent="0.2"/>
    <row r="340" s="651" customFormat="1" x14ac:dyDescent="0.2"/>
    <row r="341" s="651" customFormat="1" x14ac:dyDescent="0.2"/>
    <row r="342" s="651" customFormat="1" x14ac:dyDescent="0.2"/>
    <row r="343" s="651" customFormat="1" x14ac:dyDescent="0.2"/>
    <row r="344" s="651" customFormat="1" x14ac:dyDescent="0.2"/>
    <row r="345" s="651" customFormat="1" x14ac:dyDescent="0.2"/>
    <row r="346" s="651" customFormat="1" x14ac:dyDescent="0.2"/>
    <row r="347" s="651" customFormat="1" x14ac:dyDescent="0.2"/>
    <row r="348" s="651" customFormat="1" x14ac:dyDescent="0.2"/>
    <row r="349" s="651" customFormat="1" x14ac:dyDescent="0.2"/>
    <row r="350" s="651" customFormat="1" x14ac:dyDescent="0.2"/>
    <row r="351" s="651" customFormat="1" x14ac:dyDescent="0.2"/>
    <row r="352" s="651" customFormat="1" x14ac:dyDescent="0.2"/>
    <row r="353" s="651" customFormat="1" x14ac:dyDescent="0.2"/>
    <row r="354" s="651" customFormat="1" x14ac:dyDescent="0.2"/>
    <row r="355" s="651" customFormat="1" x14ac:dyDescent="0.2"/>
    <row r="356" s="651" customFormat="1" x14ac:dyDescent="0.2"/>
    <row r="357" s="651" customFormat="1" x14ac:dyDescent="0.2"/>
    <row r="358" s="651" customFormat="1" x14ac:dyDescent="0.2"/>
    <row r="359" s="651" customFormat="1" x14ac:dyDescent="0.2"/>
    <row r="360" s="651" customFormat="1" x14ac:dyDescent="0.2"/>
    <row r="361" s="651" customFormat="1" x14ac:dyDescent="0.2"/>
    <row r="362" s="651" customFormat="1" x14ac:dyDescent="0.2"/>
    <row r="363" s="651" customFormat="1" x14ac:dyDescent="0.2"/>
    <row r="364" s="651" customFormat="1" x14ac:dyDescent="0.2"/>
    <row r="365" s="651" customFormat="1" x14ac:dyDescent="0.2"/>
    <row r="366" s="651" customFormat="1" ht="13.15" customHeight="1" x14ac:dyDescent="0.2"/>
    <row r="367" s="651" customFormat="1" x14ac:dyDescent="0.2"/>
    <row r="368" s="651" customFormat="1" ht="26.45" customHeight="1" x14ac:dyDescent="0.2"/>
    <row r="369" s="651" customFormat="1" x14ac:dyDescent="0.2"/>
    <row r="370" s="651" customFormat="1" x14ac:dyDescent="0.2"/>
    <row r="371" s="651" customFormat="1" x14ac:dyDescent="0.2"/>
    <row r="372" s="651" customFormat="1" ht="25.9" customHeight="1" x14ac:dyDescent="0.2"/>
    <row r="373" s="651" customFormat="1" ht="26.45" customHeight="1" x14ac:dyDescent="0.2"/>
    <row r="374" s="651" customFormat="1" x14ac:dyDescent="0.2"/>
    <row r="375" s="651" customFormat="1" x14ac:dyDescent="0.2"/>
    <row r="376" s="651" customFormat="1" x14ac:dyDescent="0.2"/>
    <row r="377" s="651" customFormat="1" x14ac:dyDescent="0.2"/>
    <row r="378" s="651" customFormat="1" x14ac:dyDescent="0.2"/>
    <row r="379" s="651" customFormat="1" x14ac:dyDescent="0.2"/>
    <row r="380" s="651" customFormat="1" x14ac:dyDescent="0.2"/>
    <row r="381" s="651" customFormat="1" x14ac:dyDescent="0.2"/>
    <row r="382" s="651" customFormat="1" ht="26.45" customHeight="1" x14ac:dyDescent="0.2"/>
    <row r="383" s="651" customFormat="1" x14ac:dyDescent="0.2"/>
    <row r="384" s="651" customFormat="1" x14ac:dyDescent="0.2"/>
    <row r="385" s="651" customFormat="1" x14ac:dyDescent="0.2"/>
    <row r="386" s="651" customFormat="1" ht="27" customHeight="1" x14ac:dyDescent="0.2"/>
    <row r="387" s="651" customFormat="1" ht="53.45" customHeight="1" x14ac:dyDescent="0.2"/>
    <row r="388" s="651" customFormat="1" ht="19.149999999999999" customHeight="1" x14ac:dyDescent="0.2"/>
    <row r="389" s="651" customFormat="1" x14ac:dyDescent="0.2"/>
    <row r="390" s="651" customFormat="1" x14ac:dyDescent="0.2"/>
    <row r="391" s="651" customFormat="1" x14ac:dyDescent="0.2"/>
    <row r="392" s="651" customFormat="1" x14ac:dyDescent="0.2"/>
    <row r="393" s="651" customFormat="1" x14ac:dyDescent="0.2"/>
    <row r="394" s="651" customFormat="1" x14ac:dyDescent="0.2"/>
    <row r="395" s="651" customFormat="1" x14ac:dyDescent="0.2"/>
    <row r="396" s="651" customFormat="1" x14ac:dyDescent="0.2"/>
    <row r="397" s="651" customFormat="1" x14ac:dyDescent="0.2"/>
    <row r="398" s="651" customFormat="1" x14ac:dyDescent="0.2"/>
    <row r="399" s="651" customFormat="1" x14ac:dyDescent="0.2"/>
    <row r="400" s="651" customFormat="1" x14ac:dyDescent="0.2"/>
    <row r="401" s="651" customFormat="1" x14ac:dyDescent="0.2"/>
    <row r="402" s="651" customFormat="1" x14ac:dyDescent="0.2"/>
    <row r="403" s="651" customFormat="1" x14ac:dyDescent="0.2"/>
    <row r="404" s="651" customFormat="1" x14ac:dyDescent="0.2"/>
    <row r="405" s="651" customFormat="1" x14ac:dyDescent="0.2"/>
    <row r="406" s="651" customFormat="1" x14ac:dyDescent="0.2"/>
    <row r="407" s="651" customFormat="1" x14ac:dyDescent="0.2"/>
    <row r="408" s="651" customFormat="1" x14ac:dyDescent="0.2"/>
    <row r="409" s="651" customFormat="1" x14ac:dyDescent="0.2"/>
    <row r="410" s="651" customFormat="1" x14ac:dyDescent="0.2"/>
    <row r="411" s="651" customFormat="1" x14ac:dyDescent="0.2"/>
    <row r="412" s="651" customFormat="1" x14ac:dyDescent="0.2"/>
    <row r="413" s="651" customFormat="1" x14ac:dyDescent="0.2"/>
    <row r="414" s="651" customFormat="1" x14ac:dyDescent="0.2"/>
    <row r="415" s="651" customFormat="1" x14ac:dyDescent="0.2"/>
    <row r="416" s="651" customFormat="1" x14ac:dyDescent="0.2"/>
    <row r="417" s="651" customFormat="1" x14ac:dyDescent="0.2"/>
    <row r="418" s="651" customFormat="1" x14ac:dyDescent="0.2"/>
    <row r="419" s="651" customFormat="1" x14ac:dyDescent="0.2"/>
    <row r="420" s="651" customFormat="1" x14ac:dyDescent="0.2"/>
    <row r="421" s="651" customFormat="1" x14ac:dyDescent="0.2"/>
    <row r="422" s="651" customFormat="1" x14ac:dyDescent="0.2"/>
    <row r="423" s="651" customFormat="1" x14ac:dyDescent="0.2"/>
    <row r="424" s="651" customFormat="1" x14ac:dyDescent="0.2"/>
    <row r="425" s="651" customFormat="1" x14ac:dyDescent="0.2"/>
    <row r="426" s="651" customFormat="1" x14ac:dyDescent="0.2"/>
    <row r="427" s="651" customFormat="1" x14ac:dyDescent="0.2"/>
    <row r="428" s="651" customFormat="1" x14ac:dyDescent="0.2"/>
    <row r="429" s="651" customFormat="1" x14ac:dyDescent="0.2"/>
    <row r="430" s="651" customFormat="1" x14ac:dyDescent="0.2"/>
    <row r="431" s="651" customFormat="1" x14ac:dyDescent="0.2"/>
    <row r="432" s="651" customFormat="1" x14ac:dyDescent="0.2"/>
    <row r="433" s="651" customFormat="1" x14ac:dyDescent="0.2"/>
    <row r="434" s="651" customFormat="1" x14ac:dyDescent="0.2"/>
    <row r="435" s="651" customFormat="1" x14ac:dyDescent="0.2"/>
    <row r="436" s="651" customFormat="1" x14ac:dyDescent="0.2"/>
    <row r="437" s="651" customFormat="1" x14ac:dyDescent="0.2"/>
    <row r="438" s="651" customFormat="1" x14ac:dyDescent="0.2"/>
    <row r="439" s="651" customFormat="1" x14ac:dyDescent="0.2"/>
    <row r="440" s="651" customFormat="1" x14ac:dyDescent="0.2"/>
    <row r="441" s="651" customFormat="1" x14ac:dyDescent="0.2"/>
    <row r="442" s="651" customFormat="1" x14ac:dyDescent="0.2"/>
    <row r="443" s="651" customFormat="1" x14ac:dyDescent="0.2"/>
    <row r="444" s="651" customFormat="1" x14ac:dyDescent="0.2"/>
    <row r="445" s="651" customFormat="1" x14ac:dyDescent="0.2"/>
    <row r="446" s="651" customFormat="1" x14ac:dyDescent="0.2"/>
    <row r="447" s="651" customFormat="1" x14ac:dyDescent="0.2"/>
    <row r="448" s="651" customFormat="1" x14ac:dyDescent="0.2"/>
    <row r="449" s="651" customFormat="1" x14ac:dyDescent="0.2"/>
    <row r="450" s="651" customFormat="1" x14ac:dyDescent="0.2"/>
    <row r="451" s="651" customFormat="1" x14ac:dyDescent="0.2"/>
    <row r="452" s="651" customFormat="1" x14ac:dyDescent="0.2"/>
    <row r="453" s="651" customFormat="1" x14ac:dyDescent="0.2"/>
    <row r="454" s="651" customFormat="1" x14ac:dyDescent="0.2"/>
    <row r="455" s="651" customFormat="1" x14ac:dyDescent="0.2"/>
    <row r="456" s="651" customFormat="1" ht="13.15" customHeight="1" x14ac:dyDescent="0.2"/>
    <row r="457" s="651" customFormat="1" x14ac:dyDescent="0.2"/>
    <row r="458" s="651" customFormat="1" ht="26.45" customHeight="1" x14ac:dyDescent="0.2"/>
    <row r="459" s="651" customFormat="1" x14ac:dyDescent="0.2"/>
    <row r="460" s="651" customFormat="1" x14ac:dyDescent="0.2"/>
    <row r="461" s="651" customFormat="1" x14ac:dyDescent="0.2"/>
    <row r="462" s="651" customFormat="1" ht="26.45" customHeight="1" x14ac:dyDescent="0.2"/>
    <row r="463" s="651" customFormat="1" ht="25.9" customHeight="1" x14ac:dyDescent="0.2"/>
    <row r="464" s="651" customFormat="1" x14ac:dyDescent="0.2"/>
    <row r="465" s="651" customFormat="1" x14ac:dyDescent="0.2"/>
    <row r="466" s="651" customFormat="1" x14ac:dyDescent="0.2"/>
    <row r="467" s="651" customFormat="1" x14ac:dyDescent="0.2"/>
    <row r="468" s="651" customFormat="1" x14ac:dyDescent="0.2"/>
    <row r="469" s="651" customFormat="1" x14ac:dyDescent="0.2"/>
    <row r="470" s="651" customFormat="1" x14ac:dyDescent="0.2"/>
    <row r="471" s="651" customFormat="1" x14ac:dyDescent="0.2"/>
    <row r="472" s="651" customFormat="1" ht="25.9" customHeight="1" x14ac:dyDescent="0.2"/>
    <row r="473" s="651" customFormat="1" x14ac:dyDescent="0.2"/>
    <row r="474" s="651" customFormat="1" x14ac:dyDescent="0.2"/>
    <row r="475" s="651" customFormat="1" x14ac:dyDescent="0.2"/>
    <row r="476" s="651" customFormat="1" ht="31.9" customHeight="1" x14ac:dyDescent="0.2"/>
    <row r="477" s="651" customFormat="1" ht="52.9" customHeight="1" x14ac:dyDescent="0.2"/>
    <row r="478" s="651" customFormat="1" ht="18.600000000000001" customHeight="1" x14ac:dyDescent="0.2"/>
    <row r="479" s="651" customFormat="1" x14ac:dyDescent="0.2"/>
    <row r="480" s="651" customFormat="1" x14ac:dyDescent="0.2"/>
    <row r="481" s="651" customFormat="1" x14ac:dyDescent="0.2"/>
    <row r="482" s="651" customFormat="1" x14ac:dyDescent="0.2"/>
    <row r="483" s="651" customFormat="1" x14ac:dyDescent="0.2"/>
    <row r="484" s="651" customFormat="1" x14ac:dyDescent="0.2"/>
    <row r="485" s="651" customFormat="1" x14ac:dyDescent="0.2"/>
    <row r="486" s="651" customFormat="1" x14ac:dyDescent="0.2"/>
    <row r="487" s="651" customFormat="1" x14ac:dyDescent="0.2"/>
    <row r="488" s="651" customFormat="1" x14ac:dyDescent="0.2"/>
    <row r="489" s="651" customFormat="1" x14ac:dyDescent="0.2"/>
    <row r="490" s="651" customFormat="1" x14ac:dyDescent="0.2"/>
    <row r="491" s="651" customFormat="1" x14ac:dyDescent="0.2"/>
    <row r="492" s="651" customFormat="1" x14ac:dyDescent="0.2"/>
    <row r="493" s="651" customFormat="1" x14ac:dyDescent="0.2"/>
    <row r="494" s="651" customFormat="1" x14ac:dyDescent="0.2"/>
    <row r="495" s="651" customFormat="1" x14ac:dyDescent="0.2"/>
    <row r="496" s="651" customFormat="1" x14ac:dyDescent="0.2"/>
    <row r="497" s="651" customFormat="1" x14ac:dyDescent="0.2"/>
    <row r="498" s="651" customFormat="1" x14ac:dyDescent="0.2"/>
    <row r="499" s="651" customFormat="1" x14ac:dyDescent="0.2"/>
    <row r="500" s="651" customFormat="1" x14ac:dyDescent="0.2"/>
    <row r="501" s="651" customFormat="1" x14ac:dyDescent="0.2"/>
    <row r="502" s="651" customFormat="1" x14ac:dyDescent="0.2"/>
    <row r="503" s="651" customFormat="1" x14ac:dyDescent="0.2"/>
    <row r="504" s="651" customFormat="1" x14ac:dyDescent="0.2"/>
    <row r="505" s="651" customFormat="1" x14ac:dyDescent="0.2"/>
    <row r="506" s="651" customFormat="1" x14ac:dyDescent="0.2"/>
    <row r="507" s="651" customFormat="1" x14ac:dyDescent="0.2"/>
    <row r="508" s="651" customFormat="1" x14ac:dyDescent="0.2"/>
    <row r="509" s="651" customFormat="1" x14ac:dyDescent="0.2"/>
    <row r="510" s="651" customFormat="1" x14ac:dyDescent="0.2"/>
    <row r="511" s="651" customFormat="1" x14ac:dyDescent="0.2"/>
    <row r="512" s="651" customFormat="1" x14ac:dyDescent="0.2"/>
    <row r="513" s="651" customFormat="1" x14ac:dyDescent="0.2"/>
    <row r="514" s="651" customFormat="1" x14ac:dyDescent="0.2"/>
    <row r="515" s="651" customFormat="1" x14ac:dyDescent="0.2"/>
    <row r="516" s="651" customFormat="1" x14ac:dyDescent="0.2"/>
    <row r="517" s="651" customFormat="1" x14ac:dyDescent="0.2"/>
    <row r="518" s="651" customFormat="1" x14ac:dyDescent="0.2"/>
    <row r="519" s="651" customFormat="1" x14ac:dyDescent="0.2"/>
    <row r="520" s="651" customFormat="1" x14ac:dyDescent="0.2"/>
    <row r="521" s="651" customFormat="1" x14ac:dyDescent="0.2"/>
    <row r="522" s="651" customFormat="1" x14ac:dyDescent="0.2"/>
    <row r="523" s="651" customFormat="1" x14ac:dyDescent="0.2"/>
    <row r="524" s="651" customFormat="1" x14ac:dyDescent="0.2"/>
    <row r="525" s="651" customFormat="1" x14ac:dyDescent="0.2"/>
    <row r="526" s="651" customFormat="1" x14ac:dyDescent="0.2"/>
    <row r="527" s="651" customFormat="1" x14ac:dyDescent="0.2"/>
    <row r="528" s="651" customFormat="1" x14ac:dyDescent="0.2"/>
    <row r="529" s="651" customFormat="1" x14ac:dyDescent="0.2"/>
    <row r="530" s="651" customFormat="1" x14ac:dyDescent="0.2"/>
    <row r="531" s="651" customFormat="1" x14ac:dyDescent="0.2"/>
    <row r="532" s="651" customFormat="1" x14ac:dyDescent="0.2"/>
    <row r="533" s="651" customFormat="1" x14ac:dyDescent="0.2"/>
    <row r="534" s="651" customFormat="1" x14ac:dyDescent="0.2"/>
    <row r="535" s="651" customFormat="1" x14ac:dyDescent="0.2"/>
    <row r="536" s="651" customFormat="1" x14ac:dyDescent="0.2"/>
    <row r="537" s="651" customFormat="1" x14ac:dyDescent="0.2"/>
    <row r="538" s="651" customFormat="1" x14ac:dyDescent="0.2"/>
    <row r="539" s="651" customFormat="1" x14ac:dyDescent="0.2"/>
    <row r="540" s="651" customFormat="1" x14ac:dyDescent="0.2"/>
    <row r="541" s="651" customFormat="1" x14ac:dyDescent="0.2"/>
    <row r="542" s="651" customFormat="1" x14ac:dyDescent="0.2"/>
    <row r="543" s="651" customFormat="1" x14ac:dyDescent="0.2"/>
    <row r="544" s="651" customFormat="1" x14ac:dyDescent="0.2"/>
    <row r="545" s="651" customFormat="1" x14ac:dyDescent="0.2"/>
    <row r="546" s="651" customFormat="1" ht="13.15" customHeight="1" x14ac:dyDescent="0.2"/>
    <row r="547" s="651" customFormat="1" x14ac:dyDescent="0.2"/>
    <row r="548" s="651" customFormat="1" ht="26.45" customHeight="1" x14ac:dyDescent="0.2"/>
    <row r="549" s="651" customFormat="1" x14ac:dyDescent="0.2"/>
    <row r="550" s="651" customFormat="1" x14ac:dyDescent="0.2"/>
    <row r="551" s="651" customFormat="1" x14ac:dyDescent="0.2"/>
    <row r="552" s="651" customFormat="1" ht="26.45" customHeight="1" x14ac:dyDescent="0.2"/>
    <row r="553" s="651" customFormat="1" ht="26.45" customHeight="1" x14ac:dyDescent="0.2"/>
    <row r="554" s="651" customFormat="1" x14ac:dyDescent="0.2"/>
    <row r="555" s="651" customFormat="1" x14ac:dyDescent="0.2"/>
    <row r="556" s="651" customFormat="1" x14ac:dyDescent="0.2"/>
    <row r="557" s="651" customFormat="1" x14ac:dyDescent="0.2"/>
    <row r="558" s="651" customFormat="1" x14ac:dyDescent="0.2"/>
    <row r="559" s="651" customFormat="1" x14ac:dyDescent="0.2"/>
    <row r="560" s="651" customFormat="1" x14ac:dyDescent="0.2"/>
    <row r="561" s="651" customFormat="1" x14ac:dyDescent="0.2"/>
    <row r="562" s="651" customFormat="1" ht="25.9" customHeight="1" x14ac:dyDescent="0.2"/>
    <row r="563" s="651" customFormat="1" x14ac:dyDescent="0.2"/>
    <row r="564" s="651" customFormat="1" x14ac:dyDescent="0.2"/>
    <row r="565" s="651" customFormat="1" x14ac:dyDescent="0.2"/>
    <row r="566" s="651" customFormat="1" ht="35.450000000000003" customHeight="1" x14ac:dyDescent="0.2"/>
    <row r="567" s="651" customFormat="1" ht="56.45" customHeight="1" x14ac:dyDescent="0.2"/>
    <row r="568" s="651" customFormat="1" ht="16.899999999999999" customHeight="1" x14ac:dyDescent="0.2"/>
    <row r="569" s="651" customFormat="1" x14ac:dyDescent="0.2"/>
    <row r="570" s="651" customFormat="1" x14ac:dyDescent="0.2"/>
    <row r="571" s="651" customFormat="1" x14ac:dyDescent="0.2"/>
    <row r="572" s="651" customFormat="1" x14ac:dyDescent="0.2"/>
    <row r="573" s="651" customFormat="1" x14ac:dyDescent="0.2"/>
    <row r="574" s="651" customFormat="1" x14ac:dyDescent="0.2"/>
    <row r="575" s="651" customFormat="1" x14ac:dyDescent="0.2"/>
    <row r="576" s="651" customFormat="1" x14ac:dyDescent="0.2"/>
    <row r="577" s="651" customFormat="1" x14ac:dyDescent="0.2"/>
    <row r="578" s="651" customFormat="1" x14ac:dyDescent="0.2"/>
    <row r="579" s="651" customFormat="1" x14ac:dyDescent="0.2"/>
    <row r="580" s="651" customFormat="1" x14ac:dyDescent="0.2"/>
    <row r="581" s="651" customFormat="1" x14ac:dyDescent="0.2"/>
    <row r="582" s="651" customFormat="1" x14ac:dyDescent="0.2"/>
    <row r="583" s="651" customFormat="1" x14ac:dyDescent="0.2"/>
    <row r="584" s="651" customFormat="1" x14ac:dyDescent="0.2"/>
    <row r="585" s="651" customFormat="1" x14ac:dyDescent="0.2"/>
    <row r="586" s="651" customFormat="1" x14ac:dyDescent="0.2"/>
    <row r="587" s="651" customFormat="1" x14ac:dyDescent="0.2"/>
    <row r="588" s="651" customFormat="1" x14ac:dyDescent="0.2"/>
    <row r="589" s="651" customFormat="1" x14ac:dyDescent="0.2"/>
    <row r="590" s="651" customFormat="1" x14ac:dyDescent="0.2"/>
    <row r="591" s="651" customFormat="1" x14ac:dyDescent="0.2"/>
    <row r="592" s="651" customFormat="1" x14ac:dyDescent="0.2"/>
    <row r="593" s="651" customFormat="1" x14ac:dyDescent="0.2"/>
    <row r="594" s="651" customFormat="1" x14ac:dyDescent="0.2"/>
    <row r="595" s="651" customFormat="1" x14ac:dyDescent="0.2"/>
    <row r="596" s="651" customFormat="1" x14ac:dyDescent="0.2"/>
    <row r="597" s="651" customFormat="1" x14ac:dyDescent="0.2"/>
    <row r="598" s="651" customFormat="1" x14ac:dyDescent="0.2"/>
    <row r="599" s="651" customFormat="1" x14ac:dyDescent="0.2"/>
    <row r="600" s="651" customFormat="1" x14ac:dyDescent="0.2"/>
    <row r="601" s="651" customFormat="1" x14ac:dyDescent="0.2"/>
    <row r="602" s="651" customFormat="1" x14ac:dyDescent="0.2"/>
    <row r="603" s="651" customFormat="1" x14ac:dyDescent="0.2"/>
    <row r="604" s="651" customFormat="1" x14ac:dyDescent="0.2"/>
    <row r="605" s="651" customFormat="1" x14ac:dyDescent="0.2"/>
    <row r="606" s="651" customFormat="1" x14ac:dyDescent="0.2"/>
    <row r="607" s="651" customFormat="1" x14ac:dyDescent="0.2"/>
    <row r="608" s="651" customFormat="1" x14ac:dyDescent="0.2"/>
    <row r="609" s="651" customFormat="1" x14ac:dyDescent="0.2"/>
    <row r="610" s="651" customFormat="1" x14ac:dyDescent="0.2"/>
    <row r="611" s="651" customFormat="1" x14ac:dyDescent="0.2"/>
    <row r="612" s="651" customFormat="1" x14ac:dyDescent="0.2"/>
    <row r="613" s="651" customFormat="1" x14ac:dyDescent="0.2"/>
    <row r="614" s="651" customFormat="1" x14ac:dyDescent="0.2"/>
    <row r="615" s="651" customFormat="1" x14ac:dyDescent="0.2"/>
    <row r="616" s="651" customFormat="1" x14ac:dyDescent="0.2"/>
    <row r="617" s="651" customFormat="1" x14ac:dyDescent="0.2"/>
    <row r="618" s="651" customFormat="1" x14ac:dyDescent="0.2"/>
    <row r="619" s="651" customFormat="1" x14ac:dyDescent="0.2"/>
    <row r="620" s="651" customFormat="1" x14ac:dyDescent="0.2"/>
    <row r="621" s="651" customFormat="1" x14ac:dyDescent="0.2"/>
    <row r="622" s="651" customFormat="1" x14ac:dyDescent="0.2"/>
    <row r="623" s="651" customFormat="1" x14ac:dyDescent="0.2"/>
    <row r="624" s="651" customFormat="1" x14ac:dyDescent="0.2"/>
    <row r="625" s="651" customFormat="1" x14ac:dyDescent="0.2"/>
    <row r="626" s="651" customFormat="1" x14ac:dyDescent="0.2"/>
    <row r="627" s="651" customFormat="1" x14ac:dyDescent="0.2"/>
    <row r="628" s="651" customFormat="1" x14ac:dyDescent="0.2"/>
    <row r="629" s="651" customFormat="1" x14ac:dyDescent="0.2"/>
    <row r="630" s="651" customFormat="1" x14ac:dyDescent="0.2"/>
    <row r="631" s="651" customFormat="1" x14ac:dyDescent="0.2"/>
    <row r="632" s="651" customFormat="1" x14ac:dyDescent="0.2"/>
    <row r="633" s="651" customFormat="1" x14ac:dyDescent="0.2"/>
    <row r="634" s="651" customFormat="1" x14ac:dyDescent="0.2"/>
    <row r="635" s="651" customFormat="1" x14ac:dyDescent="0.2"/>
    <row r="636" s="651" customFormat="1" ht="13.15" customHeight="1" x14ac:dyDescent="0.2"/>
    <row r="637" s="651" customFormat="1" x14ac:dyDescent="0.2"/>
    <row r="638" s="651" customFormat="1" ht="26.45" customHeight="1" x14ac:dyDescent="0.2"/>
    <row r="639" s="651" customFormat="1" x14ac:dyDescent="0.2"/>
    <row r="640" s="651" customFormat="1" x14ac:dyDescent="0.2"/>
    <row r="641" s="651" customFormat="1" x14ac:dyDescent="0.2"/>
    <row r="642" s="651" customFormat="1" ht="25.9" customHeight="1" x14ac:dyDescent="0.2"/>
    <row r="643" s="651" customFormat="1" ht="25.9" customHeight="1" x14ac:dyDescent="0.2"/>
    <row r="644" s="651" customFormat="1" x14ac:dyDescent="0.2"/>
    <row r="645" s="651" customFormat="1" x14ac:dyDescent="0.2"/>
    <row r="646" s="651" customFormat="1" x14ac:dyDescent="0.2"/>
    <row r="647" s="651" customFormat="1" x14ac:dyDescent="0.2"/>
    <row r="648" s="651" customFormat="1" x14ac:dyDescent="0.2"/>
    <row r="649" s="651" customFormat="1" x14ac:dyDescent="0.2"/>
    <row r="650" s="651" customFormat="1" x14ac:dyDescent="0.2"/>
    <row r="651" s="651" customFormat="1" x14ac:dyDescent="0.2"/>
    <row r="652" s="651" customFormat="1" ht="25.9" customHeight="1" x14ac:dyDescent="0.2"/>
    <row r="653" s="651" customFormat="1" x14ac:dyDescent="0.2"/>
    <row r="654" s="651" customFormat="1" x14ac:dyDescent="0.2"/>
    <row r="655" s="651" customFormat="1" x14ac:dyDescent="0.2"/>
    <row r="656" s="651" customFormat="1" ht="27" customHeight="1" x14ac:dyDescent="0.2"/>
    <row r="657" s="651" customFormat="1" ht="55.9" customHeight="1" x14ac:dyDescent="0.2"/>
    <row r="658" s="651" customFormat="1" ht="18" customHeight="1" x14ac:dyDescent="0.2"/>
    <row r="659" s="651" customFormat="1" x14ac:dyDescent="0.2"/>
    <row r="660" s="651" customFormat="1" x14ac:dyDescent="0.2"/>
    <row r="661" s="651" customFormat="1" x14ac:dyDescent="0.2"/>
    <row r="662" s="651" customFormat="1" x14ac:dyDescent="0.2"/>
    <row r="663" s="651" customFormat="1" x14ac:dyDescent="0.2"/>
    <row r="664" s="651" customFormat="1" x14ac:dyDescent="0.2"/>
    <row r="665" s="651" customFormat="1" x14ac:dyDescent="0.2"/>
    <row r="666" s="651" customFormat="1" x14ac:dyDescent="0.2"/>
    <row r="667" s="651" customFormat="1" x14ac:dyDescent="0.2"/>
    <row r="668" s="651" customFormat="1" x14ac:dyDescent="0.2"/>
    <row r="669" s="651" customFormat="1" x14ac:dyDescent="0.2"/>
    <row r="670" s="651" customFormat="1" x14ac:dyDescent="0.2"/>
    <row r="671" s="651" customFormat="1" x14ac:dyDescent="0.2"/>
    <row r="672" s="651" customFormat="1" x14ac:dyDescent="0.2"/>
    <row r="673" s="651" customFormat="1" x14ac:dyDescent="0.2"/>
    <row r="674" s="651" customFormat="1" x14ac:dyDescent="0.2"/>
    <row r="675" s="651" customFormat="1" x14ac:dyDescent="0.2"/>
    <row r="676" s="651" customFormat="1" x14ac:dyDescent="0.2"/>
    <row r="677" s="651" customFormat="1" x14ac:dyDescent="0.2"/>
    <row r="678" s="651" customFormat="1" x14ac:dyDescent="0.2"/>
    <row r="679" s="651" customFormat="1" x14ac:dyDescent="0.2"/>
    <row r="680" s="651" customFormat="1" x14ac:dyDescent="0.2"/>
    <row r="681" s="651" customFormat="1" x14ac:dyDescent="0.2"/>
    <row r="682" s="651" customFormat="1" x14ac:dyDescent="0.2"/>
    <row r="683" s="651" customFormat="1" x14ac:dyDescent="0.2"/>
    <row r="684" s="651" customFormat="1" x14ac:dyDescent="0.2"/>
    <row r="685" s="651" customFormat="1" x14ac:dyDescent="0.2"/>
    <row r="686" s="651" customFormat="1" x14ac:dyDescent="0.2"/>
    <row r="687" s="651" customFormat="1" x14ac:dyDescent="0.2"/>
    <row r="688" s="651" customFormat="1" x14ac:dyDescent="0.2"/>
    <row r="689" s="651" customFormat="1" x14ac:dyDescent="0.2"/>
    <row r="690" s="651" customFormat="1" x14ac:dyDescent="0.2"/>
    <row r="691" s="651" customFormat="1" x14ac:dyDescent="0.2"/>
    <row r="692" s="651" customFormat="1" x14ac:dyDescent="0.2"/>
    <row r="693" s="651" customFormat="1" x14ac:dyDescent="0.2"/>
    <row r="694" s="651" customFormat="1" x14ac:dyDescent="0.2"/>
    <row r="695" s="651" customFormat="1" x14ac:dyDescent="0.2"/>
    <row r="696" s="651" customFormat="1" x14ac:dyDescent="0.2"/>
    <row r="697" s="651" customFormat="1" x14ac:dyDescent="0.2"/>
    <row r="698" s="651" customFormat="1" x14ac:dyDescent="0.2"/>
    <row r="699" s="651" customFormat="1" x14ac:dyDescent="0.2"/>
    <row r="700" s="651" customFormat="1" x14ac:dyDescent="0.2"/>
    <row r="701" s="651" customFormat="1" x14ac:dyDescent="0.2"/>
    <row r="702" s="651" customFormat="1" x14ac:dyDescent="0.2"/>
    <row r="703" s="651" customFormat="1" x14ac:dyDescent="0.2"/>
    <row r="704" s="651" customFormat="1" x14ac:dyDescent="0.2"/>
    <row r="705" s="651" customFormat="1" x14ac:dyDescent="0.2"/>
    <row r="706" s="651" customFormat="1" x14ac:dyDescent="0.2"/>
    <row r="707" s="651" customFormat="1" x14ac:dyDescent="0.2"/>
    <row r="708" s="651" customFormat="1" x14ac:dyDescent="0.2"/>
    <row r="709" s="651" customFormat="1" x14ac:dyDescent="0.2"/>
    <row r="710" s="651" customFormat="1" x14ac:dyDescent="0.2"/>
    <row r="711" s="651" customFormat="1" x14ac:dyDescent="0.2"/>
    <row r="712" s="651" customFormat="1" x14ac:dyDescent="0.2"/>
    <row r="713" s="651" customFormat="1" x14ac:dyDescent="0.2"/>
    <row r="714" s="651" customFormat="1" x14ac:dyDescent="0.2"/>
    <row r="715" s="651" customFormat="1" x14ac:dyDescent="0.2"/>
    <row r="716" s="651" customFormat="1" x14ac:dyDescent="0.2"/>
    <row r="717" s="651" customFormat="1" x14ac:dyDescent="0.2"/>
    <row r="718" s="651" customFormat="1" x14ac:dyDescent="0.2"/>
    <row r="719" s="651" customFormat="1" x14ac:dyDescent="0.2"/>
    <row r="720" s="651" customFormat="1" x14ac:dyDescent="0.2"/>
    <row r="721" s="651" customFormat="1" x14ac:dyDescent="0.2"/>
    <row r="722" s="651" customFormat="1" x14ac:dyDescent="0.2"/>
    <row r="723" s="651" customFormat="1" x14ac:dyDescent="0.2"/>
    <row r="724" s="651" customFormat="1" x14ac:dyDescent="0.2"/>
    <row r="725" s="651" customFormat="1" x14ac:dyDescent="0.2"/>
    <row r="726" s="651" customFormat="1" ht="13.15" customHeight="1" x14ac:dyDescent="0.2"/>
    <row r="727" s="651" customFormat="1" x14ac:dyDescent="0.2"/>
    <row r="728" s="651" customFormat="1" ht="25.9" customHeight="1" x14ac:dyDescent="0.2"/>
    <row r="729" s="651" customFormat="1" x14ac:dyDescent="0.2"/>
    <row r="730" s="651" customFormat="1" x14ac:dyDescent="0.2"/>
    <row r="731" s="651" customFormat="1" x14ac:dyDescent="0.2"/>
    <row r="732" s="651" customFormat="1" ht="26.45" customHeight="1" x14ac:dyDescent="0.2"/>
    <row r="733" s="651" customFormat="1" ht="25.9" customHeight="1" x14ac:dyDescent="0.2"/>
    <row r="734" s="651" customFormat="1" x14ac:dyDescent="0.2"/>
    <row r="735" s="651" customFormat="1" x14ac:dyDescent="0.2"/>
    <row r="736" s="651" customFormat="1" x14ac:dyDescent="0.2"/>
    <row r="737" s="651" customFormat="1" x14ac:dyDescent="0.2"/>
    <row r="738" s="651" customFormat="1" x14ac:dyDescent="0.2"/>
    <row r="739" s="651" customFormat="1" x14ac:dyDescent="0.2"/>
    <row r="740" s="651" customFormat="1" x14ac:dyDescent="0.2"/>
    <row r="741" s="651" customFormat="1" x14ac:dyDescent="0.2"/>
    <row r="742" s="651" customFormat="1" x14ac:dyDescent="0.2"/>
    <row r="743" s="651" customForma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5" fitToWidth="2" fitToHeight="2" orientation="portrait" r:id="rId1"/>
  <rowBreaks count="1" manualBreakCount="1">
    <brk id="90" max="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B1:K733"/>
  <sheetViews>
    <sheetView view="pageBreakPreview" topLeftCell="B1" zoomScaleSheetLayoutView="100" workbookViewId="0">
      <pane xSplit="3" ySplit="14" topLeftCell="E165" activePane="bottomRight" state="frozen"/>
      <selection activeCell="B1" sqref="B1"/>
      <selection pane="topRight" activeCell="E1" sqref="E1"/>
      <selection pane="bottomLeft" activeCell="B15" sqref="B15"/>
      <selection pane="bottomRight" activeCell="Q14" sqref="Q14"/>
    </sheetView>
  </sheetViews>
  <sheetFormatPr defaultColWidth="8.85546875" defaultRowHeight="12.75" x14ac:dyDescent="0.2"/>
  <cols>
    <col min="1" max="1" width="8.85546875" style="631"/>
    <col min="2" max="2" width="4.5703125" style="631" customWidth="1"/>
    <col min="3" max="3" width="20.28515625" style="631" customWidth="1"/>
    <col min="4" max="4" width="39.140625" style="631" customWidth="1"/>
    <col min="5" max="5" width="10" style="631" customWidth="1"/>
    <col min="6" max="6" width="11.28515625" style="631" customWidth="1"/>
    <col min="7" max="7" width="9.28515625" style="631" customWidth="1"/>
    <col min="8" max="8" width="9" style="631" customWidth="1"/>
    <col min="9" max="9" width="11.140625" style="631" customWidth="1"/>
    <col min="10" max="10" width="9.7109375" style="631" customWidth="1"/>
    <col min="11" max="11" width="13.140625" style="631" customWidth="1"/>
    <col min="12" max="16384" width="8.85546875" style="631"/>
  </cols>
  <sheetData>
    <row r="1" spans="2:11" ht="14.45" customHeight="1" x14ac:dyDescent="0.2">
      <c r="J1" s="1203" t="s">
        <v>196</v>
      </c>
      <c r="K1" s="1203"/>
    </row>
    <row r="2" spans="2:11" x14ac:dyDescent="0.2">
      <c r="B2" s="1202" t="s">
        <v>0</v>
      </c>
      <c r="C2" s="1202"/>
      <c r="D2" s="1202"/>
      <c r="E2" s="1202"/>
      <c r="F2" s="1202"/>
      <c r="G2" s="1202"/>
      <c r="H2" s="1202"/>
      <c r="I2" s="1202"/>
      <c r="J2" s="1202"/>
      <c r="K2" s="1202"/>
    </row>
    <row r="3" spans="2:11" x14ac:dyDescent="0.2">
      <c r="B3" s="1202" t="s">
        <v>1311</v>
      </c>
      <c r="C3" s="1202"/>
      <c r="D3" s="1202"/>
      <c r="E3" s="1202"/>
      <c r="F3" s="1202"/>
      <c r="G3" s="1202"/>
      <c r="H3" s="1202"/>
      <c r="I3" s="1202"/>
      <c r="J3" s="1202"/>
      <c r="K3" s="1202"/>
    </row>
    <row r="4" spans="2:11" s="1182" customFormat="1" x14ac:dyDescent="0.2">
      <c r="B4" s="1242" t="s">
        <v>1741</v>
      </c>
      <c r="C4" s="1242"/>
      <c r="D4" s="1242"/>
      <c r="E4" s="1242"/>
      <c r="F4" s="1242"/>
      <c r="G4" s="1242"/>
      <c r="H4" s="1242"/>
      <c r="I4" s="1242"/>
      <c r="J4" s="1242"/>
      <c r="K4" s="1242"/>
    </row>
    <row r="5" spans="2:11" x14ac:dyDescent="0.2">
      <c r="B5" s="25"/>
      <c r="C5" s="25"/>
      <c r="D5" s="25"/>
      <c r="E5" s="25"/>
      <c r="F5" s="25"/>
      <c r="G5" s="25"/>
      <c r="H5" s="25"/>
    </row>
    <row r="6" spans="2:11" x14ac:dyDescent="0.2">
      <c r="B6" s="1261" t="s">
        <v>374</v>
      </c>
      <c r="C6" s="1261"/>
      <c r="D6" s="1261"/>
      <c r="E6" s="1261"/>
      <c r="F6" s="1261"/>
      <c r="G6" s="1261"/>
      <c r="H6" s="1261"/>
      <c r="I6" s="1261"/>
      <c r="J6" s="1261"/>
      <c r="K6" s="1261"/>
    </row>
    <row r="7" spans="2:11" ht="27" customHeight="1" x14ac:dyDescent="0.2">
      <c r="B7" s="1262" t="s">
        <v>824</v>
      </c>
      <c r="C7" s="1262"/>
      <c r="D7" s="1261"/>
      <c r="E7" s="1261"/>
      <c r="F7" s="1261"/>
      <c r="G7" s="1261"/>
      <c r="H7" s="1261"/>
      <c r="I7" s="1261"/>
      <c r="J7" s="1261"/>
      <c r="K7" s="1261"/>
    </row>
    <row r="8" spans="2:11" x14ac:dyDescent="0.2">
      <c r="B8" s="633"/>
      <c r="C8" s="633"/>
      <c r="D8" s="633"/>
      <c r="E8" s="633"/>
      <c r="F8" s="633"/>
      <c r="G8" s="633"/>
      <c r="H8" s="633"/>
      <c r="I8" s="633"/>
      <c r="J8" s="633"/>
    </row>
    <row r="9" spans="2:11" x14ac:dyDescent="0.2">
      <c r="B9" s="1497" t="s">
        <v>665</v>
      </c>
      <c r="C9" s="1497"/>
      <c r="D9" s="1497"/>
      <c r="E9" s="25"/>
      <c r="F9" s="25"/>
      <c r="G9" s="25"/>
      <c r="H9" s="25"/>
    </row>
    <row r="11" spans="2:11" ht="24" customHeight="1" x14ac:dyDescent="0.2">
      <c r="B11" s="1210" t="s">
        <v>361</v>
      </c>
      <c r="C11" s="1195" t="s">
        <v>183</v>
      </c>
      <c r="D11" s="1522"/>
      <c r="E11" s="1210" t="s">
        <v>190</v>
      </c>
      <c r="F11" s="1210"/>
      <c r="G11" s="1210"/>
      <c r="H11" s="1210" t="s">
        <v>191</v>
      </c>
      <c r="I11" s="1210"/>
      <c r="J11" s="1210"/>
      <c r="K11" s="1210" t="s">
        <v>192</v>
      </c>
    </row>
    <row r="12" spans="2:11" ht="43.9" customHeight="1" x14ac:dyDescent="0.2">
      <c r="B12" s="1210"/>
      <c r="C12" s="1523"/>
      <c r="D12" s="1524"/>
      <c r="E12" s="1210" t="s">
        <v>193</v>
      </c>
      <c r="F12" s="1210"/>
      <c r="G12" s="1210" t="s">
        <v>1085</v>
      </c>
      <c r="H12" s="1210" t="s">
        <v>193</v>
      </c>
      <c r="I12" s="1210"/>
      <c r="J12" s="1210" t="s">
        <v>1085</v>
      </c>
      <c r="K12" s="1210"/>
    </row>
    <row r="13" spans="2:11" x14ac:dyDescent="0.2">
      <c r="B13" s="1210"/>
      <c r="C13" s="1525"/>
      <c r="D13" s="1526"/>
      <c r="E13" s="628" t="s">
        <v>194</v>
      </c>
      <c r="F13" s="628" t="s">
        <v>195</v>
      </c>
      <c r="G13" s="1210"/>
      <c r="H13" s="628" t="s">
        <v>194</v>
      </c>
      <c r="I13" s="628" t="s">
        <v>195</v>
      </c>
      <c r="J13" s="1210"/>
      <c r="K13" s="1210"/>
    </row>
    <row r="14" spans="2:11" ht="15" x14ac:dyDescent="0.2">
      <c r="B14" s="37">
        <v>1</v>
      </c>
      <c r="C14" s="1513">
        <v>2</v>
      </c>
      <c r="D14" s="1522"/>
      <c r="E14" s="37">
        <v>3</v>
      </c>
      <c r="F14" s="37">
        <v>4</v>
      </c>
      <c r="G14" s="37">
        <v>5</v>
      </c>
      <c r="H14" s="37">
        <v>6</v>
      </c>
      <c r="I14" s="37">
        <v>7</v>
      </c>
      <c r="J14" s="37">
        <v>8</v>
      </c>
      <c r="K14" s="37">
        <v>9</v>
      </c>
    </row>
    <row r="15" spans="2:11" ht="13.9" customHeight="1" x14ac:dyDescent="0.25">
      <c r="B15" s="1483">
        <v>1</v>
      </c>
      <c r="C15" s="1484" t="s">
        <v>287</v>
      </c>
      <c r="D15" s="46" t="s">
        <v>596</v>
      </c>
      <c r="E15" s="1186">
        <v>0</v>
      </c>
      <c r="F15" s="1186">
        <v>0</v>
      </c>
      <c r="G15" s="1186">
        <v>0</v>
      </c>
      <c r="H15" s="1186">
        <f>'4.4 гр птиц утки'!G15</f>
        <v>429</v>
      </c>
      <c r="I15" s="1186">
        <f>'4.4 гр птиц утки'!H15</f>
        <v>405</v>
      </c>
      <c r="J15" s="1186">
        <v>0</v>
      </c>
      <c r="K15" s="1181">
        <f>G15+J15</f>
        <v>0</v>
      </c>
    </row>
    <row r="16" spans="2:11" ht="13.9" customHeight="1" x14ac:dyDescent="0.25">
      <c r="B16" s="1483"/>
      <c r="C16" s="1484"/>
      <c r="D16" s="46" t="s">
        <v>597</v>
      </c>
      <c r="E16" s="1186">
        <v>0</v>
      </c>
      <c r="F16" s="1186">
        <v>0</v>
      </c>
      <c r="G16" s="1186">
        <v>0</v>
      </c>
      <c r="H16" s="1186">
        <f>'4.4 гр птиц утки'!G16</f>
        <v>0</v>
      </c>
      <c r="I16" s="1186">
        <f>'4.4 гр птиц утки'!H16</f>
        <v>0</v>
      </c>
      <c r="J16" s="1186">
        <v>0</v>
      </c>
      <c r="K16" s="1181">
        <f t="shared" ref="K16:K87" si="0">G16+J16</f>
        <v>0</v>
      </c>
    </row>
    <row r="17" spans="2:11" ht="13.9" customHeight="1" x14ac:dyDescent="0.25">
      <c r="B17" s="1483"/>
      <c r="C17" s="1484"/>
      <c r="D17" s="46" t="s">
        <v>598</v>
      </c>
      <c r="E17" s="1186">
        <f>'4.4 гр птиц утки'!D17</f>
        <v>211</v>
      </c>
      <c r="F17" s="1186">
        <f>'4.4 гр птиц утки'!E17</f>
        <v>193</v>
      </c>
      <c r="G17" s="1186">
        <v>0</v>
      </c>
      <c r="H17" s="1186">
        <f>'[2]4.4 гр птиц утки'!G17</f>
        <v>120</v>
      </c>
      <c r="I17" s="1186">
        <f>'[2]4.4 гр птиц утки'!H17</f>
        <v>113</v>
      </c>
      <c r="J17" s="1186">
        <v>0</v>
      </c>
      <c r="K17" s="1181">
        <f t="shared" si="0"/>
        <v>0</v>
      </c>
    </row>
    <row r="18" spans="2:11" ht="13.9" customHeight="1" x14ac:dyDescent="0.25">
      <c r="B18" s="1483">
        <v>2</v>
      </c>
      <c r="C18" s="1485" t="s">
        <v>288</v>
      </c>
      <c r="D18" s="46" t="s">
        <v>757</v>
      </c>
      <c r="E18" s="1186">
        <f>'4.4 гр птиц утки'!D18</f>
        <v>11</v>
      </c>
      <c r="F18" s="1186">
        <f>'4.4 гр птиц утки'!E18</f>
        <v>11</v>
      </c>
      <c r="G18" s="1186">
        <v>0</v>
      </c>
      <c r="H18" s="1186">
        <f>'[2]4.4 гр птиц утки'!G18</f>
        <v>26</v>
      </c>
      <c r="I18" s="1186">
        <f>'[2]4.4 гр птиц утки'!H18</f>
        <v>26</v>
      </c>
      <c r="J18" s="1186">
        <v>0</v>
      </c>
      <c r="K18" s="1181">
        <f t="shared" si="0"/>
        <v>0</v>
      </c>
    </row>
    <row r="19" spans="2:11" ht="13.9" customHeight="1" x14ac:dyDescent="0.25">
      <c r="B19" s="1483"/>
      <c r="C19" s="1485"/>
      <c r="D19" s="46" t="s">
        <v>598</v>
      </c>
      <c r="E19" s="1186">
        <f>'4.4 гр птиц утки'!D19</f>
        <v>253</v>
      </c>
      <c r="F19" s="1186">
        <f>'4.4 гр птиц утки'!E19</f>
        <v>249</v>
      </c>
      <c r="G19" s="1186">
        <v>0</v>
      </c>
      <c r="H19" s="1186">
        <f>'[2]4.4 гр птиц утки'!G19</f>
        <v>282</v>
      </c>
      <c r="I19" s="1186">
        <f>'[2]4.4 гр птиц утки'!H19</f>
        <v>271</v>
      </c>
      <c r="J19" s="1186">
        <v>0</v>
      </c>
      <c r="K19" s="1181">
        <f t="shared" si="0"/>
        <v>0</v>
      </c>
    </row>
    <row r="20" spans="2:11" ht="13.9" customHeight="1" x14ac:dyDescent="0.25">
      <c r="B20" s="1483">
        <v>3</v>
      </c>
      <c r="C20" s="1484" t="s">
        <v>289</v>
      </c>
      <c r="D20" s="46" t="s">
        <v>696</v>
      </c>
      <c r="E20" s="1186">
        <v>0</v>
      </c>
      <c r="F20" s="1186">
        <v>0</v>
      </c>
      <c r="G20" s="1186">
        <v>0</v>
      </c>
      <c r="H20" s="1186">
        <f>'[2]4.4 гр птиц утки'!G20</f>
        <v>67</v>
      </c>
      <c r="I20" s="1186">
        <f>'[2]4.4 гр птиц утки'!H20</f>
        <v>67</v>
      </c>
      <c r="J20" s="1186">
        <v>0</v>
      </c>
      <c r="K20" s="1181">
        <f t="shared" si="0"/>
        <v>0</v>
      </c>
    </row>
    <row r="21" spans="2:11" ht="13.9" customHeight="1" x14ac:dyDescent="0.25">
      <c r="B21" s="1483"/>
      <c r="C21" s="1484"/>
      <c r="D21" s="46" t="s">
        <v>407</v>
      </c>
      <c r="E21" s="1186">
        <v>0</v>
      </c>
      <c r="F21" s="1186">
        <v>0</v>
      </c>
      <c r="G21" s="1186">
        <v>0</v>
      </c>
      <c r="H21" s="1186">
        <f>'[2]4.4 гр птиц утки'!G21</f>
        <v>22</v>
      </c>
      <c r="I21" s="1186">
        <f>'[2]4.4 гр птиц утки'!H21</f>
        <v>18</v>
      </c>
      <c r="J21" s="1186">
        <v>0</v>
      </c>
      <c r="K21" s="1181">
        <f t="shared" si="0"/>
        <v>0</v>
      </c>
    </row>
    <row r="22" spans="2:11" ht="13.9" customHeight="1" x14ac:dyDescent="0.25">
      <c r="B22" s="1483"/>
      <c r="C22" s="1484"/>
      <c r="D22" s="46" t="s">
        <v>764</v>
      </c>
      <c r="E22" s="1186">
        <v>0</v>
      </c>
      <c r="F22" s="1186">
        <v>0</v>
      </c>
      <c r="G22" s="1186">
        <v>0</v>
      </c>
      <c r="H22" s="1186">
        <f>'[2]4.4 гр птиц утки'!G22</f>
        <v>0</v>
      </c>
      <c r="I22" s="1186">
        <f>'[2]4.4 гр птиц утки'!H22</f>
        <v>0</v>
      </c>
      <c r="J22" s="1186">
        <v>0</v>
      </c>
      <c r="K22" s="1181">
        <f t="shared" si="0"/>
        <v>0</v>
      </c>
    </row>
    <row r="23" spans="2:11" ht="13.9" customHeight="1" x14ac:dyDescent="0.25">
      <c r="B23" s="1483"/>
      <c r="C23" s="1484"/>
      <c r="D23" s="46" t="s">
        <v>598</v>
      </c>
      <c r="E23" s="1186">
        <f>'4.4 гр птиц утки'!D23</f>
        <v>107</v>
      </c>
      <c r="F23" s="1186">
        <f>'4.4 гр птиц утки'!E23</f>
        <v>103</v>
      </c>
      <c r="G23" s="1186">
        <v>0</v>
      </c>
      <c r="H23" s="1186">
        <f>'[2]4.4 гр птиц утки'!G23</f>
        <v>59</v>
      </c>
      <c r="I23" s="1186">
        <f>'[2]4.4 гр птиц утки'!H23</f>
        <v>55</v>
      </c>
      <c r="J23" s="1186">
        <v>0</v>
      </c>
      <c r="K23" s="1181">
        <f t="shared" si="0"/>
        <v>0</v>
      </c>
    </row>
    <row r="24" spans="2:11" ht="15" x14ac:dyDescent="0.2">
      <c r="B24" s="1519">
        <v>4</v>
      </c>
      <c r="C24" s="1506" t="s">
        <v>290</v>
      </c>
      <c r="D24" s="1184" t="s">
        <v>697</v>
      </c>
      <c r="E24" s="1186">
        <f>'4.4 гр птиц утки'!D24</f>
        <v>466</v>
      </c>
      <c r="F24" s="1186">
        <f>'4.4 гр птиц утки'!E24</f>
        <v>452</v>
      </c>
      <c r="G24" s="1186">
        <v>23</v>
      </c>
      <c r="H24" s="1186">
        <f>'[2]4.4 гр птиц утки'!G24</f>
        <v>493</v>
      </c>
      <c r="I24" s="1186">
        <f>'[2]4.4 гр птиц утки'!H24</f>
        <v>489</v>
      </c>
      <c r="J24" s="1186">
        <v>112</v>
      </c>
      <c r="K24" s="1181">
        <f t="shared" si="0"/>
        <v>135</v>
      </c>
    </row>
    <row r="25" spans="2:11" ht="15" x14ac:dyDescent="0.2">
      <c r="B25" s="1520"/>
      <c r="C25" s="1521"/>
      <c r="D25" s="1184" t="s">
        <v>993</v>
      </c>
      <c r="E25" s="1186">
        <v>0</v>
      </c>
      <c r="F25" s="1186">
        <v>0</v>
      </c>
      <c r="G25" s="1186">
        <v>0</v>
      </c>
      <c r="H25" s="1186">
        <f>'[2]4.4 гр птиц утки'!G25</f>
        <v>0</v>
      </c>
      <c r="I25" s="1186">
        <f>'[2]4.4 гр птиц утки'!H25</f>
        <v>0</v>
      </c>
      <c r="J25" s="1186">
        <v>0</v>
      </c>
      <c r="K25" s="1181">
        <f t="shared" si="0"/>
        <v>0</v>
      </c>
    </row>
    <row r="26" spans="2:11" x14ac:dyDescent="0.2">
      <c r="B26" s="1519">
        <v>5</v>
      </c>
      <c r="C26" s="1516" t="s">
        <v>291</v>
      </c>
      <c r="D26" s="1182" t="s">
        <v>815</v>
      </c>
      <c r="E26" s="1186">
        <v>0</v>
      </c>
      <c r="F26" s="1186">
        <v>0</v>
      </c>
      <c r="G26" s="1186">
        <v>0</v>
      </c>
      <c r="H26" s="1186">
        <f>'[2]4.4 гр птиц утки'!G26</f>
        <v>45</v>
      </c>
      <c r="I26" s="1186">
        <f>'[2]4.4 гр птиц утки'!H26</f>
        <v>44</v>
      </c>
      <c r="J26" s="1186">
        <v>0</v>
      </c>
      <c r="K26" s="1181">
        <f>G26+J26</f>
        <v>0</v>
      </c>
    </row>
    <row r="27" spans="2:11" ht="15" x14ac:dyDescent="0.25">
      <c r="B27" s="1527"/>
      <c r="C27" s="1528"/>
      <c r="D27" s="46" t="s">
        <v>756</v>
      </c>
      <c r="E27" s="1186">
        <v>0</v>
      </c>
      <c r="F27" s="1186">
        <v>0</v>
      </c>
      <c r="G27" s="1186">
        <v>0</v>
      </c>
      <c r="H27" s="1186">
        <f>'[2]4.4 гр птиц утки'!G27</f>
        <v>2</v>
      </c>
      <c r="I27" s="1186">
        <f>'[2]4.4 гр птиц утки'!H27</f>
        <v>2</v>
      </c>
      <c r="J27" s="1186">
        <v>0</v>
      </c>
      <c r="K27" s="1181">
        <f>G27+J27</f>
        <v>0</v>
      </c>
    </row>
    <row r="28" spans="2:11" ht="15" x14ac:dyDescent="0.25">
      <c r="B28" s="1527"/>
      <c r="C28" s="1528"/>
      <c r="D28" s="46" t="s">
        <v>1089</v>
      </c>
      <c r="E28" s="1186">
        <v>0</v>
      </c>
      <c r="F28" s="1186">
        <v>0</v>
      </c>
      <c r="G28" s="1186">
        <v>0</v>
      </c>
      <c r="H28" s="1186">
        <f>'[2]4.4 гр птиц утки'!G28</f>
        <v>20</v>
      </c>
      <c r="I28" s="1186">
        <f>'[2]4.4 гр птиц утки'!H28</f>
        <v>20</v>
      </c>
      <c r="J28" s="1186">
        <v>0</v>
      </c>
      <c r="K28" s="1181">
        <f>G28+J28</f>
        <v>0</v>
      </c>
    </row>
    <row r="29" spans="2:11" ht="15" x14ac:dyDescent="0.25">
      <c r="B29" s="1527"/>
      <c r="C29" s="1528"/>
      <c r="D29" s="46" t="s">
        <v>698</v>
      </c>
      <c r="E29" s="1186">
        <v>0</v>
      </c>
      <c r="F29" s="1186">
        <v>0</v>
      </c>
      <c r="G29" s="1186">
        <v>0</v>
      </c>
      <c r="H29" s="1186">
        <f>'[2]4.4 гр птиц утки'!G29</f>
        <v>0</v>
      </c>
      <c r="I29" s="1186">
        <f>'[2]4.4 гр птиц утки'!H29</f>
        <v>0</v>
      </c>
      <c r="J29" s="1186">
        <v>0</v>
      </c>
      <c r="K29" s="1181">
        <v>0</v>
      </c>
    </row>
    <row r="30" spans="2:11" ht="15" x14ac:dyDescent="0.25">
      <c r="B30" s="1527"/>
      <c r="C30" s="1528"/>
      <c r="D30" s="46" t="s">
        <v>977</v>
      </c>
      <c r="E30" s="1186">
        <v>0</v>
      </c>
      <c r="F30" s="1186">
        <v>0</v>
      </c>
      <c r="G30" s="1186">
        <v>0</v>
      </c>
      <c r="H30" s="1186">
        <f>'[2]4.4 гр птиц утки'!G30</f>
        <v>0</v>
      </c>
      <c r="I30" s="1186">
        <f>'[2]4.4 гр птиц утки'!H30</f>
        <v>0</v>
      </c>
      <c r="J30" s="1186">
        <v>0</v>
      </c>
      <c r="K30" s="1181">
        <f>G30+J30</f>
        <v>0</v>
      </c>
    </row>
    <row r="31" spans="2:11" ht="14.45" customHeight="1" x14ac:dyDescent="0.25">
      <c r="B31" s="1520"/>
      <c r="C31" s="1529"/>
      <c r="D31" s="46" t="s">
        <v>598</v>
      </c>
      <c r="E31" s="1186">
        <f>'4.4 гр птиц утки'!D31</f>
        <v>784</v>
      </c>
      <c r="F31" s="1186">
        <f>'4.4 гр птиц утки'!E31</f>
        <v>691</v>
      </c>
      <c r="G31" s="1186">
        <v>1</v>
      </c>
      <c r="H31" s="1186">
        <f>'[2]4.4 гр птиц утки'!G31</f>
        <v>428</v>
      </c>
      <c r="I31" s="1186">
        <f>'[2]4.4 гр птиц утки'!H31</f>
        <v>388</v>
      </c>
      <c r="J31" s="1186">
        <v>0</v>
      </c>
      <c r="K31" s="1181">
        <f t="shared" si="0"/>
        <v>1</v>
      </c>
    </row>
    <row r="32" spans="2:11" ht="13.9" customHeight="1" x14ac:dyDescent="0.25">
      <c r="B32" s="1487">
        <v>6</v>
      </c>
      <c r="C32" s="1485" t="s">
        <v>292</v>
      </c>
      <c r="D32" s="46" t="s">
        <v>699</v>
      </c>
      <c r="E32" s="1186">
        <v>0</v>
      </c>
      <c r="F32" s="1186">
        <v>0</v>
      </c>
      <c r="G32" s="1186">
        <v>0</v>
      </c>
      <c r="H32" s="1186">
        <f>'[2]4.4 гр птиц утки'!G32</f>
        <v>3</v>
      </c>
      <c r="I32" s="1186">
        <f>'[2]4.4 гр птиц утки'!H32</f>
        <v>3</v>
      </c>
      <c r="J32" s="1186">
        <v>0</v>
      </c>
      <c r="K32" s="1181">
        <f t="shared" si="0"/>
        <v>0</v>
      </c>
    </row>
    <row r="33" spans="2:11" ht="13.9" customHeight="1" x14ac:dyDescent="0.25">
      <c r="B33" s="1487"/>
      <c r="C33" s="1485"/>
      <c r="D33" s="46" t="s">
        <v>598</v>
      </c>
      <c r="E33" s="1186">
        <f>'4.4 гр птиц утки'!D33</f>
        <v>903</v>
      </c>
      <c r="F33" s="1186">
        <f>'4.4 гр птиц утки'!E33</f>
        <v>799</v>
      </c>
      <c r="G33" s="1186">
        <v>0</v>
      </c>
      <c r="H33" s="1186">
        <f>'[2]4.4 гр птиц утки'!G33</f>
        <v>224</v>
      </c>
      <c r="I33" s="1186">
        <f>'[2]4.4 гр птиц утки'!H33</f>
        <v>195</v>
      </c>
      <c r="J33" s="1186">
        <v>0</v>
      </c>
      <c r="K33" s="1181">
        <f t="shared" si="0"/>
        <v>0</v>
      </c>
    </row>
    <row r="34" spans="2:11" ht="13.9" customHeight="1" x14ac:dyDescent="0.25">
      <c r="B34" s="1483">
        <v>7</v>
      </c>
      <c r="C34" s="1485" t="s">
        <v>293</v>
      </c>
      <c r="D34" s="46" t="s">
        <v>759</v>
      </c>
      <c r="E34" s="1186">
        <v>0</v>
      </c>
      <c r="F34" s="1186">
        <v>0</v>
      </c>
      <c r="G34" s="1186">
        <v>0</v>
      </c>
      <c r="H34" s="1186">
        <f>'[2]4.4 гр птиц утки'!G34</f>
        <v>17</v>
      </c>
      <c r="I34" s="1186">
        <f>'[2]4.4 гр птиц утки'!H34</f>
        <v>17</v>
      </c>
      <c r="J34" s="1186">
        <v>0</v>
      </c>
      <c r="K34" s="1181">
        <f t="shared" si="0"/>
        <v>0</v>
      </c>
    </row>
    <row r="35" spans="2:11" ht="13.9" customHeight="1" x14ac:dyDescent="0.25">
      <c r="B35" s="1483"/>
      <c r="C35" s="1485"/>
      <c r="D35" s="46" t="s">
        <v>816</v>
      </c>
      <c r="E35" s="1186">
        <f>'4.4 гр птиц утки'!D35</f>
        <v>45</v>
      </c>
      <c r="F35" s="1186">
        <f>'4.4 гр птиц утки'!E35</f>
        <v>45</v>
      </c>
      <c r="G35" s="1186">
        <v>0</v>
      </c>
      <c r="H35" s="1186">
        <f>'[2]4.4 гр птиц утки'!G35</f>
        <v>12</v>
      </c>
      <c r="I35" s="1186">
        <f>'[2]4.4 гр птиц утки'!H35</f>
        <v>12</v>
      </c>
      <c r="J35" s="1186">
        <v>0</v>
      </c>
      <c r="K35" s="1181">
        <f t="shared" si="0"/>
        <v>0</v>
      </c>
    </row>
    <row r="36" spans="2:11" ht="13.9" customHeight="1" x14ac:dyDescent="0.25">
      <c r="B36" s="1483"/>
      <c r="C36" s="1485"/>
      <c r="D36" s="46" t="s">
        <v>599</v>
      </c>
      <c r="E36" s="1186">
        <v>0</v>
      </c>
      <c r="F36" s="1186">
        <v>0</v>
      </c>
      <c r="G36" s="1186">
        <v>0</v>
      </c>
      <c r="H36" s="1186">
        <f>'[2]4.4 гр птиц утки'!G36</f>
        <v>45</v>
      </c>
      <c r="I36" s="1186">
        <f>'[2]4.4 гр птиц утки'!H36</f>
        <v>45</v>
      </c>
      <c r="J36" s="1186">
        <v>0</v>
      </c>
      <c r="K36" s="1181">
        <f t="shared" si="0"/>
        <v>0</v>
      </c>
    </row>
    <row r="37" spans="2:11" ht="13.9" customHeight="1" x14ac:dyDescent="0.25">
      <c r="B37" s="1483"/>
      <c r="C37" s="1485"/>
      <c r="D37" s="46" t="s">
        <v>700</v>
      </c>
      <c r="E37" s="1186">
        <v>0</v>
      </c>
      <c r="F37" s="1186">
        <v>0</v>
      </c>
      <c r="G37" s="1186">
        <v>0</v>
      </c>
      <c r="H37" s="1186">
        <f>'[2]4.4 гр птиц утки'!G37</f>
        <v>16</v>
      </c>
      <c r="I37" s="1186">
        <f>'[2]4.4 гр птиц утки'!H37</f>
        <v>16</v>
      </c>
      <c r="J37" s="1186">
        <v>0</v>
      </c>
      <c r="K37" s="1181">
        <f t="shared" si="0"/>
        <v>0</v>
      </c>
    </row>
    <row r="38" spans="2:11" ht="13.9" customHeight="1" x14ac:dyDescent="0.25">
      <c r="B38" s="1483"/>
      <c r="C38" s="1485"/>
      <c r="D38" s="46" t="s">
        <v>598</v>
      </c>
      <c r="E38" s="1186">
        <f>'4.4 гр птиц утки'!D38</f>
        <v>238</v>
      </c>
      <c r="F38" s="1186">
        <f>'4.4 гр птиц утки'!E38</f>
        <v>229</v>
      </c>
      <c r="G38" s="1186">
        <v>0</v>
      </c>
      <c r="H38" s="1186">
        <f>'[2]4.4 гр птиц утки'!G38</f>
        <v>224</v>
      </c>
      <c r="I38" s="1186">
        <f>'[2]4.4 гр птиц утки'!H38</f>
        <v>220</v>
      </c>
      <c r="J38" s="1186">
        <v>0</v>
      </c>
      <c r="K38" s="1181">
        <f t="shared" si="0"/>
        <v>0</v>
      </c>
    </row>
    <row r="39" spans="2:11" s="638" customFormat="1" ht="15.75" x14ac:dyDescent="0.25">
      <c r="B39" s="637">
        <v>8</v>
      </c>
      <c r="C39" s="640" t="s">
        <v>294</v>
      </c>
      <c r="D39" s="46" t="s">
        <v>760</v>
      </c>
      <c r="E39" s="1186">
        <f>'4.4 гр птиц утки'!D39</f>
        <v>234</v>
      </c>
      <c r="F39" s="1186">
        <v>229</v>
      </c>
      <c r="G39" s="1186">
        <v>0</v>
      </c>
      <c r="H39" s="1186">
        <f>'[2]4.4 гр птиц утки'!G39</f>
        <v>111</v>
      </c>
      <c r="I39" s="1186">
        <f>'[2]4.4 гр птиц утки'!H39</f>
        <v>107</v>
      </c>
      <c r="J39" s="1186">
        <v>0</v>
      </c>
      <c r="K39" s="1181">
        <f t="shared" si="0"/>
        <v>0</v>
      </c>
    </row>
    <row r="40" spans="2:11" ht="13.9" customHeight="1" x14ac:dyDescent="0.25">
      <c r="B40" s="1483">
        <v>9</v>
      </c>
      <c r="C40" s="1485" t="s">
        <v>295</v>
      </c>
      <c r="D40" s="46" t="s">
        <v>761</v>
      </c>
      <c r="E40" s="1186">
        <f>'4.4 гр птиц утки'!D40</f>
        <v>17</v>
      </c>
      <c r="F40" s="1186">
        <v>15</v>
      </c>
      <c r="G40" s="1186">
        <v>0</v>
      </c>
      <c r="H40" s="1186">
        <f>'[2]4.4 гр птиц утки'!G40</f>
        <v>56</v>
      </c>
      <c r="I40" s="1186">
        <f>'[2]4.4 гр птиц утки'!H40</f>
        <v>54</v>
      </c>
      <c r="J40" s="1186">
        <v>0</v>
      </c>
      <c r="K40" s="1181">
        <f t="shared" si="0"/>
        <v>0</v>
      </c>
    </row>
    <row r="41" spans="2:11" ht="13.9" customHeight="1" x14ac:dyDescent="0.25">
      <c r="B41" s="1483"/>
      <c r="C41" s="1485"/>
      <c r="D41" s="46" t="s">
        <v>701</v>
      </c>
      <c r="E41" s="1186">
        <v>0</v>
      </c>
      <c r="F41" s="1186">
        <v>0</v>
      </c>
      <c r="G41" s="1186">
        <v>0</v>
      </c>
      <c r="H41" s="1186">
        <f>'[2]4.4 гр птиц утки'!G41</f>
        <v>44</v>
      </c>
      <c r="I41" s="1186">
        <f>'[2]4.4 гр птиц утки'!H41</f>
        <v>44</v>
      </c>
      <c r="J41" s="1186">
        <v>7</v>
      </c>
      <c r="K41" s="1181">
        <f t="shared" si="0"/>
        <v>7</v>
      </c>
    </row>
    <row r="42" spans="2:11" ht="13.9" customHeight="1" x14ac:dyDescent="0.25">
      <c r="B42" s="1483"/>
      <c r="C42" s="1485"/>
      <c r="D42" s="46" t="s">
        <v>817</v>
      </c>
      <c r="E42" s="1186">
        <v>0</v>
      </c>
      <c r="F42" s="1186">
        <v>0</v>
      </c>
      <c r="G42" s="1186">
        <v>0</v>
      </c>
      <c r="H42" s="1186">
        <f>'[2]4.4 гр птиц утки'!G42</f>
        <v>0</v>
      </c>
      <c r="I42" s="1186">
        <f>'[2]4.4 гр птиц утки'!H42</f>
        <v>0</v>
      </c>
      <c r="J42" s="1186">
        <v>0</v>
      </c>
      <c r="K42" s="1181">
        <f t="shared" si="0"/>
        <v>0</v>
      </c>
    </row>
    <row r="43" spans="2:11" ht="13.9" customHeight="1" x14ac:dyDescent="0.25">
      <c r="B43" s="1483"/>
      <c r="C43" s="1485"/>
      <c r="D43" s="46" t="s">
        <v>1049</v>
      </c>
      <c r="E43" s="1186">
        <v>0</v>
      </c>
      <c r="F43" s="1186">
        <v>0</v>
      </c>
      <c r="G43" s="1186">
        <v>0</v>
      </c>
      <c r="H43" s="1186">
        <f>'[2]4.4 гр птиц утки'!G43</f>
        <v>48</v>
      </c>
      <c r="I43" s="1186">
        <f>'[2]4.4 гр птиц утки'!H43</f>
        <v>48</v>
      </c>
      <c r="J43" s="1186">
        <v>0</v>
      </c>
      <c r="K43" s="1181">
        <v>0</v>
      </c>
    </row>
    <row r="44" spans="2:11" ht="13.9" customHeight="1" x14ac:dyDescent="0.25">
      <c r="B44" s="1483"/>
      <c r="C44" s="1485"/>
      <c r="D44" s="182" t="s">
        <v>994</v>
      </c>
      <c r="E44" s="1186">
        <v>0</v>
      </c>
      <c r="F44" s="1186">
        <v>0</v>
      </c>
      <c r="G44" s="1186">
        <v>0</v>
      </c>
      <c r="H44" s="1186">
        <f>'[2]4.4 гр птиц утки'!G44</f>
        <v>0</v>
      </c>
      <c r="I44" s="1186">
        <f>'[2]4.4 гр птиц утки'!H44</f>
        <v>0</v>
      </c>
      <c r="J44" s="1186">
        <v>0</v>
      </c>
      <c r="K44" s="1181">
        <f t="shared" si="0"/>
        <v>0</v>
      </c>
    </row>
    <row r="45" spans="2:11" ht="13.9" customHeight="1" x14ac:dyDescent="0.25">
      <c r="B45" s="1483"/>
      <c r="C45" s="1485"/>
      <c r="D45" s="46" t="s">
        <v>598</v>
      </c>
      <c r="E45" s="1186">
        <f>'4.4 гр птиц утки'!D45</f>
        <v>337</v>
      </c>
      <c r="F45" s="1186">
        <f>'4.4 гр птиц утки'!E45</f>
        <v>296</v>
      </c>
      <c r="G45" s="1186">
        <v>0</v>
      </c>
      <c r="H45" s="1186">
        <f>'[2]4.4 гр птиц утки'!G45</f>
        <v>160</v>
      </c>
      <c r="I45" s="1186">
        <f>'[2]4.4 гр птиц утки'!H45</f>
        <v>143</v>
      </c>
      <c r="J45" s="1186">
        <v>0</v>
      </c>
      <c r="K45" s="1181">
        <f t="shared" si="0"/>
        <v>0</v>
      </c>
    </row>
    <row r="46" spans="2:11" ht="15.75" x14ac:dyDescent="0.2">
      <c r="B46" s="639">
        <v>10</v>
      </c>
      <c r="C46" s="640" t="s">
        <v>296</v>
      </c>
      <c r="D46" s="212" t="s">
        <v>762</v>
      </c>
      <c r="E46" s="1186">
        <v>0</v>
      </c>
      <c r="F46" s="1186">
        <v>0</v>
      </c>
      <c r="G46" s="1186">
        <v>0</v>
      </c>
      <c r="H46" s="1186">
        <f>'[2]4.4 гр птиц утки'!G46</f>
        <v>43</v>
      </c>
      <c r="I46" s="1186">
        <f>'[2]4.4 гр птиц утки'!H46</f>
        <v>39</v>
      </c>
      <c r="J46" s="1186">
        <v>0</v>
      </c>
      <c r="K46" s="1181">
        <f t="shared" si="0"/>
        <v>0</v>
      </c>
    </row>
    <row r="47" spans="2:11" ht="13.9" customHeight="1" x14ac:dyDescent="0.25">
      <c r="B47" s="1483">
        <v>11</v>
      </c>
      <c r="C47" s="1484" t="s">
        <v>297</v>
      </c>
      <c r="D47" s="46" t="s">
        <v>763</v>
      </c>
      <c r="E47" s="1186">
        <v>0</v>
      </c>
      <c r="F47" s="1186">
        <v>0</v>
      </c>
      <c r="G47" s="1186">
        <v>0</v>
      </c>
      <c r="H47" s="1186">
        <f>'[2]4.4 гр птиц утки'!G47</f>
        <v>0</v>
      </c>
      <c r="I47" s="1186">
        <f>'[2]4.4 гр птиц утки'!H47</f>
        <v>0</v>
      </c>
      <c r="J47" s="1186">
        <v>0</v>
      </c>
      <c r="K47" s="1181">
        <f t="shared" si="0"/>
        <v>0</v>
      </c>
    </row>
    <row r="48" spans="2:11" ht="13.9" customHeight="1" x14ac:dyDescent="0.25">
      <c r="B48" s="1483"/>
      <c r="C48" s="1484"/>
      <c r="D48" s="46" t="s">
        <v>598</v>
      </c>
      <c r="E48" s="1186">
        <f>'4.4 гр птиц утки'!D48</f>
        <v>90</v>
      </c>
      <c r="F48" s="1186">
        <f>'4.4 гр птиц утки'!E48</f>
        <v>88</v>
      </c>
      <c r="G48" s="1186">
        <v>0</v>
      </c>
      <c r="H48" s="1186">
        <f>'[2]4.4 гр птиц утки'!G48</f>
        <v>139</v>
      </c>
      <c r="I48" s="1186">
        <f>'[2]4.4 гр птиц утки'!H48</f>
        <v>129</v>
      </c>
      <c r="J48" s="1186">
        <v>0</v>
      </c>
      <c r="K48" s="1181">
        <f t="shared" si="0"/>
        <v>0</v>
      </c>
    </row>
    <row r="49" spans="2:11" ht="13.9" customHeight="1" x14ac:dyDescent="0.25">
      <c r="B49" s="1487">
        <v>12</v>
      </c>
      <c r="C49" s="1484" t="s">
        <v>298</v>
      </c>
      <c r="D49" s="307" t="s">
        <v>598</v>
      </c>
      <c r="E49" s="1186">
        <f>'4.4 гр птиц утки'!D49</f>
        <v>178</v>
      </c>
      <c r="F49" s="1186">
        <f>'4.4 гр птиц утки'!E49</f>
        <v>172</v>
      </c>
      <c r="G49" s="1186">
        <v>0</v>
      </c>
      <c r="H49" s="1186">
        <f>'[2]4.4 гр птиц утки'!G49</f>
        <v>147</v>
      </c>
      <c r="I49" s="1186">
        <f>'[2]4.4 гр птиц утки'!H49</f>
        <v>142</v>
      </c>
      <c r="J49" s="1186">
        <v>0</v>
      </c>
      <c r="K49" s="1181">
        <f t="shared" si="0"/>
        <v>0</v>
      </c>
    </row>
    <row r="50" spans="2:11" s="638" customFormat="1" ht="13.9" customHeight="1" x14ac:dyDescent="0.25">
      <c r="B50" s="1487"/>
      <c r="C50" s="1484"/>
      <c r="D50" s="46" t="s">
        <v>600</v>
      </c>
      <c r="E50" s="1186">
        <v>0</v>
      </c>
      <c r="F50" s="1186">
        <v>0</v>
      </c>
      <c r="G50" s="1186">
        <v>0</v>
      </c>
      <c r="H50" s="1186">
        <f>'[2]4.4 гр птиц утки'!G50</f>
        <v>0</v>
      </c>
      <c r="I50" s="1186">
        <f>'[2]4.4 гр птиц утки'!H50</f>
        <v>0</v>
      </c>
      <c r="J50" s="1186">
        <v>0</v>
      </c>
      <c r="K50" s="1181">
        <f t="shared" si="0"/>
        <v>0</v>
      </c>
    </row>
    <row r="51" spans="2:11" ht="13.9" customHeight="1" x14ac:dyDescent="0.25">
      <c r="B51" s="1487"/>
      <c r="C51" s="1484"/>
      <c r="D51" s="46" t="s">
        <v>601</v>
      </c>
      <c r="E51" s="1186">
        <v>0</v>
      </c>
      <c r="F51" s="1186">
        <v>0</v>
      </c>
      <c r="G51" s="1186">
        <v>0</v>
      </c>
      <c r="H51" s="1186">
        <f>'[2]4.4 гр птиц утки'!G51</f>
        <v>3</v>
      </c>
      <c r="I51" s="1186">
        <f>'[2]4.4 гр птиц утки'!H51</f>
        <v>3</v>
      </c>
      <c r="J51" s="1186">
        <v>0</v>
      </c>
      <c r="K51" s="1181">
        <f t="shared" si="0"/>
        <v>0</v>
      </c>
    </row>
    <row r="52" spans="2:11" ht="13.9" customHeight="1" x14ac:dyDescent="0.25">
      <c r="B52" s="1487"/>
      <c r="C52" s="1484"/>
      <c r="D52" s="46" t="s">
        <v>817</v>
      </c>
      <c r="E52" s="1186">
        <v>0</v>
      </c>
      <c r="F52" s="1186">
        <v>0</v>
      </c>
      <c r="G52" s="1186">
        <v>0</v>
      </c>
      <c r="H52" s="1186">
        <f>'[2]4.4 гр птиц утки'!G52</f>
        <v>0</v>
      </c>
      <c r="I52" s="1186">
        <f>'[2]4.4 гр птиц утки'!H52</f>
        <v>0</v>
      </c>
      <c r="J52" s="1186">
        <v>0</v>
      </c>
      <c r="K52" s="1181">
        <f t="shared" si="0"/>
        <v>0</v>
      </c>
    </row>
    <row r="53" spans="2:11" ht="13.9" customHeight="1" x14ac:dyDescent="0.25">
      <c r="B53" s="1483">
        <v>13</v>
      </c>
      <c r="C53" s="1484" t="s">
        <v>299</v>
      </c>
      <c r="D53" s="46" t="s">
        <v>765</v>
      </c>
      <c r="E53" s="1186">
        <f>'4.4 гр птиц утки'!D53</f>
        <v>16</v>
      </c>
      <c r="F53" s="1186">
        <v>16</v>
      </c>
      <c r="G53" s="1186">
        <v>0</v>
      </c>
      <c r="H53" s="1186">
        <f>'[2]4.4 гр птиц утки'!G53</f>
        <v>89</v>
      </c>
      <c r="I53" s="1186">
        <f>'[2]4.4 гр птиц утки'!H53</f>
        <v>89</v>
      </c>
      <c r="J53" s="1186">
        <v>0</v>
      </c>
      <c r="K53" s="1181">
        <f t="shared" si="0"/>
        <v>0</v>
      </c>
    </row>
    <row r="54" spans="2:11" ht="13.9" customHeight="1" x14ac:dyDescent="0.25">
      <c r="B54" s="1483"/>
      <c r="C54" s="1484"/>
      <c r="D54" s="46" t="s">
        <v>418</v>
      </c>
      <c r="E54" s="1186">
        <v>0</v>
      </c>
      <c r="F54" s="1186">
        <v>0</v>
      </c>
      <c r="G54" s="1186">
        <v>0</v>
      </c>
      <c r="H54" s="1186">
        <f>'[2]4.4 гр птиц утки'!G54</f>
        <v>10</v>
      </c>
      <c r="I54" s="1186">
        <f>'[2]4.4 гр птиц утки'!H54</f>
        <v>10</v>
      </c>
      <c r="J54" s="1186">
        <v>0</v>
      </c>
      <c r="K54" s="1181">
        <f t="shared" si="0"/>
        <v>0</v>
      </c>
    </row>
    <row r="55" spans="2:11" ht="13.9" customHeight="1" x14ac:dyDescent="0.25">
      <c r="B55" s="1483"/>
      <c r="C55" s="1484"/>
      <c r="D55" s="46" t="s">
        <v>598</v>
      </c>
      <c r="E55" s="1186">
        <f>'4.4 гр птиц утки'!D55</f>
        <v>25</v>
      </c>
      <c r="F55" s="1186">
        <f>'4.4 гр птиц утки'!E55</f>
        <v>24</v>
      </c>
      <c r="G55" s="1186">
        <v>0</v>
      </c>
      <c r="H55" s="1186">
        <f>'[2]4.4 гр птиц утки'!G55</f>
        <v>39</v>
      </c>
      <c r="I55" s="1186">
        <f>'[2]4.4 гр птиц утки'!H55</f>
        <v>36</v>
      </c>
      <c r="J55" s="1186">
        <v>0</v>
      </c>
      <c r="K55" s="1181">
        <f t="shared" si="0"/>
        <v>0</v>
      </c>
    </row>
    <row r="56" spans="2:11" ht="13.9" customHeight="1" x14ac:dyDescent="0.25">
      <c r="B56" s="1483">
        <v>14</v>
      </c>
      <c r="C56" s="1484" t="s">
        <v>300</v>
      </c>
      <c r="D56" s="46" t="s">
        <v>766</v>
      </c>
      <c r="E56" s="1186">
        <f>'4.4 гр птиц утки'!D56</f>
        <v>253</v>
      </c>
      <c r="F56" s="1186">
        <v>243</v>
      </c>
      <c r="G56" s="1186">
        <v>0</v>
      </c>
      <c r="H56" s="1186">
        <f>'[2]4.4 гр птиц утки'!G56</f>
        <v>92</v>
      </c>
      <c r="I56" s="1186">
        <f>'[2]4.4 гр птиц утки'!H56</f>
        <v>87</v>
      </c>
      <c r="J56" s="1186">
        <v>0</v>
      </c>
      <c r="K56" s="1181">
        <f t="shared" si="0"/>
        <v>0</v>
      </c>
    </row>
    <row r="57" spans="2:11" ht="13.9" customHeight="1" x14ac:dyDescent="0.25">
      <c r="B57" s="1483"/>
      <c r="C57" s="1484"/>
      <c r="D57" s="46" t="s">
        <v>409</v>
      </c>
      <c r="E57" s="1186">
        <v>0</v>
      </c>
      <c r="F57" s="1186">
        <v>0</v>
      </c>
      <c r="G57" s="1186">
        <v>0</v>
      </c>
      <c r="H57" s="1186">
        <f>'[2]4.4 гр птиц утки'!G57</f>
        <v>0</v>
      </c>
      <c r="I57" s="1186">
        <f>'[2]4.4 гр птиц утки'!H57</f>
        <v>0</v>
      </c>
      <c r="J57" s="1186">
        <v>0</v>
      </c>
      <c r="K57" s="1181">
        <f t="shared" si="0"/>
        <v>0</v>
      </c>
    </row>
    <row r="58" spans="2:11" ht="13.9" customHeight="1" x14ac:dyDescent="0.25">
      <c r="B58" s="1483">
        <v>15</v>
      </c>
      <c r="C58" s="1484" t="s">
        <v>301</v>
      </c>
      <c r="D58" s="46" t="s">
        <v>767</v>
      </c>
      <c r="E58" s="1186">
        <v>0</v>
      </c>
      <c r="F58" s="1186">
        <v>0</v>
      </c>
      <c r="G58" s="1186">
        <v>0</v>
      </c>
      <c r="H58" s="1186">
        <f>'[2]4.4 гр птиц утки'!G58</f>
        <v>204</v>
      </c>
      <c r="I58" s="1186">
        <f>'[2]4.4 гр птиц утки'!H58</f>
        <v>195</v>
      </c>
      <c r="J58" s="1186">
        <v>0</v>
      </c>
      <c r="K58" s="1181">
        <f t="shared" si="0"/>
        <v>0</v>
      </c>
    </row>
    <row r="59" spans="2:11" ht="13.9" customHeight="1" x14ac:dyDescent="0.25">
      <c r="B59" s="1483"/>
      <c r="C59" s="1484"/>
      <c r="D59" s="46" t="s">
        <v>703</v>
      </c>
      <c r="E59" s="1186">
        <v>0</v>
      </c>
      <c r="F59" s="1186">
        <v>0</v>
      </c>
      <c r="G59" s="1186">
        <v>0</v>
      </c>
      <c r="H59" s="1186">
        <f>'[2]4.4 гр птиц утки'!G59</f>
        <v>0</v>
      </c>
      <c r="I59" s="1186">
        <f>'[2]4.4 гр птиц утки'!H59</f>
        <v>0</v>
      </c>
      <c r="J59" s="1186">
        <v>0</v>
      </c>
      <c r="K59" s="1181">
        <f t="shared" si="0"/>
        <v>0</v>
      </c>
    </row>
    <row r="60" spans="2:11" ht="13.9" customHeight="1" x14ac:dyDescent="0.25">
      <c r="B60" s="1483"/>
      <c r="C60" s="1484"/>
      <c r="D60" s="46" t="s">
        <v>602</v>
      </c>
      <c r="E60" s="1186">
        <v>0</v>
      </c>
      <c r="F60" s="1186">
        <v>0</v>
      </c>
      <c r="G60" s="1186">
        <v>0</v>
      </c>
      <c r="H60" s="1186">
        <f>'[2]4.4 гр птиц утки'!G60</f>
        <v>0</v>
      </c>
      <c r="I60" s="1186">
        <f>'[2]4.4 гр птиц утки'!H60</f>
        <v>0</v>
      </c>
      <c r="J60" s="1186">
        <v>0</v>
      </c>
      <c r="K60" s="1181">
        <f t="shared" si="0"/>
        <v>0</v>
      </c>
    </row>
    <row r="61" spans="2:11" ht="13.9" customHeight="1" x14ac:dyDescent="0.25">
      <c r="B61" s="1487">
        <v>16</v>
      </c>
      <c r="C61" s="1488" t="s">
        <v>302</v>
      </c>
      <c r="D61" s="81" t="s">
        <v>416</v>
      </c>
      <c r="E61" s="1186">
        <v>0</v>
      </c>
      <c r="F61" s="1186">
        <v>0</v>
      </c>
      <c r="G61" s="1186">
        <v>0</v>
      </c>
      <c r="H61" s="1186">
        <f>'[2]4.4 гр птиц утки'!G61</f>
        <v>62</v>
      </c>
      <c r="I61" s="1186">
        <f>'[2]4.4 гр птиц утки'!H61</f>
        <v>37</v>
      </c>
      <c r="J61" s="1186">
        <v>0</v>
      </c>
      <c r="K61" s="1181">
        <f t="shared" si="0"/>
        <v>0</v>
      </c>
    </row>
    <row r="62" spans="2:11" ht="13.9" customHeight="1" x14ac:dyDescent="0.25">
      <c r="B62" s="1487"/>
      <c r="C62" s="1488"/>
      <c r="D62" s="81" t="s">
        <v>417</v>
      </c>
      <c r="E62" s="1186">
        <v>0</v>
      </c>
      <c r="F62" s="1186">
        <v>0</v>
      </c>
      <c r="G62" s="1186">
        <v>0</v>
      </c>
      <c r="H62" s="1186">
        <f>'[2]4.4 гр птиц утки'!G62</f>
        <v>35</v>
      </c>
      <c r="I62" s="1186">
        <f>'[2]4.4 гр птиц утки'!H62</f>
        <v>30</v>
      </c>
      <c r="J62" s="1186">
        <v>0</v>
      </c>
      <c r="K62" s="1181">
        <f t="shared" si="0"/>
        <v>0</v>
      </c>
    </row>
    <row r="63" spans="2:11" ht="13.9" customHeight="1" x14ac:dyDescent="0.25">
      <c r="B63" s="1487"/>
      <c r="C63" s="1488"/>
      <c r="D63" s="81" t="s">
        <v>971</v>
      </c>
      <c r="E63" s="1186">
        <v>0</v>
      </c>
      <c r="F63" s="1186">
        <v>0</v>
      </c>
      <c r="G63" s="1186">
        <v>0</v>
      </c>
      <c r="H63" s="1186">
        <f>'[2]4.4 гр птиц утки'!G63</f>
        <v>35</v>
      </c>
      <c r="I63" s="1186">
        <f>'[2]4.4 гр птиц утки'!H63</f>
        <v>30</v>
      </c>
      <c r="J63" s="1186">
        <v>0</v>
      </c>
      <c r="K63" s="1181">
        <f t="shared" si="0"/>
        <v>0</v>
      </c>
    </row>
    <row r="64" spans="2:11" ht="13.9" customHeight="1" x14ac:dyDescent="0.25">
      <c r="B64" s="1487"/>
      <c r="C64" s="1488"/>
      <c r="D64" s="81" t="s">
        <v>817</v>
      </c>
      <c r="E64" s="1186">
        <v>0</v>
      </c>
      <c r="F64" s="1186">
        <v>0</v>
      </c>
      <c r="G64" s="1186">
        <v>0</v>
      </c>
      <c r="H64" s="1186">
        <f>'[2]4.4 гр птиц утки'!G64</f>
        <v>0</v>
      </c>
      <c r="I64" s="1186">
        <f>'[2]4.4 гр птиц утки'!H64</f>
        <v>0</v>
      </c>
      <c r="J64" s="1186">
        <v>0</v>
      </c>
      <c r="K64" s="1181">
        <f t="shared" si="0"/>
        <v>0</v>
      </c>
    </row>
    <row r="65" spans="2:11" ht="13.9" customHeight="1" x14ac:dyDescent="0.25">
      <c r="B65" s="1487"/>
      <c r="C65" s="1488"/>
      <c r="D65" s="81" t="s">
        <v>704</v>
      </c>
      <c r="E65" s="1186">
        <v>0</v>
      </c>
      <c r="F65" s="1186">
        <v>0</v>
      </c>
      <c r="G65" s="1186">
        <v>0</v>
      </c>
      <c r="H65" s="1186">
        <f>'[2]4.4 гр птиц утки'!G65</f>
        <v>17</v>
      </c>
      <c r="I65" s="1186">
        <f>'[2]4.4 гр птиц утки'!H65</f>
        <v>17</v>
      </c>
      <c r="J65" s="1186">
        <v>0</v>
      </c>
      <c r="K65" s="1181">
        <f t="shared" si="0"/>
        <v>0</v>
      </c>
    </row>
    <row r="66" spans="2:11" ht="13.9" customHeight="1" x14ac:dyDescent="0.25">
      <c r="B66" s="1487"/>
      <c r="C66" s="1488"/>
      <c r="D66" s="81" t="s">
        <v>970</v>
      </c>
      <c r="E66" s="1186">
        <v>0</v>
      </c>
      <c r="F66" s="1186">
        <v>0</v>
      </c>
      <c r="G66" s="1186">
        <v>0</v>
      </c>
      <c r="H66" s="1186">
        <f>'[2]4.4 гр птиц утки'!G66</f>
        <v>85</v>
      </c>
      <c r="I66" s="1186">
        <f>'[2]4.4 гр птиц утки'!H66</f>
        <v>85</v>
      </c>
      <c r="J66" s="1186">
        <v>0</v>
      </c>
      <c r="K66" s="1181">
        <f t="shared" si="0"/>
        <v>0</v>
      </c>
    </row>
    <row r="67" spans="2:11" ht="13.9" customHeight="1" x14ac:dyDescent="0.25">
      <c r="B67" s="1487"/>
      <c r="C67" s="1488"/>
      <c r="D67" s="81" t="s">
        <v>598</v>
      </c>
      <c r="E67" s="1186">
        <f>'4.4 гр птиц утки'!D67</f>
        <v>148</v>
      </c>
      <c r="F67" s="1186">
        <f>'4.4 гр птиц утки'!E67</f>
        <v>113</v>
      </c>
      <c r="G67" s="1186">
        <v>0</v>
      </c>
      <c r="H67" s="1186">
        <f>'[2]4.4 гр птиц утки'!G67</f>
        <v>135</v>
      </c>
      <c r="I67" s="1186">
        <f>'[2]4.4 гр птиц утки'!H67</f>
        <v>114</v>
      </c>
      <c r="J67" s="1186">
        <v>0</v>
      </c>
      <c r="K67" s="1181">
        <f t="shared" si="0"/>
        <v>0</v>
      </c>
    </row>
    <row r="68" spans="2:11" ht="13.9" customHeight="1" x14ac:dyDescent="0.25">
      <c r="B68" s="1483">
        <v>17</v>
      </c>
      <c r="C68" s="1484" t="s">
        <v>303</v>
      </c>
      <c r="D68" s="81" t="s">
        <v>420</v>
      </c>
      <c r="E68" s="1186">
        <v>0</v>
      </c>
      <c r="F68" s="1186">
        <v>0</v>
      </c>
      <c r="G68" s="1186">
        <v>0</v>
      </c>
      <c r="H68" s="1186">
        <f>'[2]4.4 гр птиц утки'!G68</f>
        <v>7</v>
      </c>
      <c r="I68" s="1186">
        <f>'[2]4.4 гр птиц утки'!H68</f>
        <v>7</v>
      </c>
      <c r="J68" s="1186">
        <v>0</v>
      </c>
      <c r="K68" s="1181">
        <f t="shared" si="0"/>
        <v>0</v>
      </c>
    </row>
    <row r="69" spans="2:11" ht="13.9" customHeight="1" x14ac:dyDescent="0.25">
      <c r="B69" s="1483"/>
      <c r="C69" s="1484"/>
      <c r="D69" s="46" t="s">
        <v>598</v>
      </c>
      <c r="E69" s="1186">
        <f>'4.4 гр птиц утки'!D69</f>
        <v>151</v>
      </c>
      <c r="F69" s="1186">
        <f>'4.4 гр птиц утки'!E69</f>
        <v>133</v>
      </c>
      <c r="G69" s="1186">
        <v>0</v>
      </c>
      <c r="H69" s="1186">
        <f>'[2]4.4 гр птиц утки'!G69</f>
        <v>92</v>
      </c>
      <c r="I69" s="1186">
        <f>'[2]4.4 гр птиц утки'!H69</f>
        <v>80</v>
      </c>
      <c r="J69" s="1186">
        <v>0</v>
      </c>
      <c r="K69" s="1181">
        <f t="shared" si="0"/>
        <v>0</v>
      </c>
    </row>
    <row r="70" spans="2:11" ht="13.9" customHeight="1" x14ac:dyDescent="0.25">
      <c r="B70" s="1483">
        <v>18</v>
      </c>
      <c r="C70" s="1484" t="s">
        <v>603</v>
      </c>
      <c r="D70" s="46" t="s">
        <v>768</v>
      </c>
      <c r="E70" s="1186">
        <f>'4.4 гр птиц утки'!D70</f>
        <v>35</v>
      </c>
      <c r="F70" s="1186">
        <v>35</v>
      </c>
      <c r="G70" s="1186">
        <v>0</v>
      </c>
      <c r="H70" s="1186">
        <f>'[2]4.4 гр птиц утки'!G70</f>
        <v>34</v>
      </c>
      <c r="I70" s="1186">
        <f>'[2]4.4 гр птиц утки'!H70</f>
        <v>34</v>
      </c>
      <c r="J70" s="1186">
        <v>0</v>
      </c>
      <c r="K70" s="1181">
        <f t="shared" si="0"/>
        <v>0</v>
      </c>
    </row>
    <row r="71" spans="2:11" ht="13.9" customHeight="1" x14ac:dyDescent="0.25">
      <c r="B71" s="1483"/>
      <c r="C71" s="1484"/>
      <c r="D71" s="46" t="s">
        <v>604</v>
      </c>
      <c r="E71" s="1186">
        <v>0</v>
      </c>
      <c r="F71" s="1186">
        <v>0</v>
      </c>
      <c r="G71" s="1186">
        <v>0</v>
      </c>
      <c r="H71" s="1186">
        <f>'[2]4.4 гр птиц утки'!G71</f>
        <v>51</v>
      </c>
      <c r="I71" s="1186">
        <f>'[2]4.4 гр птиц утки'!H71</f>
        <v>50</v>
      </c>
      <c r="J71" s="1186">
        <v>17</v>
      </c>
      <c r="K71" s="1181">
        <f t="shared" si="0"/>
        <v>17</v>
      </c>
    </row>
    <row r="72" spans="2:11" ht="13.9" customHeight="1" x14ac:dyDescent="0.25">
      <c r="B72" s="1483"/>
      <c r="C72" s="1484"/>
      <c r="D72" s="46" t="s">
        <v>598</v>
      </c>
      <c r="E72" s="1186">
        <f>'4.4 гр птиц утки'!D72</f>
        <v>159</v>
      </c>
      <c r="F72" s="1186">
        <f>'4.4 гр птиц утки'!E72</f>
        <v>132</v>
      </c>
      <c r="G72" s="1186">
        <v>0</v>
      </c>
      <c r="H72" s="1186">
        <f>'[2]4.4 гр птиц утки'!G72</f>
        <v>142</v>
      </c>
      <c r="I72" s="1186">
        <f>'[2]4.4 гр птиц утки'!H72</f>
        <v>128</v>
      </c>
      <c r="J72" s="1186">
        <v>0</v>
      </c>
      <c r="K72" s="1181">
        <f t="shared" si="0"/>
        <v>0</v>
      </c>
    </row>
    <row r="73" spans="2:11" ht="13.9" customHeight="1" x14ac:dyDescent="0.25">
      <c r="B73" s="1483">
        <v>19</v>
      </c>
      <c r="C73" s="1484" t="s">
        <v>305</v>
      </c>
      <c r="D73" s="46" t="s">
        <v>706</v>
      </c>
      <c r="E73" s="1186">
        <v>0</v>
      </c>
      <c r="F73" s="1186">
        <v>0</v>
      </c>
      <c r="G73" s="1186">
        <v>0</v>
      </c>
      <c r="H73" s="1186">
        <f>'[2]4.4 гр птиц утки'!G73</f>
        <v>27</v>
      </c>
      <c r="I73" s="1186">
        <f>'[2]4.4 гр птиц утки'!H73</f>
        <v>27</v>
      </c>
      <c r="J73" s="1186">
        <v>0</v>
      </c>
      <c r="K73" s="1181">
        <f t="shared" si="0"/>
        <v>0</v>
      </c>
    </row>
    <row r="74" spans="2:11" ht="13.9" customHeight="1" x14ac:dyDescent="0.25">
      <c r="B74" s="1483"/>
      <c r="C74" s="1484"/>
      <c r="D74" s="46" t="s">
        <v>707</v>
      </c>
      <c r="E74" s="1186">
        <v>0</v>
      </c>
      <c r="F74" s="1186">
        <v>0</v>
      </c>
      <c r="G74" s="1186">
        <v>0</v>
      </c>
      <c r="H74" s="1186">
        <f>'[2]4.4 гр птиц утки'!G74</f>
        <v>0</v>
      </c>
      <c r="I74" s="1186">
        <f>'[2]4.4 гр птиц утки'!H74</f>
        <v>0</v>
      </c>
      <c r="J74" s="1186">
        <v>0</v>
      </c>
      <c r="K74" s="1181">
        <f t="shared" si="0"/>
        <v>0</v>
      </c>
    </row>
    <row r="75" spans="2:11" ht="13.9" customHeight="1" x14ac:dyDescent="0.25">
      <c r="B75" s="1483"/>
      <c r="C75" s="1484"/>
      <c r="D75" s="46" t="s">
        <v>723</v>
      </c>
      <c r="E75" s="1186">
        <v>0</v>
      </c>
      <c r="F75" s="1186">
        <v>0</v>
      </c>
      <c r="G75" s="1186">
        <v>0</v>
      </c>
      <c r="H75" s="1186">
        <f>'[2]4.4 гр птиц утки'!G75</f>
        <v>39</v>
      </c>
      <c r="I75" s="1186">
        <f>'[2]4.4 гр птиц утки'!H75</f>
        <v>39</v>
      </c>
      <c r="J75" s="1186">
        <v>0</v>
      </c>
      <c r="K75" s="1181">
        <f t="shared" si="0"/>
        <v>0</v>
      </c>
    </row>
    <row r="76" spans="2:11" ht="13.9" customHeight="1" x14ac:dyDescent="0.25">
      <c r="B76" s="1483"/>
      <c r="C76" s="1484"/>
      <c r="D76" s="46" t="s">
        <v>408</v>
      </c>
      <c r="E76" s="1186">
        <v>0</v>
      </c>
      <c r="F76" s="1186">
        <v>0</v>
      </c>
      <c r="G76" s="1186">
        <v>0</v>
      </c>
      <c r="H76" s="1186">
        <f>'[2]4.4 гр птиц утки'!G76</f>
        <v>0</v>
      </c>
      <c r="I76" s="1186">
        <f>'[2]4.4 гр птиц утки'!H76</f>
        <v>0</v>
      </c>
      <c r="J76" s="1186">
        <v>0</v>
      </c>
      <c r="K76" s="1181">
        <f t="shared" si="0"/>
        <v>0</v>
      </c>
    </row>
    <row r="77" spans="2:11" ht="13.9" customHeight="1" x14ac:dyDescent="0.25">
      <c r="B77" s="1483"/>
      <c r="C77" s="1484"/>
      <c r="D77" s="46" t="s">
        <v>705</v>
      </c>
      <c r="E77" s="1186">
        <v>0</v>
      </c>
      <c r="F77" s="1186">
        <v>0</v>
      </c>
      <c r="G77" s="1186">
        <v>0</v>
      </c>
      <c r="H77" s="1186">
        <f>'[2]4.4 гр птиц утки'!G77</f>
        <v>47</v>
      </c>
      <c r="I77" s="1186">
        <f>'[2]4.4 гр птиц утки'!H77</f>
        <v>46</v>
      </c>
      <c r="J77" s="1186">
        <v>0</v>
      </c>
      <c r="K77" s="1181">
        <f t="shared" si="0"/>
        <v>0</v>
      </c>
    </row>
    <row r="78" spans="2:11" ht="13.9" customHeight="1" x14ac:dyDescent="0.25">
      <c r="B78" s="1483"/>
      <c r="C78" s="1484"/>
      <c r="D78" s="46" t="s">
        <v>1051</v>
      </c>
      <c r="E78" s="1186">
        <v>0</v>
      </c>
      <c r="F78" s="1186">
        <v>0</v>
      </c>
      <c r="G78" s="1186">
        <v>0</v>
      </c>
      <c r="H78" s="1186">
        <f>'[2]4.4 гр птиц утки'!G78</f>
        <v>12</v>
      </c>
      <c r="I78" s="1186">
        <f>'[2]4.4 гр птиц утки'!H78</f>
        <v>12</v>
      </c>
      <c r="J78" s="1186">
        <v>0</v>
      </c>
      <c r="K78" s="1181">
        <v>0</v>
      </c>
    </row>
    <row r="79" spans="2:11" ht="13.9" customHeight="1" x14ac:dyDescent="0.25">
      <c r="B79" s="1483">
        <v>20</v>
      </c>
      <c r="C79" s="1489" t="s">
        <v>306</v>
      </c>
      <c r="D79" s="46" t="s">
        <v>818</v>
      </c>
      <c r="E79" s="1186">
        <f>'4.4 гр птиц утки'!D79</f>
        <v>16</v>
      </c>
      <c r="F79" s="1186">
        <v>15</v>
      </c>
      <c r="G79" s="1186">
        <v>0</v>
      </c>
      <c r="H79" s="1186">
        <f>'[2]4.4 гр птиц утки'!G79</f>
        <v>46</v>
      </c>
      <c r="I79" s="1186">
        <f>'[2]4.4 гр птиц утки'!H79</f>
        <v>42</v>
      </c>
      <c r="J79" s="1186">
        <v>0</v>
      </c>
      <c r="K79" s="1181">
        <f t="shared" si="0"/>
        <v>0</v>
      </c>
    </row>
    <row r="80" spans="2:11" ht="13.9" customHeight="1" x14ac:dyDescent="0.25">
      <c r="B80" s="1483"/>
      <c r="C80" s="1489"/>
      <c r="D80" s="46" t="s">
        <v>769</v>
      </c>
      <c r="E80" s="1186">
        <f>'4.4 гр птиц утки'!D80</f>
        <v>54</v>
      </c>
      <c r="F80" s="1186">
        <v>47</v>
      </c>
      <c r="G80" s="1186">
        <v>0</v>
      </c>
      <c r="H80" s="1186">
        <f>'[2]4.4 гр птиц утки'!G80</f>
        <v>83</v>
      </c>
      <c r="I80" s="1186">
        <f>'[2]4.4 гр птиц утки'!H80</f>
        <v>79</v>
      </c>
      <c r="J80" s="1186">
        <v>0</v>
      </c>
      <c r="K80" s="1181">
        <f t="shared" si="0"/>
        <v>0</v>
      </c>
    </row>
    <row r="81" spans="2:11" ht="13.9" customHeight="1" x14ac:dyDescent="0.25">
      <c r="B81" s="1483"/>
      <c r="C81" s="1489"/>
      <c r="D81" s="46" t="s">
        <v>819</v>
      </c>
      <c r="E81" s="1186">
        <f>'4.4 гр птиц утки'!D81</f>
        <v>3</v>
      </c>
      <c r="F81" s="1186">
        <v>3</v>
      </c>
      <c r="G81" s="1186">
        <v>0</v>
      </c>
      <c r="H81" s="1186">
        <f>'[2]4.4 гр птиц утки'!G81</f>
        <v>4</v>
      </c>
      <c r="I81" s="1186">
        <f>'[2]4.4 гр птиц утки'!H81</f>
        <v>4</v>
      </c>
      <c r="J81" s="1186">
        <v>0</v>
      </c>
      <c r="K81" s="1181">
        <f t="shared" si="0"/>
        <v>0</v>
      </c>
    </row>
    <row r="82" spans="2:11" ht="13.9" customHeight="1" x14ac:dyDescent="0.25">
      <c r="B82" s="1483"/>
      <c r="C82" s="1489"/>
      <c r="D82" s="46" t="s">
        <v>770</v>
      </c>
      <c r="E82" s="1186">
        <f>'4.4 гр птиц утки'!D82</f>
        <v>73</v>
      </c>
      <c r="F82" s="1186">
        <v>62</v>
      </c>
      <c r="G82" s="1186">
        <v>0</v>
      </c>
      <c r="H82" s="1186">
        <f>'[2]4.4 гр птиц утки'!G82</f>
        <v>351</v>
      </c>
      <c r="I82" s="1186">
        <f>'[2]4.4 гр птиц утки'!H82</f>
        <v>314</v>
      </c>
      <c r="J82" s="1186">
        <v>0</v>
      </c>
      <c r="K82" s="1181">
        <f t="shared" si="0"/>
        <v>0</v>
      </c>
    </row>
    <row r="83" spans="2:11" ht="13.9" customHeight="1" x14ac:dyDescent="0.25">
      <c r="B83" s="1483"/>
      <c r="C83" s="1489"/>
      <c r="D83" s="46" t="s">
        <v>771</v>
      </c>
      <c r="E83" s="1186">
        <v>0</v>
      </c>
      <c r="F83" s="1186">
        <v>0</v>
      </c>
      <c r="G83" s="1186">
        <v>0</v>
      </c>
      <c r="H83" s="1186">
        <f>'[2]4.4 гр птиц утки'!G83</f>
        <v>384</v>
      </c>
      <c r="I83" s="1186">
        <f>'[2]4.4 гр птиц утки'!H83</f>
        <v>207</v>
      </c>
      <c r="J83" s="1186">
        <v>0</v>
      </c>
      <c r="K83" s="1181">
        <f t="shared" si="0"/>
        <v>0</v>
      </c>
    </row>
    <row r="84" spans="2:11" ht="13.9" customHeight="1" x14ac:dyDescent="0.25">
      <c r="B84" s="1483"/>
      <c r="C84" s="1489"/>
      <c r="D84" s="46" t="s">
        <v>598</v>
      </c>
      <c r="E84" s="1186">
        <f>'4.4 гр птиц утки'!D84</f>
        <v>191</v>
      </c>
      <c r="F84" s="1186">
        <f>'4.4 гр птиц утки'!E84</f>
        <v>148</v>
      </c>
      <c r="G84" s="1186">
        <v>3</v>
      </c>
      <c r="H84" s="1186">
        <f>'[2]4.4 гр птиц утки'!G84</f>
        <v>189</v>
      </c>
      <c r="I84" s="1186">
        <f>'[2]4.4 гр птиц утки'!H84</f>
        <v>167</v>
      </c>
      <c r="J84" s="1186">
        <v>0</v>
      </c>
      <c r="K84" s="1181">
        <f t="shared" si="0"/>
        <v>3</v>
      </c>
    </row>
    <row r="85" spans="2:11" ht="13.9" customHeight="1" x14ac:dyDescent="0.25">
      <c r="B85" s="1483">
        <v>21</v>
      </c>
      <c r="C85" s="1484" t="s">
        <v>307</v>
      </c>
      <c r="D85" s="46" t="s">
        <v>708</v>
      </c>
      <c r="E85" s="1186">
        <v>0</v>
      </c>
      <c r="F85" s="1186">
        <v>0</v>
      </c>
      <c r="G85" s="1186">
        <v>0</v>
      </c>
      <c r="H85" s="1186">
        <f>'[2]4.4 гр птиц утки'!G85</f>
        <v>7</v>
      </c>
      <c r="I85" s="1186">
        <f>'[2]4.4 гр птиц утки'!H85</f>
        <v>7</v>
      </c>
      <c r="J85" s="1186">
        <v>6</v>
      </c>
      <c r="K85" s="1181">
        <f t="shared" si="0"/>
        <v>6</v>
      </c>
    </row>
    <row r="86" spans="2:11" ht="13.9" customHeight="1" x14ac:dyDescent="0.25">
      <c r="B86" s="1483"/>
      <c r="C86" s="1484"/>
      <c r="D86" s="46" t="s">
        <v>772</v>
      </c>
      <c r="E86" s="1186">
        <v>0</v>
      </c>
      <c r="F86" s="1186">
        <v>0</v>
      </c>
      <c r="G86" s="1186">
        <v>0</v>
      </c>
      <c r="H86" s="1186">
        <f>'[2]4.4 гр птиц утки'!G86</f>
        <v>0</v>
      </c>
      <c r="I86" s="1186">
        <f>'[2]4.4 гр птиц утки'!H86</f>
        <v>0</v>
      </c>
      <c r="J86" s="1186">
        <v>0</v>
      </c>
      <c r="K86" s="1181">
        <f t="shared" si="0"/>
        <v>0</v>
      </c>
    </row>
    <row r="87" spans="2:11" ht="13.9" customHeight="1" x14ac:dyDescent="0.25">
      <c r="B87" s="1483"/>
      <c r="C87" s="1484"/>
      <c r="D87" s="46" t="s">
        <v>598</v>
      </c>
      <c r="E87" s="1186">
        <f>'4.4 гр птиц утки'!D87</f>
        <v>151</v>
      </c>
      <c r="F87" s="1186">
        <f>'4.4 гр птиц утки'!E87</f>
        <v>122</v>
      </c>
      <c r="G87" s="1186">
        <v>0</v>
      </c>
      <c r="H87" s="1186">
        <f>'[2]4.4 гр птиц утки'!G87</f>
        <v>60</v>
      </c>
      <c r="I87" s="1186">
        <f>'[2]4.4 гр птиц утки'!H87</f>
        <v>50</v>
      </c>
      <c r="J87" s="1186">
        <v>0</v>
      </c>
      <c r="K87" s="1181">
        <f t="shared" si="0"/>
        <v>0</v>
      </c>
    </row>
    <row r="88" spans="2:11" ht="15" x14ac:dyDescent="0.25">
      <c r="B88" s="1483">
        <v>22</v>
      </c>
      <c r="C88" s="1484" t="s">
        <v>308</v>
      </c>
      <c r="D88" s="82" t="s">
        <v>773</v>
      </c>
      <c r="E88" s="1186"/>
      <c r="F88" s="1186"/>
      <c r="G88" s="1186"/>
      <c r="H88" s="1186">
        <f>'[2]4.4 гр птиц утки'!G88</f>
        <v>3</v>
      </c>
      <c r="I88" s="1186">
        <f>'[2]4.4 гр птиц утки'!H88</f>
        <v>3</v>
      </c>
      <c r="J88" s="1186">
        <v>0</v>
      </c>
      <c r="K88" s="1181">
        <f t="shared" ref="K88:K162" si="1">G88+J88</f>
        <v>0</v>
      </c>
    </row>
    <row r="89" spans="2:11" ht="15" x14ac:dyDescent="0.25">
      <c r="B89" s="1483"/>
      <c r="C89" s="1484"/>
      <c r="D89" s="182" t="s">
        <v>703</v>
      </c>
      <c r="E89" s="1186">
        <v>0</v>
      </c>
      <c r="F89" s="1186">
        <v>0</v>
      </c>
      <c r="G89" s="1186">
        <v>0</v>
      </c>
      <c r="H89" s="1186">
        <f>'[2]4.4 гр птиц утки'!G89</f>
        <v>10</v>
      </c>
      <c r="I89" s="1186">
        <f>'[2]4.4 гр птиц утки'!H89</f>
        <v>10</v>
      </c>
      <c r="J89" s="1186">
        <v>0</v>
      </c>
      <c r="K89" s="1181">
        <f t="shared" si="1"/>
        <v>0</v>
      </c>
    </row>
    <row r="90" spans="2:11" ht="30" x14ac:dyDescent="0.25">
      <c r="B90" s="1483"/>
      <c r="C90" s="1484"/>
      <c r="D90" s="82" t="s">
        <v>774</v>
      </c>
      <c r="E90" s="1186">
        <v>0</v>
      </c>
      <c r="F90" s="1186">
        <v>0</v>
      </c>
      <c r="G90" s="1186">
        <v>0</v>
      </c>
      <c r="H90" s="1186">
        <f>'[2]4.4 гр птиц утки'!G90</f>
        <v>41</v>
      </c>
      <c r="I90" s="1186">
        <f>'[2]4.4 гр птиц утки'!H90</f>
        <v>41</v>
      </c>
      <c r="J90" s="1186">
        <v>0</v>
      </c>
      <c r="K90" s="1181">
        <f t="shared" si="1"/>
        <v>0</v>
      </c>
    </row>
    <row r="91" spans="2:11" ht="13.9" customHeight="1" x14ac:dyDescent="0.25">
      <c r="B91" s="1483">
        <v>23</v>
      </c>
      <c r="C91" s="1484" t="s">
        <v>309</v>
      </c>
      <c r="D91" s="46" t="s">
        <v>709</v>
      </c>
      <c r="E91" s="1186">
        <v>0</v>
      </c>
      <c r="F91" s="1186">
        <v>0</v>
      </c>
      <c r="G91" s="1186">
        <v>0</v>
      </c>
      <c r="H91" s="1186">
        <f>'[2]4.4 гр птиц утки'!G91</f>
        <v>13</v>
      </c>
      <c r="I91" s="1186">
        <f>'[2]4.4 гр птиц утки'!H91</f>
        <v>13</v>
      </c>
      <c r="J91" s="1186">
        <v>14</v>
      </c>
      <c r="K91" s="1181">
        <f t="shared" si="1"/>
        <v>14</v>
      </c>
    </row>
    <row r="92" spans="2:11" ht="13.9" customHeight="1" x14ac:dyDescent="0.25">
      <c r="B92" s="1483"/>
      <c r="C92" s="1484"/>
      <c r="D92" s="46" t="s">
        <v>775</v>
      </c>
      <c r="E92" s="1186">
        <f>'4.4 гр птиц утки'!D92</f>
        <v>7</v>
      </c>
      <c r="F92" s="1186">
        <v>7</v>
      </c>
      <c r="G92" s="1186">
        <v>0</v>
      </c>
      <c r="H92" s="1186">
        <f>'[2]4.4 гр птиц утки'!G92</f>
        <v>2</v>
      </c>
      <c r="I92" s="1186">
        <f>'[2]4.4 гр птиц утки'!H92</f>
        <v>2</v>
      </c>
      <c r="J92" s="1186">
        <v>0</v>
      </c>
      <c r="K92" s="1181">
        <f t="shared" si="1"/>
        <v>0</v>
      </c>
    </row>
    <row r="93" spans="2:11" ht="13.9" customHeight="1" x14ac:dyDescent="0.25">
      <c r="B93" s="1483"/>
      <c r="C93" s="1484"/>
      <c r="D93" s="46" t="s">
        <v>817</v>
      </c>
      <c r="E93" s="1186">
        <v>0</v>
      </c>
      <c r="F93" s="1186">
        <v>0</v>
      </c>
      <c r="G93" s="1186">
        <v>0</v>
      </c>
      <c r="H93" s="1186">
        <f>'[2]4.4 гр птиц утки'!G93</f>
        <v>0</v>
      </c>
      <c r="I93" s="1186">
        <f>'[2]4.4 гр птиц утки'!H93</f>
        <v>0</v>
      </c>
      <c r="J93" s="1186">
        <v>0</v>
      </c>
      <c r="K93" s="1181">
        <f t="shared" si="1"/>
        <v>0</v>
      </c>
    </row>
    <row r="94" spans="2:11" ht="13.9" customHeight="1" x14ac:dyDescent="0.25">
      <c r="B94" s="1483">
        <v>24</v>
      </c>
      <c r="C94" s="1484" t="s">
        <v>310</v>
      </c>
      <c r="D94" s="46" t="s">
        <v>712</v>
      </c>
      <c r="E94" s="1186">
        <v>0</v>
      </c>
      <c r="F94" s="1186">
        <v>0</v>
      </c>
      <c r="G94" s="1186">
        <v>0</v>
      </c>
      <c r="H94" s="1186">
        <f>'[2]4.4 гр птиц утки'!G94</f>
        <v>66</v>
      </c>
      <c r="I94" s="1186">
        <f>'[2]4.4 гр птиц утки'!H94</f>
        <v>43</v>
      </c>
      <c r="J94" s="1186">
        <v>0</v>
      </c>
      <c r="K94" s="1181">
        <f t="shared" si="1"/>
        <v>0</v>
      </c>
    </row>
    <row r="95" spans="2:11" ht="13.9" customHeight="1" x14ac:dyDescent="0.25">
      <c r="B95" s="1483"/>
      <c r="C95" s="1484"/>
      <c r="D95" s="46" t="s">
        <v>710</v>
      </c>
      <c r="E95" s="1186">
        <f>'4.4 гр птиц утки'!D95</f>
        <v>21</v>
      </c>
      <c r="F95" s="1186">
        <v>18</v>
      </c>
      <c r="G95" s="1186">
        <v>0</v>
      </c>
      <c r="H95" s="1186">
        <f>'[2]4.4 гр птиц утки'!G95</f>
        <v>231</v>
      </c>
      <c r="I95" s="1186">
        <f>'[2]4.4 гр птиц утки'!H95</f>
        <v>193</v>
      </c>
      <c r="J95" s="1186">
        <v>0</v>
      </c>
      <c r="K95" s="1181">
        <f t="shared" si="1"/>
        <v>0</v>
      </c>
    </row>
    <row r="96" spans="2:11" ht="13.9" customHeight="1" x14ac:dyDescent="0.25">
      <c r="B96" s="1483"/>
      <c r="C96" s="1484"/>
      <c r="D96" s="46" t="s">
        <v>776</v>
      </c>
      <c r="E96" s="1186">
        <f>'4.4 гр птиц утки'!D96</f>
        <v>104</v>
      </c>
      <c r="F96" s="1186">
        <v>93</v>
      </c>
      <c r="G96" s="1186">
        <v>0</v>
      </c>
      <c r="H96" s="1186">
        <f>'[2]4.4 гр птиц утки'!G96</f>
        <v>163</v>
      </c>
      <c r="I96" s="1186">
        <f>'[2]4.4 гр птиц утки'!H96</f>
        <v>156</v>
      </c>
      <c r="J96" s="1186">
        <v>0</v>
      </c>
      <c r="K96" s="1181">
        <f t="shared" si="1"/>
        <v>0</v>
      </c>
    </row>
    <row r="97" spans="2:11" ht="13.9" customHeight="1" x14ac:dyDescent="0.25">
      <c r="B97" s="1483"/>
      <c r="C97" s="1484"/>
      <c r="D97" s="46" t="s">
        <v>414</v>
      </c>
      <c r="E97" s="1186">
        <v>0</v>
      </c>
      <c r="F97" s="1186">
        <v>0</v>
      </c>
      <c r="G97" s="1186">
        <v>0</v>
      </c>
      <c r="H97" s="1186">
        <f>'[2]4.4 гр птиц утки'!G97</f>
        <v>32</v>
      </c>
      <c r="I97" s="1186">
        <f>'[2]4.4 гр птиц утки'!H97</f>
        <v>32</v>
      </c>
      <c r="J97" s="1186">
        <v>0</v>
      </c>
      <c r="K97" s="1181">
        <f t="shared" si="1"/>
        <v>0</v>
      </c>
    </row>
    <row r="98" spans="2:11" ht="13.9" customHeight="1" x14ac:dyDescent="0.25">
      <c r="B98" s="1483"/>
      <c r="C98" s="1484"/>
      <c r="D98" s="46" t="s">
        <v>332</v>
      </c>
      <c r="E98" s="1186">
        <v>0</v>
      </c>
      <c r="F98" s="1186">
        <v>0</v>
      </c>
      <c r="G98" s="1186">
        <v>0</v>
      </c>
      <c r="H98" s="1186">
        <f>'[2]4.4 гр птиц утки'!G98</f>
        <v>35</v>
      </c>
      <c r="I98" s="1186">
        <f>'[2]4.4 гр птиц утки'!H98</f>
        <v>34</v>
      </c>
      <c r="J98" s="1186">
        <v>0</v>
      </c>
      <c r="K98" s="1181">
        <f t="shared" si="1"/>
        <v>0</v>
      </c>
    </row>
    <row r="99" spans="2:11" ht="13.9" customHeight="1" x14ac:dyDescent="0.25">
      <c r="B99" s="1483"/>
      <c r="C99" s="1484"/>
      <c r="D99" s="46" t="s">
        <v>711</v>
      </c>
      <c r="E99" s="1186">
        <v>0</v>
      </c>
      <c r="F99" s="1186">
        <v>0</v>
      </c>
      <c r="G99" s="1186">
        <v>0</v>
      </c>
      <c r="H99" s="1186">
        <f>'[2]4.4 гр птиц утки'!G99</f>
        <v>89</v>
      </c>
      <c r="I99" s="1186">
        <f>'[2]4.4 гр птиц утки'!H99</f>
        <v>89</v>
      </c>
      <c r="J99" s="1186">
        <v>0</v>
      </c>
      <c r="K99" s="1181">
        <f t="shared" si="1"/>
        <v>0</v>
      </c>
    </row>
    <row r="100" spans="2:11" ht="13.9" customHeight="1" x14ac:dyDescent="0.25">
      <c r="B100" s="1483"/>
      <c r="C100" s="1484"/>
      <c r="D100" s="46" t="s">
        <v>598</v>
      </c>
      <c r="E100" s="1186">
        <f>'4.4 гр птиц утки'!D100</f>
        <v>61</v>
      </c>
      <c r="F100" s="1186">
        <f>'4.4 гр птиц утки'!E100</f>
        <v>53</v>
      </c>
      <c r="G100" s="1186">
        <v>0</v>
      </c>
      <c r="H100" s="1186">
        <f>'[2]4.4 гр птиц утки'!G100</f>
        <v>38</v>
      </c>
      <c r="I100" s="1186">
        <f>'[2]4.4 гр птиц утки'!H100</f>
        <v>33</v>
      </c>
      <c r="J100" s="1186">
        <v>0</v>
      </c>
      <c r="K100" s="1181">
        <f t="shared" si="1"/>
        <v>0</v>
      </c>
    </row>
    <row r="101" spans="2:11" ht="13.9" customHeight="1" x14ac:dyDescent="0.25">
      <c r="B101" s="1483">
        <v>25</v>
      </c>
      <c r="C101" s="1484" t="s">
        <v>311</v>
      </c>
      <c r="D101" s="46" t="s">
        <v>410</v>
      </c>
      <c r="E101" s="1186">
        <v>0</v>
      </c>
      <c r="F101" s="1186">
        <v>0</v>
      </c>
      <c r="G101" s="1186">
        <v>0</v>
      </c>
      <c r="H101" s="1186">
        <f>'[2]4.4 гр птиц утки'!G101</f>
        <v>71</v>
      </c>
      <c r="I101" s="1186">
        <f>'[2]4.4 гр птиц утки'!H101</f>
        <v>71</v>
      </c>
      <c r="J101" s="1186">
        <v>0</v>
      </c>
      <c r="K101" s="1181">
        <f t="shared" si="1"/>
        <v>0</v>
      </c>
    </row>
    <row r="102" spans="2:11" ht="13.9" customHeight="1" x14ac:dyDescent="0.25">
      <c r="B102" s="1483"/>
      <c r="C102" s="1484"/>
      <c r="D102" s="46" t="s">
        <v>598</v>
      </c>
      <c r="E102" s="1186">
        <f>'4.4 гр птиц утки'!D102</f>
        <v>55</v>
      </c>
      <c r="F102" s="1186">
        <f>'4.4 гр птиц утки'!E102</f>
        <v>55</v>
      </c>
      <c r="G102" s="1186">
        <v>0</v>
      </c>
      <c r="H102" s="1186">
        <f>'[2]4.4 гр птиц утки'!G102</f>
        <v>75</v>
      </c>
      <c r="I102" s="1186">
        <f>'[2]4.4 гр птиц утки'!H102</f>
        <v>64</v>
      </c>
      <c r="J102" s="1186">
        <v>0</v>
      </c>
      <c r="K102" s="1181">
        <f t="shared" si="1"/>
        <v>0</v>
      </c>
    </row>
    <row r="103" spans="2:11" ht="13.9" customHeight="1" x14ac:dyDescent="0.25">
      <c r="B103" s="1483">
        <v>26</v>
      </c>
      <c r="C103" s="1484" t="s">
        <v>312</v>
      </c>
      <c r="D103" s="46" t="s">
        <v>821</v>
      </c>
      <c r="E103" s="1186">
        <v>0</v>
      </c>
      <c r="F103" s="1186">
        <v>0</v>
      </c>
      <c r="G103" s="1186">
        <v>0</v>
      </c>
      <c r="H103" s="1186">
        <f>'[2]4.4 гр птиц утки'!G103</f>
        <v>26</v>
      </c>
      <c r="I103" s="1186">
        <f>'[2]4.4 гр птиц утки'!H103</f>
        <v>26</v>
      </c>
      <c r="J103" s="1186">
        <v>0</v>
      </c>
      <c r="K103" s="1181">
        <f t="shared" si="1"/>
        <v>0</v>
      </c>
    </row>
    <row r="104" spans="2:11" ht="13.9" customHeight="1" x14ac:dyDescent="0.25">
      <c r="B104" s="1483"/>
      <c r="C104" s="1484"/>
      <c r="D104" s="46" t="s">
        <v>605</v>
      </c>
      <c r="E104" s="1186">
        <v>0</v>
      </c>
      <c r="F104" s="1186">
        <v>0</v>
      </c>
      <c r="G104" s="1186">
        <v>0</v>
      </c>
      <c r="H104" s="1186">
        <f>'[2]4.4 гр птиц утки'!G104</f>
        <v>16</v>
      </c>
      <c r="I104" s="1186">
        <f>'[2]4.4 гр птиц утки'!H104</f>
        <v>16</v>
      </c>
      <c r="J104" s="1186">
        <v>0</v>
      </c>
      <c r="K104" s="1181">
        <f t="shared" si="1"/>
        <v>0</v>
      </c>
    </row>
    <row r="105" spans="2:11" ht="13.9" customHeight="1" x14ac:dyDescent="0.25">
      <c r="B105" s="1483"/>
      <c r="C105" s="1484"/>
      <c r="D105" s="46" t="s">
        <v>413</v>
      </c>
      <c r="E105" s="1186">
        <v>0</v>
      </c>
      <c r="F105" s="1186">
        <v>0</v>
      </c>
      <c r="G105" s="1186">
        <v>0</v>
      </c>
      <c r="H105" s="1186">
        <f>'[2]4.4 гр птиц утки'!G105</f>
        <v>18</v>
      </c>
      <c r="I105" s="1186">
        <f>'[2]4.4 гр птиц утки'!H105</f>
        <v>18</v>
      </c>
      <c r="J105" s="1186">
        <v>0</v>
      </c>
      <c r="K105" s="1181">
        <f t="shared" si="1"/>
        <v>0</v>
      </c>
    </row>
    <row r="106" spans="2:11" ht="13.9" customHeight="1" x14ac:dyDescent="0.25">
      <c r="B106" s="1483"/>
      <c r="C106" s="1484"/>
      <c r="D106" s="46" t="s">
        <v>606</v>
      </c>
      <c r="E106" s="1186">
        <v>0</v>
      </c>
      <c r="F106" s="1186">
        <v>0</v>
      </c>
      <c r="G106" s="1186">
        <v>0</v>
      </c>
      <c r="H106" s="1186">
        <f>'[2]4.4 гр птиц утки'!G106</f>
        <v>145</v>
      </c>
      <c r="I106" s="1186">
        <f>'[2]4.4 гр птиц утки'!H106</f>
        <v>142</v>
      </c>
      <c r="J106" s="1186">
        <v>37</v>
      </c>
      <c r="K106" s="1181">
        <f t="shared" si="1"/>
        <v>37</v>
      </c>
    </row>
    <row r="107" spans="2:11" ht="13.9" customHeight="1" x14ac:dyDescent="0.25">
      <c r="B107" s="1483"/>
      <c r="C107" s="1484"/>
      <c r="D107" s="46" t="s">
        <v>817</v>
      </c>
      <c r="E107" s="1186">
        <v>0</v>
      </c>
      <c r="F107" s="1186">
        <v>0</v>
      </c>
      <c r="G107" s="1186">
        <v>0</v>
      </c>
      <c r="H107" s="1186">
        <f>'[2]4.4 гр птиц утки'!G107</f>
        <v>0</v>
      </c>
      <c r="I107" s="1186">
        <f>'[2]4.4 гр птиц утки'!H107</f>
        <v>0</v>
      </c>
      <c r="J107" s="1186">
        <v>0</v>
      </c>
      <c r="K107" s="1181">
        <f t="shared" si="1"/>
        <v>0</v>
      </c>
    </row>
    <row r="108" spans="2:11" ht="13.9" customHeight="1" x14ac:dyDescent="0.25">
      <c r="B108" s="1483"/>
      <c r="C108" s="1484"/>
      <c r="D108" s="46" t="s">
        <v>713</v>
      </c>
      <c r="E108" s="1186">
        <v>0</v>
      </c>
      <c r="F108" s="1186">
        <v>0</v>
      </c>
      <c r="G108" s="1186">
        <v>0</v>
      </c>
      <c r="H108" s="1186">
        <f>'[2]4.4 гр птиц утки'!G108</f>
        <v>0</v>
      </c>
      <c r="I108" s="1186">
        <f>'[2]4.4 гр птиц утки'!H108</f>
        <v>0</v>
      </c>
      <c r="J108" s="1186">
        <v>0</v>
      </c>
      <c r="K108" s="1181">
        <f t="shared" si="1"/>
        <v>0</v>
      </c>
    </row>
    <row r="109" spans="2:11" ht="13.9" customHeight="1" x14ac:dyDescent="0.25">
      <c r="B109" s="1483"/>
      <c r="C109" s="1484"/>
      <c r="D109" s="46" t="s">
        <v>777</v>
      </c>
      <c r="E109" s="1186">
        <v>0</v>
      </c>
      <c r="F109" s="1186">
        <v>0</v>
      </c>
      <c r="G109" s="1186">
        <v>0</v>
      </c>
      <c r="H109" s="1186">
        <f>'[2]4.4 гр птиц утки'!G109</f>
        <v>6</v>
      </c>
      <c r="I109" s="1186">
        <f>'[2]4.4 гр птиц утки'!H109</f>
        <v>6</v>
      </c>
      <c r="J109" s="1186">
        <v>0</v>
      </c>
      <c r="K109" s="1181">
        <f t="shared" si="1"/>
        <v>0</v>
      </c>
    </row>
    <row r="110" spans="2:11" ht="13.9" customHeight="1" x14ac:dyDescent="0.25">
      <c r="B110" s="1483"/>
      <c r="C110" s="1484"/>
      <c r="D110" s="46" t="s">
        <v>973</v>
      </c>
      <c r="E110" s="1186">
        <v>0</v>
      </c>
      <c r="F110" s="1186">
        <v>0</v>
      </c>
      <c r="G110" s="1186">
        <v>0</v>
      </c>
      <c r="H110" s="1186">
        <f>'[2]4.4 гр птиц утки'!G110</f>
        <v>0</v>
      </c>
      <c r="I110" s="1186">
        <f>'[2]4.4 гр птиц утки'!H110</f>
        <v>0</v>
      </c>
      <c r="J110" s="1186">
        <v>0</v>
      </c>
      <c r="K110" s="1181">
        <f t="shared" si="1"/>
        <v>0</v>
      </c>
    </row>
    <row r="111" spans="2:11" ht="13.9" customHeight="1" x14ac:dyDescent="0.25">
      <c r="B111" s="1483"/>
      <c r="C111" s="1484"/>
      <c r="D111" s="182" t="s">
        <v>784</v>
      </c>
      <c r="E111" s="1186">
        <v>0</v>
      </c>
      <c r="F111" s="1186">
        <v>0</v>
      </c>
      <c r="G111" s="1186">
        <v>0</v>
      </c>
      <c r="H111" s="1186">
        <f>'[2]4.4 гр птиц утки'!G111</f>
        <v>0</v>
      </c>
      <c r="I111" s="1186">
        <f>'[2]4.4 гр птиц утки'!H111</f>
        <v>0</v>
      </c>
      <c r="J111" s="1186">
        <v>0</v>
      </c>
      <c r="K111" s="1181"/>
    </row>
    <row r="112" spans="2:11" ht="13.9" customHeight="1" x14ac:dyDescent="0.25">
      <c r="B112" s="1483"/>
      <c r="C112" s="1484"/>
      <c r="D112" s="46" t="s">
        <v>598</v>
      </c>
      <c r="E112" s="1186">
        <f>'4.4 гр птиц утки'!D112</f>
        <v>382</v>
      </c>
      <c r="F112" s="1186">
        <f>'4.4 гр птиц утки'!E112</f>
        <v>343</v>
      </c>
      <c r="G112" s="1186">
        <v>0</v>
      </c>
      <c r="H112" s="1186">
        <f>'[2]4.4 гр птиц утки'!G112</f>
        <v>215</v>
      </c>
      <c r="I112" s="1186">
        <f>'[2]4.4 гр птиц утки'!H112</f>
        <v>198</v>
      </c>
      <c r="J112" s="1186">
        <v>0</v>
      </c>
      <c r="K112" s="1181">
        <f t="shared" si="1"/>
        <v>0</v>
      </c>
    </row>
    <row r="113" spans="2:11" ht="15.75" x14ac:dyDescent="0.25">
      <c r="B113" s="639">
        <v>27</v>
      </c>
      <c r="C113" s="640" t="s">
        <v>313</v>
      </c>
      <c r="D113" s="46" t="s">
        <v>598</v>
      </c>
      <c r="E113" s="1186">
        <f>'4.4 гр птиц утки'!D113</f>
        <v>228</v>
      </c>
      <c r="F113" s="1186">
        <f>'4.4 гр птиц утки'!E113</f>
        <v>210</v>
      </c>
      <c r="G113" s="1186">
        <v>0</v>
      </c>
      <c r="H113" s="1186">
        <f>'[2]4.4 гр птиц утки'!G113</f>
        <v>230</v>
      </c>
      <c r="I113" s="1186">
        <f>'[2]4.4 гр птиц утки'!H113</f>
        <v>214</v>
      </c>
      <c r="J113" s="1186">
        <v>0</v>
      </c>
      <c r="K113" s="1181">
        <f t="shared" si="1"/>
        <v>0</v>
      </c>
    </row>
    <row r="114" spans="2:11" ht="13.9" customHeight="1" x14ac:dyDescent="0.25">
      <c r="B114" s="1483">
        <v>28</v>
      </c>
      <c r="C114" s="1484" t="s">
        <v>314</v>
      </c>
      <c r="D114" s="46" t="s">
        <v>714</v>
      </c>
      <c r="E114" s="1186">
        <v>0</v>
      </c>
      <c r="F114" s="1186">
        <v>0</v>
      </c>
      <c r="G114" s="1186">
        <v>0</v>
      </c>
      <c r="H114" s="1186">
        <f>'[2]4.4 гр птиц утки'!G114</f>
        <v>200</v>
      </c>
      <c r="I114" s="1186">
        <f>'[2]4.4 гр птиц утки'!H114</f>
        <v>200</v>
      </c>
      <c r="J114" s="1186">
        <v>0</v>
      </c>
      <c r="K114" s="1181">
        <f t="shared" si="1"/>
        <v>0</v>
      </c>
    </row>
    <row r="115" spans="2:11" ht="13.9" customHeight="1" x14ac:dyDescent="0.25">
      <c r="B115" s="1483"/>
      <c r="C115" s="1484"/>
      <c r="D115" s="46" t="s">
        <v>607</v>
      </c>
      <c r="E115" s="1186">
        <v>0</v>
      </c>
      <c r="F115" s="1186">
        <v>0</v>
      </c>
      <c r="G115" s="1186">
        <v>0</v>
      </c>
      <c r="H115" s="1186">
        <f>'[2]4.4 гр птиц утки'!G115</f>
        <v>448</v>
      </c>
      <c r="I115" s="1186">
        <f>'[2]4.4 гр птиц утки'!H115</f>
        <v>421</v>
      </c>
      <c r="J115" s="1186">
        <v>0</v>
      </c>
      <c r="K115" s="1181">
        <f t="shared" si="1"/>
        <v>0</v>
      </c>
    </row>
    <row r="116" spans="2:11" ht="13.9" customHeight="1" x14ac:dyDescent="0.25">
      <c r="B116" s="1483"/>
      <c r="C116" s="1484"/>
      <c r="D116" s="46" t="s">
        <v>778</v>
      </c>
      <c r="E116" s="1186">
        <v>0</v>
      </c>
      <c r="F116" s="1186">
        <v>0</v>
      </c>
      <c r="G116" s="1186">
        <v>0</v>
      </c>
      <c r="H116" s="1186">
        <f>'[2]4.4 гр птиц утки'!G116</f>
        <v>49</v>
      </c>
      <c r="I116" s="1186">
        <f>'[2]4.4 гр птиц утки'!H116</f>
        <v>47</v>
      </c>
      <c r="J116" s="1186">
        <v>0</v>
      </c>
      <c r="K116" s="1181">
        <f t="shared" si="1"/>
        <v>0</v>
      </c>
    </row>
    <row r="117" spans="2:11" ht="13.9" customHeight="1" x14ac:dyDescent="0.25">
      <c r="B117" s="1483"/>
      <c r="C117" s="1484"/>
      <c r="D117" s="46" t="s">
        <v>820</v>
      </c>
      <c r="E117" s="1186">
        <v>0</v>
      </c>
      <c r="F117" s="1186">
        <v>0</v>
      </c>
      <c r="G117" s="1186">
        <v>0</v>
      </c>
      <c r="H117" s="1186">
        <f>'[2]4.4 гр птиц утки'!G117</f>
        <v>68</v>
      </c>
      <c r="I117" s="1186">
        <f>'[2]4.4 гр птиц утки'!H117</f>
        <v>68</v>
      </c>
      <c r="J117" s="1186">
        <v>0</v>
      </c>
      <c r="K117" s="1181">
        <f t="shared" si="1"/>
        <v>0</v>
      </c>
    </row>
    <row r="118" spans="2:11" ht="13.9" customHeight="1" x14ac:dyDescent="0.25">
      <c r="B118" s="1483">
        <v>29</v>
      </c>
      <c r="C118" s="1484" t="s">
        <v>315</v>
      </c>
      <c r="D118" s="46" t="s">
        <v>779</v>
      </c>
      <c r="E118" s="1186">
        <f>'4.4 гр птиц утки'!D118</f>
        <v>3</v>
      </c>
      <c r="F118" s="1186">
        <v>3</v>
      </c>
      <c r="G118" s="1186">
        <v>0</v>
      </c>
      <c r="H118" s="1186">
        <f>'[2]4.4 гр птиц утки'!G118</f>
        <v>3</v>
      </c>
      <c r="I118" s="1186">
        <f>'[2]4.4 гр птиц утки'!H118</f>
        <v>3</v>
      </c>
      <c r="J118" s="1186">
        <v>0</v>
      </c>
      <c r="K118" s="1181">
        <f t="shared" si="1"/>
        <v>0</v>
      </c>
    </row>
    <row r="119" spans="2:11" ht="13.9" customHeight="1" x14ac:dyDescent="0.25">
      <c r="B119" s="1483"/>
      <c r="C119" s="1484"/>
      <c r="D119" s="46" t="s">
        <v>780</v>
      </c>
      <c r="E119" s="1186">
        <v>0</v>
      </c>
      <c r="F119" s="1186">
        <v>0</v>
      </c>
      <c r="G119" s="1186">
        <v>0</v>
      </c>
      <c r="H119" s="1186">
        <f>'[2]4.4 гр птиц утки'!G119</f>
        <v>12</v>
      </c>
      <c r="I119" s="1186">
        <f>'[2]4.4 гр птиц утки'!H119</f>
        <v>12</v>
      </c>
      <c r="J119" s="1186">
        <v>0</v>
      </c>
      <c r="K119" s="1181">
        <f t="shared" si="1"/>
        <v>0</v>
      </c>
    </row>
    <row r="120" spans="2:11" ht="13.9" customHeight="1" x14ac:dyDescent="0.25">
      <c r="B120" s="1483"/>
      <c r="C120" s="1484"/>
      <c r="D120" s="46" t="s">
        <v>715</v>
      </c>
      <c r="E120" s="1186">
        <v>0</v>
      </c>
      <c r="F120" s="1186">
        <v>0</v>
      </c>
      <c r="G120" s="1186">
        <v>0</v>
      </c>
      <c r="H120" s="1186">
        <f>'[2]4.4 гр птиц утки'!G120</f>
        <v>0</v>
      </c>
      <c r="I120" s="1186">
        <f>'[2]4.4 гр птиц утки'!H120</f>
        <v>0</v>
      </c>
      <c r="J120" s="1186">
        <v>0</v>
      </c>
      <c r="K120" s="1181">
        <f t="shared" si="1"/>
        <v>0</v>
      </c>
    </row>
    <row r="121" spans="2:11" ht="13.9" customHeight="1" x14ac:dyDescent="0.25">
      <c r="B121" s="1483"/>
      <c r="C121" s="1484"/>
      <c r="D121" s="46" t="s">
        <v>598</v>
      </c>
      <c r="E121" s="1186">
        <f>'4.4 гр птиц утки'!D121</f>
        <v>90</v>
      </c>
      <c r="F121" s="1186">
        <f>'4.4 гр птиц утки'!E121</f>
        <v>88</v>
      </c>
      <c r="G121" s="1186">
        <v>0</v>
      </c>
      <c r="H121" s="1186">
        <f>'[2]4.4 гр птиц утки'!G121</f>
        <v>97</v>
      </c>
      <c r="I121" s="1186">
        <f>'[2]4.4 гр птиц утки'!H121</f>
        <v>86</v>
      </c>
      <c r="J121" s="1186">
        <v>0</v>
      </c>
      <c r="K121" s="1181">
        <f t="shared" si="1"/>
        <v>0</v>
      </c>
    </row>
    <row r="122" spans="2:11" ht="13.9" customHeight="1" x14ac:dyDescent="0.25">
      <c r="B122" s="1483">
        <v>30</v>
      </c>
      <c r="C122" s="1484" t="s">
        <v>316</v>
      </c>
      <c r="D122" s="46" t="s">
        <v>781</v>
      </c>
      <c r="E122" s="1186">
        <f>'4.4 гр птиц утки'!D122</f>
        <v>70</v>
      </c>
      <c r="F122" s="1186">
        <v>70</v>
      </c>
      <c r="G122" s="1186">
        <v>0</v>
      </c>
      <c r="H122" s="1186">
        <f>'[2]4.4 гр птиц утки'!G122</f>
        <v>209</v>
      </c>
      <c r="I122" s="1186">
        <f>'[2]4.4 гр птиц утки'!H122</f>
        <v>209</v>
      </c>
      <c r="J122" s="1186">
        <v>0</v>
      </c>
      <c r="K122" s="1181">
        <f t="shared" si="1"/>
        <v>0</v>
      </c>
    </row>
    <row r="123" spans="2:11" ht="13.9" customHeight="1" x14ac:dyDescent="0.25">
      <c r="B123" s="1483"/>
      <c r="C123" s="1484"/>
      <c r="D123" s="46" t="s">
        <v>717</v>
      </c>
      <c r="E123" s="1186">
        <f>'4.4 гр птиц утки'!D123</f>
        <v>14</v>
      </c>
      <c r="F123" s="1186">
        <v>14</v>
      </c>
      <c r="G123" s="1186">
        <v>0</v>
      </c>
      <c r="H123" s="1186">
        <f>'[2]4.4 гр птиц утки'!G123</f>
        <v>21</v>
      </c>
      <c r="I123" s="1186">
        <f>'[2]4.4 гр птиц утки'!H123</f>
        <v>21</v>
      </c>
      <c r="J123" s="1186">
        <v>0</v>
      </c>
      <c r="K123" s="1181">
        <f t="shared" si="1"/>
        <v>0</v>
      </c>
    </row>
    <row r="124" spans="2:11" ht="13.9" customHeight="1" x14ac:dyDescent="0.25">
      <c r="B124" s="1483"/>
      <c r="C124" s="1484"/>
      <c r="D124" s="46" t="s">
        <v>716</v>
      </c>
      <c r="E124" s="1186">
        <f>'4.4 гр птиц утки'!D124</f>
        <v>42</v>
      </c>
      <c r="F124" s="1186">
        <v>42</v>
      </c>
      <c r="G124" s="1186">
        <v>5</v>
      </c>
      <c r="H124" s="1186">
        <f>'[2]4.4 гр птиц утки'!G124</f>
        <v>73</v>
      </c>
      <c r="I124" s="1186">
        <f>'[2]4.4 гр птиц утки'!H124</f>
        <v>73</v>
      </c>
      <c r="J124" s="1186">
        <v>0</v>
      </c>
      <c r="K124" s="1181">
        <f t="shared" si="1"/>
        <v>5</v>
      </c>
    </row>
    <row r="125" spans="2:11" ht="13.9" customHeight="1" x14ac:dyDescent="0.25">
      <c r="B125" s="1483"/>
      <c r="C125" s="1484"/>
      <c r="D125" s="46" t="s">
        <v>667</v>
      </c>
      <c r="E125" s="1186">
        <f>'4.4 гр птиц утки'!D125</f>
        <v>2</v>
      </c>
      <c r="F125" s="1186">
        <v>2</v>
      </c>
      <c r="G125" s="1186">
        <v>0</v>
      </c>
      <c r="H125" s="1186">
        <f>'[2]4.4 гр птиц утки'!G125</f>
        <v>15</v>
      </c>
      <c r="I125" s="1186">
        <f>'[2]4.4 гр птиц утки'!H125</f>
        <v>15</v>
      </c>
      <c r="J125" s="1186">
        <v>0</v>
      </c>
      <c r="K125" s="1181">
        <f t="shared" si="1"/>
        <v>0</v>
      </c>
    </row>
    <row r="126" spans="2:11" ht="13.9" customHeight="1" x14ac:dyDescent="0.25">
      <c r="B126" s="1483"/>
      <c r="C126" s="1484"/>
      <c r="D126" s="46" t="s">
        <v>598</v>
      </c>
      <c r="E126" s="1186">
        <f>'4.4 гр птиц утки'!D126</f>
        <v>298</v>
      </c>
      <c r="F126" s="1186">
        <f>'4.4 гр птиц утки'!E126</f>
        <v>276</v>
      </c>
      <c r="G126" s="1186">
        <v>0</v>
      </c>
      <c r="H126" s="1186">
        <f>'[2]4.4 гр птиц утки'!G126</f>
        <v>127</v>
      </c>
      <c r="I126" s="1186">
        <f>'[2]4.4 гр птиц утки'!H126</f>
        <v>120</v>
      </c>
      <c r="J126" s="1186">
        <v>0</v>
      </c>
      <c r="K126" s="1181">
        <f t="shared" si="1"/>
        <v>0</v>
      </c>
    </row>
    <row r="127" spans="2:11" ht="13.9" customHeight="1" x14ac:dyDescent="0.25">
      <c r="B127" s="1483">
        <v>31</v>
      </c>
      <c r="C127" s="1484" t="s">
        <v>317</v>
      </c>
      <c r="D127" s="46" t="s">
        <v>716</v>
      </c>
      <c r="E127" s="1186">
        <v>0</v>
      </c>
      <c r="F127" s="1186">
        <v>0</v>
      </c>
      <c r="G127" s="1186">
        <v>0</v>
      </c>
      <c r="H127" s="1186">
        <f>'[2]4.4 гр птиц утки'!G127</f>
        <v>73</v>
      </c>
      <c r="I127" s="1186">
        <f>'[2]4.4 гр птиц утки'!H127</f>
        <v>73</v>
      </c>
      <c r="J127" s="1186">
        <v>0</v>
      </c>
      <c r="K127" s="1181">
        <f t="shared" si="1"/>
        <v>0</v>
      </c>
    </row>
    <row r="128" spans="2:11" ht="13.9" customHeight="1" x14ac:dyDescent="0.25">
      <c r="B128" s="1483"/>
      <c r="C128" s="1484"/>
      <c r="D128" s="46" t="s">
        <v>415</v>
      </c>
      <c r="E128" s="1186">
        <v>0</v>
      </c>
      <c r="F128" s="1186">
        <v>0</v>
      </c>
      <c r="G128" s="1186">
        <v>0</v>
      </c>
      <c r="H128" s="1186">
        <f>'[2]4.4 гр птиц утки'!G128</f>
        <v>15</v>
      </c>
      <c r="I128" s="1186">
        <f>'[2]4.4 гр птиц утки'!H128</f>
        <v>15</v>
      </c>
      <c r="J128" s="1186">
        <v>0</v>
      </c>
      <c r="K128" s="1181">
        <f t="shared" si="1"/>
        <v>0</v>
      </c>
    </row>
    <row r="129" spans="2:11" ht="13.9" customHeight="1" x14ac:dyDescent="0.25">
      <c r="B129" s="1483"/>
      <c r="C129" s="1484"/>
      <c r="D129" s="46" t="s">
        <v>598</v>
      </c>
      <c r="E129" s="1186">
        <f>'4.4 гр птиц утки'!D129</f>
        <v>263</v>
      </c>
      <c r="F129" s="1186">
        <f>'4.4 гр птиц утки'!E129</f>
        <v>252</v>
      </c>
      <c r="G129" s="1186">
        <v>0</v>
      </c>
      <c r="H129" s="1186">
        <f>'[2]4.4 гр птиц утки'!G129</f>
        <v>77</v>
      </c>
      <c r="I129" s="1186">
        <f>'[2]4.4 гр птиц утки'!H129</f>
        <v>73</v>
      </c>
      <c r="J129" s="1186">
        <v>0</v>
      </c>
      <c r="K129" s="1181">
        <f t="shared" si="1"/>
        <v>0</v>
      </c>
    </row>
    <row r="130" spans="2:11" ht="13.9" customHeight="1" x14ac:dyDescent="0.25">
      <c r="B130" s="1483">
        <v>32</v>
      </c>
      <c r="C130" s="1484" t="s">
        <v>318</v>
      </c>
      <c r="D130" s="46" t="s">
        <v>782</v>
      </c>
      <c r="E130" s="1186">
        <f>'4.4 гр птиц утки'!D130</f>
        <v>4</v>
      </c>
      <c r="F130" s="1186">
        <v>4</v>
      </c>
      <c r="G130" s="1186">
        <v>0</v>
      </c>
      <c r="H130" s="1186">
        <f>'[2]4.4 гр птиц утки'!G130</f>
        <v>6</v>
      </c>
      <c r="I130" s="1186">
        <f>'[2]4.4 гр птиц утки'!H130</f>
        <v>6</v>
      </c>
      <c r="J130" s="1186">
        <v>0</v>
      </c>
      <c r="K130" s="1181">
        <f t="shared" si="1"/>
        <v>0</v>
      </c>
    </row>
    <row r="131" spans="2:11" ht="13.9" customHeight="1" x14ac:dyDescent="0.25">
      <c r="B131" s="1483"/>
      <c r="C131" s="1484"/>
      <c r="D131" s="46" t="s">
        <v>718</v>
      </c>
      <c r="E131" s="1186">
        <v>0</v>
      </c>
      <c r="F131" s="1186">
        <v>0</v>
      </c>
      <c r="G131" s="1186">
        <v>0</v>
      </c>
      <c r="H131" s="1186">
        <f>'[2]4.4 гр птиц утки'!G131</f>
        <v>0</v>
      </c>
      <c r="I131" s="1186">
        <f>'[2]4.4 гр птиц утки'!H131</f>
        <v>0</v>
      </c>
      <c r="J131" s="1186">
        <v>0</v>
      </c>
      <c r="K131" s="1181">
        <f t="shared" si="1"/>
        <v>0</v>
      </c>
    </row>
    <row r="132" spans="2:11" ht="13.9" customHeight="1" x14ac:dyDescent="0.25">
      <c r="B132" s="1483"/>
      <c r="C132" s="1484"/>
      <c r="D132" s="182" t="s">
        <v>764</v>
      </c>
      <c r="E132" s="1186">
        <v>0</v>
      </c>
      <c r="F132" s="1186">
        <v>0</v>
      </c>
      <c r="G132" s="1186">
        <v>0</v>
      </c>
      <c r="H132" s="1186">
        <f>'[2]4.4 гр птиц утки'!G132</f>
        <v>0</v>
      </c>
      <c r="I132" s="1186">
        <f>'[2]4.4 гр птиц утки'!H132</f>
        <v>0</v>
      </c>
      <c r="J132" s="1186">
        <v>0</v>
      </c>
      <c r="K132" s="1181">
        <f t="shared" si="1"/>
        <v>0</v>
      </c>
    </row>
    <row r="133" spans="2:11" ht="13.9" customHeight="1" x14ac:dyDescent="0.25">
      <c r="B133" s="1483"/>
      <c r="C133" s="1484"/>
      <c r="D133" s="46" t="s">
        <v>598</v>
      </c>
      <c r="E133" s="1186">
        <f>'4.4 гр птиц утки'!D133</f>
        <v>388</v>
      </c>
      <c r="F133" s="1186">
        <f>'4.4 гр птиц утки'!E133</f>
        <v>369</v>
      </c>
      <c r="G133" s="1186">
        <v>0</v>
      </c>
      <c r="H133" s="1186">
        <f>'[2]4.4 гр птиц утки'!G133</f>
        <v>274</v>
      </c>
      <c r="I133" s="1186">
        <f>'[2]4.4 гр птиц утки'!H133</f>
        <v>251</v>
      </c>
      <c r="J133" s="1186">
        <v>0</v>
      </c>
      <c r="K133" s="1181">
        <f t="shared" si="1"/>
        <v>0</v>
      </c>
    </row>
    <row r="134" spans="2:11" ht="13.9" customHeight="1" x14ac:dyDescent="0.25">
      <c r="B134" s="1483">
        <v>33</v>
      </c>
      <c r="C134" s="1484" t="s">
        <v>319</v>
      </c>
      <c r="D134" s="46" t="s">
        <v>608</v>
      </c>
      <c r="E134" s="1186">
        <f>'4.4 гр птиц утки'!D134</f>
        <v>210</v>
      </c>
      <c r="F134" s="1186">
        <v>197</v>
      </c>
      <c r="G134" s="1186">
        <v>0</v>
      </c>
      <c r="H134" s="1186">
        <f>'[2]4.4 гр птиц утки'!G134</f>
        <v>0</v>
      </c>
      <c r="I134" s="1186">
        <f>'[2]4.4 гр птиц утки'!H134</f>
        <v>0</v>
      </c>
      <c r="J134" s="1186">
        <v>0</v>
      </c>
      <c r="K134" s="1181">
        <f t="shared" si="1"/>
        <v>0</v>
      </c>
    </row>
    <row r="135" spans="2:11" ht="13.9" customHeight="1" x14ac:dyDescent="0.25">
      <c r="B135" s="1483"/>
      <c r="C135" s="1484"/>
      <c r="D135" s="46" t="s">
        <v>332</v>
      </c>
      <c r="E135" s="1186">
        <v>0</v>
      </c>
      <c r="F135" s="1186">
        <v>0</v>
      </c>
      <c r="G135" s="1186">
        <v>0</v>
      </c>
      <c r="H135" s="1186">
        <f>'[2]4.4 гр птиц утки'!G135</f>
        <v>35</v>
      </c>
      <c r="I135" s="1186">
        <f>'[2]4.4 гр птиц утки'!H135</f>
        <v>34</v>
      </c>
      <c r="J135" s="1186">
        <v>0</v>
      </c>
      <c r="K135" s="1181">
        <f t="shared" si="1"/>
        <v>0</v>
      </c>
    </row>
    <row r="136" spans="2:11" ht="13.9" customHeight="1" x14ac:dyDescent="0.25">
      <c r="B136" s="1483"/>
      <c r="C136" s="1484"/>
      <c r="D136" s="46" t="s">
        <v>412</v>
      </c>
      <c r="E136" s="1186">
        <v>0</v>
      </c>
      <c r="F136" s="1186">
        <v>0</v>
      </c>
      <c r="G136" s="1186">
        <v>0</v>
      </c>
      <c r="H136" s="1186">
        <f>'[2]4.4 гр птиц утки'!G136</f>
        <v>8</v>
      </c>
      <c r="I136" s="1186">
        <f>'[2]4.4 гр птиц утки'!H136</f>
        <v>8</v>
      </c>
      <c r="J136" s="1186">
        <v>0</v>
      </c>
      <c r="K136" s="1181">
        <f t="shared" si="1"/>
        <v>0</v>
      </c>
    </row>
    <row r="137" spans="2:11" ht="13.9" customHeight="1" x14ac:dyDescent="0.25">
      <c r="B137" s="1483"/>
      <c r="C137" s="1484"/>
      <c r="D137" s="46" t="s">
        <v>817</v>
      </c>
      <c r="E137" s="1186">
        <v>0</v>
      </c>
      <c r="F137" s="1186">
        <v>0</v>
      </c>
      <c r="G137" s="1186">
        <v>0</v>
      </c>
      <c r="H137" s="1186">
        <f>'[2]4.4 гр птиц утки'!G137</f>
        <v>0</v>
      </c>
      <c r="I137" s="1186">
        <f>'[2]4.4 гр птиц утки'!H137</f>
        <v>0</v>
      </c>
      <c r="J137" s="1186">
        <v>0</v>
      </c>
      <c r="K137" s="1181">
        <f>G137+J137</f>
        <v>0</v>
      </c>
    </row>
    <row r="138" spans="2:11" ht="13.9" customHeight="1" x14ac:dyDescent="0.25">
      <c r="B138" s="1483"/>
      <c r="C138" s="1484"/>
      <c r="D138" s="182" t="s">
        <v>784</v>
      </c>
      <c r="E138" s="1186">
        <v>0</v>
      </c>
      <c r="F138" s="1186">
        <v>0</v>
      </c>
      <c r="G138" s="1186">
        <v>0</v>
      </c>
      <c r="H138" s="1186">
        <f>'[2]4.4 гр птиц утки'!G138</f>
        <v>0</v>
      </c>
      <c r="I138" s="1186">
        <f>'[2]4.4 гр птиц утки'!H138</f>
        <v>0</v>
      </c>
      <c r="J138" s="1186">
        <v>0</v>
      </c>
      <c r="K138" s="1181">
        <f>G138+J138</f>
        <v>0</v>
      </c>
    </row>
    <row r="139" spans="2:11" ht="13.9" customHeight="1" x14ac:dyDescent="0.25">
      <c r="B139" s="1483">
        <v>34</v>
      </c>
      <c r="C139" s="1484" t="s">
        <v>320</v>
      </c>
      <c r="D139" s="46" t="s">
        <v>609</v>
      </c>
      <c r="E139" s="1186">
        <v>0</v>
      </c>
      <c r="F139" s="1186">
        <v>0</v>
      </c>
      <c r="G139" s="1186">
        <v>0</v>
      </c>
      <c r="H139" s="1186">
        <f>'[2]4.4 гр птиц утки'!G139</f>
        <v>0</v>
      </c>
      <c r="I139" s="1186">
        <f>'[2]4.4 гр птиц утки'!H139</f>
        <v>0</v>
      </c>
      <c r="J139" s="1186">
        <v>0</v>
      </c>
      <c r="K139" s="1181">
        <f t="shared" si="1"/>
        <v>0</v>
      </c>
    </row>
    <row r="140" spans="2:11" ht="13.9" customHeight="1" x14ac:dyDescent="0.25">
      <c r="B140" s="1483"/>
      <c r="C140" s="1484"/>
      <c r="D140" s="46" t="s">
        <v>419</v>
      </c>
      <c r="E140" s="1186">
        <v>0</v>
      </c>
      <c r="F140" s="1186">
        <v>0</v>
      </c>
      <c r="G140" s="1186">
        <v>0</v>
      </c>
      <c r="H140" s="1186">
        <f>'[2]4.4 гр птиц утки'!G140</f>
        <v>0</v>
      </c>
      <c r="I140" s="1186">
        <f>'[2]4.4 гр птиц утки'!H140</f>
        <v>0</v>
      </c>
      <c r="J140" s="1186">
        <v>0</v>
      </c>
      <c r="K140" s="1181">
        <f t="shared" si="1"/>
        <v>0</v>
      </c>
    </row>
    <row r="141" spans="2:11" ht="13.9" customHeight="1" x14ac:dyDescent="0.25">
      <c r="B141" s="1483"/>
      <c r="C141" s="1484"/>
      <c r="D141" s="182" t="s">
        <v>712</v>
      </c>
      <c r="E141" s="1186">
        <v>0</v>
      </c>
      <c r="F141" s="1186">
        <v>0</v>
      </c>
      <c r="G141" s="1186">
        <v>0</v>
      </c>
      <c r="H141" s="1186">
        <f>'[2]4.4 гр птиц утки'!G141</f>
        <v>0</v>
      </c>
      <c r="I141" s="1186">
        <f>'[2]4.4 гр птиц утки'!H141</f>
        <v>0</v>
      </c>
      <c r="J141" s="1186">
        <v>0</v>
      </c>
      <c r="K141" s="1181">
        <f t="shared" si="1"/>
        <v>0</v>
      </c>
    </row>
    <row r="142" spans="2:11" ht="13.9" customHeight="1" x14ac:dyDescent="0.25">
      <c r="B142" s="1483"/>
      <c r="C142" s="1484"/>
      <c r="D142" s="182" t="s">
        <v>821</v>
      </c>
      <c r="E142" s="1186">
        <v>0</v>
      </c>
      <c r="F142" s="1186">
        <v>0</v>
      </c>
      <c r="G142" s="1186">
        <v>0</v>
      </c>
      <c r="H142" s="1186">
        <f>'[2]4.4 гр птиц утки'!G142</f>
        <v>0</v>
      </c>
      <c r="I142" s="1186">
        <f>'[2]4.4 гр птиц утки'!H142</f>
        <v>0</v>
      </c>
      <c r="J142" s="1186">
        <v>0</v>
      </c>
      <c r="K142" s="1181">
        <f t="shared" si="1"/>
        <v>0</v>
      </c>
    </row>
    <row r="143" spans="2:11" ht="13.9" customHeight="1" x14ac:dyDescent="0.25">
      <c r="B143" s="1483"/>
      <c r="C143" s="1484"/>
      <c r="D143" s="46" t="s">
        <v>783</v>
      </c>
      <c r="E143" s="1186">
        <v>0</v>
      </c>
      <c r="F143" s="1186">
        <v>0</v>
      </c>
      <c r="G143" s="1186">
        <v>0</v>
      </c>
      <c r="H143" s="1186">
        <f>'[2]4.4 гр птиц утки'!G143</f>
        <v>0</v>
      </c>
      <c r="I143" s="1186">
        <f>'[2]4.4 гр птиц утки'!H143</f>
        <v>0</v>
      </c>
      <c r="J143" s="1186">
        <v>0</v>
      </c>
      <c r="K143" s="1181">
        <f t="shared" si="1"/>
        <v>0</v>
      </c>
    </row>
    <row r="144" spans="2:11" ht="13.9" customHeight="1" x14ac:dyDescent="0.25">
      <c r="B144" s="1483"/>
      <c r="C144" s="1484"/>
      <c r="D144" s="46" t="s">
        <v>784</v>
      </c>
      <c r="E144" s="1186">
        <v>0</v>
      </c>
      <c r="F144" s="1186">
        <v>0</v>
      </c>
      <c r="G144" s="1186">
        <v>0</v>
      </c>
      <c r="H144" s="1186">
        <f>'[2]4.4 гр птиц утки'!G144</f>
        <v>0</v>
      </c>
      <c r="I144" s="1186">
        <f>'[2]4.4 гр птиц утки'!H144</f>
        <v>0</v>
      </c>
      <c r="J144" s="1186">
        <v>0</v>
      </c>
      <c r="K144" s="1181">
        <f t="shared" si="1"/>
        <v>0</v>
      </c>
    </row>
    <row r="145" spans="2:11" ht="13.9" customHeight="1" x14ac:dyDescent="0.25">
      <c r="B145" s="1483"/>
      <c r="C145" s="1484"/>
      <c r="D145" s="46" t="s">
        <v>598</v>
      </c>
      <c r="E145" s="1186">
        <f>'4.4 гр птиц утки'!D145</f>
        <v>521</v>
      </c>
      <c r="F145" s="1186">
        <f>'4.4 гр птиц утки'!E145</f>
        <v>452</v>
      </c>
      <c r="G145" s="1186">
        <v>0</v>
      </c>
      <c r="H145" s="1186">
        <f>'[2]4.4 гр птиц утки'!G145</f>
        <v>305</v>
      </c>
      <c r="I145" s="1186">
        <f>'[2]4.4 гр птиц утки'!H145</f>
        <v>263</v>
      </c>
      <c r="J145" s="1186">
        <v>0</v>
      </c>
      <c r="K145" s="1181">
        <f t="shared" si="1"/>
        <v>0</v>
      </c>
    </row>
    <row r="146" spans="2:11" ht="13.9" customHeight="1" x14ac:dyDescent="0.25">
      <c r="B146" s="1483">
        <v>35</v>
      </c>
      <c r="C146" s="1484" t="s">
        <v>321</v>
      </c>
      <c r="D146" s="46" t="s">
        <v>817</v>
      </c>
      <c r="E146" s="1186">
        <v>0</v>
      </c>
      <c r="F146" s="1186">
        <v>0</v>
      </c>
      <c r="G146" s="1186">
        <v>0</v>
      </c>
      <c r="H146" s="1186">
        <f>'[2]4.4 гр птиц утки'!G146</f>
        <v>63</v>
      </c>
      <c r="I146" s="1186">
        <f>'[2]4.4 гр птиц утки'!H146</f>
        <v>59</v>
      </c>
      <c r="J146" s="1186">
        <v>0</v>
      </c>
      <c r="K146" s="1181">
        <f t="shared" si="1"/>
        <v>0</v>
      </c>
    </row>
    <row r="147" spans="2:11" ht="13.9" customHeight="1" x14ac:dyDescent="0.25">
      <c r="B147" s="1483"/>
      <c r="C147" s="1484"/>
      <c r="D147" s="46" t="s">
        <v>331</v>
      </c>
      <c r="E147" s="1186">
        <v>0</v>
      </c>
      <c r="F147" s="1186">
        <v>0</v>
      </c>
      <c r="G147" s="1186">
        <v>0</v>
      </c>
      <c r="H147" s="1186">
        <f>'[2]4.4 гр птиц утки'!G147</f>
        <v>0</v>
      </c>
      <c r="I147" s="1186">
        <f>'[2]4.4 гр птиц утки'!H147</f>
        <v>0</v>
      </c>
      <c r="J147" s="1186">
        <v>0</v>
      </c>
      <c r="K147" s="1181">
        <f>G147+J147</f>
        <v>0</v>
      </c>
    </row>
    <row r="148" spans="2:11" ht="13.9" customHeight="1" x14ac:dyDescent="0.25">
      <c r="B148" s="1483"/>
      <c r="C148" s="1484"/>
      <c r="D148" s="182" t="s">
        <v>784</v>
      </c>
      <c r="E148" s="1186">
        <v>0</v>
      </c>
      <c r="F148" s="1186">
        <v>0</v>
      </c>
      <c r="G148" s="1186">
        <v>0</v>
      </c>
      <c r="H148" s="1186">
        <f>'[2]4.4 гр птиц утки'!G148</f>
        <v>0</v>
      </c>
      <c r="I148" s="1186">
        <f>'[2]4.4 гр птиц утки'!H148</f>
        <v>0</v>
      </c>
      <c r="J148" s="1186">
        <v>0</v>
      </c>
      <c r="K148" s="1181">
        <f>G148+J148</f>
        <v>0</v>
      </c>
    </row>
    <row r="149" spans="2:11" ht="13.9" customHeight="1" x14ac:dyDescent="0.25">
      <c r="B149" s="1483">
        <v>36</v>
      </c>
      <c r="C149" s="1484" t="s">
        <v>322</v>
      </c>
      <c r="D149" s="46" t="s">
        <v>785</v>
      </c>
      <c r="E149" s="1186">
        <f>'4.4 гр птиц утки'!D149</f>
        <v>13</v>
      </c>
      <c r="F149" s="1186">
        <v>13</v>
      </c>
      <c r="G149" s="1186">
        <v>0</v>
      </c>
      <c r="H149" s="1186">
        <f>'[2]4.4 гр птиц утки'!G149</f>
        <v>29</v>
      </c>
      <c r="I149" s="1186">
        <f>'[2]4.4 гр птиц утки'!H149</f>
        <v>29</v>
      </c>
      <c r="J149" s="1186">
        <v>0</v>
      </c>
      <c r="K149" s="1181">
        <f t="shared" si="1"/>
        <v>0</v>
      </c>
    </row>
    <row r="150" spans="2:11" ht="13.9" customHeight="1" x14ac:dyDescent="0.25">
      <c r="B150" s="1483"/>
      <c r="C150" s="1484"/>
      <c r="D150" s="46" t="s">
        <v>598</v>
      </c>
      <c r="E150" s="1186">
        <f>'4.4 гр птиц утки'!D150</f>
        <v>320</v>
      </c>
      <c r="F150" s="1186">
        <f>'4.4 гр птиц утки'!E150</f>
        <v>302</v>
      </c>
      <c r="G150" s="1186">
        <v>0</v>
      </c>
      <c r="H150" s="1186">
        <f>'[2]4.4 гр птиц утки'!G150</f>
        <v>182</v>
      </c>
      <c r="I150" s="1186">
        <f>'[2]4.4 гр птиц утки'!H150</f>
        <v>165</v>
      </c>
      <c r="J150" s="1186">
        <v>0</v>
      </c>
      <c r="K150" s="1181">
        <f t="shared" si="1"/>
        <v>0</v>
      </c>
    </row>
    <row r="151" spans="2:11" ht="13.9" customHeight="1" x14ac:dyDescent="0.25">
      <c r="B151" s="1483">
        <v>37</v>
      </c>
      <c r="C151" s="1484" t="s">
        <v>323</v>
      </c>
      <c r="D151" s="46" t="s">
        <v>786</v>
      </c>
      <c r="E151" s="1186">
        <f>'4.4 гр птиц утки'!D151</f>
        <v>163</v>
      </c>
      <c r="F151" s="1186">
        <v>139</v>
      </c>
      <c r="G151" s="1186">
        <v>0</v>
      </c>
      <c r="H151" s="1186">
        <f>'[2]4.4 гр птиц утки'!G151</f>
        <v>174</v>
      </c>
      <c r="I151" s="1186">
        <f>'[2]4.4 гр птиц утки'!H151</f>
        <v>166</v>
      </c>
      <c r="J151" s="1186">
        <v>98</v>
      </c>
      <c r="K151" s="1181">
        <f t="shared" si="1"/>
        <v>98</v>
      </c>
    </row>
    <row r="152" spans="2:11" ht="13.9" customHeight="1" x14ac:dyDescent="0.2">
      <c r="B152" s="1483"/>
      <c r="C152" s="1484"/>
      <c r="D152" s="212" t="s">
        <v>598</v>
      </c>
      <c r="E152" s="1186">
        <f>'4.4 гр птиц утки'!D152</f>
        <v>334</v>
      </c>
      <c r="F152" s="1186">
        <f>'4.4 гр птиц утки'!E152</f>
        <v>307</v>
      </c>
      <c r="G152" s="1186">
        <v>0</v>
      </c>
      <c r="H152" s="1186">
        <f>'[2]4.4 гр птиц утки'!G152</f>
        <v>103</v>
      </c>
      <c r="I152" s="1186">
        <f>'[2]4.4 гр птиц утки'!H152</f>
        <v>88</v>
      </c>
      <c r="J152" s="1186">
        <v>0</v>
      </c>
      <c r="K152" s="1181">
        <f t="shared" si="1"/>
        <v>0</v>
      </c>
    </row>
    <row r="153" spans="2:11" ht="13.9" customHeight="1" x14ac:dyDescent="0.25">
      <c r="B153" s="1483">
        <v>38</v>
      </c>
      <c r="C153" s="1484" t="s">
        <v>324</v>
      </c>
      <c r="D153" s="46" t="s">
        <v>787</v>
      </c>
      <c r="E153" s="1186">
        <f>'4.4 гр птиц утки'!D153</f>
        <v>55</v>
      </c>
      <c r="F153" s="1186">
        <v>55</v>
      </c>
      <c r="G153" s="1186">
        <v>0</v>
      </c>
      <c r="H153" s="1186">
        <f>'[2]4.4 гр птиц утки'!G153</f>
        <v>81</v>
      </c>
      <c r="I153" s="1186">
        <f>'[2]4.4 гр птиц утки'!H153</f>
        <v>81</v>
      </c>
      <c r="J153" s="1186">
        <v>0</v>
      </c>
      <c r="K153" s="1181">
        <f t="shared" si="1"/>
        <v>0</v>
      </c>
    </row>
    <row r="154" spans="2:11" ht="13.9" customHeight="1" x14ac:dyDescent="0.25">
      <c r="B154" s="1483"/>
      <c r="C154" s="1484"/>
      <c r="D154" s="46" t="s">
        <v>681</v>
      </c>
      <c r="E154" s="1186">
        <v>0</v>
      </c>
      <c r="F154" s="1186">
        <v>0</v>
      </c>
      <c r="G154" s="1186">
        <v>0</v>
      </c>
      <c r="H154" s="1186">
        <f>'[2]4.4 гр птиц утки'!G154</f>
        <v>0</v>
      </c>
      <c r="I154" s="1186">
        <f>'[2]4.4 гр птиц утки'!H154</f>
        <v>0</v>
      </c>
      <c r="J154" s="1186">
        <v>0</v>
      </c>
      <c r="K154" s="1181">
        <f t="shared" si="1"/>
        <v>0</v>
      </c>
    </row>
    <row r="155" spans="2:11" s="1105" customFormat="1" ht="13.9" customHeight="1" x14ac:dyDescent="0.25">
      <c r="B155" s="1483"/>
      <c r="C155" s="1484"/>
      <c r="D155" s="46" t="s">
        <v>1235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6">
        <v>0</v>
      </c>
      <c r="K155" s="1181">
        <v>0</v>
      </c>
    </row>
    <row r="156" spans="2:11" ht="13.9" customHeight="1" x14ac:dyDescent="0.25">
      <c r="B156" s="1483"/>
      <c r="C156" s="1484"/>
      <c r="D156" s="46" t="s">
        <v>719</v>
      </c>
      <c r="E156" s="1186">
        <v>0</v>
      </c>
      <c r="F156" s="1186">
        <v>0</v>
      </c>
      <c r="G156" s="1186">
        <v>0</v>
      </c>
      <c r="H156" s="1186">
        <f>'[2]4.4 гр птиц утки'!G155</f>
        <v>0</v>
      </c>
      <c r="I156" s="1186">
        <f>'[2]4.4 гр птиц утки'!H155</f>
        <v>0</v>
      </c>
      <c r="J156" s="1186">
        <v>0</v>
      </c>
      <c r="K156" s="1181">
        <f t="shared" si="1"/>
        <v>0</v>
      </c>
    </row>
    <row r="157" spans="2:11" ht="13.9" customHeight="1" x14ac:dyDescent="0.25">
      <c r="B157" s="1483"/>
      <c r="C157" s="1484"/>
      <c r="D157" s="46" t="s">
        <v>598</v>
      </c>
      <c r="E157" s="1186">
        <f>'4.4 гр птиц утки'!D157</f>
        <v>104</v>
      </c>
      <c r="F157" s="1186">
        <f>'4.4 гр птиц утки'!E157</f>
        <v>103</v>
      </c>
      <c r="G157" s="1186">
        <v>0</v>
      </c>
      <c r="H157" s="1186">
        <f>'[2]4.4 гр птиц утки'!G156</f>
        <v>109</v>
      </c>
      <c r="I157" s="1186">
        <f>'[2]4.4 гр птиц утки'!H156</f>
        <v>102</v>
      </c>
      <c r="J157" s="1186">
        <v>0</v>
      </c>
      <c r="K157" s="1181">
        <f t="shared" si="1"/>
        <v>0</v>
      </c>
    </row>
    <row r="158" spans="2:11" ht="13.9" customHeight="1" x14ac:dyDescent="0.25">
      <c r="B158" s="1483">
        <v>39</v>
      </c>
      <c r="C158" s="1484" t="s">
        <v>325</v>
      </c>
      <c r="D158" s="46" t="s">
        <v>406</v>
      </c>
      <c r="E158" s="1186">
        <v>0</v>
      </c>
      <c r="F158" s="1186">
        <v>0</v>
      </c>
      <c r="G158" s="1186">
        <v>0</v>
      </c>
      <c r="H158" s="1186">
        <f>'[2]4.4 гр птиц утки'!G157</f>
        <v>250</v>
      </c>
      <c r="I158" s="1186">
        <f>'[2]4.4 гр птиц утки'!H157</f>
        <v>250</v>
      </c>
      <c r="J158" s="1186">
        <v>10</v>
      </c>
      <c r="K158" s="1181">
        <f t="shared" si="1"/>
        <v>10</v>
      </c>
    </row>
    <row r="159" spans="2:11" ht="13.9" customHeight="1" x14ac:dyDescent="0.25">
      <c r="B159" s="1483"/>
      <c r="C159" s="1484"/>
      <c r="D159" s="46" t="s">
        <v>720</v>
      </c>
      <c r="E159" s="1186">
        <v>0</v>
      </c>
      <c r="F159" s="1186">
        <v>0</v>
      </c>
      <c r="G159" s="1186">
        <v>0</v>
      </c>
      <c r="H159" s="1186">
        <f>'[2]4.4 гр птиц утки'!G158</f>
        <v>10</v>
      </c>
      <c r="I159" s="1186">
        <f>'[2]4.4 гр птиц утки'!H158</f>
        <v>10</v>
      </c>
      <c r="J159" s="1186">
        <v>0</v>
      </c>
      <c r="K159" s="1181">
        <f t="shared" si="1"/>
        <v>0</v>
      </c>
    </row>
    <row r="160" spans="2:11" ht="13.9" customHeight="1" x14ac:dyDescent="0.25">
      <c r="B160" s="1483"/>
      <c r="C160" s="1484"/>
      <c r="D160" s="46" t="s">
        <v>598</v>
      </c>
      <c r="E160" s="1186">
        <f>'4.4 гр птиц утки'!D160</f>
        <v>917</v>
      </c>
      <c r="F160" s="1186">
        <f>'4.4 гр птиц утки'!E160</f>
        <v>807</v>
      </c>
      <c r="G160" s="1186">
        <v>0</v>
      </c>
      <c r="H160" s="1186">
        <f>'[2]4.4 гр птиц утки'!G159</f>
        <v>571</v>
      </c>
      <c r="I160" s="1186">
        <f>'[2]4.4 гр птиц утки'!H159</f>
        <v>510</v>
      </c>
      <c r="J160" s="1186">
        <v>0</v>
      </c>
      <c r="K160" s="1181">
        <f t="shared" si="1"/>
        <v>0</v>
      </c>
    </row>
    <row r="161" spans="2:11" ht="13.9" customHeight="1" x14ac:dyDescent="0.25">
      <c r="B161" s="1519">
        <v>40</v>
      </c>
      <c r="C161" s="1506" t="s">
        <v>326</v>
      </c>
      <c r="D161" s="182" t="s">
        <v>784</v>
      </c>
      <c r="E161" s="1186">
        <v>0</v>
      </c>
      <c r="F161" s="1186">
        <v>0</v>
      </c>
      <c r="G161" s="1186">
        <v>0</v>
      </c>
      <c r="H161" s="1186">
        <f>'[2]4.4 гр птиц утки'!G160</f>
        <v>0</v>
      </c>
      <c r="I161" s="1186">
        <f>'[2]4.4 гр птиц утки'!H160</f>
        <v>0</v>
      </c>
      <c r="J161" s="1186">
        <v>0</v>
      </c>
      <c r="K161" s="1181">
        <f t="shared" si="1"/>
        <v>0</v>
      </c>
    </row>
    <row r="162" spans="2:11" ht="15" x14ac:dyDescent="0.25">
      <c r="B162" s="1520"/>
      <c r="C162" s="1521"/>
      <c r="D162" s="46" t="s">
        <v>817</v>
      </c>
      <c r="E162" s="1186">
        <v>0</v>
      </c>
      <c r="F162" s="1186">
        <v>0</v>
      </c>
      <c r="G162" s="1186">
        <v>0</v>
      </c>
      <c r="H162" s="1186">
        <f>'[2]4.4 гр птиц утки'!G161</f>
        <v>0</v>
      </c>
      <c r="I162" s="1186">
        <f>'[2]4.4 гр птиц утки'!H161</f>
        <v>0</v>
      </c>
      <c r="J162" s="1186">
        <v>0</v>
      </c>
      <c r="K162" s="1181">
        <f t="shared" si="1"/>
        <v>0</v>
      </c>
    </row>
    <row r="163" spans="2:11" ht="13.9" customHeight="1" x14ac:dyDescent="0.25">
      <c r="B163" s="1483">
        <v>41</v>
      </c>
      <c r="C163" s="1484" t="s">
        <v>327</v>
      </c>
      <c r="D163" s="46" t="s">
        <v>788</v>
      </c>
      <c r="E163" s="1186">
        <f>'4.4 гр птиц утки'!D163</f>
        <v>17</v>
      </c>
      <c r="F163" s="1186">
        <v>17</v>
      </c>
      <c r="G163" s="1186">
        <v>0</v>
      </c>
      <c r="H163" s="1186">
        <f>'[2]4.4 гр птиц утки'!G162</f>
        <v>18</v>
      </c>
      <c r="I163" s="1186">
        <f>'[2]4.4 гр птиц утки'!H162</f>
        <v>18</v>
      </c>
      <c r="J163" s="1186">
        <v>0</v>
      </c>
      <c r="K163" s="1181">
        <f t="shared" ref="K163:K168" si="2">G163+J163</f>
        <v>0</v>
      </c>
    </row>
    <row r="164" spans="2:11" ht="13.9" customHeight="1" x14ac:dyDescent="0.25">
      <c r="B164" s="1483"/>
      <c r="C164" s="1484"/>
      <c r="D164" s="46" t="s">
        <v>607</v>
      </c>
      <c r="E164" s="1186">
        <v>0</v>
      </c>
      <c r="F164" s="1186">
        <v>0</v>
      </c>
      <c r="G164" s="1186">
        <v>0</v>
      </c>
      <c r="H164" s="1186">
        <f>'[2]4.4 гр птиц утки'!G163</f>
        <v>0</v>
      </c>
      <c r="I164" s="1186">
        <f>'[2]4.4 гр птиц утки'!H163</f>
        <v>0</v>
      </c>
      <c r="J164" s="1186">
        <v>0</v>
      </c>
      <c r="K164" s="1181">
        <f t="shared" si="2"/>
        <v>0</v>
      </c>
    </row>
    <row r="165" spans="2:11" ht="13.9" customHeight="1" x14ac:dyDescent="0.25">
      <c r="B165" s="1483"/>
      <c r="C165" s="1484"/>
      <c r="D165" s="46" t="s">
        <v>598</v>
      </c>
      <c r="E165" s="1186">
        <f>'4.4 гр птиц утки'!D165</f>
        <v>99</v>
      </c>
      <c r="F165" s="1186">
        <f>'4.4 гр птиц утки'!E165</f>
        <v>94</v>
      </c>
      <c r="G165" s="1186">
        <v>0</v>
      </c>
      <c r="H165" s="1186">
        <f>'[2]4.4 гр птиц утки'!G164</f>
        <v>104</v>
      </c>
      <c r="I165" s="1186">
        <f>'[2]4.4 гр птиц утки'!H164</f>
        <v>99</v>
      </c>
      <c r="J165" s="1186">
        <v>0</v>
      </c>
      <c r="K165" s="1181">
        <f t="shared" si="2"/>
        <v>0</v>
      </c>
    </row>
    <row r="166" spans="2:11" ht="13.9" customHeight="1" x14ac:dyDescent="0.25">
      <c r="B166" s="1483">
        <v>42</v>
      </c>
      <c r="C166" s="1484" t="s">
        <v>328</v>
      </c>
      <c r="D166" s="46" t="s">
        <v>698</v>
      </c>
      <c r="E166" s="1186">
        <v>0</v>
      </c>
      <c r="F166" s="1186">
        <v>0</v>
      </c>
      <c r="G166" s="1186">
        <v>0</v>
      </c>
      <c r="H166" s="1186">
        <f>'[2]4.4 гр птиц утки'!G165</f>
        <v>57</v>
      </c>
      <c r="I166" s="1186">
        <f>'[2]4.4 гр птиц утки'!H165</f>
        <v>57</v>
      </c>
      <c r="J166" s="1186">
        <v>0</v>
      </c>
      <c r="K166" s="1181">
        <f t="shared" si="2"/>
        <v>0</v>
      </c>
    </row>
    <row r="167" spans="2:11" ht="13.9" customHeight="1" x14ac:dyDescent="0.25">
      <c r="B167" s="1483"/>
      <c r="C167" s="1484"/>
      <c r="D167" s="46" t="s">
        <v>598</v>
      </c>
      <c r="E167" s="1186">
        <f>'4.4 гр птиц утки'!D167</f>
        <v>405</v>
      </c>
      <c r="F167" s="1186">
        <f>'4.4 гр птиц утки'!E167</f>
        <v>368</v>
      </c>
      <c r="G167" s="1186">
        <v>0</v>
      </c>
      <c r="H167" s="1186">
        <f>'[2]4.4 гр птиц утки'!G166</f>
        <v>452</v>
      </c>
      <c r="I167" s="1186">
        <f>'[2]4.4 гр птиц утки'!H166</f>
        <v>391</v>
      </c>
      <c r="J167" s="1186">
        <v>0</v>
      </c>
      <c r="K167" s="1181">
        <f t="shared" si="2"/>
        <v>0</v>
      </c>
    </row>
    <row r="168" spans="2:11" ht="15.75" x14ac:dyDescent="0.25">
      <c r="B168" s="639">
        <v>43</v>
      </c>
      <c r="C168" s="640" t="s">
        <v>329</v>
      </c>
      <c r="D168" s="46" t="s">
        <v>598</v>
      </c>
      <c r="E168" s="1186">
        <f>'4.4 гр птиц утки'!D168</f>
        <v>129</v>
      </c>
      <c r="F168" s="1186">
        <f>'4.4 гр птиц утки'!E168</f>
        <v>124</v>
      </c>
      <c r="G168" s="1186">
        <v>0</v>
      </c>
      <c r="H168" s="1186">
        <f>'[2]4.4 гр птиц утки'!G167</f>
        <v>134</v>
      </c>
      <c r="I168" s="1186">
        <f>'[2]4.4 гр птиц утки'!H167</f>
        <v>126</v>
      </c>
      <c r="J168" s="1186">
        <v>0</v>
      </c>
      <c r="K168" s="1181">
        <f t="shared" si="2"/>
        <v>0</v>
      </c>
    </row>
    <row r="169" spans="2:11" ht="15" x14ac:dyDescent="0.25">
      <c r="B169" s="47"/>
      <c r="C169" s="1381" t="s">
        <v>21</v>
      </c>
      <c r="D169" s="1381"/>
      <c r="E169" s="642">
        <f t="shared" ref="E169:J169" si="3">SUM(E15:E168)</f>
        <v>10468</v>
      </c>
      <c r="F169" s="642">
        <f t="shared" si="3"/>
        <v>9542</v>
      </c>
      <c r="G169" s="642">
        <f t="shared" si="3"/>
        <v>32</v>
      </c>
      <c r="H169" s="642">
        <f t="shared" si="3"/>
        <v>11640</v>
      </c>
      <c r="I169" s="642">
        <f t="shared" si="3"/>
        <v>10691</v>
      </c>
      <c r="J169" s="642">
        <f t="shared" si="3"/>
        <v>301</v>
      </c>
      <c r="K169" s="635">
        <f>G169+J169</f>
        <v>333</v>
      </c>
    </row>
    <row r="170" spans="2:11" ht="13.15" customHeight="1" x14ac:dyDescent="0.25">
      <c r="B170" s="127" t="s">
        <v>814</v>
      </c>
    </row>
    <row r="171" spans="2:11" ht="48" customHeight="1" x14ac:dyDescent="0.35">
      <c r="B171" s="1271" t="s">
        <v>1826</v>
      </c>
      <c r="C171" s="1237"/>
      <c r="D171" s="1237"/>
      <c r="E171" s="1237"/>
      <c r="F171" s="1237"/>
      <c r="G171" s="1237"/>
      <c r="H171" s="1237"/>
      <c r="I171" s="1237"/>
      <c r="J171" s="1237"/>
      <c r="K171" s="1237"/>
    </row>
    <row r="172" spans="2:11" ht="19.149999999999999" customHeight="1" x14ac:dyDescent="0.2">
      <c r="B172" s="644"/>
      <c r="C172" s="644" t="s">
        <v>657</v>
      </c>
      <c r="D172" s="61" t="s">
        <v>611</v>
      </c>
      <c r="F172" s="67"/>
      <c r="H172" s="641" t="s">
        <v>613</v>
      </c>
      <c r="K172" s="644" t="s">
        <v>610</v>
      </c>
    </row>
    <row r="173" spans="2:11" ht="13.15" customHeight="1" x14ac:dyDescent="0.2">
      <c r="B173" s="632" t="s">
        <v>570</v>
      </c>
      <c r="D173" s="199" t="s">
        <v>1785</v>
      </c>
      <c r="E173" s="644"/>
      <c r="F173" s="627"/>
      <c r="G173" s="627"/>
      <c r="H173" s="627"/>
      <c r="I173" s="627"/>
    </row>
    <row r="174" spans="2:11" ht="13.15" customHeight="1" x14ac:dyDescent="0.2">
      <c r="B174" s="630" t="s">
        <v>563</v>
      </c>
      <c r="C174" s="627"/>
      <c r="D174" s="1241" t="s">
        <v>564</v>
      </c>
      <c r="E174" s="1241"/>
      <c r="F174" s="1241"/>
      <c r="G174" s="1241"/>
      <c r="H174" s="1241"/>
      <c r="I174" s="1241"/>
    </row>
    <row r="175" spans="2:11" ht="13.15" customHeight="1" x14ac:dyDescent="0.2">
      <c r="B175" s="630"/>
      <c r="C175" s="627"/>
      <c r="D175" s="630"/>
      <c r="E175" s="627"/>
      <c r="F175" s="627"/>
      <c r="G175" s="627"/>
      <c r="H175" s="627"/>
      <c r="I175" s="627"/>
    </row>
    <row r="176" spans="2:11" ht="13.15" customHeight="1" x14ac:dyDescent="0.2"/>
    <row r="177" ht="13.15" customHeight="1" x14ac:dyDescent="0.2"/>
    <row r="183" ht="27" customHeight="1" x14ac:dyDescent="0.2"/>
    <row r="184" ht="13.15" customHeight="1" x14ac:dyDescent="0.2"/>
    <row r="185" ht="27.6" customHeight="1" x14ac:dyDescent="0.2"/>
    <row r="189" ht="26.45" customHeight="1" x14ac:dyDescent="0.2"/>
    <row r="190" ht="25.9" customHeight="1" x14ac:dyDescent="0.2"/>
    <row r="191" ht="27" customHeight="1" x14ac:dyDescent="0.2"/>
    <row r="192" ht="13.15" customHeight="1" x14ac:dyDescent="0.2"/>
    <row r="193" ht="13.15" customHeight="1" x14ac:dyDescent="0.2"/>
    <row r="194" ht="14.45" customHeight="1" x14ac:dyDescent="0.2"/>
    <row r="200" ht="27" customHeight="1" x14ac:dyDescent="0.2"/>
    <row r="204" ht="29.45" customHeight="1" x14ac:dyDescent="0.2"/>
    <row r="205" ht="50.45" customHeight="1" x14ac:dyDescent="0.2"/>
    <row r="206" ht="20.4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27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74" ht="27" customHeight="1" x14ac:dyDescent="0.2"/>
    <row r="275" ht="13.15" customHeight="1" x14ac:dyDescent="0.2"/>
    <row r="276" ht="27.6" customHeight="1" x14ac:dyDescent="0.2"/>
    <row r="280" ht="26.45" customHeight="1" x14ac:dyDescent="0.2"/>
    <row r="281" ht="25.9" customHeight="1" x14ac:dyDescent="0.2"/>
    <row r="282" ht="27" customHeight="1" x14ac:dyDescent="0.2"/>
    <row r="283" ht="26.45" customHeight="1" x14ac:dyDescent="0.2"/>
    <row r="292" ht="25.9" customHeight="1" x14ac:dyDescent="0.2"/>
    <row r="296" ht="27.6" customHeight="1" x14ac:dyDescent="0.2"/>
    <row r="297" ht="51.6" customHeight="1" x14ac:dyDescent="0.2"/>
    <row r="366" ht="13.15" customHeight="1" x14ac:dyDescent="0.2"/>
    <row r="368" ht="26.45" customHeight="1" x14ac:dyDescent="0.2"/>
    <row r="372" ht="25.9" customHeight="1" x14ac:dyDescent="0.2"/>
    <row r="373" ht="26.45" customHeight="1" x14ac:dyDescent="0.2"/>
    <row r="382" ht="26.45" customHeight="1" x14ac:dyDescent="0.2"/>
    <row r="386" ht="27" customHeight="1" x14ac:dyDescent="0.2"/>
    <row r="387" ht="53.45" customHeight="1" x14ac:dyDescent="0.2"/>
    <row r="388" ht="19.149999999999999" customHeight="1" x14ac:dyDescent="0.2"/>
    <row r="456" ht="13.15" customHeight="1" x14ac:dyDescent="0.2"/>
    <row r="458" ht="26.45" customHeight="1" x14ac:dyDescent="0.2"/>
    <row r="462" ht="26.45" customHeight="1" x14ac:dyDescent="0.2"/>
    <row r="463" ht="25.9" customHeight="1" x14ac:dyDescent="0.2"/>
    <row r="472" ht="25.9" customHeight="1" x14ac:dyDescent="0.2"/>
    <row r="476" ht="31.9" customHeight="1" x14ac:dyDescent="0.2"/>
    <row r="477" ht="52.9" customHeight="1" x14ac:dyDescent="0.2"/>
    <row r="478" ht="18.600000000000001" customHeight="1" x14ac:dyDescent="0.2"/>
    <row r="546" ht="13.15" customHeight="1" x14ac:dyDescent="0.2"/>
    <row r="548" ht="26.45" customHeight="1" x14ac:dyDescent="0.2"/>
    <row r="552" ht="26.45" customHeight="1" x14ac:dyDescent="0.2"/>
    <row r="553" ht="26.45" customHeight="1" x14ac:dyDescent="0.2"/>
    <row r="562" ht="25.9" customHeight="1" x14ac:dyDescent="0.2"/>
    <row r="566" ht="35.450000000000003" customHeight="1" x14ac:dyDescent="0.2"/>
    <row r="567" ht="56.45" customHeight="1" x14ac:dyDescent="0.2"/>
    <row r="568" ht="16.899999999999999" customHeight="1" x14ac:dyDescent="0.2"/>
    <row r="636" ht="13.15" customHeight="1" x14ac:dyDescent="0.2"/>
    <row r="638" ht="26.45" customHeight="1" x14ac:dyDescent="0.2"/>
    <row r="642" ht="25.9" customHeight="1" x14ac:dyDescent="0.2"/>
    <row r="643" ht="25.9" customHeight="1" x14ac:dyDescent="0.2"/>
    <row r="652" ht="25.9" customHeight="1" x14ac:dyDescent="0.2"/>
    <row r="656" ht="27" customHeight="1" x14ac:dyDescent="0.2"/>
    <row r="657" ht="55.9" customHeight="1" x14ac:dyDescent="0.2"/>
    <row r="658" ht="18" customHeight="1" x14ac:dyDescent="0.2"/>
    <row r="726" ht="13.15" customHeight="1" x14ac:dyDescent="0.2"/>
    <row r="728" ht="25.9" customHeight="1" x14ac:dyDescent="0.2"/>
    <row r="732" ht="26.45" customHeight="1" x14ac:dyDescent="0.2"/>
    <row r="733" ht="25.9" customHeight="1" x14ac:dyDescent="0.2"/>
  </sheetData>
  <autoFilter ref="D15:D174"/>
  <mergeCells count="98">
    <mergeCell ref="B166:B167"/>
    <mergeCell ref="C166:C167"/>
    <mergeCell ref="C169:D169"/>
    <mergeCell ref="B171:K171"/>
    <mergeCell ref="D174:I174"/>
    <mergeCell ref="B158:B160"/>
    <mergeCell ref="C158:C160"/>
    <mergeCell ref="B163:B165"/>
    <mergeCell ref="C163:C165"/>
    <mergeCell ref="B161:B162"/>
    <mergeCell ref="C161:C162"/>
    <mergeCell ref="B149:B150"/>
    <mergeCell ref="C149:C150"/>
    <mergeCell ref="B151:B152"/>
    <mergeCell ref="C151:C152"/>
    <mergeCell ref="B153:B157"/>
    <mergeCell ref="C153:C157"/>
    <mergeCell ref="B134:B138"/>
    <mergeCell ref="C134:C138"/>
    <mergeCell ref="B139:B145"/>
    <mergeCell ref="C139:C145"/>
    <mergeCell ref="B146:B148"/>
    <mergeCell ref="C146:C148"/>
    <mergeCell ref="B122:B126"/>
    <mergeCell ref="C122:C126"/>
    <mergeCell ref="B127:B129"/>
    <mergeCell ref="C127:C129"/>
    <mergeCell ref="B130:B133"/>
    <mergeCell ref="C130:C133"/>
    <mergeCell ref="B103:B112"/>
    <mergeCell ref="C103:C112"/>
    <mergeCell ref="B114:B117"/>
    <mergeCell ref="C114:C117"/>
    <mergeCell ref="B118:B121"/>
    <mergeCell ref="C118:C121"/>
    <mergeCell ref="B91:B93"/>
    <mergeCell ref="C91:C93"/>
    <mergeCell ref="B94:B100"/>
    <mergeCell ref="C94:C100"/>
    <mergeCell ref="B101:B102"/>
    <mergeCell ref="C101:C102"/>
    <mergeCell ref="B79:B84"/>
    <mergeCell ref="C79:C84"/>
    <mergeCell ref="B85:B87"/>
    <mergeCell ref="C85:C87"/>
    <mergeCell ref="B88:B90"/>
    <mergeCell ref="C88:C90"/>
    <mergeCell ref="B68:B69"/>
    <mergeCell ref="C68:C69"/>
    <mergeCell ref="B70:B72"/>
    <mergeCell ref="C70:C72"/>
    <mergeCell ref="B73:B78"/>
    <mergeCell ref="C73:C78"/>
    <mergeCell ref="B56:B57"/>
    <mergeCell ref="C56:C57"/>
    <mergeCell ref="B58:B60"/>
    <mergeCell ref="C58:C60"/>
    <mergeCell ref="B61:B67"/>
    <mergeCell ref="C61:C67"/>
    <mergeCell ref="B47:B48"/>
    <mergeCell ref="C47:C48"/>
    <mergeCell ref="B49:B52"/>
    <mergeCell ref="C49:C52"/>
    <mergeCell ref="B53:B55"/>
    <mergeCell ref="C53:C55"/>
    <mergeCell ref="B32:B33"/>
    <mergeCell ref="C32:C33"/>
    <mergeCell ref="B34:B38"/>
    <mergeCell ref="C34:C38"/>
    <mergeCell ref="B40:B45"/>
    <mergeCell ref="C40:C45"/>
    <mergeCell ref="B15:B17"/>
    <mergeCell ref="C15:C17"/>
    <mergeCell ref="B18:B19"/>
    <mergeCell ref="C18:C19"/>
    <mergeCell ref="B26:B31"/>
    <mergeCell ref="C26:C31"/>
    <mergeCell ref="J1:K1"/>
    <mergeCell ref="B2:K2"/>
    <mergeCell ref="B3:K3"/>
    <mergeCell ref="B4:K4"/>
    <mergeCell ref="B6:K6"/>
    <mergeCell ref="B7:K7"/>
    <mergeCell ref="B24:B25"/>
    <mergeCell ref="C24:C25"/>
    <mergeCell ref="E11:G11"/>
    <mergeCell ref="H11:J11"/>
    <mergeCell ref="K11:K13"/>
    <mergeCell ref="E12:F12"/>
    <mergeCell ref="G12:G13"/>
    <mergeCell ref="H12:I12"/>
    <mergeCell ref="J12:J13"/>
    <mergeCell ref="B20:B23"/>
    <mergeCell ref="C20:C23"/>
    <mergeCell ref="B9:D9"/>
    <mergeCell ref="B11:B13"/>
    <mergeCell ref="C11:D13"/>
    <mergeCell ref="C14:D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10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9"/>
  <sheetViews>
    <sheetView view="pageBreakPreview" zoomScaleNormal="100" zoomScaleSheetLayoutView="100" workbookViewId="0">
      <pane xSplit="3" ySplit="14" topLeftCell="D165" activePane="bottomRight" state="frozen"/>
      <selection pane="topRight" activeCell="D1" sqref="D1"/>
      <selection pane="bottomLeft" activeCell="A18" sqref="A18"/>
      <selection pane="bottomRight" activeCell="T21" sqref="T21"/>
    </sheetView>
  </sheetViews>
  <sheetFormatPr defaultColWidth="8.85546875" defaultRowHeight="12.75" x14ac:dyDescent="0.2"/>
  <cols>
    <col min="1" max="1" width="4.5703125" style="631" customWidth="1"/>
    <col min="2" max="2" width="20.42578125" style="631" customWidth="1"/>
    <col min="3" max="3" width="38.85546875" style="631" customWidth="1"/>
    <col min="4" max="4" width="9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4" style="631" customWidth="1"/>
    <col min="11" max="16384" width="8.85546875" style="631"/>
  </cols>
  <sheetData>
    <row r="1" spans="1:10" s="662" customFormat="1" x14ac:dyDescent="0.2">
      <c r="I1" s="1203" t="s">
        <v>196</v>
      </c>
      <c r="J1" s="1203"/>
    </row>
    <row r="2" spans="1:10" s="662" customFormat="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s="662" customFormat="1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686</v>
      </c>
      <c r="B9" s="1497"/>
      <c r="C9" s="1497"/>
      <c r="D9" s="25"/>
      <c r="E9" s="25"/>
      <c r="F9" s="25"/>
      <c r="G9" s="25"/>
    </row>
    <row r="11" spans="1:10" ht="27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утки'!G15</f>
        <v>429</v>
      </c>
      <c r="H15" s="1186">
        <f>'4.4 гр птиц утки'!H15</f>
        <v>405</v>
      </c>
      <c r="I15" s="1186">
        <v>0</v>
      </c>
      <c r="J15" s="1181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утки'!G16</f>
        <v>0</v>
      </c>
      <c r="H16" s="1186">
        <f>'4.4 гр птиц утки'!H16</f>
        <v>0</v>
      </c>
      <c r="I16" s="1186">
        <v>0</v>
      </c>
      <c r="J16" s="1181">
        <f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0</v>
      </c>
      <c r="J17" s="1181">
        <f>F17+I17</f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11</v>
      </c>
      <c r="E18" s="1186">
        <v>11</v>
      </c>
      <c r="F18" s="1186">
        <v>0</v>
      </c>
      <c r="G18" s="1186">
        <f>'[2]4.4 гр птиц утки'!G18</f>
        <v>26</v>
      </c>
      <c r="H18" s="1186">
        <f>'[2]4.4 гр птиц утки'!H18</f>
        <v>26</v>
      </c>
      <c r="I18" s="1186">
        <v>0</v>
      </c>
      <c r="J18" s="1181">
        <f t="shared" ref="J18:J87" si="0">F18+I18</f>
        <v>0</v>
      </c>
    </row>
    <row r="19" spans="1:10" ht="13.9" customHeight="1" x14ac:dyDescent="0.25">
      <c r="A19" s="1483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1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утки'!G20</f>
        <v>67</v>
      </c>
      <c r="H20" s="1186">
        <f>'[2]4.4 гр птиц утки'!H20</f>
        <v>67</v>
      </c>
      <c r="I20" s="1186">
        <v>0</v>
      </c>
      <c r="J20" s="1181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утки'!G21</f>
        <v>22</v>
      </c>
      <c r="H21" s="1186">
        <f>'[2]4.4 гр птиц утки'!H21</f>
        <v>18</v>
      </c>
      <c r="I21" s="1186">
        <v>3</v>
      </c>
      <c r="J21" s="1181">
        <f t="shared" si="0"/>
        <v>3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утки'!G22</f>
        <v>0</v>
      </c>
      <c r="H22" s="1186">
        <f>'[2]4.4 гр птиц утки'!H22</f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0</v>
      </c>
      <c r="J23" s="1181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f>'4.4 гр птиц утки'!D24</f>
        <v>466</v>
      </c>
      <c r="E24" s="1186">
        <f>'4.4 гр птиц утки'!E24</f>
        <v>452</v>
      </c>
      <c r="F24" s="1186">
        <v>0</v>
      </c>
      <c r="G24" s="1186">
        <f>'[2]4.4 гр птиц утки'!G24</f>
        <v>493</v>
      </c>
      <c r="H24" s="1186">
        <f>'[2]4.4 гр птиц утки'!H24</f>
        <v>489</v>
      </c>
      <c r="I24" s="1186">
        <v>19</v>
      </c>
      <c r="J24" s="1181">
        <f t="shared" si="0"/>
        <v>19</v>
      </c>
    </row>
    <row r="25" spans="1:10" ht="15" x14ac:dyDescent="0.2">
      <c r="A25" s="1520"/>
      <c r="B25" s="1521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утки'!G25</f>
        <v>0</v>
      </c>
      <c r="H25" s="1186">
        <f>'[2]4.4 гр птиц утки'!H25</f>
        <v>0</v>
      </c>
      <c r="I25" s="1186">
        <v>0</v>
      </c>
      <c r="J25" s="1181">
        <f t="shared" si="0"/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f>'[2]4.4 гр птиц утки'!G26</f>
        <v>45</v>
      </c>
      <c r="H26" s="1186">
        <f>'[2]4.4 гр птиц утки'!H26</f>
        <v>44</v>
      </c>
      <c r="I26" s="1186">
        <v>1</v>
      </c>
      <c r="J26" s="1181">
        <f>F26+I26</f>
        <v>1</v>
      </c>
    </row>
    <row r="27" spans="1:10" ht="15" x14ac:dyDescent="0.25">
      <c r="A27" s="1527"/>
      <c r="B27" s="1528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утки'!G27</f>
        <v>2</v>
      </c>
      <c r="H27" s="1186">
        <f>'[2]4.4 гр птиц утки'!H27</f>
        <v>2</v>
      </c>
      <c r="I27" s="1186">
        <v>0</v>
      </c>
      <c r="J27" s="1181">
        <f>F27+I27</f>
        <v>0</v>
      </c>
    </row>
    <row r="28" spans="1:10" ht="15" x14ac:dyDescent="0.25">
      <c r="A28" s="1527"/>
      <c r="B28" s="1528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утки'!G28</f>
        <v>20</v>
      </c>
      <c r="H28" s="1186">
        <f>'[2]4.4 гр птиц утки'!H28</f>
        <v>20</v>
      </c>
      <c r="I28" s="1186">
        <v>0</v>
      </c>
      <c r="J28" s="1181">
        <f>F28+I28</f>
        <v>0</v>
      </c>
    </row>
    <row r="29" spans="1:10" ht="15" x14ac:dyDescent="0.25">
      <c r="A29" s="1527"/>
      <c r="B29" s="1528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утки'!G29</f>
        <v>0</v>
      </c>
      <c r="H29" s="1186">
        <f>'[2]4.4 гр птиц утки'!H29</f>
        <v>0</v>
      </c>
      <c r="I29" s="1186">
        <v>0</v>
      </c>
      <c r="J29" s="1181"/>
    </row>
    <row r="30" spans="1:10" ht="15" x14ac:dyDescent="0.25">
      <c r="A30" s="1527"/>
      <c r="B30" s="1528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утки'!G30</f>
        <v>0</v>
      </c>
      <c r="H30" s="1186">
        <f>'[2]4.4 гр птиц утки'!H30</f>
        <v>0</v>
      </c>
      <c r="I30" s="1186">
        <v>0</v>
      </c>
      <c r="J30" s="1181">
        <f>F30+I30</f>
        <v>0</v>
      </c>
    </row>
    <row r="31" spans="1:10" ht="14.45" customHeight="1" x14ac:dyDescent="0.25">
      <c r="A31" s="1520"/>
      <c r="B31" s="1529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0</v>
      </c>
      <c r="G31" s="1186">
        <f>'[2]4.4 гр птиц утки'!G31</f>
        <v>428</v>
      </c>
      <c r="H31" s="1186">
        <f>'[2]4.4 гр птиц утки'!H31</f>
        <v>388</v>
      </c>
      <c r="I31" s="1186">
        <v>1</v>
      </c>
      <c r="J31" s="1181">
        <f t="shared" si="0"/>
        <v>1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утки'!G32</f>
        <v>3</v>
      </c>
      <c r="H32" s="1186">
        <f>'[2]4.4 гр птиц утки'!H32</f>
        <v>3</v>
      </c>
      <c r="I32" s="1186">
        <v>0</v>
      </c>
      <c r="J32" s="1181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0</v>
      </c>
      <c r="G33" s="1186">
        <f>'[2]4.4 гр птиц утки'!G33</f>
        <v>224</v>
      </c>
      <c r="H33" s="1186">
        <f>'[2]4.4 гр птиц утки'!H33</f>
        <v>195</v>
      </c>
      <c r="I33" s="1186">
        <v>0</v>
      </c>
      <c r="J33" s="1181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утки'!G34</f>
        <v>17</v>
      </c>
      <c r="H34" s="1186">
        <f>'[2]4.4 гр птиц утки'!H34</f>
        <v>17</v>
      </c>
      <c r="I34" s="1186">
        <v>0</v>
      </c>
      <c r="J34" s="1181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f>'4.4 гр птиц утки'!D35</f>
        <v>45</v>
      </c>
      <c r="E35" s="1186">
        <f>'4.4 гр птиц утки'!E35</f>
        <v>45</v>
      </c>
      <c r="F35" s="1186">
        <v>0</v>
      </c>
      <c r="G35" s="1186">
        <f>'[2]4.4 гр птиц утки'!G35</f>
        <v>12</v>
      </c>
      <c r="H35" s="1186">
        <f>'[2]4.4 гр птиц утки'!H35</f>
        <v>12</v>
      </c>
      <c r="I35" s="1186">
        <v>0</v>
      </c>
      <c r="J35" s="1181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утки'!G36</f>
        <v>45</v>
      </c>
      <c r="H36" s="1186">
        <f>'[2]4.4 гр птиц утки'!H36</f>
        <v>45</v>
      </c>
      <c r="I36" s="1186">
        <v>0</v>
      </c>
      <c r="J36" s="1181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утки'!G37</f>
        <v>16</v>
      </c>
      <c r="H37" s="1186">
        <f>'[2]4.4 гр птиц утки'!H37</f>
        <v>16</v>
      </c>
      <c r="I37" s="1186">
        <v>0</v>
      </c>
      <c r="J37" s="1181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0</v>
      </c>
      <c r="J38" s="1181">
        <f t="shared" si="0"/>
        <v>0</v>
      </c>
    </row>
    <row r="39" spans="1:10" ht="15.75" x14ac:dyDescent="0.25">
      <c r="A39" s="639">
        <v>8</v>
      </c>
      <c r="B39" s="640" t="s">
        <v>294</v>
      </c>
      <c r="C39" s="46" t="s">
        <v>760</v>
      </c>
      <c r="D39" s="1186">
        <f>'4.4 гр птиц утки'!D39</f>
        <v>234</v>
      </c>
      <c r="E39" s="1186">
        <f>'4.4 гр птиц утки'!E39</f>
        <v>229</v>
      </c>
      <c r="F39" s="1186">
        <v>0</v>
      </c>
      <c r="G39" s="1186">
        <f>'[2]4.4 гр птиц утки'!G39</f>
        <v>111</v>
      </c>
      <c r="H39" s="1186">
        <f>'[2]4.4 гр птиц утки'!H39</f>
        <v>107</v>
      </c>
      <c r="I39" s="1186">
        <v>0</v>
      </c>
      <c r="J39" s="1181">
        <f t="shared" si="0"/>
        <v>0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f>'[2]4.4 гр птиц утки'!G40</f>
        <v>56</v>
      </c>
      <c r="H40" s="1186">
        <f>'[2]4.4 гр птиц утки'!H40</f>
        <v>54</v>
      </c>
      <c r="I40" s="1186">
        <v>0</v>
      </c>
      <c r="J40" s="1181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утки'!G41</f>
        <v>44</v>
      </c>
      <c r="H41" s="1186">
        <f>'[2]4.4 гр птиц утки'!H41</f>
        <v>44</v>
      </c>
      <c r="I41" s="1186">
        <v>0</v>
      </c>
      <c r="J41" s="1181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f>'[2]4.4 гр птиц утки'!G42</f>
        <v>0</v>
      </c>
      <c r="H42" s="1186">
        <f>'[2]4.4 гр птиц утки'!H42</f>
        <v>0</v>
      </c>
      <c r="I42" s="1186">
        <v>0</v>
      </c>
      <c r="J42" s="1181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f>'[2]4.4 гр птиц утки'!G43</f>
        <v>48</v>
      </c>
      <c r="H43" s="1186">
        <f>'[2]4.4 гр птиц утки'!H43</f>
        <v>48</v>
      </c>
      <c r="I43" s="1186">
        <v>0</v>
      </c>
      <c r="J43" s="1181"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утки'!G44</f>
        <v>0</v>
      </c>
      <c r="H44" s="1186">
        <f>'[2]4.4 гр птиц утки'!H44</f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0</v>
      </c>
      <c r="J45" s="1181">
        <f t="shared" si="0"/>
        <v>0</v>
      </c>
    </row>
    <row r="46" spans="1:10" ht="15.75" x14ac:dyDescent="0.2">
      <c r="A46" s="639">
        <v>10</v>
      </c>
      <c r="B46" s="640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утки'!G46</f>
        <v>43</v>
      </c>
      <c r="H46" s="1186">
        <f>'[2]4.4 гр птиц утки'!H46</f>
        <v>39</v>
      </c>
      <c r="I46" s="1186">
        <v>0</v>
      </c>
      <c r="J46" s="1181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утки'!G47</f>
        <v>0</v>
      </c>
      <c r="H47" s="1186">
        <f>'[2]4.4 гр птиц утки'!H47</f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1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307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1">
        <f t="shared" si="0"/>
        <v>0</v>
      </c>
    </row>
    <row r="50" spans="1:10" s="638" customFormat="1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утки'!G50</f>
        <v>0</v>
      </c>
      <c r="H50" s="1186">
        <f>'[2]4.4 гр птиц утки'!H50</f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утки'!G51</f>
        <v>3</v>
      </c>
      <c r="H51" s="1186">
        <f>'[2]4.4 гр птиц утки'!H51</f>
        <v>3</v>
      </c>
      <c r="I51" s="1186">
        <v>0</v>
      </c>
      <c r="J51" s="1181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утки'!G52</f>
        <v>0</v>
      </c>
      <c r="H52" s="1186">
        <f>'[2]4.4 гр птиц утки'!H52</f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f>'4.4 гр птиц утки'!D53</f>
        <v>16</v>
      </c>
      <c r="E53" s="1186">
        <f>'4.4 гр птиц утки'!E53</f>
        <v>16</v>
      </c>
      <c r="F53" s="1186">
        <v>0</v>
      </c>
      <c r="G53" s="1186">
        <f>'[2]4.4 гр птиц утки'!G53</f>
        <v>89</v>
      </c>
      <c r="H53" s="1186">
        <f>'[2]4.4 гр птиц утки'!H53</f>
        <v>89</v>
      </c>
      <c r="I53" s="1186">
        <v>0</v>
      </c>
      <c r="J53" s="1181">
        <f t="shared" si="0"/>
        <v>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утки'!G54</f>
        <v>10</v>
      </c>
      <c r="H54" s="1186">
        <f>'[2]4.4 гр птиц утки'!H54</f>
        <v>10</v>
      </c>
      <c r="I54" s="1186">
        <v>0</v>
      </c>
      <c r="J54" s="1181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1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f>'4.4 гр птиц утки'!D56</f>
        <v>253</v>
      </c>
      <c r="E56" s="1186">
        <f>'4.4 гр птиц утки'!E56</f>
        <v>243</v>
      </c>
      <c r="F56" s="1186">
        <v>0</v>
      </c>
      <c r="G56" s="1186">
        <f>'[2]4.4 гр птиц утки'!G56</f>
        <v>92</v>
      </c>
      <c r="H56" s="1186">
        <f>'[2]4.4 гр птиц утки'!H56</f>
        <v>87</v>
      </c>
      <c r="I56" s="1186">
        <v>0</v>
      </c>
      <c r="J56" s="1181"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утки'!G57</f>
        <v>0</v>
      </c>
      <c r="H57" s="1186">
        <f>'[2]4.4 гр птиц утки'!H57</f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f>'[2]4.4 гр птиц утки'!G58</f>
        <v>204</v>
      </c>
      <c r="H58" s="1186">
        <f>'[2]4.4 гр птиц утки'!H58</f>
        <v>195</v>
      </c>
      <c r="I58" s="1186">
        <v>2</v>
      </c>
      <c r="J58" s="1181">
        <f t="shared" si="0"/>
        <v>2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утки'!G59</f>
        <v>0</v>
      </c>
      <c r="H59" s="1186">
        <f>'[2]4.4 гр птиц утки'!H59</f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утки'!G60</f>
        <v>0</v>
      </c>
      <c r="H60" s="1186">
        <f>'[2]4.4 гр птиц утки'!H60</f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f>'[2]4.4 гр птиц утки'!G61</f>
        <v>62</v>
      </c>
      <c r="H61" s="1186">
        <f>'[2]4.4 гр птиц утки'!H61</f>
        <v>37</v>
      </c>
      <c r="I61" s="1186">
        <v>0</v>
      </c>
      <c r="J61" s="1181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утки'!G62</f>
        <v>35</v>
      </c>
      <c r="H62" s="1186">
        <f>'[2]4.4 гр птиц утки'!H62</f>
        <v>30</v>
      </c>
      <c r="I62" s="1186">
        <v>0</v>
      </c>
      <c r="J62" s="1181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утки'!G63</f>
        <v>35</v>
      </c>
      <c r="H63" s="1186">
        <f>'[2]4.4 гр птиц утки'!H63</f>
        <v>30</v>
      </c>
      <c r="I63" s="1186">
        <v>0</v>
      </c>
      <c r="J63" s="1181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утки'!G64</f>
        <v>0</v>
      </c>
      <c r="H64" s="1186">
        <f>'[2]4.4 гр птиц утки'!H64</f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утки'!G65</f>
        <v>17</v>
      </c>
      <c r="H65" s="1186">
        <f>'[2]4.4 гр птиц утки'!H65</f>
        <v>17</v>
      </c>
      <c r="I65" s="1186">
        <v>0</v>
      </c>
      <c r="J65" s="1181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утки'!G66</f>
        <v>85</v>
      </c>
      <c r="H66" s="1186">
        <f>'[2]4.4 гр птиц утки'!H66</f>
        <v>85</v>
      </c>
      <c r="I66" s="1186">
        <v>0</v>
      </c>
      <c r="J66" s="1181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0</v>
      </c>
      <c r="J67" s="1181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утки'!G68</f>
        <v>7</v>
      </c>
      <c r="H68" s="1186">
        <f>'[2]4.4 гр птиц утки'!H68</f>
        <v>7</v>
      </c>
      <c r="I68" s="1186">
        <v>0</v>
      </c>
      <c r="J68" s="1181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0</v>
      </c>
      <c r="J69" s="1181">
        <f t="shared" si="0"/>
        <v>0</v>
      </c>
    </row>
    <row r="70" spans="1:10" ht="13.9" customHeight="1" x14ac:dyDescent="0.25">
      <c r="A70" s="1483">
        <v>18</v>
      </c>
      <c r="B70" s="1484" t="s">
        <v>603</v>
      </c>
      <c r="C70" s="46" t="s">
        <v>768</v>
      </c>
      <c r="D70" s="1186">
        <f>'4.4 гр птиц утки'!D70</f>
        <v>35</v>
      </c>
      <c r="E70" s="1186">
        <f>'4.4 гр птиц утки'!E70</f>
        <v>35</v>
      </c>
      <c r="F70" s="1186">
        <v>0</v>
      </c>
      <c r="G70" s="1186">
        <f>'[2]4.4 гр птиц утки'!G70</f>
        <v>34</v>
      </c>
      <c r="H70" s="1186">
        <f>'[2]4.4 гр птиц утки'!H70</f>
        <v>34</v>
      </c>
      <c r="I70" s="1186">
        <v>0</v>
      </c>
      <c r="J70" s="1181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f>'[2]4.4 гр птиц утки'!G71</f>
        <v>51</v>
      </c>
      <c r="H71" s="1186">
        <f>'[2]4.4 гр птиц утки'!H71</f>
        <v>50</v>
      </c>
      <c r="I71" s="1186">
        <v>18</v>
      </c>
      <c r="J71" s="1181">
        <f t="shared" si="0"/>
        <v>18</v>
      </c>
    </row>
    <row r="72" spans="1:10" ht="13.9" customHeight="1" x14ac:dyDescent="0.25">
      <c r="A72" s="1483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1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утки'!G73</f>
        <v>27</v>
      </c>
      <c r="H73" s="1186">
        <f>'[2]4.4 гр птиц утки'!H73</f>
        <v>27</v>
      </c>
      <c r="I73" s="1186">
        <v>0</v>
      </c>
      <c r="J73" s="1181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f>'[2]4.4 гр птиц утки'!G74</f>
        <v>0</v>
      </c>
      <c r="H74" s="1186">
        <f>'[2]4.4 гр птиц утки'!H74</f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утки'!G75</f>
        <v>39</v>
      </c>
      <c r="H75" s="1186">
        <f>'[2]4.4 гр птиц утки'!H75</f>
        <v>39</v>
      </c>
      <c r="I75" s="1186">
        <v>0</v>
      </c>
      <c r="J75" s="1181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утки'!G76</f>
        <v>0</v>
      </c>
      <c r="H76" s="1186">
        <f>'[2]4.4 гр птиц утки'!H76</f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утки'!G77</f>
        <v>47</v>
      </c>
      <c r="H77" s="1186">
        <f>'[2]4.4 гр птиц утки'!H77</f>
        <v>46</v>
      </c>
      <c r="I77" s="1186">
        <v>0</v>
      </c>
      <c r="J77" s="1181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утки'!G78</f>
        <v>12</v>
      </c>
      <c r="H78" s="1186">
        <f>'[2]4.4 гр птиц утки'!H78</f>
        <v>12</v>
      </c>
      <c r="I78" s="1186">
        <v>0</v>
      </c>
      <c r="J78" s="1181"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f>'4.4 гр птиц утки'!D79</f>
        <v>16</v>
      </c>
      <c r="E79" s="1186">
        <f>'4.4 гр птиц утки'!E79</f>
        <v>15</v>
      </c>
      <c r="F79" s="1186">
        <v>0</v>
      </c>
      <c r="G79" s="1186">
        <f>'[2]4.4 гр птиц утки'!G79</f>
        <v>46</v>
      </c>
      <c r="H79" s="1186">
        <f>'[2]4.4 гр птиц утки'!H79</f>
        <v>42</v>
      </c>
      <c r="I79" s="1186">
        <v>0</v>
      </c>
      <c r="J79" s="1181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51</v>
      </c>
      <c r="E80" s="1186">
        <f>'4.4 гр птиц утки'!E80</f>
        <v>47</v>
      </c>
      <c r="F80" s="1186">
        <v>0</v>
      </c>
      <c r="G80" s="1186">
        <f>'[2]4.4 гр птиц утки'!G80</f>
        <v>83</v>
      </c>
      <c r="H80" s="1186">
        <f>'[2]4.4 гр птиц утки'!H80</f>
        <v>79</v>
      </c>
      <c r="I80" s="1186">
        <v>0</v>
      </c>
      <c r="J80" s="1181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f>'[2]4.4 гр птиц утки'!G81</f>
        <v>4</v>
      </c>
      <c r="H81" s="1186">
        <f>'[2]4.4 гр птиц утки'!H81</f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f>'4.4 гр птиц утки'!D82</f>
        <v>73</v>
      </c>
      <c r="E82" s="1186">
        <f>'4.4 гр птиц утки'!E82</f>
        <v>62</v>
      </c>
      <c r="F82" s="1186">
        <v>0</v>
      </c>
      <c r="G82" s="1186">
        <f>'[2]4.4 гр птиц утки'!G82</f>
        <v>351</v>
      </c>
      <c r="H82" s="1186">
        <f>'[2]4.4 гр птиц утки'!H82</f>
        <v>314</v>
      </c>
      <c r="I82" s="1186">
        <v>35</v>
      </c>
      <c r="J82" s="1181">
        <f t="shared" si="0"/>
        <v>35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f>'[2]4.4 гр птиц утки'!G83</f>
        <v>384</v>
      </c>
      <c r="H83" s="1186">
        <f>'[2]4.4 гр птиц утки'!H83</f>
        <v>207</v>
      </c>
      <c r="I83" s="1186">
        <v>0</v>
      </c>
      <c r="J83" s="1181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0</v>
      </c>
      <c r="J84" s="1181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f>'[2]4.4 гр птиц утки'!G85</f>
        <v>7</v>
      </c>
      <c r="H85" s="1186">
        <f>'[2]4.4 гр птиц утки'!H85</f>
        <v>7</v>
      </c>
      <c r="I85" s="1186">
        <v>4</v>
      </c>
      <c r="J85" s="1181">
        <f t="shared" si="0"/>
        <v>4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f>'[2]4.4 гр птиц утки'!G86</f>
        <v>0</v>
      </c>
      <c r="H86" s="1186">
        <f>'[2]4.4 гр птиц утки'!H86</f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1">
        <f t="shared" si="0"/>
        <v>0</v>
      </c>
    </row>
    <row r="88" spans="1:10" ht="15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утки'!G88</f>
        <v>3</v>
      </c>
      <c r="H88" s="1186">
        <f>'[2]4.4 гр птиц утки'!H88</f>
        <v>3</v>
      </c>
      <c r="I88" s="1186">
        <v>0</v>
      </c>
      <c r="J88" s="1181">
        <f t="shared" ref="J88:J162" si="1">F88+I88</f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утки'!G89</f>
        <v>10</v>
      </c>
      <c r="H89" s="1186">
        <f>'[2]4.4 гр птиц утки'!H89</f>
        <v>10</v>
      </c>
      <c r="I89" s="1186">
        <v>0</v>
      </c>
      <c r="J89" s="1181">
        <f t="shared" si="1"/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утки'!G90</f>
        <v>41</v>
      </c>
      <c r="H90" s="1186">
        <f>'[2]4.4 гр птиц утки'!H90</f>
        <v>41</v>
      </c>
      <c r="I90" s="1186">
        <v>0</v>
      </c>
      <c r="J90" s="1181">
        <f t="shared" si="1"/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утки'!G91</f>
        <v>13</v>
      </c>
      <c r="H91" s="1186">
        <f>'[2]4.4 гр птиц утки'!H91</f>
        <v>13</v>
      </c>
      <c r="I91" s="1186">
        <v>0</v>
      </c>
      <c r="J91" s="1181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f>'4.4 гр птиц утки'!D92</f>
        <v>7</v>
      </c>
      <c r="E92" s="1186">
        <f>'4.4 гр птиц утки'!E92</f>
        <v>7</v>
      </c>
      <c r="F92" s="1186">
        <v>0</v>
      </c>
      <c r="G92" s="1186">
        <f>'[2]4.4 гр птиц утки'!G92</f>
        <v>2</v>
      </c>
      <c r="H92" s="1186">
        <f>'[2]4.4 гр птиц утки'!H92</f>
        <v>2</v>
      </c>
      <c r="I92" s="1186">
        <v>0</v>
      </c>
      <c r="J92" s="1181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утки'!G93</f>
        <v>0</v>
      </c>
      <c r="H93" s="1186">
        <f>'[2]4.4 гр птиц утки'!H93</f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утки'!G94</f>
        <v>66</v>
      </c>
      <c r="H94" s="1186">
        <f>'[2]4.4 гр птиц утки'!H94</f>
        <v>43</v>
      </c>
      <c r="I94" s="1186">
        <v>0</v>
      </c>
      <c r="J94" s="1181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f>'4.4 гр птиц утки'!D95</f>
        <v>21</v>
      </c>
      <c r="E95" s="1186">
        <f>'4.4 гр птиц утки'!E95</f>
        <v>18</v>
      </c>
      <c r="F95" s="1186">
        <v>0</v>
      </c>
      <c r="G95" s="1186">
        <f>'[2]4.4 гр птиц утки'!G95</f>
        <v>231</v>
      </c>
      <c r="H95" s="1186">
        <f>'[2]4.4 гр птиц утки'!H95</f>
        <v>193</v>
      </c>
      <c r="I95" s="1186">
        <v>0</v>
      </c>
      <c r="J95" s="1181">
        <f t="shared" si="1"/>
        <v>0</v>
      </c>
    </row>
    <row r="96" spans="1:10" ht="13.9" customHeight="1" x14ac:dyDescent="0.25">
      <c r="A96" s="1483"/>
      <c r="B96" s="1484"/>
      <c r="C96" s="46" t="s">
        <v>776</v>
      </c>
      <c r="D96" s="1186">
        <f>'4.4 гр птиц утки'!D96</f>
        <v>104</v>
      </c>
      <c r="E96" s="1186">
        <f>'4.4 гр птиц утки'!E96</f>
        <v>93</v>
      </c>
      <c r="F96" s="1186">
        <v>0</v>
      </c>
      <c r="G96" s="1186">
        <f>'[2]4.4 гр птиц утки'!G96</f>
        <v>163</v>
      </c>
      <c r="H96" s="1186">
        <f>'[2]4.4 гр птиц утки'!H96</f>
        <v>156</v>
      </c>
      <c r="I96" s="1186">
        <v>0</v>
      </c>
      <c r="J96" s="1181">
        <f t="shared" si="1"/>
        <v>0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f>'[2]4.4 гр птиц утки'!G97</f>
        <v>32</v>
      </c>
      <c r="H97" s="1186">
        <f>'[2]4.4 гр птиц утки'!H97</f>
        <v>32</v>
      </c>
      <c r="I97" s="1186">
        <v>0</v>
      </c>
      <c r="J97" s="1181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утки'!G98</f>
        <v>35</v>
      </c>
      <c r="H98" s="1186">
        <f>'[2]4.4 гр птиц утки'!H98</f>
        <v>34</v>
      </c>
      <c r="I98" s="1186">
        <v>0</v>
      </c>
      <c r="J98" s="1181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f>'[2]4.4 гр птиц утки'!G99</f>
        <v>89</v>
      </c>
      <c r="H99" s="1186">
        <f>'[2]4.4 гр птиц утки'!H99</f>
        <v>89</v>
      </c>
      <c r="I99" s="1186">
        <v>0</v>
      </c>
      <c r="J99" s="1181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1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утки'!G101</f>
        <v>71</v>
      </c>
      <c r="H101" s="1186">
        <f>'[2]4.4 гр птиц утки'!H101</f>
        <v>71</v>
      </c>
      <c r="I101" s="1186">
        <v>0</v>
      </c>
      <c r="J101" s="1181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1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утки'!G103</f>
        <v>26</v>
      </c>
      <c r="H103" s="1186">
        <f>'[2]4.4 гр птиц утки'!H103</f>
        <v>26</v>
      </c>
      <c r="I103" s="1186">
        <v>0</v>
      </c>
      <c r="J103" s="1181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f>'[2]4.4 гр птиц утки'!G104</f>
        <v>16</v>
      </c>
      <c r="H104" s="1186">
        <f>'[2]4.4 гр птиц утки'!H104</f>
        <v>16</v>
      </c>
      <c r="I104" s="1186">
        <v>0</v>
      </c>
      <c r="J104" s="1181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утки'!G105</f>
        <v>18</v>
      </c>
      <c r="H105" s="1186">
        <f>'[2]4.4 гр птиц утки'!H105</f>
        <v>18</v>
      </c>
      <c r="I105" s="1186">
        <v>0</v>
      </c>
      <c r="J105" s="1181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f>'4.4 гр птиц утки'!D106</f>
        <v>144</v>
      </c>
      <c r="E106" s="1186">
        <f>'4.4 гр птиц утки'!E106</f>
        <v>144</v>
      </c>
      <c r="F106" s="1186">
        <v>18</v>
      </c>
      <c r="G106" s="1186">
        <f>'[2]4.4 гр птиц утки'!G106</f>
        <v>145</v>
      </c>
      <c r="H106" s="1186">
        <f>'[2]4.4 гр птиц утки'!H106</f>
        <v>142</v>
      </c>
      <c r="I106" s="1186">
        <v>52</v>
      </c>
      <c r="J106" s="1181">
        <f t="shared" si="1"/>
        <v>70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утки'!G107</f>
        <v>0</v>
      </c>
      <c r="H107" s="1186">
        <f>'[2]4.4 гр птиц утки'!H107</f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утки'!G108</f>
        <v>0</v>
      </c>
      <c r="H108" s="1186">
        <f>'[2]4.4 гр птиц утки'!H108</f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f>'4.4 гр птиц утки'!D109</f>
        <v>20</v>
      </c>
      <c r="E109" s="1186">
        <f>'4.4 гр птиц утки'!E109</f>
        <v>20</v>
      </c>
      <c r="F109" s="1186">
        <v>6</v>
      </c>
      <c r="G109" s="1186">
        <f>'[2]4.4 гр птиц утки'!G109</f>
        <v>6</v>
      </c>
      <c r="H109" s="1186">
        <f>'[2]4.4 гр птиц утки'!H109</f>
        <v>6</v>
      </c>
      <c r="I109" s="1186">
        <v>0</v>
      </c>
      <c r="J109" s="1181">
        <f t="shared" si="1"/>
        <v>6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утки'!G110</f>
        <v>0</v>
      </c>
      <c r="H110" s="1186">
        <f>'[2]4.4 гр птиц утки'!H110</f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утки'!G111</f>
        <v>0</v>
      </c>
      <c r="H111" s="1186">
        <f>'[2]4.4 гр птиц утки'!H111</f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0</v>
      </c>
      <c r="J112" s="1181">
        <f t="shared" si="1"/>
        <v>0</v>
      </c>
    </row>
    <row r="113" spans="1:10" ht="15.75" x14ac:dyDescent="0.25">
      <c r="A113" s="639">
        <v>27</v>
      </c>
      <c r="B113" s="640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0</v>
      </c>
      <c r="G113" s="1186">
        <f>'[2]4.4 гр птиц утки'!G113</f>
        <v>230</v>
      </c>
      <c r="H113" s="1186">
        <f>'[2]4.4 гр птиц утки'!H113</f>
        <v>214</v>
      </c>
      <c r="I113" s="1186">
        <v>0</v>
      </c>
      <c r="J113" s="1181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утки'!G114</f>
        <v>200</v>
      </c>
      <c r="H114" s="1186">
        <f>'[2]4.4 гр птиц утки'!H114</f>
        <v>200</v>
      </c>
      <c r="I114" s="1186">
        <v>0</v>
      </c>
      <c r="J114" s="1181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утки'!G115</f>
        <v>448</v>
      </c>
      <c r="H115" s="1186">
        <f>'[2]4.4 гр птиц утки'!H115</f>
        <v>421</v>
      </c>
      <c r="I115" s="1186">
        <v>0</v>
      </c>
      <c r="J115" s="1181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f>'[2]4.4 гр птиц утки'!G116</f>
        <v>49</v>
      </c>
      <c r="H116" s="1186">
        <f>'[2]4.4 гр птиц утки'!H116</f>
        <v>47</v>
      </c>
      <c r="I116" s="1186">
        <v>0</v>
      </c>
      <c r="J116" s="1181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утки'!G117</f>
        <v>68</v>
      </c>
      <c r="H117" s="1186">
        <f>'[2]4.4 гр птиц утки'!H117</f>
        <v>68</v>
      </c>
      <c r="I117" s="1186">
        <v>0</v>
      </c>
      <c r="J117" s="1181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f>'4.4 гр птиц утки'!D118</f>
        <v>3</v>
      </c>
      <c r="E118" s="1186">
        <f>'4.4 гр птиц утки'!E118</f>
        <v>3</v>
      </c>
      <c r="F118" s="1186">
        <v>0</v>
      </c>
      <c r="G118" s="1186">
        <f>'[2]4.4 гр птиц утки'!G118</f>
        <v>3</v>
      </c>
      <c r="H118" s="1186">
        <f>'[2]4.4 гр птиц утки'!H118</f>
        <v>3</v>
      </c>
      <c r="I118" s="1186">
        <v>0</v>
      </c>
      <c r="J118" s="1181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утки'!G119</f>
        <v>12</v>
      </c>
      <c r="H119" s="1186">
        <f>'[2]4.4 гр птиц утки'!H119</f>
        <v>12</v>
      </c>
      <c r="I119" s="1186">
        <v>0</v>
      </c>
      <c r="J119" s="1181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утки'!G120</f>
        <v>0</v>
      </c>
      <c r="H120" s="1186">
        <f>'[2]4.4 гр птиц утки'!H120</f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f>'[2]4.4 гр птиц утки'!G122</f>
        <v>209</v>
      </c>
      <c r="H122" s="1186">
        <f>'[2]4.4 гр птиц утки'!H122</f>
        <v>209</v>
      </c>
      <c r="I122" s="1186">
        <v>0</v>
      </c>
      <c r="J122" s="1181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f>'4.4 гр птиц утки'!D123</f>
        <v>14</v>
      </c>
      <c r="E123" s="1186">
        <v>14</v>
      </c>
      <c r="F123" s="1186">
        <v>0</v>
      </c>
      <c r="G123" s="1186">
        <f>'[2]4.4 гр птиц утки'!G123</f>
        <v>21</v>
      </c>
      <c r="H123" s="1186">
        <f>'[2]4.4 гр птиц утки'!H123</f>
        <v>21</v>
      </c>
      <c r="I123" s="1186">
        <v>0</v>
      </c>
      <c r="J123" s="1181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f>'4.4 гр птиц утки'!D124</f>
        <v>42</v>
      </c>
      <c r="E124" s="1186">
        <v>42</v>
      </c>
      <c r="F124" s="1186">
        <v>5</v>
      </c>
      <c r="G124" s="1186">
        <f>'[2]4.4 гр птиц утки'!G124</f>
        <v>73</v>
      </c>
      <c r="H124" s="1186">
        <f>'[2]4.4 гр птиц утки'!H124</f>
        <v>73</v>
      </c>
      <c r="I124" s="1186">
        <v>0</v>
      </c>
      <c r="J124" s="1181">
        <f t="shared" si="1"/>
        <v>5</v>
      </c>
    </row>
    <row r="125" spans="1:10" ht="13.9" customHeight="1" x14ac:dyDescent="0.25">
      <c r="A125" s="1483"/>
      <c r="B125" s="1484"/>
      <c r="C125" s="46" t="s">
        <v>667</v>
      </c>
      <c r="D125" s="1186">
        <f>'4.4 гр птиц утки'!D125</f>
        <v>2</v>
      </c>
      <c r="E125" s="1186">
        <v>2</v>
      </c>
      <c r="F125" s="1186">
        <v>0</v>
      </c>
      <c r="G125" s="1186">
        <f>'[2]4.4 гр птиц утки'!G125</f>
        <v>15</v>
      </c>
      <c r="H125" s="1186">
        <f>'[2]4.4 гр птиц утки'!H125</f>
        <v>15</v>
      </c>
      <c r="I125" s="1186">
        <v>12</v>
      </c>
      <c r="J125" s="1181">
        <f t="shared" si="1"/>
        <v>12</v>
      </c>
    </row>
    <row r="126" spans="1:10" ht="13.9" customHeight="1" x14ac:dyDescent="0.25">
      <c r="A126" s="1483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0</v>
      </c>
      <c r="G126" s="1186">
        <f>'[2]4.4 гр птиц утки'!G126</f>
        <v>127</v>
      </c>
      <c r="H126" s="1186">
        <f>'[2]4.4 гр птиц утки'!H126</f>
        <v>120</v>
      </c>
      <c r="I126" s="1186">
        <v>0</v>
      </c>
      <c r="J126" s="1181">
        <f t="shared" si="1"/>
        <v>0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утки'!G127</f>
        <v>73</v>
      </c>
      <c r="H127" s="1186">
        <f>'[2]4.4 гр птиц утки'!H127</f>
        <v>73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утки'!G128</f>
        <v>15</v>
      </c>
      <c r="H128" s="1186">
        <f>'[2]4.4 гр птиц утки'!H128</f>
        <v>15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0</v>
      </c>
      <c r="G129" s="1186">
        <f>'[2]4.4 гр птиц утки'!G129</f>
        <v>77</v>
      </c>
      <c r="H129" s="1186">
        <f>'[2]4.4 гр птиц утки'!H129</f>
        <v>73</v>
      </c>
      <c r="I129" s="1181">
        <v>0</v>
      </c>
      <c r="J129" s="1181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f>'4.4 гр птиц утки'!D130</f>
        <v>4</v>
      </c>
      <c r="E130" s="1186">
        <f>'4.4 гр птиц утки'!E130</f>
        <v>4</v>
      </c>
      <c r="F130" s="1186">
        <v>0</v>
      </c>
      <c r="G130" s="1186">
        <f>'[2]4.4 гр птиц утки'!G130</f>
        <v>6</v>
      </c>
      <c r="H130" s="1186">
        <f>'[2]4.4 гр птиц утки'!H130</f>
        <v>6</v>
      </c>
      <c r="I130" s="1186">
        <v>0</v>
      </c>
      <c r="J130" s="1181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утки'!G131</f>
        <v>0</v>
      </c>
      <c r="H131" s="1186">
        <f>'[2]4.4 гр птиц утки'!H131</f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утки'!G132</f>
        <v>0</v>
      </c>
      <c r="H132" s="1186">
        <f>'[2]4.4 гр птиц утки'!H132</f>
        <v>0</v>
      </c>
      <c r="I132" s="1186">
        <v>0</v>
      </c>
      <c r="J132" s="1181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0</v>
      </c>
      <c r="G133" s="1186">
        <f>'[2]4.4 гр птиц утки'!G133</f>
        <v>274</v>
      </c>
      <c r="H133" s="1186">
        <f>'[2]4.4 гр птиц утки'!H133</f>
        <v>251</v>
      </c>
      <c r="I133" s="1181">
        <v>0</v>
      </c>
      <c r="J133" s="1181">
        <f t="shared" si="1"/>
        <v>0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f>'4.4 гр птиц утки'!D134</f>
        <v>210</v>
      </c>
      <c r="E134" s="1186">
        <f>'4.4 гр птиц утки'!E134</f>
        <v>197</v>
      </c>
      <c r="F134" s="1186">
        <v>0</v>
      </c>
      <c r="G134" s="1186">
        <f>'[2]4.4 гр птиц утки'!G134</f>
        <v>0</v>
      </c>
      <c r="H134" s="1186">
        <f>'[2]4.4 гр птиц утки'!H134</f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утки'!G135</f>
        <v>35</v>
      </c>
      <c r="H135" s="1186">
        <f>'[2]4.4 гр птиц утки'!H135</f>
        <v>34</v>
      </c>
      <c r="I135" s="1186">
        <v>0</v>
      </c>
      <c r="J135" s="1181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утки'!G136</f>
        <v>8</v>
      </c>
      <c r="H136" s="1186">
        <f>'[2]4.4 гр птиц утки'!H136</f>
        <v>8</v>
      </c>
      <c r="I136" s="1186">
        <v>0</v>
      </c>
      <c r="J136" s="1181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утки'!G137</f>
        <v>0</v>
      </c>
      <c r="H137" s="1186">
        <f>'[2]4.4 гр птиц утки'!H137</f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утки'!G138</f>
        <v>0</v>
      </c>
      <c r="H138" s="1186">
        <f>'[2]4.4 гр птиц утки'!H138</f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утки'!G139</f>
        <v>0</v>
      </c>
      <c r="H139" s="1186">
        <f>'[2]4.4 гр птиц утки'!H139</f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утки'!G140</f>
        <v>0</v>
      </c>
      <c r="H140" s="1186">
        <f>'[2]4.4 гр птиц утки'!H140</f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утки'!G141</f>
        <v>0</v>
      </c>
      <c r="H141" s="1186">
        <f>'[2]4.4 гр птиц утки'!H141</f>
        <v>0</v>
      </c>
      <c r="I141" s="1186">
        <v>0</v>
      </c>
      <c r="J141" s="1181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утки'!G142</f>
        <v>0</v>
      </c>
      <c r="H142" s="1186">
        <f>'[2]4.4 гр птиц утки'!H142</f>
        <v>0</v>
      </c>
      <c r="I142" s="1186">
        <v>0</v>
      </c>
      <c r="J142" s="1181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утки'!G143</f>
        <v>0</v>
      </c>
      <c r="H143" s="1186">
        <f>'[2]4.4 гр птиц утки'!H143</f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утки'!G144</f>
        <v>0</v>
      </c>
      <c r="H144" s="1186">
        <f>'[2]4.4 гр птиц утки'!H144</f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1">
        <v>0</v>
      </c>
      <c r="J145" s="1181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утки'!G146</f>
        <v>63</v>
      </c>
      <c r="H146" s="1186">
        <f>'[2]4.4 гр птиц утки'!H146</f>
        <v>59</v>
      </c>
      <c r="I146" s="1186">
        <v>0</v>
      </c>
      <c r="J146" s="1181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утки'!G147</f>
        <v>0</v>
      </c>
      <c r="H147" s="1186">
        <f>'[2]4.4 гр птиц утки'!H147</f>
        <v>0</v>
      </c>
      <c r="I147" s="1186">
        <v>0</v>
      </c>
      <c r="J147" s="1181">
        <f>F147+I147</f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утки'!G148</f>
        <v>0</v>
      </c>
      <c r="H148" s="1186">
        <f>'[2]4.4 гр птиц утки'!H148</f>
        <v>0</v>
      </c>
      <c r="I148" s="1186">
        <v>0</v>
      </c>
      <c r="J148" s="1181">
        <f>F148+I148</f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f>'4.4 гр птиц утки'!D149</f>
        <v>13</v>
      </c>
      <c r="E149" s="1186">
        <f>'4.4 гр птиц утки'!E149</f>
        <v>13</v>
      </c>
      <c r="F149" s="1186">
        <v>0</v>
      </c>
      <c r="G149" s="1186">
        <f>'[2]4.4 гр птиц утки'!G149</f>
        <v>29</v>
      </c>
      <c r="H149" s="1186">
        <f>'[2]4.4 гр птиц утки'!H149</f>
        <v>29</v>
      </c>
      <c r="I149" s="1186">
        <v>0</v>
      </c>
      <c r="J149" s="1181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0</v>
      </c>
      <c r="J150" s="1181">
        <f t="shared" si="1"/>
        <v>0</v>
      </c>
    </row>
    <row r="151" spans="1:10" s="638" customFormat="1" ht="13.9" customHeight="1" x14ac:dyDescent="0.25">
      <c r="A151" s="1483">
        <v>37</v>
      </c>
      <c r="B151" s="1484" t="s">
        <v>323</v>
      </c>
      <c r="C151" s="46" t="s">
        <v>786</v>
      </c>
      <c r="D151" s="1186">
        <f>'4.4 гр птиц утки'!D151</f>
        <v>163</v>
      </c>
      <c r="E151" s="1186">
        <v>139</v>
      </c>
      <c r="F151" s="1186">
        <v>0</v>
      </c>
      <c r="G151" s="1186">
        <f>'[2]4.4 гр птиц утки'!G151</f>
        <v>174</v>
      </c>
      <c r="H151" s="1186">
        <f>'[2]4.4 гр птиц утки'!H151</f>
        <v>166</v>
      </c>
      <c r="I151" s="1186">
        <v>0</v>
      </c>
      <c r="J151" s="1181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0</v>
      </c>
      <c r="G152" s="1186">
        <f>'[2]4.4 гр птиц утки'!G152</f>
        <v>103</v>
      </c>
      <c r="H152" s="1186">
        <f>'[2]4.4 гр птиц утки'!H152</f>
        <v>88</v>
      </c>
      <c r="I152" s="1186">
        <v>0</v>
      </c>
      <c r="J152" s="1181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f>'4.4 гр птиц утки'!D153</f>
        <v>55</v>
      </c>
      <c r="E153" s="1186">
        <f>'4.4 гр птиц утки'!E153</f>
        <v>55</v>
      </c>
      <c r="F153" s="1186">
        <v>0</v>
      </c>
      <c r="G153" s="1186">
        <f>'[2]4.4 гр птиц утки'!G153</f>
        <v>81</v>
      </c>
      <c r="H153" s="1186">
        <f>'[2]4.4 гр птиц утки'!H153</f>
        <v>81</v>
      </c>
      <c r="I153" s="1186">
        <v>17</v>
      </c>
      <c r="J153" s="1181">
        <f t="shared" si="1"/>
        <v>17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утки'!G154</f>
        <v>0</v>
      </c>
      <c r="H154" s="1186">
        <f>'[2]4.4 гр птиц утки'!H154</f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утки'!G155</f>
        <v>0</v>
      </c>
      <c r="H156" s="1186">
        <f>'[2]4.4 гр птиц утки'!H155</f>
        <v>0</v>
      </c>
      <c r="I156" s="1186">
        <v>0</v>
      </c>
      <c r="J156" s="1181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0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1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f>'[2]4.4 гр птиц утки'!G157</f>
        <v>250</v>
      </c>
      <c r="H158" s="1186">
        <f>'[2]4.4 гр птиц утки'!H157</f>
        <v>250</v>
      </c>
      <c r="I158" s="1186">
        <v>53</v>
      </c>
      <c r="J158" s="1181">
        <f t="shared" si="1"/>
        <v>53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утки'!G158</f>
        <v>10</v>
      </c>
      <c r="H159" s="1186">
        <f>'[2]4.4 гр птиц утки'!H158</f>
        <v>10</v>
      </c>
      <c r="I159" s="1186">
        <v>0</v>
      </c>
      <c r="J159" s="1181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0</v>
      </c>
      <c r="G160" s="1186">
        <f>'[2]4.4 гр птиц утки'!G159</f>
        <v>571</v>
      </c>
      <c r="H160" s="1186">
        <f>'[2]4.4 гр птиц утки'!H159</f>
        <v>510</v>
      </c>
      <c r="I160" s="1186">
        <v>0</v>
      </c>
      <c r="J160" s="1181">
        <f t="shared" si="1"/>
        <v>0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утки'!G160</f>
        <v>0</v>
      </c>
      <c r="H161" s="1186">
        <f>'[2]4.4 гр птиц утки'!H160</f>
        <v>0</v>
      </c>
      <c r="I161" s="1186">
        <v>0</v>
      </c>
      <c r="J161" s="1181">
        <f t="shared" si="1"/>
        <v>0</v>
      </c>
    </row>
    <row r="162" spans="1:10" ht="15" x14ac:dyDescent="0.25">
      <c r="A162" s="1520"/>
      <c r="B162" s="1521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утки'!G161</f>
        <v>0</v>
      </c>
      <c r="H162" s="1186">
        <f>'[2]4.4 гр птиц утки'!H161</f>
        <v>0</v>
      </c>
      <c r="I162" s="1186">
        <v>0</v>
      </c>
      <c r="J162" s="1181">
        <f t="shared" si="1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f>'4.4 гр птиц утки'!D163</f>
        <v>17</v>
      </c>
      <c r="E163" s="1186">
        <f>'4.4 гр птиц утки'!E163</f>
        <v>17</v>
      </c>
      <c r="F163" s="1186">
        <v>0</v>
      </c>
      <c r="G163" s="1186">
        <f>'[2]4.4 гр птиц утки'!G162</f>
        <v>18</v>
      </c>
      <c r="H163" s="1186">
        <f>'[2]4.4 гр птиц утки'!H162</f>
        <v>18</v>
      </c>
      <c r="I163" s="1186">
        <v>0</v>
      </c>
      <c r="J163" s="1181">
        <f t="shared" ref="J163:J168" si="2">F163+I163</f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утки'!G163</f>
        <v>0</v>
      </c>
      <c r="H164" s="1186">
        <f>'[2]4.4 гр птиц утки'!H163</f>
        <v>0</v>
      </c>
      <c r="I164" s="1186">
        <v>0</v>
      </c>
      <c r="J164" s="1181">
        <f t="shared" si="2"/>
        <v>0</v>
      </c>
    </row>
    <row r="165" spans="1:10" ht="13.9" customHeight="1" x14ac:dyDescent="0.25">
      <c r="A165" s="1483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6">
        <v>1</v>
      </c>
      <c r="J165" s="1181">
        <f t="shared" si="2"/>
        <v>1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f>'[2]4.4 гр птиц утки'!G165</f>
        <v>57</v>
      </c>
      <c r="H166" s="1186">
        <f>'[2]4.4 гр птиц утки'!H165</f>
        <v>57</v>
      </c>
      <c r="I166" s="1186">
        <v>0</v>
      </c>
      <c r="J166" s="1181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0</v>
      </c>
      <c r="G167" s="1186">
        <f>'[2]4.4 гр птиц утки'!G166</f>
        <v>452</v>
      </c>
      <c r="H167" s="1186">
        <f>'[2]4.4 гр птиц утки'!H166</f>
        <v>391</v>
      </c>
      <c r="I167" s="1186">
        <v>0</v>
      </c>
      <c r="J167" s="1181">
        <f t="shared" si="2"/>
        <v>0</v>
      </c>
    </row>
    <row r="168" spans="1:10" ht="15.75" x14ac:dyDescent="0.25">
      <c r="A168" s="639">
        <v>43</v>
      </c>
      <c r="B168" s="640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0</v>
      </c>
      <c r="G168" s="1186">
        <f>'[2]4.4 гр птиц утки'!G167</f>
        <v>134</v>
      </c>
      <c r="H168" s="1186">
        <f>'[2]4.4 гр птиц утки'!H167</f>
        <v>126</v>
      </c>
      <c r="I168" s="1186">
        <v>0</v>
      </c>
      <c r="J168" s="1181">
        <f t="shared" si="2"/>
        <v>0</v>
      </c>
    </row>
    <row r="169" spans="1:10" ht="15" x14ac:dyDescent="0.25">
      <c r="A169" s="47"/>
      <c r="B169" s="1381" t="s">
        <v>21</v>
      </c>
      <c r="C169" s="1381"/>
      <c r="D169" s="657">
        <f t="shared" ref="D169:I169" si="3">SUM(D15:D168)</f>
        <v>10539</v>
      </c>
      <c r="E169" s="657">
        <f t="shared" si="3"/>
        <v>9618</v>
      </c>
      <c r="F169" s="657">
        <f t="shared" si="3"/>
        <v>29</v>
      </c>
      <c r="G169" s="642">
        <f t="shared" si="3"/>
        <v>11640</v>
      </c>
      <c r="H169" s="642">
        <f t="shared" si="3"/>
        <v>10691</v>
      </c>
      <c r="I169" s="642">
        <f t="shared" si="3"/>
        <v>218</v>
      </c>
      <c r="J169" s="635">
        <f>F169+I169</f>
        <v>247</v>
      </c>
    </row>
    <row r="170" spans="1:10" ht="40.15" customHeight="1" x14ac:dyDescent="0.25">
      <c r="A170" s="127" t="s">
        <v>814</v>
      </c>
    </row>
    <row r="171" spans="1:10" ht="13.15" customHeight="1" x14ac:dyDescent="0.35">
      <c r="A171" s="1271" t="s">
        <v>1827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1" ht="13.15" customHeight="1" x14ac:dyDescent="0.2"/>
    <row r="182" ht="13.15" customHeight="1" x14ac:dyDescent="0.2"/>
    <row r="183" ht="13.15" customHeight="1" x14ac:dyDescent="0.2"/>
    <row r="189" ht="27" customHeight="1" x14ac:dyDescent="0.2"/>
    <row r="190" ht="13.15" customHeight="1" x14ac:dyDescent="0.2"/>
    <row r="191" ht="27.6" customHeight="1" x14ac:dyDescent="0.2"/>
    <row r="195" ht="26.45" customHeight="1" x14ac:dyDescent="0.2"/>
    <row r="196" ht="25.9" customHeight="1" x14ac:dyDescent="0.2"/>
    <row r="197" ht="27" customHeight="1" x14ac:dyDescent="0.2"/>
    <row r="198" ht="13.15" customHeight="1" x14ac:dyDescent="0.2"/>
    <row r="199" ht="13.15" customHeight="1" x14ac:dyDescent="0.2"/>
    <row r="200" ht="14.45" customHeight="1" x14ac:dyDescent="0.2"/>
    <row r="206" ht="27" customHeight="1" x14ac:dyDescent="0.2"/>
    <row r="210" ht="29.45" customHeight="1" x14ac:dyDescent="0.2"/>
    <row r="211" ht="50.45" customHeight="1" x14ac:dyDescent="0.2"/>
    <row r="212" ht="20.4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27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3" ht="13.15" customHeight="1" x14ac:dyDescent="0.2"/>
    <row r="274" ht="13.15" customHeight="1" x14ac:dyDescent="0.2"/>
    <row r="280" ht="27" customHeight="1" x14ac:dyDescent="0.2"/>
    <row r="281" ht="13.15" customHeight="1" x14ac:dyDescent="0.2"/>
    <row r="282" ht="27.6" customHeight="1" x14ac:dyDescent="0.2"/>
    <row r="286" ht="26.45" customHeight="1" x14ac:dyDescent="0.2"/>
    <row r="287" ht="25.9" customHeight="1" x14ac:dyDescent="0.2"/>
    <row r="288" ht="27" customHeight="1" x14ac:dyDescent="0.2"/>
    <row r="289" ht="26.45" customHeight="1" x14ac:dyDescent="0.2"/>
    <row r="298" ht="25.9" customHeight="1" x14ac:dyDescent="0.2"/>
    <row r="302" ht="27.6" customHeight="1" x14ac:dyDescent="0.2"/>
    <row r="303" ht="51.6" customHeight="1" x14ac:dyDescent="0.2"/>
    <row r="372" ht="13.15" customHeight="1" x14ac:dyDescent="0.2"/>
    <row r="374" ht="26.45" customHeight="1" x14ac:dyDescent="0.2"/>
    <row r="378" ht="25.9" customHeight="1" x14ac:dyDescent="0.2"/>
    <row r="379" ht="26.45" customHeight="1" x14ac:dyDescent="0.2"/>
    <row r="388" ht="26.45" customHeight="1" x14ac:dyDescent="0.2"/>
    <row r="392" ht="27" customHeight="1" x14ac:dyDescent="0.2"/>
    <row r="393" ht="53.45" customHeight="1" x14ac:dyDescent="0.2"/>
    <row r="394" ht="19.149999999999999" customHeight="1" x14ac:dyDescent="0.2"/>
    <row r="462" ht="13.15" customHeight="1" x14ac:dyDescent="0.2"/>
    <row r="464" ht="26.45" customHeight="1" x14ac:dyDescent="0.2"/>
    <row r="468" ht="26.45" customHeight="1" x14ac:dyDescent="0.2"/>
    <row r="469" ht="25.9" customHeight="1" x14ac:dyDescent="0.2"/>
    <row r="478" ht="25.9" customHeight="1" x14ac:dyDescent="0.2"/>
    <row r="482" ht="31.9" customHeight="1" x14ac:dyDescent="0.2"/>
    <row r="483" ht="52.9" customHeight="1" x14ac:dyDescent="0.2"/>
    <row r="484" ht="18.600000000000001" customHeight="1" x14ac:dyDescent="0.2"/>
    <row r="552" ht="13.15" customHeight="1" x14ac:dyDescent="0.2"/>
    <row r="554" ht="26.45" customHeight="1" x14ac:dyDescent="0.2"/>
    <row r="558" ht="26.45" customHeight="1" x14ac:dyDescent="0.2"/>
    <row r="559" ht="26.45" customHeight="1" x14ac:dyDescent="0.2"/>
    <row r="568" ht="25.9" customHeight="1" x14ac:dyDescent="0.2"/>
    <row r="572" ht="35.450000000000003" customHeight="1" x14ac:dyDescent="0.2"/>
    <row r="573" ht="56.45" customHeight="1" x14ac:dyDescent="0.2"/>
    <row r="574" ht="16.899999999999999" customHeight="1" x14ac:dyDescent="0.2"/>
    <row r="642" ht="13.15" customHeight="1" x14ac:dyDescent="0.2"/>
    <row r="644" ht="26.45" customHeight="1" x14ac:dyDescent="0.2"/>
    <row r="648" ht="25.9" customHeight="1" x14ac:dyDescent="0.2"/>
    <row r="649" ht="25.9" customHeight="1" x14ac:dyDescent="0.2"/>
    <row r="658" ht="25.9" customHeight="1" x14ac:dyDescent="0.2"/>
    <row r="662" ht="27" customHeight="1" x14ac:dyDescent="0.2"/>
    <row r="663" ht="55.9" customHeight="1" x14ac:dyDescent="0.2"/>
    <row r="664" ht="18" customHeight="1" x14ac:dyDescent="0.2"/>
    <row r="732" ht="13.15" customHeight="1" x14ac:dyDescent="0.2"/>
    <row r="734" ht="25.9" customHeight="1" x14ac:dyDescent="0.2"/>
    <row r="738" ht="26.45" customHeight="1" x14ac:dyDescent="0.2"/>
    <row r="739" ht="25.9" customHeight="1" x14ac:dyDescent="0.2"/>
  </sheetData>
  <autoFilter ref="C15:C174"/>
  <mergeCells count="98">
    <mergeCell ref="A158:A160"/>
    <mergeCell ref="B158:B160"/>
    <mergeCell ref="A161:A162"/>
    <mergeCell ref="B161:B162"/>
    <mergeCell ref="A130:A133"/>
    <mergeCell ref="B130:B133"/>
    <mergeCell ref="A134:A138"/>
    <mergeCell ref="B134:B138"/>
    <mergeCell ref="A139:A145"/>
    <mergeCell ref="B139:B145"/>
    <mergeCell ref="A146:A148"/>
    <mergeCell ref="B146:B148"/>
    <mergeCell ref="A149:A150"/>
    <mergeCell ref="B149:B150"/>
    <mergeCell ref="A127:A129"/>
    <mergeCell ref="B127:B129"/>
    <mergeCell ref="A151:A152"/>
    <mergeCell ref="B151:B152"/>
    <mergeCell ref="A153:A157"/>
    <mergeCell ref="B153:B157"/>
    <mergeCell ref="A114:A117"/>
    <mergeCell ref="B114:B117"/>
    <mergeCell ref="A118:A121"/>
    <mergeCell ref="B118:B121"/>
    <mergeCell ref="A122:A126"/>
    <mergeCell ref="B122:B126"/>
    <mergeCell ref="A94:A100"/>
    <mergeCell ref="B94:B100"/>
    <mergeCell ref="A101:A102"/>
    <mergeCell ref="B101:B102"/>
    <mergeCell ref="A103:A112"/>
    <mergeCell ref="B103:B112"/>
    <mergeCell ref="A3:J3"/>
    <mergeCell ref="I1:J1"/>
    <mergeCell ref="A2:J2"/>
    <mergeCell ref="A85:A87"/>
    <mergeCell ref="B85:B87"/>
    <mergeCell ref="B26:B31"/>
    <mergeCell ref="A4:J4"/>
    <mergeCell ref="A9:C9"/>
    <mergeCell ref="A11:A13"/>
    <mergeCell ref="B11:C13"/>
    <mergeCell ref="D11:F11"/>
    <mergeCell ref="G11:I11"/>
    <mergeCell ref="J11:J13"/>
    <mergeCell ref="D12:E12"/>
    <mergeCell ref="F12:F13"/>
    <mergeCell ref="G12:H12"/>
    <mergeCell ref="C174:H174"/>
    <mergeCell ref="B14:C14"/>
    <mergeCell ref="A15:A17"/>
    <mergeCell ref="B15:B17"/>
    <mergeCell ref="A18:A19"/>
    <mergeCell ref="B18:B19"/>
    <mergeCell ref="A20:A23"/>
    <mergeCell ref="B20:B23"/>
    <mergeCell ref="A24:A25"/>
    <mergeCell ref="B24:B25"/>
    <mergeCell ref="A32:A33"/>
    <mergeCell ref="B32:B33"/>
    <mergeCell ref="A34:A38"/>
    <mergeCell ref="B34:B38"/>
    <mergeCell ref="A40:A45"/>
    <mergeCell ref="B40:B45"/>
    <mergeCell ref="A79:A84"/>
    <mergeCell ref="B79:B84"/>
    <mergeCell ref="A88:A90"/>
    <mergeCell ref="B88:B90"/>
    <mergeCell ref="A91:A93"/>
    <mergeCell ref="B91:B93"/>
    <mergeCell ref="A68:A69"/>
    <mergeCell ref="B68:B69"/>
    <mergeCell ref="A70:A72"/>
    <mergeCell ref="B70:B72"/>
    <mergeCell ref="A73:A78"/>
    <mergeCell ref="B73:B78"/>
    <mergeCell ref="I12:I13"/>
    <mergeCell ref="A6:J6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56:A57"/>
    <mergeCell ref="B56:B57"/>
    <mergeCell ref="A7:J7"/>
    <mergeCell ref="A26:A31"/>
    <mergeCell ref="B163:B165"/>
    <mergeCell ref="A166:A167"/>
    <mergeCell ref="B166:B167"/>
    <mergeCell ref="B169:C169"/>
    <mergeCell ref="A171:J171"/>
    <mergeCell ref="A163:A165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35"/>
  <sheetViews>
    <sheetView view="pageBreakPreview" zoomScaleSheetLayoutView="100" workbookViewId="0">
      <pane ySplit="13" topLeftCell="A164" activePane="bottomLeft" state="frozen"/>
      <selection pane="bottomLeft" activeCell="M21" sqref="M21"/>
    </sheetView>
  </sheetViews>
  <sheetFormatPr defaultColWidth="8.85546875" defaultRowHeight="12.75" x14ac:dyDescent="0.2"/>
  <cols>
    <col min="1" max="1" width="4.5703125" style="631" customWidth="1"/>
    <col min="2" max="2" width="20.85546875" style="631" customWidth="1"/>
    <col min="3" max="3" width="37.85546875" style="631" customWidth="1"/>
    <col min="4" max="4" width="7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8" style="631" customWidth="1"/>
    <col min="11" max="16384" width="8.85546875" style="631"/>
  </cols>
  <sheetData>
    <row r="1" spans="1:11" ht="14.45" customHeight="1" x14ac:dyDescent="0.2">
      <c r="I1" s="1203" t="s">
        <v>196</v>
      </c>
      <c r="J1" s="1203"/>
    </row>
    <row r="2" spans="1:1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1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1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1" x14ac:dyDescent="0.2">
      <c r="A5" s="25"/>
      <c r="B5" s="25"/>
      <c r="C5" s="25"/>
      <c r="D5" s="25"/>
      <c r="E5" s="25"/>
      <c r="F5" s="25"/>
      <c r="G5" s="25"/>
    </row>
    <row r="6" spans="1:11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1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1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1" x14ac:dyDescent="0.2">
      <c r="A9" s="1497" t="s">
        <v>685</v>
      </c>
      <c r="B9" s="1497"/>
      <c r="C9" s="1497"/>
      <c r="D9" s="25"/>
      <c r="E9" s="25"/>
      <c r="F9" s="25"/>
      <c r="G9" s="25"/>
    </row>
    <row r="11" spans="1:11" ht="27.7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1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1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1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1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утки'!G15</f>
        <v>429</v>
      </c>
      <c r="H15" s="1186">
        <f>'4.4 гр птиц утки'!H15</f>
        <v>405</v>
      </c>
      <c r="I15" s="1186">
        <v>0</v>
      </c>
      <c r="J15" s="1181">
        <f>F15+I15</f>
        <v>0</v>
      </c>
      <c r="K15" s="1182"/>
    </row>
    <row r="16" spans="1:11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утки'!G16</f>
        <v>0</v>
      </c>
      <c r="H16" s="1186">
        <f>'4.4 гр птиц утки'!H16</f>
        <v>0</v>
      </c>
      <c r="I16" s="1186">
        <v>0</v>
      </c>
      <c r="J16" s="1181">
        <f t="shared" ref="J16:J87" si="0">F16+I16</f>
        <v>0</v>
      </c>
      <c r="K16" s="1182"/>
    </row>
    <row r="17" spans="1:11" ht="13.9" customHeight="1" x14ac:dyDescent="0.25">
      <c r="A17" s="1483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0</v>
      </c>
      <c r="J17" s="1181">
        <f t="shared" si="0"/>
        <v>0</v>
      </c>
      <c r="K17" s="1182"/>
    </row>
    <row r="18" spans="1:11" ht="13.9" customHeight="1" x14ac:dyDescent="0.25">
      <c r="A18" s="1483">
        <v>2</v>
      </c>
      <c r="B18" s="1485" t="s">
        <v>288</v>
      </c>
      <c r="C18" s="46" t="s">
        <v>757</v>
      </c>
      <c r="D18" s="1186">
        <v>11</v>
      </c>
      <c r="E18" s="1186">
        <v>11</v>
      </c>
      <c r="F18" s="1186">
        <v>0</v>
      </c>
      <c r="G18" s="1186">
        <f>'[2]4.4 гр птиц утки'!G18</f>
        <v>26</v>
      </c>
      <c r="H18" s="1186">
        <f>'[2]4.4 гр птиц утки'!H18</f>
        <v>26</v>
      </c>
      <c r="I18" s="1186">
        <v>0</v>
      </c>
      <c r="J18" s="1181">
        <f t="shared" si="0"/>
        <v>0</v>
      </c>
      <c r="K18" s="1182"/>
    </row>
    <row r="19" spans="1:11" ht="13.9" customHeight="1" x14ac:dyDescent="0.25">
      <c r="A19" s="1483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1">
        <f t="shared" si="0"/>
        <v>0</v>
      </c>
      <c r="K19" s="1182"/>
    </row>
    <row r="20" spans="1:11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утки'!G20</f>
        <v>67</v>
      </c>
      <c r="H20" s="1186">
        <f>'[2]4.4 гр птиц утки'!H20</f>
        <v>67</v>
      </c>
      <c r="I20" s="1186">
        <v>0</v>
      </c>
      <c r="J20" s="1181">
        <f t="shared" si="0"/>
        <v>0</v>
      </c>
      <c r="K20" s="1182"/>
    </row>
    <row r="21" spans="1:11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утки'!G21</f>
        <v>22</v>
      </c>
      <c r="H21" s="1186">
        <f>'[2]4.4 гр птиц утки'!H21</f>
        <v>18</v>
      </c>
      <c r="I21" s="1186">
        <v>0</v>
      </c>
      <c r="J21" s="1181">
        <f t="shared" si="0"/>
        <v>0</v>
      </c>
      <c r="K21" s="1182"/>
    </row>
    <row r="22" spans="1:11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утки'!G22</f>
        <v>0</v>
      </c>
      <c r="H22" s="1186">
        <f>'[2]4.4 гр птиц утки'!H22</f>
        <v>0</v>
      </c>
      <c r="I22" s="1186">
        <v>0</v>
      </c>
      <c r="J22" s="1181">
        <f t="shared" si="0"/>
        <v>0</v>
      </c>
      <c r="K22" s="1182"/>
    </row>
    <row r="23" spans="1:11" ht="13.9" customHeight="1" x14ac:dyDescent="0.25">
      <c r="A23" s="1483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0</v>
      </c>
      <c r="J23" s="1181">
        <f t="shared" si="0"/>
        <v>0</v>
      </c>
      <c r="K23" s="1182"/>
    </row>
    <row r="24" spans="1:11" ht="15" x14ac:dyDescent="0.2">
      <c r="A24" s="1519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4</v>
      </c>
      <c r="G24" s="1186">
        <f>'[2]4.4 гр птиц утки'!G24</f>
        <v>493</v>
      </c>
      <c r="H24" s="1186">
        <f>'[2]4.4 гр птиц утки'!H24</f>
        <v>489</v>
      </c>
      <c r="I24" s="1186">
        <v>49</v>
      </c>
      <c r="J24" s="1181">
        <f t="shared" si="0"/>
        <v>53</v>
      </c>
      <c r="K24" s="1182"/>
    </row>
    <row r="25" spans="1:11" ht="15" x14ac:dyDescent="0.2">
      <c r="A25" s="1520"/>
      <c r="B25" s="1521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утки'!G25</f>
        <v>0</v>
      </c>
      <c r="H25" s="1186">
        <f>'[2]4.4 гр птиц утки'!H25</f>
        <v>0</v>
      </c>
      <c r="I25" s="1186">
        <v>0</v>
      </c>
      <c r="J25" s="1181">
        <f t="shared" si="0"/>
        <v>0</v>
      </c>
      <c r="K25" s="1182"/>
    </row>
    <row r="26" spans="1:11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f>'[2]4.4 гр птиц утки'!G26</f>
        <v>45</v>
      </c>
      <c r="H26" s="1186">
        <f>'[2]4.4 гр птиц утки'!H26</f>
        <v>44</v>
      </c>
      <c r="I26" s="1186">
        <v>0</v>
      </c>
      <c r="J26" s="1181">
        <f>F26+I26</f>
        <v>0</v>
      </c>
      <c r="K26" s="1182"/>
    </row>
    <row r="27" spans="1:11" ht="15" x14ac:dyDescent="0.25">
      <c r="A27" s="1527"/>
      <c r="B27" s="1528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утки'!G27</f>
        <v>2</v>
      </c>
      <c r="H27" s="1186">
        <f>'[2]4.4 гр птиц утки'!H27</f>
        <v>2</v>
      </c>
      <c r="I27" s="1186">
        <v>0</v>
      </c>
      <c r="J27" s="1181">
        <f>F27+I27</f>
        <v>0</v>
      </c>
      <c r="K27" s="1182"/>
    </row>
    <row r="28" spans="1:11" ht="15" x14ac:dyDescent="0.25">
      <c r="A28" s="1527"/>
      <c r="B28" s="1528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утки'!G28</f>
        <v>20</v>
      </c>
      <c r="H28" s="1186">
        <f>'[2]4.4 гр птиц утки'!H28</f>
        <v>20</v>
      </c>
      <c r="I28" s="1181">
        <v>2</v>
      </c>
      <c r="J28" s="1181">
        <f>F28+I28</f>
        <v>2</v>
      </c>
      <c r="K28" s="1182"/>
    </row>
    <row r="29" spans="1:11" ht="15" x14ac:dyDescent="0.25">
      <c r="A29" s="1527"/>
      <c r="B29" s="1528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утки'!G29</f>
        <v>0</v>
      </c>
      <c r="H29" s="1186">
        <f>'[2]4.4 гр птиц утки'!H29</f>
        <v>0</v>
      </c>
      <c r="I29" s="1186">
        <v>0</v>
      </c>
      <c r="J29" s="1181">
        <v>0</v>
      </c>
      <c r="K29" s="1182"/>
    </row>
    <row r="30" spans="1:11" ht="15" x14ac:dyDescent="0.25">
      <c r="A30" s="1527"/>
      <c r="B30" s="1528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утки'!G30</f>
        <v>0</v>
      </c>
      <c r="H30" s="1186">
        <f>'[2]4.4 гр птиц утки'!H30</f>
        <v>0</v>
      </c>
      <c r="I30" s="1186">
        <v>0</v>
      </c>
      <c r="J30" s="1181">
        <f>F30+I30</f>
        <v>0</v>
      </c>
      <c r="K30" s="1182"/>
    </row>
    <row r="31" spans="1:11" ht="14.45" customHeight="1" x14ac:dyDescent="0.25">
      <c r="A31" s="1520"/>
      <c r="B31" s="1529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0</v>
      </c>
      <c r="G31" s="1186">
        <f>'[2]4.4 гр птиц утки'!G31</f>
        <v>428</v>
      </c>
      <c r="H31" s="1186">
        <f>'[2]4.4 гр птиц утки'!H31</f>
        <v>388</v>
      </c>
      <c r="I31" s="1186">
        <v>4</v>
      </c>
      <c r="J31" s="1181">
        <f t="shared" si="0"/>
        <v>4</v>
      </c>
      <c r="K31" s="1182"/>
    </row>
    <row r="32" spans="1:11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утки'!G32</f>
        <v>3</v>
      </c>
      <c r="H32" s="1186">
        <f>'[2]4.4 гр птиц утки'!H32</f>
        <v>3</v>
      </c>
      <c r="I32" s="1186">
        <v>0</v>
      </c>
      <c r="J32" s="1181">
        <f t="shared" si="0"/>
        <v>0</v>
      </c>
      <c r="K32" s="1182"/>
    </row>
    <row r="33" spans="1:11" ht="13.9" customHeight="1" x14ac:dyDescent="0.25">
      <c r="A33" s="1487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1</v>
      </c>
      <c r="G33" s="1186">
        <f>'[2]4.4 гр птиц утки'!G33</f>
        <v>224</v>
      </c>
      <c r="H33" s="1186">
        <f>'[2]4.4 гр птиц утки'!H33</f>
        <v>195</v>
      </c>
      <c r="I33" s="1186">
        <v>0</v>
      </c>
      <c r="J33" s="1181">
        <f t="shared" si="0"/>
        <v>1</v>
      </c>
      <c r="K33" s="1182"/>
    </row>
    <row r="34" spans="1:11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утки'!G34</f>
        <v>17</v>
      </c>
      <c r="H34" s="1186">
        <f>'[2]4.4 гр птиц утки'!H34</f>
        <v>17</v>
      </c>
      <c r="I34" s="1186">
        <v>0</v>
      </c>
      <c r="J34" s="1181">
        <f t="shared" si="0"/>
        <v>0</v>
      </c>
      <c r="K34" s="1182"/>
    </row>
    <row r="35" spans="1:11" ht="13.9" customHeight="1" x14ac:dyDescent="0.25">
      <c r="A35" s="1483"/>
      <c r="B35" s="1485"/>
      <c r="C35" s="46" t="s">
        <v>816</v>
      </c>
      <c r="D35" s="1186">
        <v>45</v>
      </c>
      <c r="E35" s="1186">
        <v>45</v>
      </c>
      <c r="F35" s="1186">
        <v>0</v>
      </c>
      <c r="G35" s="1186">
        <f>'[2]4.4 гр птиц утки'!G35</f>
        <v>12</v>
      </c>
      <c r="H35" s="1186">
        <f>'[2]4.4 гр птиц утки'!H35</f>
        <v>12</v>
      </c>
      <c r="I35" s="1186">
        <v>1</v>
      </c>
      <c r="J35" s="1181">
        <f t="shared" si="0"/>
        <v>1</v>
      </c>
      <c r="K35" s="1182"/>
    </row>
    <row r="36" spans="1:11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утки'!G36</f>
        <v>45</v>
      </c>
      <c r="H36" s="1186">
        <f>'[2]4.4 гр птиц утки'!H36</f>
        <v>45</v>
      </c>
      <c r="I36" s="1186">
        <v>0</v>
      </c>
      <c r="J36" s="1181">
        <f t="shared" si="0"/>
        <v>0</v>
      </c>
      <c r="K36" s="1182"/>
    </row>
    <row r="37" spans="1:11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утки'!G37</f>
        <v>16</v>
      </c>
      <c r="H37" s="1186">
        <f>'[2]4.4 гр птиц утки'!H37</f>
        <v>16</v>
      </c>
      <c r="I37" s="1186">
        <v>0</v>
      </c>
      <c r="J37" s="1181">
        <f t="shared" si="0"/>
        <v>0</v>
      </c>
      <c r="K37" s="1182"/>
    </row>
    <row r="38" spans="1:11" ht="13.9" customHeight="1" x14ac:dyDescent="0.25">
      <c r="A38" s="1483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0</v>
      </c>
      <c r="J38" s="1181">
        <f t="shared" si="0"/>
        <v>0</v>
      </c>
      <c r="K38" s="1182"/>
    </row>
    <row r="39" spans="1:11" s="638" customFormat="1" ht="15.75" x14ac:dyDescent="0.25">
      <c r="A39" s="637">
        <v>8</v>
      </c>
      <c r="B39" s="640" t="s">
        <v>294</v>
      </c>
      <c r="C39" s="46" t="s">
        <v>760</v>
      </c>
      <c r="D39" s="1186">
        <v>234</v>
      </c>
      <c r="E39" s="1186">
        <v>229</v>
      </c>
      <c r="F39" s="1186">
        <v>0</v>
      </c>
      <c r="G39" s="1186">
        <f>'[2]4.4 гр птиц утки'!G39</f>
        <v>111</v>
      </c>
      <c r="H39" s="1186">
        <f>'[2]4.4 гр птиц утки'!H39</f>
        <v>107</v>
      </c>
      <c r="I39" s="1186">
        <v>0</v>
      </c>
      <c r="J39" s="1181">
        <f t="shared" si="0"/>
        <v>0</v>
      </c>
      <c r="K39" s="1182"/>
    </row>
    <row r="40" spans="1:11" ht="13.9" customHeight="1" x14ac:dyDescent="0.25">
      <c r="A40" s="1483">
        <v>9</v>
      </c>
      <c r="B40" s="1485" t="s">
        <v>295</v>
      </c>
      <c r="C40" s="46" t="s">
        <v>761</v>
      </c>
      <c r="D40" s="1186">
        <v>17</v>
      </c>
      <c r="E40" s="1186">
        <v>15</v>
      </c>
      <c r="F40" s="1186">
        <v>0</v>
      </c>
      <c r="G40" s="1186">
        <f>'[2]4.4 гр птиц утки'!G40</f>
        <v>56</v>
      </c>
      <c r="H40" s="1186">
        <f>'[2]4.4 гр птиц утки'!H40</f>
        <v>54</v>
      </c>
      <c r="I40" s="1186">
        <v>0</v>
      </c>
      <c r="J40" s="1181">
        <f t="shared" si="0"/>
        <v>0</v>
      </c>
      <c r="K40" s="1182"/>
    </row>
    <row r="41" spans="1:11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утки'!G41</f>
        <v>44</v>
      </c>
      <c r="H41" s="1186">
        <f>'[2]4.4 гр птиц утки'!H41</f>
        <v>44</v>
      </c>
      <c r="I41" s="1186">
        <v>0</v>
      </c>
      <c r="J41" s="1181">
        <f t="shared" si="0"/>
        <v>0</v>
      </c>
      <c r="K41" s="1182"/>
    </row>
    <row r="42" spans="1:11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f>'[2]4.4 гр птиц утки'!G42</f>
        <v>0</v>
      </c>
      <c r="H42" s="1186">
        <f>'[2]4.4 гр птиц утки'!H42</f>
        <v>0</v>
      </c>
      <c r="I42" s="1186">
        <v>0</v>
      </c>
      <c r="J42" s="1181">
        <f t="shared" si="0"/>
        <v>0</v>
      </c>
      <c r="K42" s="1182"/>
    </row>
    <row r="43" spans="1:11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f>'[2]4.4 гр птиц утки'!G43</f>
        <v>48</v>
      </c>
      <c r="H43" s="1186">
        <f>'[2]4.4 гр птиц утки'!H43</f>
        <v>48</v>
      </c>
      <c r="I43" s="1186">
        <v>0</v>
      </c>
      <c r="J43" s="1181">
        <v>0</v>
      </c>
      <c r="K43" s="1182"/>
    </row>
    <row r="44" spans="1:11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утки'!G44</f>
        <v>0</v>
      </c>
      <c r="H44" s="1186">
        <f>'[2]4.4 гр птиц утки'!H44</f>
        <v>0</v>
      </c>
      <c r="I44" s="1186">
        <v>0</v>
      </c>
      <c r="J44" s="1181">
        <f t="shared" si="0"/>
        <v>0</v>
      </c>
      <c r="K44" s="1182"/>
    </row>
    <row r="45" spans="1:11" ht="13.9" customHeight="1" x14ac:dyDescent="0.25">
      <c r="A45" s="1483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0</v>
      </c>
      <c r="J45" s="1181">
        <f t="shared" si="0"/>
        <v>0</v>
      </c>
      <c r="K45" s="1182"/>
    </row>
    <row r="46" spans="1:11" ht="15.75" x14ac:dyDescent="0.2">
      <c r="A46" s="639">
        <v>10</v>
      </c>
      <c r="B46" s="640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утки'!G46</f>
        <v>43</v>
      </c>
      <c r="H46" s="1186">
        <f>'[2]4.4 гр птиц утки'!H46</f>
        <v>39</v>
      </c>
      <c r="I46" s="1186">
        <v>0</v>
      </c>
      <c r="J46" s="1181">
        <f t="shared" si="0"/>
        <v>0</v>
      </c>
      <c r="K46" s="1182"/>
    </row>
    <row r="47" spans="1:11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утки'!G47</f>
        <v>0</v>
      </c>
      <c r="H47" s="1186">
        <f>'[2]4.4 гр птиц утки'!H47</f>
        <v>0</v>
      </c>
      <c r="I47" s="1186">
        <v>0</v>
      </c>
      <c r="J47" s="1181">
        <f t="shared" si="0"/>
        <v>0</v>
      </c>
      <c r="K47" s="1182"/>
    </row>
    <row r="48" spans="1:11" ht="13.9" customHeight="1" x14ac:dyDescent="0.25">
      <c r="A48" s="1483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1">
        <f t="shared" si="0"/>
        <v>0</v>
      </c>
      <c r="K48" s="1182"/>
    </row>
    <row r="49" spans="1:11" ht="13.9" customHeight="1" x14ac:dyDescent="0.25">
      <c r="A49" s="1487">
        <v>12</v>
      </c>
      <c r="B49" s="1484" t="s">
        <v>298</v>
      </c>
      <c r="C49" s="307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1">
        <f t="shared" si="0"/>
        <v>0</v>
      </c>
      <c r="K49" s="1182"/>
    </row>
    <row r="50" spans="1:11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утки'!G50</f>
        <v>0</v>
      </c>
      <c r="H50" s="1186">
        <f>'[2]4.4 гр птиц утки'!H50</f>
        <v>0</v>
      </c>
      <c r="I50" s="1186">
        <v>0</v>
      </c>
      <c r="J50" s="1181">
        <f t="shared" si="0"/>
        <v>0</v>
      </c>
      <c r="K50" s="1182"/>
    </row>
    <row r="51" spans="1:11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утки'!G51</f>
        <v>3</v>
      </c>
      <c r="H51" s="1186">
        <f>'[2]4.4 гр птиц утки'!H51</f>
        <v>3</v>
      </c>
      <c r="I51" s="1186">
        <v>0</v>
      </c>
      <c r="J51" s="1181">
        <f t="shared" si="0"/>
        <v>0</v>
      </c>
      <c r="K51" s="1182"/>
    </row>
    <row r="52" spans="1:11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утки'!G52</f>
        <v>0</v>
      </c>
      <c r="H52" s="1186">
        <f>'[2]4.4 гр птиц утки'!H52</f>
        <v>0</v>
      </c>
      <c r="I52" s="1186">
        <v>0</v>
      </c>
      <c r="J52" s="1181">
        <f t="shared" si="0"/>
        <v>0</v>
      </c>
      <c r="K52" s="1182"/>
    </row>
    <row r="53" spans="1:11" s="638" customFormat="1" ht="13.9" customHeight="1" x14ac:dyDescent="0.25">
      <c r="A53" s="1483">
        <v>13</v>
      </c>
      <c r="B53" s="1484" t="s">
        <v>299</v>
      </c>
      <c r="C53" s="46" t="s">
        <v>765</v>
      </c>
      <c r="D53" s="1186">
        <f>'4.4 гр птиц утки'!D53</f>
        <v>16</v>
      </c>
      <c r="E53" s="1186">
        <f>'4.4 гр птиц утки'!E53</f>
        <v>16</v>
      </c>
      <c r="F53" s="1186">
        <v>0</v>
      </c>
      <c r="G53" s="1186">
        <f>'[2]4.4 гр птиц утки'!G53</f>
        <v>89</v>
      </c>
      <c r="H53" s="1186">
        <f>'[2]4.4 гр птиц утки'!H53</f>
        <v>89</v>
      </c>
      <c r="I53" s="1186">
        <v>0</v>
      </c>
      <c r="J53" s="1181">
        <f t="shared" si="0"/>
        <v>0</v>
      </c>
      <c r="K53" s="1182"/>
    </row>
    <row r="54" spans="1:11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утки'!G54</f>
        <v>10</v>
      </c>
      <c r="H54" s="1186">
        <f>'[2]4.4 гр птиц утки'!H54</f>
        <v>10</v>
      </c>
      <c r="I54" s="1186">
        <v>0</v>
      </c>
      <c r="J54" s="1181">
        <f t="shared" si="0"/>
        <v>0</v>
      </c>
      <c r="K54" s="1182"/>
    </row>
    <row r="55" spans="1:11" ht="13.9" customHeight="1" x14ac:dyDescent="0.25">
      <c r="A55" s="1483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1">
        <f t="shared" si="0"/>
        <v>0</v>
      </c>
      <c r="K55" s="1182"/>
    </row>
    <row r="56" spans="1:11" ht="13.9" customHeight="1" x14ac:dyDescent="0.25">
      <c r="A56" s="1483">
        <v>14</v>
      </c>
      <c r="B56" s="1484" t="s">
        <v>300</v>
      </c>
      <c r="C56" s="46" t="s">
        <v>766</v>
      </c>
      <c r="D56" s="1186">
        <v>253</v>
      </c>
      <c r="E56" s="1186">
        <v>243</v>
      </c>
      <c r="F56" s="1186">
        <v>0</v>
      </c>
      <c r="G56" s="1186">
        <f>'[2]4.4 гр птиц утки'!G56</f>
        <v>92</v>
      </c>
      <c r="H56" s="1186">
        <f>'[2]4.4 гр птиц утки'!H56</f>
        <v>87</v>
      </c>
      <c r="I56" s="1186">
        <v>0</v>
      </c>
      <c r="J56" s="1181">
        <f t="shared" si="0"/>
        <v>0</v>
      </c>
      <c r="K56" s="1182"/>
    </row>
    <row r="57" spans="1:11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утки'!G57</f>
        <v>0</v>
      </c>
      <c r="H57" s="1186">
        <f>'[2]4.4 гр птиц утки'!H57</f>
        <v>0</v>
      </c>
      <c r="I57" s="1186">
        <v>0</v>
      </c>
      <c r="J57" s="1181">
        <f t="shared" si="0"/>
        <v>0</v>
      </c>
      <c r="K57" s="1182"/>
    </row>
    <row r="58" spans="1:11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f>'[2]4.4 гр птиц утки'!G58</f>
        <v>204</v>
      </c>
      <c r="H58" s="1186">
        <f>'[2]4.4 гр птиц утки'!H58</f>
        <v>195</v>
      </c>
      <c r="I58" s="1186">
        <v>0</v>
      </c>
      <c r="J58" s="1181">
        <f t="shared" si="0"/>
        <v>0</v>
      </c>
      <c r="K58" s="1182"/>
    </row>
    <row r="59" spans="1:11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утки'!G59</f>
        <v>0</v>
      </c>
      <c r="H59" s="1186">
        <f>'[2]4.4 гр птиц утки'!H59</f>
        <v>0</v>
      </c>
      <c r="I59" s="1186">
        <v>0</v>
      </c>
      <c r="J59" s="1181">
        <f t="shared" si="0"/>
        <v>0</v>
      </c>
      <c r="K59" s="1182"/>
    </row>
    <row r="60" spans="1:11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утки'!G60</f>
        <v>0</v>
      </c>
      <c r="H60" s="1186">
        <f>'[2]4.4 гр птиц утки'!H60</f>
        <v>0</v>
      </c>
      <c r="I60" s="1186">
        <v>0</v>
      </c>
      <c r="J60" s="1181">
        <f t="shared" si="0"/>
        <v>0</v>
      </c>
      <c r="K60" s="1182"/>
    </row>
    <row r="61" spans="1:11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f>'[2]4.4 гр птиц утки'!G61</f>
        <v>62</v>
      </c>
      <c r="H61" s="1186">
        <f>'[2]4.4 гр птиц утки'!H61</f>
        <v>37</v>
      </c>
      <c r="I61" s="1186">
        <v>0</v>
      </c>
      <c r="J61" s="1181">
        <f t="shared" si="0"/>
        <v>0</v>
      </c>
      <c r="K61" s="1182"/>
    </row>
    <row r="62" spans="1:11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утки'!G62</f>
        <v>35</v>
      </c>
      <c r="H62" s="1186">
        <f>'[2]4.4 гр птиц утки'!H62</f>
        <v>30</v>
      </c>
      <c r="I62" s="1186">
        <v>0</v>
      </c>
      <c r="J62" s="1181">
        <f t="shared" si="0"/>
        <v>0</v>
      </c>
      <c r="K62" s="1182"/>
    </row>
    <row r="63" spans="1:11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утки'!G63</f>
        <v>35</v>
      </c>
      <c r="H63" s="1186">
        <f>'[2]4.4 гр птиц утки'!H63</f>
        <v>30</v>
      </c>
      <c r="I63" s="1186">
        <v>0</v>
      </c>
      <c r="J63" s="1181">
        <f t="shared" si="0"/>
        <v>0</v>
      </c>
      <c r="K63" s="1182"/>
    </row>
    <row r="64" spans="1:11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утки'!G64</f>
        <v>0</v>
      </c>
      <c r="H64" s="1186">
        <f>'[2]4.4 гр птиц утки'!H64</f>
        <v>0</v>
      </c>
      <c r="I64" s="1186">
        <v>0</v>
      </c>
      <c r="J64" s="1181">
        <f t="shared" si="0"/>
        <v>0</v>
      </c>
      <c r="K64" s="1182"/>
    </row>
    <row r="65" spans="1:11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утки'!G65</f>
        <v>17</v>
      </c>
      <c r="H65" s="1186">
        <f>'[2]4.4 гр птиц утки'!H65</f>
        <v>17</v>
      </c>
      <c r="I65" s="1186">
        <v>0</v>
      </c>
      <c r="J65" s="1181">
        <f t="shared" si="0"/>
        <v>0</v>
      </c>
      <c r="K65" s="1182"/>
    </row>
    <row r="66" spans="1:11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утки'!G66</f>
        <v>85</v>
      </c>
      <c r="H66" s="1186">
        <f>'[2]4.4 гр птиц утки'!H66</f>
        <v>85</v>
      </c>
      <c r="I66" s="1186">
        <v>0</v>
      </c>
      <c r="J66" s="1181">
        <f t="shared" si="0"/>
        <v>0</v>
      </c>
      <c r="K66" s="1182"/>
    </row>
    <row r="67" spans="1:11" ht="13.9" customHeight="1" x14ac:dyDescent="0.25">
      <c r="A67" s="1487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0</v>
      </c>
      <c r="J67" s="1181">
        <f t="shared" si="0"/>
        <v>0</v>
      </c>
      <c r="K67" s="1182"/>
    </row>
    <row r="68" spans="1:11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утки'!G68</f>
        <v>7</v>
      </c>
      <c r="H68" s="1186">
        <f>'[2]4.4 гр птиц утки'!H68</f>
        <v>7</v>
      </c>
      <c r="I68" s="1186">
        <v>0</v>
      </c>
      <c r="J68" s="1181">
        <f t="shared" si="0"/>
        <v>0</v>
      </c>
      <c r="K68" s="1182"/>
    </row>
    <row r="69" spans="1:11" ht="13.9" customHeight="1" x14ac:dyDescent="0.25">
      <c r="A69" s="1483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0</v>
      </c>
      <c r="J69" s="1181">
        <f t="shared" si="0"/>
        <v>0</v>
      </c>
      <c r="K69" s="1182"/>
    </row>
    <row r="70" spans="1:11" ht="13.9" customHeight="1" x14ac:dyDescent="0.25">
      <c r="A70" s="1483">
        <v>18</v>
      </c>
      <c r="B70" s="1484" t="s">
        <v>603</v>
      </c>
      <c r="C70" s="46" t="s">
        <v>768</v>
      </c>
      <c r="D70" s="1186">
        <v>35</v>
      </c>
      <c r="E70" s="1186">
        <v>35</v>
      </c>
      <c r="F70" s="1186">
        <v>0</v>
      </c>
      <c r="G70" s="1186">
        <f>'[2]4.4 гр птиц утки'!G70</f>
        <v>34</v>
      </c>
      <c r="H70" s="1186">
        <f>'[2]4.4 гр птиц утки'!H70</f>
        <v>34</v>
      </c>
      <c r="I70" s="1186">
        <v>0</v>
      </c>
      <c r="J70" s="1181">
        <f t="shared" si="0"/>
        <v>0</v>
      </c>
      <c r="K70" s="1182"/>
    </row>
    <row r="71" spans="1:11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f>'[2]4.4 гр птиц утки'!G71</f>
        <v>51</v>
      </c>
      <c r="H71" s="1186">
        <f>'[2]4.4 гр птиц утки'!H71</f>
        <v>50</v>
      </c>
      <c r="I71" s="1186">
        <v>0</v>
      </c>
      <c r="J71" s="1181">
        <f t="shared" si="0"/>
        <v>0</v>
      </c>
      <c r="K71" s="1182"/>
    </row>
    <row r="72" spans="1:11" ht="13.9" customHeight="1" x14ac:dyDescent="0.25">
      <c r="A72" s="1483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1">
        <f t="shared" si="0"/>
        <v>0</v>
      </c>
      <c r="K72" s="1182"/>
    </row>
    <row r="73" spans="1:11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утки'!G73</f>
        <v>27</v>
      </c>
      <c r="H73" s="1186">
        <f>'[2]4.4 гр птиц утки'!H73</f>
        <v>27</v>
      </c>
      <c r="I73" s="1186">
        <v>0</v>
      </c>
      <c r="J73" s="1181">
        <f t="shared" si="0"/>
        <v>0</v>
      </c>
      <c r="K73" s="1182"/>
    </row>
    <row r="74" spans="1:11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f>'[2]4.4 гр птиц утки'!G74</f>
        <v>0</v>
      </c>
      <c r="H74" s="1186">
        <f>'[2]4.4 гр птиц утки'!H74</f>
        <v>0</v>
      </c>
      <c r="I74" s="1186">
        <v>0</v>
      </c>
      <c r="J74" s="1181">
        <f t="shared" si="0"/>
        <v>0</v>
      </c>
      <c r="K74" s="1182"/>
    </row>
    <row r="75" spans="1:11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утки'!G75</f>
        <v>39</v>
      </c>
      <c r="H75" s="1186">
        <f>'[2]4.4 гр птиц утки'!H75</f>
        <v>39</v>
      </c>
      <c r="I75" s="1186">
        <v>0</v>
      </c>
      <c r="J75" s="1181">
        <f t="shared" si="0"/>
        <v>0</v>
      </c>
      <c r="K75" s="1182"/>
    </row>
    <row r="76" spans="1:11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утки'!G76</f>
        <v>0</v>
      </c>
      <c r="H76" s="1186">
        <f>'[2]4.4 гр птиц утки'!H76</f>
        <v>0</v>
      </c>
      <c r="I76" s="1186">
        <v>0</v>
      </c>
      <c r="J76" s="1181">
        <f t="shared" si="0"/>
        <v>0</v>
      </c>
      <c r="K76" s="1182"/>
    </row>
    <row r="77" spans="1:11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утки'!G77</f>
        <v>47</v>
      </c>
      <c r="H77" s="1186">
        <f>'[2]4.4 гр птиц утки'!H77</f>
        <v>46</v>
      </c>
      <c r="I77" s="1186">
        <v>0</v>
      </c>
      <c r="J77" s="1181">
        <f t="shared" si="0"/>
        <v>0</v>
      </c>
      <c r="K77" s="1182"/>
    </row>
    <row r="78" spans="1:11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утки'!G78</f>
        <v>12</v>
      </c>
      <c r="H78" s="1186">
        <f>'[2]4.4 гр птиц утки'!H78</f>
        <v>12</v>
      </c>
      <c r="I78" s="1186">
        <v>0</v>
      </c>
      <c r="J78" s="1181">
        <v>0</v>
      </c>
      <c r="K78" s="1182"/>
    </row>
    <row r="79" spans="1:11" ht="13.9" customHeight="1" x14ac:dyDescent="0.25">
      <c r="A79" s="1483">
        <v>20</v>
      </c>
      <c r="B79" s="1489" t="s">
        <v>306</v>
      </c>
      <c r="C79" s="46" t="s">
        <v>818</v>
      </c>
      <c r="D79" s="1186">
        <v>16</v>
      </c>
      <c r="E79" s="1186">
        <v>15</v>
      </c>
      <c r="F79" s="1186">
        <v>0</v>
      </c>
      <c r="G79" s="1186">
        <f>'[2]4.4 гр птиц утки'!G79</f>
        <v>46</v>
      </c>
      <c r="H79" s="1186">
        <f>'[2]4.4 гр птиц утки'!H79</f>
        <v>42</v>
      </c>
      <c r="I79" s="1186">
        <v>0</v>
      </c>
      <c r="J79" s="1181">
        <f t="shared" si="0"/>
        <v>0</v>
      </c>
      <c r="K79" s="1182"/>
    </row>
    <row r="80" spans="1:11" ht="13.9" customHeight="1" x14ac:dyDescent="0.25">
      <c r="A80" s="1483"/>
      <c r="B80" s="1489"/>
      <c r="C80" s="46" t="s">
        <v>769</v>
      </c>
      <c r="D80" s="1186">
        <v>51</v>
      </c>
      <c r="E80" s="1186">
        <v>47</v>
      </c>
      <c r="F80" s="1186">
        <v>0</v>
      </c>
      <c r="G80" s="1186">
        <f>'[2]4.4 гр птиц утки'!G80</f>
        <v>83</v>
      </c>
      <c r="H80" s="1186">
        <f>'[2]4.4 гр птиц утки'!H80</f>
        <v>79</v>
      </c>
      <c r="I80" s="1186">
        <v>0</v>
      </c>
      <c r="J80" s="1181">
        <f t="shared" si="0"/>
        <v>0</v>
      </c>
      <c r="K80" s="1182"/>
    </row>
    <row r="81" spans="1:11" ht="13.9" customHeight="1" x14ac:dyDescent="0.25">
      <c r="A81" s="1483"/>
      <c r="B81" s="1489"/>
      <c r="C81" s="46" t="s">
        <v>819</v>
      </c>
      <c r="D81" s="1186">
        <v>3</v>
      </c>
      <c r="E81" s="1186">
        <v>3</v>
      </c>
      <c r="F81" s="1186">
        <v>0</v>
      </c>
      <c r="G81" s="1186">
        <f>'[2]4.4 гр птиц утки'!G81</f>
        <v>4</v>
      </c>
      <c r="H81" s="1186">
        <f>'[2]4.4 гр птиц утки'!H81</f>
        <v>4</v>
      </c>
      <c r="I81" s="1186">
        <v>0</v>
      </c>
      <c r="J81" s="1181">
        <f t="shared" si="0"/>
        <v>0</v>
      </c>
      <c r="K81" s="1182"/>
    </row>
    <row r="82" spans="1:11" ht="13.9" customHeight="1" x14ac:dyDescent="0.25">
      <c r="A82" s="1483"/>
      <c r="B82" s="1489"/>
      <c r="C82" s="46" t="s">
        <v>770</v>
      </c>
      <c r="D82" s="1186">
        <v>73</v>
      </c>
      <c r="E82" s="1186">
        <v>62</v>
      </c>
      <c r="F82" s="1186">
        <v>4</v>
      </c>
      <c r="G82" s="1186">
        <f>'[2]4.4 гр птиц утки'!G82</f>
        <v>351</v>
      </c>
      <c r="H82" s="1186">
        <f>'[2]4.4 гр птиц утки'!H82</f>
        <v>314</v>
      </c>
      <c r="I82" s="1186">
        <v>35</v>
      </c>
      <c r="J82" s="1181">
        <f t="shared" si="0"/>
        <v>39</v>
      </c>
      <c r="K82" s="1182"/>
    </row>
    <row r="83" spans="1:11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f>'[2]4.4 гр птиц утки'!G83</f>
        <v>384</v>
      </c>
      <c r="H83" s="1186">
        <f>'[2]4.4 гр птиц утки'!H83</f>
        <v>207</v>
      </c>
      <c r="I83" s="1186">
        <v>0</v>
      </c>
      <c r="J83" s="1181">
        <f t="shared" si="0"/>
        <v>0</v>
      </c>
      <c r="K83" s="1182"/>
    </row>
    <row r="84" spans="1:11" ht="13.9" customHeight="1" x14ac:dyDescent="0.25">
      <c r="A84" s="1483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0</v>
      </c>
      <c r="J84" s="1181">
        <f t="shared" si="0"/>
        <v>0</v>
      </c>
      <c r="K84" s="1182"/>
    </row>
    <row r="85" spans="1:11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f>'[2]4.4 гр птиц утки'!G85</f>
        <v>7</v>
      </c>
      <c r="H85" s="1186">
        <f>'[2]4.4 гр птиц утки'!H85</f>
        <v>7</v>
      </c>
      <c r="I85" s="1186">
        <v>0</v>
      </c>
      <c r="J85" s="1181">
        <f t="shared" si="0"/>
        <v>0</v>
      </c>
      <c r="K85" s="1182"/>
    </row>
    <row r="86" spans="1:11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f>'[2]4.4 гр птиц утки'!G86</f>
        <v>0</v>
      </c>
      <c r="H86" s="1186">
        <f>'[2]4.4 гр птиц утки'!H86</f>
        <v>0</v>
      </c>
      <c r="I86" s="1186">
        <v>0</v>
      </c>
      <c r="J86" s="1181">
        <f t="shared" si="0"/>
        <v>0</v>
      </c>
      <c r="K86" s="1182"/>
    </row>
    <row r="87" spans="1:11" ht="13.9" customHeight="1" x14ac:dyDescent="0.25">
      <c r="A87" s="1483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1">
        <f t="shared" si="0"/>
        <v>0</v>
      </c>
      <c r="K87" s="1182"/>
    </row>
    <row r="88" spans="1:11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утки'!G88</f>
        <v>3</v>
      </c>
      <c r="H88" s="1186">
        <f>'[2]4.4 гр птиц утки'!H88</f>
        <v>3</v>
      </c>
      <c r="I88" s="1186">
        <v>0</v>
      </c>
      <c r="J88" s="1181">
        <f t="shared" ref="J88:J162" si="1">F88+I88</f>
        <v>0</v>
      </c>
      <c r="K88" s="1182"/>
    </row>
    <row r="89" spans="1:11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утки'!G89</f>
        <v>10</v>
      </c>
      <c r="H89" s="1186">
        <f>'[2]4.4 гр птиц утки'!H89</f>
        <v>10</v>
      </c>
      <c r="I89" s="1186">
        <v>0</v>
      </c>
      <c r="J89" s="1181">
        <f t="shared" si="1"/>
        <v>0</v>
      </c>
      <c r="K89" s="1182"/>
    </row>
    <row r="90" spans="1:11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утки'!G90</f>
        <v>41</v>
      </c>
      <c r="H90" s="1186">
        <f>'[2]4.4 гр птиц утки'!H90</f>
        <v>41</v>
      </c>
      <c r="I90" s="1186">
        <v>0</v>
      </c>
      <c r="J90" s="1181">
        <f t="shared" si="1"/>
        <v>0</v>
      </c>
      <c r="K90" s="1182"/>
    </row>
    <row r="91" spans="1:11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утки'!G91</f>
        <v>13</v>
      </c>
      <c r="H91" s="1186">
        <f>'[2]4.4 гр птиц утки'!H91</f>
        <v>13</v>
      </c>
      <c r="I91" s="1186">
        <v>0</v>
      </c>
      <c r="J91" s="1181">
        <f t="shared" si="1"/>
        <v>0</v>
      </c>
      <c r="K91" s="1182"/>
    </row>
    <row r="92" spans="1:11" ht="13.9" customHeight="1" x14ac:dyDescent="0.25">
      <c r="A92" s="1483"/>
      <c r="B92" s="1484"/>
      <c r="C92" s="46" t="s">
        <v>775</v>
      </c>
      <c r="D92" s="1186">
        <v>7</v>
      </c>
      <c r="E92" s="1186">
        <v>7</v>
      </c>
      <c r="F92" s="1186">
        <v>0</v>
      </c>
      <c r="G92" s="1186">
        <f>'[2]4.4 гр птиц утки'!G92</f>
        <v>2</v>
      </c>
      <c r="H92" s="1186">
        <f>'[2]4.4 гр птиц утки'!H92</f>
        <v>2</v>
      </c>
      <c r="I92" s="1186">
        <v>0</v>
      </c>
      <c r="J92" s="1181">
        <f t="shared" si="1"/>
        <v>0</v>
      </c>
      <c r="K92" s="1182"/>
    </row>
    <row r="93" spans="1:11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утки'!G93</f>
        <v>0</v>
      </c>
      <c r="H93" s="1186">
        <f>'[2]4.4 гр птиц утки'!H93</f>
        <v>0</v>
      </c>
      <c r="I93" s="1186">
        <v>0</v>
      </c>
      <c r="J93" s="1181">
        <f t="shared" si="1"/>
        <v>0</v>
      </c>
      <c r="K93" s="1182"/>
    </row>
    <row r="94" spans="1:11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утки'!G94</f>
        <v>66</v>
      </c>
      <c r="H94" s="1186">
        <f>'[2]4.4 гр птиц утки'!H94</f>
        <v>43</v>
      </c>
      <c r="I94" s="1186">
        <v>0</v>
      </c>
      <c r="J94" s="1181">
        <f t="shared" si="1"/>
        <v>0</v>
      </c>
      <c r="K94" s="1182"/>
    </row>
    <row r="95" spans="1:11" ht="13.9" customHeight="1" x14ac:dyDescent="0.25">
      <c r="A95" s="1483"/>
      <c r="B95" s="1484"/>
      <c r="C95" s="46" t="s">
        <v>710</v>
      </c>
      <c r="D95" s="1186">
        <v>21</v>
      </c>
      <c r="E95" s="1186">
        <v>18</v>
      </c>
      <c r="F95" s="1186">
        <v>0</v>
      </c>
      <c r="G95" s="1186">
        <f>'[2]4.4 гр птиц утки'!G95</f>
        <v>231</v>
      </c>
      <c r="H95" s="1186">
        <f>'[2]4.4 гр птиц утки'!H95</f>
        <v>193</v>
      </c>
      <c r="I95" s="1186">
        <v>0</v>
      </c>
      <c r="J95" s="1181">
        <f t="shared" si="1"/>
        <v>0</v>
      </c>
      <c r="K95" s="1182"/>
    </row>
    <row r="96" spans="1:11" ht="13.9" customHeight="1" x14ac:dyDescent="0.25">
      <c r="A96" s="1483"/>
      <c r="B96" s="1484"/>
      <c r="C96" s="46" t="s">
        <v>776</v>
      </c>
      <c r="D96" s="1186">
        <v>104</v>
      </c>
      <c r="E96" s="1186">
        <v>93</v>
      </c>
      <c r="F96" s="1186">
        <v>0</v>
      </c>
      <c r="G96" s="1186">
        <f>'[2]4.4 гр птиц утки'!G96</f>
        <v>163</v>
      </c>
      <c r="H96" s="1186">
        <f>'[2]4.4 гр птиц утки'!H96</f>
        <v>156</v>
      </c>
      <c r="I96" s="1186">
        <v>6</v>
      </c>
      <c r="J96" s="1181">
        <f t="shared" si="1"/>
        <v>6</v>
      </c>
      <c r="K96" s="1182"/>
    </row>
    <row r="97" spans="1:11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f>'[2]4.4 гр птиц утки'!G97</f>
        <v>32</v>
      </c>
      <c r="H97" s="1186">
        <f>'[2]4.4 гр птиц утки'!H97</f>
        <v>32</v>
      </c>
      <c r="I97" s="1186">
        <v>0</v>
      </c>
      <c r="J97" s="1181">
        <f t="shared" si="1"/>
        <v>0</v>
      </c>
      <c r="K97" s="1182"/>
    </row>
    <row r="98" spans="1:11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утки'!G98</f>
        <v>35</v>
      </c>
      <c r="H98" s="1186">
        <f>'[2]4.4 гр птиц утки'!H98</f>
        <v>34</v>
      </c>
      <c r="I98" s="1186">
        <v>0</v>
      </c>
      <c r="J98" s="1181">
        <f t="shared" si="1"/>
        <v>0</v>
      </c>
      <c r="K98" s="1182"/>
    </row>
    <row r="99" spans="1:11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f>'[2]4.4 гр птиц утки'!G99</f>
        <v>89</v>
      </c>
      <c r="H99" s="1186">
        <f>'[2]4.4 гр птиц утки'!H99</f>
        <v>89</v>
      </c>
      <c r="I99" s="1186">
        <v>0</v>
      </c>
      <c r="J99" s="1181">
        <f t="shared" si="1"/>
        <v>0</v>
      </c>
      <c r="K99" s="1182"/>
    </row>
    <row r="100" spans="1:11" ht="13.9" customHeight="1" x14ac:dyDescent="0.25">
      <c r="A100" s="1483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1">
        <f t="shared" si="1"/>
        <v>0</v>
      </c>
      <c r="K100" s="1182"/>
    </row>
    <row r="101" spans="1:11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утки'!G101</f>
        <v>71</v>
      </c>
      <c r="H101" s="1186">
        <f>'[2]4.4 гр птиц утки'!H101</f>
        <v>71</v>
      </c>
      <c r="I101" s="1186">
        <v>0</v>
      </c>
      <c r="J101" s="1181">
        <f t="shared" si="1"/>
        <v>0</v>
      </c>
      <c r="K101" s="1182"/>
    </row>
    <row r="102" spans="1:11" ht="13.9" customHeight="1" x14ac:dyDescent="0.25">
      <c r="A102" s="1483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1">
        <f t="shared" si="1"/>
        <v>0</v>
      </c>
      <c r="K102" s="1182"/>
    </row>
    <row r="103" spans="1:11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утки'!G103</f>
        <v>26</v>
      </c>
      <c r="H103" s="1186">
        <f>'[2]4.4 гр птиц утки'!H103</f>
        <v>26</v>
      </c>
      <c r="I103" s="1186">
        <v>0</v>
      </c>
      <c r="J103" s="1181">
        <f t="shared" si="1"/>
        <v>0</v>
      </c>
      <c r="K103" s="1182"/>
    </row>
    <row r="104" spans="1:11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f>'[2]4.4 гр птиц утки'!G104</f>
        <v>16</v>
      </c>
      <c r="H104" s="1186">
        <f>'[2]4.4 гр птиц утки'!H104</f>
        <v>16</v>
      </c>
      <c r="I104" s="1186">
        <v>0</v>
      </c>
      <c r="J104" s="1181">
        <f t="shared" si="1"/>
        <v>0</v>
      </c>
      <c r="K104" s="1182"/>
    </row>
    <row r="105" spans="1:11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утки'!G105</f>
        <v>18</v>
      </c>
      <c r="H105" s="1186">
        <f>'[2]4.4 гр птиц утки'!H105</f>
        <v>18</v>
      </c>
      <c r="I105" s="1186">
        <v>0</v>
      </c>
      <c r="J105" s="1181">
        <f t="shared" si="1"/>
        <v>0</v>
      </c>
      <c r="K105" s="1182"/>
    </row>
    <row r="106" spans="1:11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f>'[2]4.4 гр птиц утки'!G106</f>
        <v>145</v>
      </c>
      <c r="H106" s="1186">
        <f>'[2]4.4 гр птиц утки'!H106</f>
        <v>142</v>
      </c>
      <c r="I106" s="1186">
        <v>0</v>
      </c>
      <c r="J106" s="1181">
        <f t="shared" si="1"/>
        <v>0</v>
      </c>
      <c r="K106" s="1182"/>
    </row>
    <row r="107" spans="1:11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утки'!G107</f>
        <v>0</v>
      </c>
      <c r="H107" s="1186">
        <f>'[2]4.4 гр птиц утки'!H107</f>
        <v>0</v>
      </c>
      <c r="I107" s="1186">
        <v>0</v>
      </c>
      <c r="J107" s="1181">
        <f t="shared" si="1"/>
        <v>0</v>
      </c>
      <c r="K107" s="1182"/>
    </row>
    <row r="108" spans="1:11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утки'!G108</f>
        <v>0</v>
      </c>
      <c r="H108" s="1186">
        <f>'[2]4.4 гр птиц утки'!H108</f>
        <v>0</v>
      </c>
      <c r="I108" s="1186">
        <v>0</v>
      </c>
      <c r="J108" s="1181">
        <f t="shared" si="1"/>
        <v>0</v>
      </c>
      <c r="K108" s="1182"/>
    </row>
    <row r="109" spans="1:11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f>'[2]4.4 гр птиц утки'!G109</f>
        <v>6</v>
      </c>
      <c r="H109" s="1186">
        <f>'[2]4.4 гр птиц утки'!H109</f>
        <v>6</v>
      </c>
      <c r="I109" s="1186">
        <v>0</v>
      </c>
      <c r="J109" s="1181">
        <f t="shared" si="1"/>
        <v>0</v>
      </c>
      <c r="K109" s="1182"/>
    </row>
    <row r="110" spans="1:11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утки'!G110</f>
        <v>0</v>
      </c>
      <c r="H110" s="1186">
        <f>'[2]4.4 гр птиц утки'!H110</f>
        <v>0</v>
      </c>
      <c r="I110" s="1186">
        <v>0</v>
      </c>
      <c r="J110" s="1181">
        <f t="shared" si="1"/>
        <v>0</v>
      </c>
      <c r="K110" s="1182"/>
    </row>
    <row r="111" spans="1:11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утки'!G111</f>
        <v>0</v>
      </c>
      <c r="H111" s="1186">
        <f>'[2]4.4 гр птиц утки'!H111</f>
        <v>0</v>
      </c>
      <c r="I111" s="1186">
        <v>0</v>
      </c>
      <c r="J111" s="1181">
        <f t="shared" si="1"/>
        <v>0</v>
      </c>
      <c r="K111" s="1182"/>
    </row>
    <row r="112" spans="1:11" ht="13.9" customHeight="1" x14ac:dyDescent="0.25">
      <c r="A112" s="1483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2</v>
      </c>
      <c r="J112" s="1181">
        <f t="shared" si="1"/>
        <v>2</v>
      </c>
      <c r="K112" s="1182"/>
    </row>
    <row r="113" spans="1:11" ht="15.75" x14ac:dyDescent="0.25">
      <c r="A113" s="639">
        <v>27</v>
      </c>
      <c r="B113" s="640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0</v>
      </c>
      <c r="G113" s="1186">
        <f>'[2]4.4 гр птиц утки'!G113</f>
        <v>230</v>
      </c>
      <c r="H113" s="1186">
        <f>'[2]4.4 гр птиц утки'!H113</f>
        <v>214</v>
      </c>
      <c r="I113" s="1186">
        <v>2</v>
      </c>
      <c r="J113" s="1181">
        <f t="shared" si="1"/>
        <v>2</v>
      </c>
      <c r="K113" s="1182"/>
    </row>
    <row r="114" spans="1:11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утки'!G114</f>
        <v>200</v>
      </c>
      <c r="H114" s="1186">
        <f>'[2]4.4 гр птиц утки'!H114</f>
        <v>200</v>
      </c>
      <c r="I114" s="1186">
        <v>0</v>
      </c>
      <c r="J114" s="1181">
        <f t="shared" si="1"/>
        <v>0</v>
      </c>
      <c r="K114" s="1182"/>
    </row>
    <row r="115" spans="1:11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утки'!G115</f>
        <v>448</v>
      </c>
      <c r="H115" s="1186">
        <f>'[2]4.4 гр птиц утки'!H115</f>
        <v>421</v>
      </c>
      <c r="I115" s="1186">
        <v>0</v>
      </c>
      <c r="J115" s="1181">
        <f t="shared" si="1"/>
        <v>0</v>
      </c>
      <c r="K115" s="1182"/>
    </row>
    <row r="116" spans="1:11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f>'[2]4.4 гр птиц утки'!G116</f>
        <v>49</v>
      </c>
      <c r="H116" s="1186">
        <f>'[2]4.4 гр птиц утки'!H116</f>
        <v>47</v>
      </c>
      <c r="I116" s="1186">
        <v>2</v>
      </c>
      <c r="J116" s="1181">
        <f t="shared" si="1"/>
        <v>2</v>
      </c>
      <c r="K116" s="1182"/>
    </row>
    <row r="117" spans="1:11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утки'!G117</f>
        <v>68</v>
      </c>
      <c r="H117" s="1186">
        <f>'[2]4.4 гр птиц утки'!H117</f>
        <v>68</v>
      </c>
      <c r="I117" s="1186">
        <v>0</v>
      </c>
      <c r="J117" s="1181">
        <f t="shared" si="1"/>
        <v>0</v>
      </c>
      <c r="K117" s="1182"/>
    </row>
    <row r="118" spans="1:11" ht="13.9" customHeight="1" x14ac:dyDescent="0.25">
      <c r="A118" s="1483">
        <v>29</v>
      </c>
      <c r="B118" s="1484" t="s">
        <v>315</v>
      </c>
      <c r="C118" s="46" t="s">
        <v>779</v>
      </c>
      <c r="D118" s="1186">
        <v>3</v>
      </c>
      <c r="E118" s="1186">
        <v>3</v>
      </c>
      <c r="F118" s="1186">
        <v>0</v>
      </c>
      <c r="G118" s="1186">
        <f>'[2]4.4 гр птиц утки'!G118</f>
        <v>3</v>
      </c>
      <c r="H118" s="1186">
        <f>'[2]4.4 гр птиц утки'!H118</f>
        <v>3</v>
      </c>
      <c r="I118" s="1186">
        <v>0</v>
      </c>
      <c r="J118" s="1181">
        <f t="shared" si="1"/>
        <v>0</v>
      </c>
      <c r="K118" s="1182"/>
    </row>
    <row r="119" spans="1:11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утки'!G119</f>
        <v>12</v>
      </c>
      <c r="H119" s="1186">
        <f>'[2]4.4 гр птиц утки'!H119</f>
        <v>12</v>
      </c>
      <c r="I119" s="1186">
        <v>0</v>
      </c>
      <c r="J119" s="1181">
        <f t="shared" si="1"/>
        <v>0</v>
      </c>
      <c r="K119" s="1182"/>
    </row>
    <row r="120" spans="1:11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утки'!G120</f>
        <v>0</v>
      </c>
      <c r="H120" s="1186">
        <f>'[2]4.4 гр птиц утки'!H120</f>
        <v>0</v>
      </c>
      <c r="I120" s="1186">
        <v>0</v>
      </c>
      <c r="J120" s="1181">
        <f t="shared" si="1"/>
        <v>0</v>
      </c>
      <c r="K120" s="1182"/>
    </row>
    <row r="121" spans="1:11" ht="13.9" customHeight="1" x14ac:dyDescent="0.25">
      <c r="A121" s="1483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1">
        <f t="shared" si="1"/>
        <v>0</v>
      </c>
      <c r="K121" s="1182"/>
    </row>
    <row r="122" spans="1:11" ht="13.9" customHeight="1" x14ac:dyDescent="0.25">
      <c r="A122" s="1483">
        <v>30</v>
      </c>
      <c r="B122" s="1484" t="s">
        <v>316</v>
      </c>
      <c r="C122" s="46" t="s">
        <v>781</v>
      </c>
      <c r="D122" s="1186">
        <v>70</v>
      </c>
      <c r="E122" s="1186">
        <v>70</v>
      </c>
      <c r="F122" s="1186">
        <v>0</v>
      </c>
      <c r="G122" s="1186">
        <f>'[2]4.4 гр птиц утки'!G122</f>
        <v>209</v>
      </c>
      <c r="H122" s="1186">
        <f>'[2]4.4 гр птиц утки'!H122</f>
        <v>209</v>
      </c>
      <c r="I122" s="1186">
        <v>0</v>
      </c>
      <c r="J122" s="1181">
        <f t="shared" si="1"/>
        <v>0</v>
      </c>
      <c r="K122" s="1182"/>
    </row>
    <row r="123" spans="1:11" ht="13.9" customHeight="1" x14ac:dyDescent="0.25">
      <c r="A123" s="1483"/>
      <c r="B123" s="1484"/>
      <c r="C123" s="46" t="s">
        <v>717</v>
      </c>
      <c r="D123" s="1186">
        <v>14</v>
      </c>
      <c r="E123" s="1186">
        <v>14</v>
      </c>
      <c r="F123" s="1186">
        <v>0</v>
      </c>
      <c r="G123" s="1186">
        <f>'[2]4.4 гр птиц утки'!G123</f>
        <v>21</v>
      </c>
      <c r="H123" s="1186">
        <f>'[2]4.4 гр птиц утки'!H123</f>
        <v>21</v>
      </c>
      <c r="I123" s="1186">
        <v>0</v>
      </c>
      <c r="J123" s="1181">
        <f t="shared" si="1"/>
        <v>0</v>
      </c>
      <c r="K123" s="1182"/>
    </row>
    <row r="124" spans="1:11" ht="13.9" customHeight="1" x14ac:dyDescent="0.25">
      <c r="A124" s="1483"/>
      <c r="B124" s="1484"/>
      <c r="C124" s="46" t="s">
        <v>716</v>
      </c>
      <c r="D124" s="1186">
        <v>42</v>
      </c>
      <c r="E124" s="1186">
        <v>42</v>
      </c>
      <c r="F124" s="1186">
        <v>0</v>
      </c>
      <c r="G124" s="1186">
        <f>'[2]4.4 гр птиц утки'!G124</f>
        <v>73</v>
      </c>
      <c r="H124" s="1186">
        <f>'[2]4.4 гр птиц утки'!H124</f>
        <v>73</v>
      </c>
      <c r="I124" s="1186">
        <v>0</v>
      </c>
      <c r="J124" s="1181">
        <f t="shared" si="1"/>
        <v>0</v>
      </c>
      <c r="K124" s="1182"/>
    </row>
    <row r="125" spans="1:11" ht="13.9" customHeight="1" x14ac:dyDescent="0.25">
      <c r="A125" s="1483"/>
      <c r="B125" s="1484"/>
      <c r="C125" s="46" t="s">
        <v>667</v>
      </c>
      <c r="D125" s="1186">
        <v>2</v>
      </c>
      <c r="E125" s="1186">
        <v>2</v>
      </c>
      <c r="F125" s="1186">
        <v>0</v>
      </c>
      <c r="G125" s="1186">
        <f>'[2]4.4 гр птиц утки'!G125</f>
        <v>15</v>
      </c>
      <c r="H125" s="1186">
        <f>'[2]4.4 гр птиц утки'!H125</f>
        <v>15</v>
      </c>
      <c r="I125" s="1186">
        <v>0</v>
      </c>
      <c r="J125" s="1181">
        <f t="shared" si="1"/>
        <v>0</v>
      </c>
      <c r="K125" s="1182"/>
    </row>
    <row r="126" spans="1:11" ht="13.9" customHeight="1" x14ac:dyDescent="0.25">
      <c r="A126" s="1483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0</v>
      </c>
      <c r="G126" s="1186">
        <f>'[2]4.4 гр птиц утки'!G126</f>
        <v>127</v>
      </c>
      <c r="H126" s="1186">
        <f>'[2]4.4 гр птиц утки'!H126</f>
        <v>120</v>
      </c>
      <c r="I126" s="1186">
        <v>1</v>
      </c>
      <c r="J126" s="1181">
        <f t="shared" si="1"/>
        <v>1</v>
      </c>
      <c r="K126" s="1182"/>
    </row>
    <row r="127" spans="1:11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утки'!G127</f>
        <v>73</v>
      </c>
      <c r="H127" s="1186">
        <f>'[2]4.4 гр птиц утки'!H127</f>
        <v>73</v>
      </c>
      <c r="I127" s="1186">
        <v>0</v>
      </c>
      <c r="J127" s="1181">
        <f t="shared" si="1"/>
        <v>0</v>
      </c>
      <c r="K127" s="1182"/>
    </row>
    <row r="128" spans="1:11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утки'!G128</f>
        <v>15</v>
      </c>
      <c r="H128" s="1186">
        <f>'[2]4.4 гр птиц утки'!H128</f>
        <v>15</v>
      </c>
      <c r="I128" s="1186">
        <v>0</v>
      </c>
      <c r="J128" s="1181">
        <f t="shared" si="1"/>
        <v>0</v>
      </c>
      <c r="K128" s="1182"/>
    </row>
    <row r="129" spans="1:11" ht="13.9" customHeight="1" x14ac:dyDescent="0.25">
      <c r="A129" s="1483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0</v>
      </c>
      <c r="G129" s="1186">
        <f>'[2]4.4 гр птиц утки'!G129</f>
        <v>77</v>
      </c>
      <c r="H129" s="1186">
        <f>'[2]4.4 гр птиц утки'!H129</f>
        <v>73</v>
      </c>
      <c r="I129" s="1186">
        <v>0</v>
      </c>
      <c r="J129" s="1181">
        <f t="shared" si="1"/>
        <v>0</v>
      </c>
      <c r="K129" s="1182"/>
    </row>
    <row r="130" spans="1:11" ht="13.9" customHeight="1" x14ac:dyDescent="0.25">
      <c r="A130" s="1483">
        <v>32</v>
      </c>
      <c r="B130" s="1484" t="s">
        <v>318</v>
      </c>
      <c r="C130" s="46" t="s">
        <v>782</v>
      </c>
      <c r="D130" s="1186">
        <f>'4.4 гр птиц утки'!D130</f>
        <v>4</v>
      </c>
      <c r="E130" s="1186">
        <f>'4.4 гр птиц утки'!E130</f>
        <v>4</v>
      </c>
      <c r="F130" s="1186">
        <v>0</v>
      </c>
      <c r="G130" s="1186">
        <f>'[2]4.4 гр птиц утки'!G130</f>
        <v>6</v>
      </c>
      <c r="H130" s="1186">
        <f>'[2]4.4 гр птиц утки'!H130</f>
        <v>6</v>
      </c>
      <c r="I130" s="1186">
        <v>0</v>
      </c>
      <c r="J130" s="1181">
        <f t="shared" si="1"/>
        <v>0</v>
      </c>
      <c r="K130" s="1182"/>
    </row>
    <row r="131" spans="1:11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утки'!G131</f>
        <v>0</v>
      </c>
      <c r="H131" s="1186">
        <f>'[2]4.4 гр птиц утки'!H131</f>
        <v>0</v>
      </c>
      <c r="I131" s="1186">
        <v>0</v>
      </c>
      <c r="J131" s="1181">
        <f t="shared" si="1"/>
        <v>0</v>
      </c>
      <c r="K131" s="1182"/>
    </row>
    <row r="132" spans="1:11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утки'!G132</f>
        <v>0</v>
      </c>
      <c r="H132" s="1186">
        <f>'[2]4.4 гр птиц утки'!H132</f>
        <v>0</v>
      </c>
      <c r="I132" s="1186">
        <v>0</v>
      </c>
      <c r="J132" s="1181">
        <f>F132+I132</f>
        <v>0</v>
      </c>
      <c r="K132" s="1182"/>
    </row>
    <row r="133" spans="1:11" ht="13.9" customHeight="1" x14ac:dyDescent="0.25">
      <c r="A133" s="1483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0</v>
      </c>
      <c r="G133" s="1186">
        <f>'[2]4.4 гр птиц утки'!G133</f>
        <v>274</v>
      </c>
      <c r="H133" s="1186">
        <f>'[2]4.4 гр птиц утки'!H133</f>
        <v>251</v>
      </c>
      <c r="I133" s="1186">
        <v>0</v>
      </c>
      <c r="J133" s="1181">
        <f t="shared" si="1"/>
        <v>0</v>
      </c>
      <c r="K133" s="1182"/>
    </row>
    <row r="134" spans="1:11" ht="13.9" customHeight="1" x14ac:dyDescent="0.25">
      <c r="A134" s="1483">
        <v>33</v>
      </c>
      <c r="B134" s="1484" t="s">
        <v>319</v>
      </c>
      <c r="C134" s="46" t="s">
        <v>608</v>
      </c>
      <c r="D134" s="1186">
        <v>210</v>
      </c>
      <c r="E134" s="1186">
        <v>197</v>
      </c>
      <c r="F134" s="1186">
        <v>0</v>
      </c>
      <c r="G134" s="1186">
        <f>'[2]4.4 гр птиц утки'!G134</f>
        <v>0</v>
      </c>
      <c r="H134" s="1186">
        <f>'[2]4.4 гр птиц утки'!H134</f>
        <v>0</v>
      </c>
      <c r="I134" s="1186">
        <v>0</v>
      </c>
      <c r="J134" s="1181">
        <f t="shared" si="1"/>
        <v>0</v>
      </c>
      <c r="K134" s="1182"/>
    </row>
    <row r="135" spans="1:11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утки'!G135</f>
        <v>35</v>
      </c>
      <c r="H135" s="1186">
        <f>'[2]4.4 гр птиц утки'!H135</f>
        <v>34</v>
      </c>
      <c r="I135" s="1186">
        <v>0</v>
      </c>
      <c r="J135" s="1181">
        <f t="shared" si="1"/>
        <v>0</v>
      </c>
      <c r="K135" s="1182"/>
    </row>
    <row r="136" spans="1:11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утки'!G136</f>
        <v>8</v>
      </c>
      <c r="H136" s="1186">
        <f>'[2]4.4 гр птиц утки'!H136</f>
        <v>8</v>
      </c>
      <c r="I136" s="1186">
        <v>0</v>
      </c>
      <c r="J136" s="1181">
        <f t="shared" si="1"/>
        <v>0</v>
      </c>
      <c r="K136" s="1182"/>
    </row>
    <row r="137" spans="1:11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утки'!G137</f>
        <v>0</v>
      </c>
      <c r="H137" s="1186">
        <f>'[2]4.4 гр птиц утки'!H137</f>
        <v>0</v>
      </c>
      <c r="I137" s="1186">
        <v>0</v>
      </c>
      <c r="J137" s="1181">
        <f>F137+I137</f>
        <v>0</v>
      </c>
      <c r="K137" s="1182"/>
    </row>
    <row r="138" spans="1:11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утки'!G138</f>
        <v>0</v>
      </c>
      <c r="H138" s="1186">
        <f>'[2]4.4 гр птиц утки'!H138</f>
        <v>0</v>
      </c>
      <c r="I138" s="1186">
        <v>0</v>
      </c>
      <c r="J138" s="1181">
        <f>F138+I138</f>
        <v>0</v>
      </c>
      <c r="K138" s="1182"/>
    </row>
    <row r="139" spans="1:11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утки'!G139</f>
        <v>0</v>
      </c>
      <c r="H139" s="1186">
        <f>'[2]4.4 гр птиц утки'!H139</f>
        <v>0</v>
      </c>
      <c r="I139" s="1186">
        <v>0</v>
      </c>
      <c r="J139" s="1181">
        <f t="shared" si="1"/>
        <v>0</v>
      </c>
      <c r="K139" s="1182"/>
    </row>
    <row r="140" spans="1:11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утки'!G140</f>
        <v>0</v>
      </c>
      <c r="H140" s="1186">
        <f>'[2]4.4 гр птиц утки'!H140</f>
        <v>0</v>
      </c>
      <c r="I140" s="1186">
        <v>0</v>
      </c>
      <c r="J140" s="1181">
        <f t="shared" si="1"/>
        <v>0</v>
      </c>
      <c r="K140" s="1182"/>
    </row>
    <row r="141" spans="1:11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утки'!G141</f>
        <v>0</v>
      </c>
      <c r="H141" s="1186">
        <f>'[2]4.4 гр птиц утки'!H141</f>
        <v>0</v>
      </c>
      <c r="I141" s="1186">
        <v>0</v>
      </c>
      <c r="J141" s="1181">
        <f>F141+I141</f>
        <v>0</v>
      </c>
      <c r="K141" s="1182"/>
    </row>
    <row r="142" spans="1:11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утки'!G142</f>
        <v>0</v>
      </c>
      <c r="H142" s="1186">
        <f>'[2]4.4 гр птиц утки'!H142</f>
        <v>0</v>
      </c>
      <c r="I142" s="1186">
        <v>0</v>
      </c>
      <c r="J142" s="1181">
        <f>F142+I142</f>
        <v>0</v>
      </c>
      <c r="K142" s="1182"/>
    </row>
    <row r="143" spans="1:11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утки'!G143</f>
        <v>0</v>
      </c>
      <c r="H143" s="1186">
        <f>'[2]4.4 гр птиц утки'!H143</f>
        <v>0</v>
      </c>
      <c r="I143" s="1186">
        <v>0</v>
      </c>
      <c r="J143" s="1181">
        <f t="shared" si="1"/>
        <v>0</v>
      </c>
      <c r="K143" s="1182"/>
    </row>
    <row r="144" spans="1:11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утки'!G144</f>
        <v>0</v>
      </c>
      <c r="H144" s="1186">
        <f>'[2]4.4 гр птиц утки'!H144</f>
        <v>0</v>
      </c>
      <c r="I144" s="1186">
        <v>0</v>
      </c>
      <c r="J144" s="1181">
        <f t="shared" si="1"/>
        <v>0</v>
      </c>
      <c r="K144" s="1182"/>
    </row>
    <row r="145" spans="1:11" ht="13.9" customHeight="1" x14ac:dyDescent="0.25">
      <c r="A145" s="1483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6">
        <v>0</v>
      </c>
      <c r="J145" s="1181">
        <f t="shared" si="1"/>
        <v>0</v>
      </c>
      <c r="K145" s="1182"/>
    </row>
    <row r="146" spans="1:11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утки'!G146</f>
        <v>63</v>
      </c>
      <c r="H146" s="1186">
        <f>'[2]4.4 гр птиц утки'!H146</f>
        <v>59</v>
      </c>
      <c r="I146" s="1186">
        <v>0</v>
      </c>
      <c r="J146" s="1181">
        <f t="shared" si="1"/>
        <v>0</v>
      </c>
      <c r="K146" s="1182"/>
    </row>
    <row r="147" spans="1:11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утки'!G147</f>
        <v>0</v>
      </c>
      <c r="H147" s="1186">
        <f>'[2]4.4 гр птиц утки'!H147</f>
        <v>0</v>
      </c>
      <c r="I147" s="1186">
        <v>0</v>
      </c>
      <c r="J147" s="1181">
        <f>F147+I147</f>
        <v>0</v>
      </c>
      <c r="K147" s="1182"/>
    </row>
    <row r="148" spans="1:11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утки'!G148</f>
        <v>0</v>
      </c>
      <c r="H148" s="1186">
        <f>'[2]4.4 гр птиц утки'!H148</f>
        <v>0</v>
      </c>
      <c r="I148" s="1186">
        <v>0</v>
      </c>
      <c r="J148" s="1181">
        <f>F148+I148</f>
        <v>0</v>
      </c>
      <c r="K148" s="1182"/>
    </row>
    <row r="149" spans="1:11" ht="13.9" customHeight="1" x14ac:dyDescent="0.25">
      <c r="A149" s="1483">
        <v>36</v>
      </c>
      <c r="B149" s="1484" t="s">
        <v>322</v>
      </c>
      <c r="C149" s="46" t="s">
        <v>785</v>
      </c>
      <c r="D149" s="1186">
        <v>13</v>
      </c>
      <c r="E149" s="1186">
        <v>13</v>
      </c>
      <c r="F149" s="1186">
        <v>0</v>
      </c>
      <c r="G149" s="1186">
        <f>'[2]4.4 гр птиц утки'!G149</f>
        <v>29</v>
      </c>
      <c r="H149" s="1186">
        <f>'[2]4.4 гр птиц утки'!H149</f>
        <v>29</v>
      </c>
      <c r="I149" s="1186">
        <v>0</v>
      </c>
      <c r="J149" s="1181">
        <f t="shared" si="1"/>
        <v>0</v>
      </c>
      <c r="K149" s="1182"/>
    </row>
    <row r="150" spans="1:11" ht="13.9" customHeight="1" x14ac:dyDescent="0.25">
      <c r="A150" s="1483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3</v>
      </c>
      <c r="J150" s="1181">
        <f t="shared" si="1"/>
        <v>3</v>
      </c>
      <c r="K150" s="1182"/>
    </row>
    <row r="151" spans="1:11" s="638" customFormat="1" ht="13.9" customHeight="1" x14ac:dyDescent="0.25">
      <c r="A151" s="1483">
        <v>37</v>
      </c>
      <c r="B151" s="1484" t="s">
        <v>323</v>
      </c>
      <c r="C151" s="46" t="s">
        <v>786</v>
      </c>
      <c r="D151" s="1186">
        <v>136</v>
      </c>
      <c r="E151" s="1186">
        <v>139</v>
      </c>
      <c r="F151" s="1186">
        <v>0</v>
      </c>
      <c r="G151" s="1186">
        <f>'[2]4.4 гр птиц утки'!G151</f>
        <v>174</v>
      </c>
      <c r="H151" s="1186">
        <f>'[2]4.4 гр птиц утки'!H151</f>
        <v>166</v>
      </c>
      <c r="I151" s="1186">
        <v>22</v>
      </c>
      <c r="J151" s="1181">
        <f t="shared" si="1"/>
        <v>22</v>
      </c>
      <c r="K151" s="1182"/>
    </row>
    <row r="152" spans="1:11" ht="13.9" customHeight="1" x14ac:dyDescent="0.2">
      <c r="A152" s="1483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0</v>
      </c>
      <c r="G152" s="1186">
        <f>'[2]4.4 гр птиц утки'!G152</f>
        <v>103</v>
      </c>
      <c r="H152" s="1186">
        <f>'[2]4.4 гр птиц утки'!H152</f>
        <v>88</v>
      </c>
      <c r="I152" s="1186">
        <v>0</v>
      </c>
      <c r="J152" s="1181">
        <f t="shared" si="1"/>
        <v>0</v>
      </c>
      <c r="K152" s="1182"/>
    </row>
    <row r="153" spans="1:11" ht="13.9" customHeight="1" x14ac:dyDescent="0.25">
      <c r="A153" s="1483">
        <v>38</v>
      </c>
      <c r="B153" s="1484" t="s">
        <v>324</v>
      </c>
      <c r="C153" s="46" t="s">
        <v>787</v>
      </c>
      <c r="D153" s="1186">
        <v>55</v>
      </c>
      <c r="E153" s="1186">
        <v>55</v>
      </c>
      <c r="F153" s="1186">
        <v>0</v>
      </c>
      <c r="G153" s="1186">
        <f>'[2]4.4 гр птиц утки'!G153</f>
        <v>81</v>
      </c>
      <c r="H153" s="1186">
        <f>'[2]4.4 гр птиц утки'!H153</f>
        <v>81</v>
      </c>
      <c r="I153" s="1186">
        <v>0</v>
      </c>
      <c r="J153" s="1181">
        <f t="shared" si="1"/>
        <v>0</v>
      </c>
      <c r="K153" s="1182"/>
    </row>
    <row r="154" spans="1:11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утки'!G154</f>
        <v>0</v>
      </c>
      <c r="H154" s="1186">
        <f>'[2]4.4 гр птиц утки'!H154</f>
        <v>0</v>
      </c>
      <c r="I154" s="1186">
        <v>0</v>
      </c>
      <c r="J154" s="1181">
        <f t="shared" si="1"/>
        <v>0</v>
      </c>
      <c r="K154" s="1182"/>
    </row>
    <row r="155" spans="1:11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  <c r="K155" s="1182"/>
    </row>
    <row r="156" spans="1:11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утки'!G155</f>
        <v>0</v>
      </c>
      <c r="H156" s="1186">
        <f>'[2]4.4 гр птиц утки'!H155</f>
        <v>0</v>
      </c>
      <c r="I156" s="1186">
        <v>0</v>
      </c>
      <c r="J156" s="1181">
        <f t="shared" si="1"/>
        <v>0</v>
      </c>
      <c r="K156" s="1182"/>
    </row>
    <row r="157" spans="1:11" ht="13.9" customHeight="1" x14ac:dyDescent="0.25">
      <c r="A157" s="1483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0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1">
        <f t="shared" si="1"/>
        <v>0</v>
      </c>
      <c r="K157" s="1182"/>
    </row>
    <row r="158" spans="1:11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f>'[2]4.4 гр птиц утки'!G157</f>
        <v>250</v>
      </c>
      <c r="H158" s="1186">
        <f>'[2]4.4 гр птиц утки'!H157</f>
        <v>250</v>
      </c>
      <c r="I158" s="1186">
        <v>25</v>
      </c>
      <c r="J158" s="1181">
        <f t="shared" si="1"/>
        <v>25</v>
      </c>
      <c r="K158" s="1182"/>
    </row>
    <row r="159" spans="1:11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утки'!G158</f>
        <v>10</v>
      </c>
      <c r="H159" s="1186">
        <f>'[2]4.4 гр птиц утки'!H158</f>
        <v>10</v>
      </c>
      <c r="I159" s="1186">
        <v>0</v>
      </c>
      <c r="J159" s="1181">
        <f t="shared" si="1"/>
        <v>0</v>
      </c>
      <c r="K159" s="1182"/>
    </row>
    <row r="160" spans="1:11" ht="13.9" customHeight="1" x14ac:dyDescent="0.25">
      <c r="A160" s="1483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0</v>
      </c>
      <c r="G160" s="1186">
        <f>'[2]4.4 гр птиц утки'!G159</f>
        <v>571</v>
      </c>
      <c r="H160" s="1186">
        <f>'[2]4.4 гр птиц утки'!H159</f>
        <v>510</v>
      </c>
      <c r="I160" s="1186">
        <v>4</v>
      </c>
      <c r="J160" s="1181">
        <f t="shared" si="1"/>
        <v>4</v>
      </c>
      <c r="K160" s="1182"/>
    </row>
    <row r="161" spans="1:11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утки'!G160</f>
        <v>0</v>
      </c>
      <c r="H161" s="1186">
        <f>'[2]4.4 гр птиц утки'!H160</f>
        <v>0</v>
      </c>
      <c r="I161" s="1186">
        <v>0</v>
      </c>
      <c r="J161" s="1181">
        <f>F161+I161</f>
        <v>0</v>
      </c>
      <c r="K161" s="1182"/>
    </row>
    <row r="162" spans="1:11" ht="15" x14ac:dyDescent="0.25">
      <c r="A162" s="1520"/>
      <c r="B162" s="1521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утки'!G161</f>
        <v>0</v>
      </c>
      <c r="H162" s="1186">
        <f>'[2]4.4 гр птиц утки'!H161</f>
        <v>0</v>
      </c>
      <c r="I162" s="1186">
        <v>0</v>
      </c>
      <c r="J162" s="1181">
        <f t="shared" si="1"/>
        <v>0</v>
      </c>
      <c r="K162" s="1182"/>
    </row>
    <row r="163" spans="1:11" ht="13.9" customHeight="1" x14ac:dyDescent="0.25">
      <c r="A163" s="1483">
        <v>41</v>
      </c>
      <c r="B163" s="1484" t="s">
        <v>327</v>
      </c>
      <c r="C163" s="46" t="s">
        <v>788</v>
      </c>
      <c r="D163" s="1186">
        <f>'4.4 гр птиц утки'!D163</f>
        <v>17</v>
      </c>
      <c r="E163" s="1186">
        <f>'4.4 гр птиц утки'!E163</f>
        <v>17</v>
      </c>
      <c r="F163" s="1186">
        <v>0</v>
      </c>
      <c r="G163" s="1186">
        <f>'[2]4.4 гр птиц утки'!G162</f>
        <v>18</v>
      </c>
      <c r="H163" s="1186">
        <f>'[2]4.4 гр птиц утки'!H162</f>
        <v>18</v>
      </c>
      <c r="I163" s="1186">
        <v>0</v>
      </c>
      <c r="J163" s="1181">
        <f t="shared" ref="J163:J168" si="2">F163+I163</f>
        <v>0</v>
      </c>
      <c r="K163" s="1182"/>
    </row>
    <row r="164" spans="1:11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утки'!G163</f>
        <v>0</v>
      </c>
      <c r="H164" s="1186">
        <f>'[2]4.4 гр птиц утки'!H163</f>
        <v>0</v>
      </c>
      <c r="I164" s="1186">
        <v>0</v>
      </c>
      <c r="J164" s="1181">
        <f t="shared" si="2"/>
        <v>0</v>
      </c>
      <c r="K164" s="1182"/>
    </row>
    <row r="165" spans="1:11" ht="13.9" customHeight="1" x14ac:dyDescent="0.25">
      <c r="A165" s="1483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1">
        <v>0</v>
      </c>
      <c r="J165" s="1181">
        <f t="shared" si="2"/>
        <v>0</v>
      </c>
      <c r="K165" s="1182"/>
    </row>
    <row r="166" spans="1:11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f>'[2]4.4 гр птиц утки'!G165</f>
        <v>57</v>
      </c>
      <c r="H166" s="1186">
        <f>'[2]4.4 гр птиц утки'!H165</f>
        <v>57</v>
      </c>
      <c r="I166" s="1181">
        <v>6</v>
      </c>
      <c r="J166" s="1181">
        <f t="shared" si="2"/>
        <v>6</v>
      </c>
      <c r="K166" s="1182"/>
    </row>
    <row r="167" spans="1:11" ht="13.9" customHeight="1" x14ac:dyDescent="0.25">
      <c r="A167" s="1483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0</v>
      </c>
      <c r="G167" s="1186">
        <f>'[2]4.4 гр птиц утки'!G166</f>
        <v>452</v>
      </c>
      <c r="H167" s="1186">
        <f>'[2]4.4 гр птиц утки'!H166</f>
        <v>391</v>
      </c>
      <c r="I167" s="1186">
        <v>17</v>
      </c>
      <c r="J167" s="1181">
        <f t="shared" si="2"/>
        <v>17</v>
      </c>
      <c r="K167" s="1182"/>
    </row>
    <row r="168" spans="1:11" ht="15.75" x14ac:dyDescent="0.25">
      <c r="A168" s="639">
        <v>43</v>
      </c>
      <c r="B168" s="640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0</v>
      </c>
      <c r="G168" s="1186">
        <f>'[2]4.4 гр птиц утки'!G167</f>
        <v>134</v>
      </c>
      <c r="H168" s="1186">
        <f>'[2]4.4 гр птиц утки'!H167</f>
        <v>126</v>
      </c>
      <c r="I168" s="1186">
        <v>0</v>
      </c>
      <c r="J168" s="1181">
        <f t="shared" si="2"/>
        <v>0</v>
      </c>
      <c r="K168" s="1182"/>
    </row>
    <row r="169" spans="1:11" ht="15" x14ac:dyDescent="0.25">
      <c r="A169" s="47"/>
      <c r="B169" s="1381" t="s">
        <v>21</v>
      </c>
      <c r="C169" s="1381"/>
      <c r="D169" s="657">
        <f t="shared" ref="D169:I169" si="3">SUM(D15:D168)</f>
        <v>10438</v>
      </c>
      <c r="E169" s="657">
        <f t="shared" si="3"/>
        <v>9542</v>
      </c>
      <c r="F169" s="657">
        <f t="shared" si="3"/>
        <v>9</v>
      </c>
      <c r="G169" s="642">
        <f t="shared" si="3"/>
        <v>11640</v>
      </c>
      <c r="H169" s="642">
        <f t="shared" si="3"/>
        <v>10691</v>
      </c>
      <c r="I169" s="642">
        <f t="shared" si="3"/>
        <v>181</v>
      </c>
      <c r="J169" s="635">
        <f>F169+I169</f>
        <v>190</v>
      </c>
    </row>
    <row r="170" spans="1:11" ht="13.15" customHeight="1" x14ac:dyDescent="0.25">
      <c r="A170" s="127" t="s">
        <v>814</v>
      </c>
    </row>
    <row r="171" spans="1:11" ht="41.45" customHeight="1" x14ac:dyDescent="0.35">
      <c r="A171" s="1271" t="s">
        <v>1828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1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1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1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1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1" ht="13.15" customHeight="1" x14ac:dyDescent="0.2"/>
    <row r="177" ht="13.15" customHeight="1" x14ac:dyDescent="0.2"/>
    <row r="178" ht="13.15" customHeight="1" x14ac:dyDescent="0.2"/>
    <row r="179" ht="13.15" customHeight="1" x14ac:dyDescent="0.2"/>
    <row r="185" ht="27" customHeight="1" x14ac:dyDescent="0.2"/>
    <row r="186" ht="13.15" customHeight="1" x14ac:dyDescent="0.2"/>
    <row r="187" ht="27.6" customHeight="1" x14ac:dyDescent="0.2"/>
    <row r="191" ht="26.45" customHeight="1" x14ac:dyDescent="0.2"/>
    <row r="192" ht="25.9" customHeight="1" x14ac:dyDescent="0.2"/>
    <row r="193" ht="27" customHeight="1" x14ac:dyDescent="0.2"/>
    <row r="194" ht="13.15" customHeight="1" x14ac:dyDescent="0.2"/>
    <row r="195" ht="13.15" customHeight="1" x14ac:dyDescent="0.2"/>
    <row r="196" ht="14.45" customHeight="1" x14ac:dyDescent="0.2"/>
    <row r="202" ht="27" customHeight="1" x14ac:dyDescent="0.2"/>
    <row r="206" ht="29.45" customHeight="1" x14ac:dyDescent="0.2"/>
    <row r="207" ht="50.45" customHeight="1" x14ac:dyDescent="0.2"/>
    <row r="208" ht="20.4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27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6" ht="27" customHeight="1" x14ac:dyDescent="0.2"/>
    <row r="277" ht="13.15" customHeight="1" x14ac:dyDescent="0.2"/>
    <row r="278" ht="27.6" customHeight="1" x14ac:dyDescent="0.2"/>
    <row r="282" ht="26.45" customHeight="1" x14ac:dyDescent="0.2"/>
    <row r="283" ht="25.9" customHeight="1" x14ac:dyDescent="0.2"/>
    <row r="284" ht="27" customHeight="1" x14ac:dyDescent="0.2"/>
    <row r="285" ht="26.45" customHeight="1" x14ac:dyDescent="0.2"/>
    <row r="294" ht="25.9" customHeight="1" x14ac:dyDescent="0.2"/>
    <row r="298" ht="27.6" customHeight="1" x14ac:dyDescent="0.2"/>
    <row r="299" ht="51.6" customHeight="1" x14ac:dyDescent="0.2"/>
    <row r="368" ht="13.15" customHeight="1" x14ac:dyDescent="0.2"/>
    <row r="370" ht="26.45" customHeight="1" x14ac:dyDescent="0.2"/>
    <row r="374" ht="25.9" customHeight="1" x14ac:dyDescent="0.2"/>
    <row r="375" ht="26.45" customHeight="1" x14ac:dyDescent="0.2"/>
    <row r="384" ht="26.45" customHeight="1" x14ac:dyDescent="0.2"/>
    <row r="388" ht="27" customHeight="1" x14ac:dyDescent="0.2"/>
    <row r="389" ht="53.45" customHeight="1" x14ac:dyDescent="0.2"/>
    <row r="390" ht="19.149999999999999" customHeight="1" x14ac:dyDescent="0.2"/>
    <row r="458" ht="13.15" customHeight="1" x14ac:dyDescent="0.2"/>
    <row r="460" ht="26.45" customHeight="1" x14ac:dyDescent="0.2"/>
    <row r="464" ht="26.45" customHeight="1" x14ac:dyDescent="0.2"/>
    <row r="465" ht="25.9" customHeight="1" x14ac:dyDescent="0.2"/>
    <row r="474" ht="25.9" customHeight="1" x14ac:dyDescent="0.2"/>
    <row r="478" ht="31.9" customHeight="1" x14ac:dyDescent="0.2"/>
    <row r="479" ht="52.9" customHeight="1" x14ac:dyDescent="0.2"/>
    <row r="480" ht="18.600000000000001" customHeight="1" x14ac:dyDescent="0.2"/>
    <row r="548" ht="13.15" customHeight="1" x14ac:dyDescent="0.2"/>
    <row r="550" ht="26.45" customHeight="1" x14ac:dyDescent="0.2"/>
    <row r="554" ht="26.45" customHeight="1" x14ac:dyDescent="0.2"/>
    <row r="555" ht="26.45" customHeight="1" x14ac:dyDescent="0.2"/>
    <row r="564" ht="25.9" customHeight="1" x14ac:dyDescent="0.2"/>
    <row r="568" ht="35.450000000000003" customHeight="1" x14ac:dyDescent="0.2"/>
    <row r="569" ht="56.45" customHeight="1" x14ac:dyDescent="0.2"/>
    <row r="570" ht="16.899999999999999" customHeight="1" x14ac:dyDescent="0.2"/>
    <row r="638" ht="13.15" customHeight="1" x14ac:dyDescent="0.2"/>
    <row r="640" ht="26.45" customHeight="1" x14ac:dyDescent="0.2"/>
    <row r="644" ht="25.9" customHeight="1" x14ac:dyDescent="0.2"/>
    <row r="645" ht="25.9" customHeight="1" x14ac:dyDescent="0.2"/>
    <row r="654" ht="25.9" customHeight="1" x14ac:dyDescent="0.2"/>
    <row r="658" ht="27" customHeight="1" x14ac:dyDescent="0.2"/>
    <row r="659" ht="55.9" customHeight="1" x14ac:dyDescent="0.2"/>
    <row r="660" ht="18" customHeight="1" x14ac:dyDescent="0.2"/>
    <row r="728" ht="13.15" customHeight="1" x14ac:dyDescent="0.2"/>
    <row r="730" ht="25.9" customHeight="1" x14ac:dyDescent="0.2"/>
    <row r="734" ht="26.45" customHeight="1" x14ac:dyDescent="0.2"/>
    <row r="735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4"/>
  <sheetViews>
    <sheetView view="pageBreakPreview" zoomScaleSheetLayoutView="100" workbookViewId="0">
      <pane ySplit="13" topLeftCell="A155" activePane="bottomLeft" state="frozen"/>
      <selection pane="bottomLeft" activeCell="N17" sqref="N17"/>
    </sheetView>
  </sheetViews>
  <sheetFormatPr defaultColWidth="8.85546875" defaultRowHeight="12.75" x14ac:dyDescent="0.2"/>
  <cols>
    <col min="1" max="1" width="4.5703125" style="631" customWidth="1"/>
    <col min="2" max="2" width="20.7109375" style="631" customWidth="1"/>
    <col min="3" max="3" width="39.140625" style="631" bestFit="1" customWidth="1"/>
    <col min="4" max="4" width="10.14062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5.710937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948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687</v>
      </c>
      <c r="B9" s="1497"/>
      <c r="C9" s="1497"/>
      <c r="D9" s="25"/>
      <c r="E9" s="25"/>
      <c r="F9" s="25"/>
      <c r="G9" s="25"/>
    </row>
    <row r="11" spans="1:10" ht="23.2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27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утки'!G15</f>
        <v>429</v>
      </c>
      <c r="H15" s="1186">
        <f>'4.4 гр птиц утки'!H15</f>
        <v>405</v>
      </c>
      <c r="I15" s="1186">
        <v>0</v>
      </c>
      <c r="J15" s="1181">
        <f>F15+I15</f>
        <v>0</v>
      </c>
    </row>
    <row r="16" spans="1:10" ht="13.9" customHeight="1" x14ac:dyDescent="0.25">
      <c r="A16" s="1427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утки'!G16</f>
        <v>0</v>
      </c>
      <c r="H16" s="1186">
        <f>'4.4 гр птиц утки'!H16</f>
        <v>0</v>
      </c>
      <c r="I16" s="1186">
        <v>0</v>
      </c>
      <c r="J16" s="1181">
        <f t="shared" ref="J16:J88" si="0">F16+I16</f>
        <v>0</v>
      </c>
    </row>
    <row r="17" spans="1:10" ht="13.9" customHeight="1" x14ac:dyDescent="0.25">
      <c r="A17" s="1427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1</v>
      </c>
      <c r="J17" s="1181">
        <f t="shared" si="0"/>
        <v>1</v>
      </c>
    </row>
    <row r="18" spans="1:10" ht="13.9" customHeight="1" x14ac:dyDescent="0.25">
      <c r="A18" s="1427">
        <v>2</v>
      </c>
      <c r="B18" s="1485" t="s">
        <v>288</v>
      </c>
      <c r="C18" s="46" t="s">
        <v>757</v>
      </c>
      <c r="D18" s="1186">
        <v>11</v>
      </c>
      <c r="E18" s="1186">
        <v>11</v>
      </c>
      <c r="F18" s="1186">
        <v>0</v>
      </c>
      <c r="G18" s="1186">
        <f>'[2]4.4 гр птиц утки'!G18</f>
        <v>26</v>
      </c>
      <c r="H18" s="1186">
        <f>'[2]4.4 гр птиц утки'!H18</f>
        <v>26</v>
      </c>
      <c r="I18" s="1186">
        <v>0</v>
      </c>
      <c r="J18" s="1181">
        <f t="shared" si="0"/>
        <v>0</v>
      </c>
    </row>
    <row r="19" spans="1:10" ht="13.9" customHeight="1" x14ac:dyDescent="0.25">
      <c r="A19" s="1427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1">
        <f t="shared" si="0"/>
        <v>0</v>
      </c>
    </row>
    <row r="20" spans="1:10" ht="13.9" customHeight="1" x14ac:dyDescent="0.25">
      <c r="A20" s="1427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утки'!G20</f>
        <v>67</v>
      </c>
      <c r="H20" s="1186">
        <f>'[2]4.4 гр птиц утки'!H20</f>
        <v>67</v>
      </c>
      <c r="I20" s="1186">
        <v>0</v>
      </c>
      <c r="J20" s="1181">
        <f t="shared" si="0"/>
        <v>0</v>
      </c>
    </row>
    <row r="21" spans="1:10" ht="13.9" customHeight="1" x14ac:dyDescent="0.25">
      <c r="A21" s="1427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утки'!G21</f>
        <v>22</v>
      </c>
      <c r="H21" s="1186">
        <f>'[2]4.4 гр птиц утки'!H21</f>
        <v>18</v>
      </c>
      <c r="I21" s="1186">
        <v>0</v>
      </c>
      <c r="J21" s="1181">
        <f t="shared" si="0"/>
        <v>0</v>
      </c>
    </row>
    <row r="22" spans="1:10" ht="13.9" customHeight="1" x14ac:dyDescent="0.25">
      <c r="A22" s="1427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утки'!G22</f>
        <v>0</v>
      </c>
      <c r="H22" s="1186">
        <f>'[2]4.4 гр птиц утки'!H22</f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27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0</v>
      </c>
      <c r="J23" s="1181">
        <f t="shared" si="0"/>
        <v>0</v>
      </c>
    </row>
    <row r="24" spans="1:10" ht="15" x14ac:dyDescent="0.2">
      <c r="A24" s="1388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2</v>
      </c>
      <c r="G24" s="1186">
        <f>'[2]4.4 гр птиц утки'!G24</f>
        <v>493</v>
      </c>
      <c r="H24" s="1186">
        <f>'[2]4.4 гр птиц утки'!H24</f>
        <v>489</v>
      </c>
      <c r="I24" s="1186">
        <v>0</v>
      </c>
      <c r="J24" s="1181">
        <f t="shared" si="0"/>
        <v>2</v>
      </c>
    </row>
    <row r="25" spans="1:10" ht="15" x14ac:dyDescent="0.2">
      <c r="A25" s="1505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утки'!G25</f>
        <v>0</v>
      </c>
      <c r="H25" s="1186">
        <f>'[2]4.4 гр птиц утки'!H25</f>
        <v>0</v>
      </c>
      <c r="I25" s="1186">
        <v>0</v>
      </c>
      <c r="J25" s="1181">
        <f>F25+I25</f>
        <v>0</v>
      </c>
    </row>
    <row r="26" spans="1:10" x14ac:dyDescent="0.2">
      <c r="A26" s="1388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f>'[2]4.4 гр птиц утки'!G26</f>
        <v>45</v>
      </c>
      <c r="H26" s="1186">
        <f>'[2]4.4 гр птиц утки'!H26</f>
        <v>44</v>
      </c>
      <c r="I26" s="1186">
        <v>0</v>
      </c>
      <c r="J26" s="1181">
        <f>F26+I26</f>
        <v>0</v>
      </c>
    </row>
    <row r="27" spans="1:10" ht="15" x14ac:dyDescent="0.25">
      <c r="A27" s="1515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утки'!G27</f>
        <v>2</v>
      </c>
      <c r="H27" s="1186">
        <f>'[2]4.4 гр птиц утки'!H27</f>
        <v>2</v>
      </c>
      <c r="I27" s="1186">
        <v>0</v>
      </c>
      <c r="J27" s="1181">
        <f>F27+I27</f>
        <v>0</v>
      </c>
    </row>
    <row r="28" spans="1:10" ht="15" x14ac:dyDescent="0.25">
      <c r="A28" s="1515"/>
      <c r="B28" s="1517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утки'!G28</f>
        <v>20</v>
      </c>
      <c r="H28" s="1186">
        <f>'[2]4.4 гр птиц утки'!H28</f>
        <v>20</v>
      </c>
      <c r="I28" s="1186">
        <v>0</v>
      </c>
      <c r="J28" s="1181">
        <f>F28+I28</f>
        <v>0</v>
      </c>
    </row>
    <row r="29" spans="1:10" ht="15" x14ac:dyDescent="0.25">
      <c r="A29" s="1515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утки'!G29</f>
        <v>0</v>
      </c>
      <c r="H29" s="1186">
        <f>'[2]4.4 гр птиц утки'!H29</f>
        <v>0</v>
      </c>
      <c r="I29" s="1186">
        <v>0</v>
      </c>
      <c r="J29" s="1181">
        <v>0</v>
      </c>
    </row>
    <row r="30" spans="1:10" ht="15" x14ac:dyDescent="0.25">
      <c r="A30" s="1515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утки'!G30</f>
        <v>0</v>
      </c>
      <c r="H30" s="1186">
        <f>'[2]4.4 гр птиц утки'!H30</f>
        <v>0</v>
      </c>
      <c r="I30" s="1186">
        <v>0</v>
      </c>
      <c r="J30" s="1181">
        <f>F30+I30</f>
        <v>0</v>
      </c>
    </row>
    <row r="31" spans="1:10" ht="14.45" customHeight="1" x14ac:dyDescent="0.25">
      <c r="A31" s="1505"/>
      <c r="B31" s="1518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0</v>
      </c>
      <c r="G31" s="1186">
        <f>'[2]4.4 гр птиц утки'!G31</f>
        <v>428</v>
      </c>
      <c r="H31" s="1186">
        <f>'[2]4.4 гр птиц утки'!H31</f>
        <v>388</v>
      </c>
      <c r="I31" s="1186">
        <v>4</v>
      </c>
      <c r="J31" s="1181">
        <f t="shared" si="0"/>
        <v>4</v>
      </c>
    </row>
    <row r="32" spans="1:10" ht="13.9" customHeight="1" x14ac:dyDescent="0.25">
      <c r="A32" s="1429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утки'!G32</f>
        <v>3</v>
      </c>
      <c r="H32" s="1186">
        <f>'[2]4.4 гр птиц утки'!H32</f>
        <v>3</v>
      </c>
      <c r="I32" s="1186">
        <v>0</v>
      </c>
      <c r="J32" s="1181">
        <f t="shared" si="0"/>
        <v>0</v>
      </c>
    </row>
    <row r="33" spans="1:10" ht="13.9" customHeight="1" x14ac:dyDescent="0.25">
      <c r="A33" s="1429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0</v>
      </c>
      <c r="G33" s="1186">
        <f>'[2]4.4 гр птиц утки'!G33</f>
        <v>224</v>
      </c>
      <c r="H33" s="1186">
        <f>'[2]4.4 гр птиц утки'!H33</f>
        <v>195</v>
      </c>
      <c r="I33" s="1186">
        <v>0</v>
      </c>
      <c r="J33" s="1181">
        <f t="shared" si="0"/>
        <v>0</v>
      </c>
    </row>
    <row r="34" spans="1:10" ht="13.9" customHeight="1" x14ac:dyDescent="0.25">
      <c r="A34" s="1427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утки'!G34</f>
        <v>17</v>
      </c>
      <c r="H34" s="1186">
        <f>'[2]4.4 гр птиц утки'!H34</f>
        <v>17</v>
      </c>
      <c r="I34" s="1186">
        <v>0</v>
      </c>
      <c r="J34" s="1181">
        <f t="shared" si="0"/>
        <v>0</v>
      </c>
    </row>
    <row r="35" spans="1:10" ht="13.9" customHeight="1" x14ac:dyDescent="0.25">
      <c r="A35" s="1427"/>
      <c r="B35" s="1485"/>
      <c r="C35" s="46" t="s">
        <v>816</v>
      </c>
      <c r="D35" s="1186">
        <f>'4.4 гр птиц утки'!D35</f>
        <v>45</v>
      </c>
      <c r="E35" s="1186">
        <f>'4.4 гр птиц утки'!E35</f>
        <v>45</v>
      </c>
      <c r="F35" s="1186">
        <v>0</v>
      </c>
      <c r="G35" s="1186">
        <f>'[2]4.4 гр птиц утки'!G35</f>
        <v>12</v>
      </c>
      <c r="H35" s="1186">
        <f>'[2]4.4 гр птиц утки'!H35</f>
        <v>12</v>
      </c>
      <c r="I35" s="1186">
        <v>0</v>
      </c>
      <c r="J35" s="1181">
        <f t="shared" si="0"/>
        <v>0</v>
      </c>
    </row>
    <row r="36" spans="1:10" ht="13.9" customHeight="1" x14ac:dyDescent="0.25">
      <c r="A36" s="1427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утки'!G36</f>
        <v>45</v>
      </c>
      <c r="H36" s="1186">
        <f>'[2]4.4 гр птиц утки'!H36</f>
        <v>45</v>
      </c>
      <c r="I36" s="1186">
        <v>0</v>
      </c>
      <c r="J36" s="1181">
        <f t="shared" si="0"/>
        <v>0</v>
      </c>
    </row>
    <row r="37" spans="1:10" ht="13.9" customHeight="1" x14ac:dyDescent="0.25">
      <c r="A37" s="1427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утки'!G37</f>
        <v>16</v>
      </c>
      <c r="H37" s="1186">
        <f>'[2]4.4 гр птиц утки'!H37</f>
        <v>16</v>
      </c>
      <c r="I37" s="1186">
        <v>0</v>
      </c>
      <c r="J37" s="1181">
        <f t="shared" si="0"/>
        <v>0</v>
      </c>
    </row>
    <row r="38" spans="1:10" ht="13.9" customHeight="1" x14ac:dyDescent="0.25">
      <c r="A38" s="1427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0</v>
      </c>
      <c r="J38" s="1181">
        <f t="shared" si="0"/>
        <v>0</v>
      </c>
    </row>
    <row r="39" spans="1:10" ht="15.75" x14ac:dyDescent="0.25">
      <c r="A39" s="1183">
        <v>8</v>
      </c>
      <c r="B39" s="1185" t="s">
        <v>294</v>
      </c>
      <c r="C39" s="46" t="s">
        <v>760</v>
      </c>
      <c r="D39" s="1186">
        <v>234</v>
      </c>
      <c r="E39" s="1186">
        <v>229</v>
      </c>
      <c r="F39" s="1186">
        <v>0</v>
      </c>
      <c r="G39" s="1186">
        <f>'[2]4.4 гр птиц утки'!G39</f>
        <v>111</v>
      </c>
      <c r="H39" s="1186">
        <f>'[2]4.4 гр птиц утки'!H39</f>
        <v>107</v>
      </c>
      <c r="I39" s="1186">
        <v>0</v>
      </c>
      <c r="J39" s="1181">
        <f t="shared" si="0"/>
        <v>0</v>
      </c>
    </row>
    <row r="40" spans="1:10" ht="13.9" customHeight="1" x14ac:dyDescent="0.25">
      <c r="A40" s="1427">
        <v>9</v>
      </c>
      <c r="B40" s="1485" t="s">
        <v>295</v>
      </c>
      <c r="C40" s="46" t="s">
        <v>761</v>
      </c>
      <c r="D40" s="1186">
        <v>17</v>
      </c>
      <c r="E40" s="1186">
        <v>15</v>
      </c>
      <c r="F40" s="1186">
        <v>0</v>
      </c>
      <c r="G40" s="1186">
        <f>'[2]4.4 гр птиц утки'!G40</f>
        <v>56</v>
      </c>
      <c r="H40" s="1186">
        <f>'[2]4.4 гр птиц утки'!H40</f>
        <v>54</v>
      </c>
      <c r="I40" s="1186">
        <v>0</v>
      </c>
      <c r="J40" s="1181">
        <f t="shared" si="0"/>
        <v>0</v>
      </c>
    </row>
    <row r="41" spans="1:10" ht="13.9" customHeight="1" x14ac:dyDescent="0.25">
      <c r="A41" s="1427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утки'!G41</f>
        <v>44</v>
      </c>
      <c r="H41" s="1186">
        <f>'[2]4.4 гр птиц утки'!H41</f>
        <v>44</v>
      </c>
      <c r="I41" s="1186">
        <v>0</v>
      </c>
      <c r="J41" s="1181">
        <f t="shared" si="0"/>
        <v>0</v>
      </c>
    </row>
    <row r="42" spans="1:10" ht="13.9" customHeight="1" x14ac:dyDescent="0.25">
      <c r="A42" s="1427"/>
      <c r="B42" s="1485"/>
      <c r="C42" s="46" t="s">
        <v>1049</v>
      </c>
      <c r="D42" s="1186">
        <v>0</v>
      </c>
      <c r="E42" s="1186">
        <v>0</v>
      </c>
      <c r="F42" s="1186">
        <v>0</v>
      </c>
      <c r="G42" s="1186">
        <f>'[2]4.4 гр птиц утки'!G42</f>
        <v>0</v>
      </c>
      <c r="H42" s="1186">
        <f>'[2]4.4 гр птиц утки'!H42</f>
        <v>0</v>
      </c>
      <c r="I42" s="1186">
        <v>0</v>
      </c>
      <c r="J42" s="1181">
        <v>0</v>
      </c>
    </row>
    <row r="43" spans="1:10" ht="13.9" customHeight="1" x14ac:dyDescent="0.25">
      <c r="A43" s="1427"/>
      <c r="B43" s="1485"/>
      <c r="C43" s="46" t="s">
        <v>817</v>
      </c>
      <c r="D43" s="1186">
        <v>0</v>
      </c>
      <c r="E43" s="1186">
        <v>0</v>
      </c>
      <c r="F43" s="1186">
        <v>0</v>
      </c>
      <c r="G43" s="1186">
        <f>'[2]4.4 гр птиц утки'!G43</f>
        <v>48</v>
      </c>
      <c r="H43" s="1186">
        <f>'[2]4.4 гр птиц утки'!H43</f>
        <v>48</v>
      </c>
      <c r="I43" s="1186">
        <v>0</v>
      </c>
      <c r="J43" s="1181">
        <f t="shared" si="0"/>
        <v>0</v>
      </c>
    </row>
    <row r="44" spans="1:10" ht="13.9" customHeight="1" x14ac:dyDescent="0.25">
      <c r="A44" s="1427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утки'!G44</f>
        <v>0</v>
      </c>
      <c r="H44" s="1186">
        <f>'[2]4.4 гр птиц утки'!H44</f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27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0</v>
      </c>
      <c r="J45" s="1181">
        <f t="shared" si="0"/>
        <v>0</v>
      </c>
    </row>
    <row r="46" spans="1:10" ht="15.75" x14ac:dyDescent="0.2">
      <c r="A46" s="1183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утки'!G46</f>
        <v>43</v>
      </c>
      <c r="H46" s="1186">
        <f>'[2]4.4 гр птиц утки'!H46</f>
        <v>39</v>
      </c>
      <c r="I46" s="1186">
        <v>0</v>
      </c>
      <c r="J46" s="1181">
        <f t="shared" si="0"/>
        <v>0</v>
      </c>
    </row>
    <row r="47" spans="1:10" ht="13.9" customHeight="1" x14ac:dyDescent="0.25">
      <c r="A47" s="1427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утки'!G47</f>
        <v>0</v>
      </c>
      <c r="H47" s="1186">
        <f>'[2]4.4 гр птиц утки'!H47</f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27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1">
        <f t="shared" si="0"/>
        <v>0</v>
      </c>
    </row>
    <row r="49" spans="1:10" ht="13.9" customHeight="1" x14ac:dyDescent="0.25">
      <c r="A49" s="1429">
        <v>12</v>
      </c>
      <c r="B49" s="1484" t="s">
        <v>298</v>
      </c>
      <c r="C49" s="307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1">
        <f t="shared" si="0"/>
        <v>0</v>
      </c>
    </row>
    <row r="50" spans="1:10" ht="13.9" customHeight="1" x14ac:dyDescent="0.25">
      <c r="A50" s="1429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утки'!G50</f>
        <v>0</v>
      </c>
      <c r="H50" s="1186">
        <f>'[2]4.4 гр птиц утки'!H50</f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29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утки'!G51</f>
        <v>3</v>
      </c>
      <c r="H51" s="1186">
        <f>'[2]4.4 гр птиц утки'!H51</f>
        <v>3</v>
      </c>
      <c r="I51" s="1186">
        <v>0</v>
      </c>
      <c r="J51" s="1181">
        <f t="shared" si="0"/>
        <v>0</v>
      </c>
    </row>
    <row r="52" spans="1:10" ht="13.9" customHeight="1" x14ac:dyDescent="0.25">
      <c r="A52" s="1429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утки'!G52</f>
        <v>0</v>
      </c>
      <c r="H52" s="1186">
        <f>'[2]4.4 гр птиц утки'!H52</f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27">
        <v>13</v>
      </c>
      <c r="B53" s="1484" t="s">
        <v>299</v>
      </c>
      <c r="C53" s="46" t="s">
        <v>765</v>
      </c>
      <c r="D53" s="1186">
        <f>'4.4 гр птиц утки'!D53</f>
        <v>16</v>
      </c>
      <c r="E53" s="1186">
        <f>'4.4 гр птиц утки'!E53</f>
        <v>16</v>
      </c>
      <c r="F53" s="1186">
        <v>0</v>
      </c>
      <c r="G53" s="1186">
        <f>'[2]4.4 гр птиц утки'!G53</f>
        <v>89</v>
      </c>
      <c r="H53" s="1186">
        <f>'[2]4.4 гр птиц утки'!H53</f>
        <v>89</v>
      </c>
      <c r="I53" s="1186">
        <v>0</v>
      </c>
      <c r="J53" s="1181">
        <f t="shared" si="0"/>
        <v>0</v>
      </c>
    </row>
    <row r="54" spans="1:10" ht="13.9" customHeight="1" x14ac:dyDescent="0.25">
      <c r="A54" s="1427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утки'!G54</f>
        <v>10</v>
      </c>
      <c r="H54" s="1186">
        <f>'[2]4.4 гр птиц утки'!H54</f>
        <v>10</v>
      </c>
      <c r="I54" s="1186">
        <v>0</v>
      </c>
      <c r="J54" s="1181">
        <f t="shared" si="0"/>
        <v>0</v>
      </c>
    </row>
    <row r="55" spans="1:10" ht="13.9" customHeight="1" x14ac:dyDescent="0.25">
      <c r="A55" s="1427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1">
        <f t="shared" si="0"/>
        <v>0</v>
      </c>
    </row>
    <row r="56" spans="1:10" ht="13.9" customHeight="1" x14ac:dyDescent="0.25">
      <c r="A56" s="1427">
        <v>14</v>
      </c>
      <c r="B56" s="1484" t="s">
        <v>300</v>
      </c>
      <c r="C56" s="46" t="s">
        <v>766</v>
      </c>
      <c r="D56" s="1186">
        <v>253</v>
      </c>
      <c r="E56" s="1186">
        <v>243</v>
      </c>
      <c r="F56" s="1186">
        <v>0</v>
      </c>
      <c r="G56" s="1186">
        <f>'[2]4.4 гр птиц утки'!G56</f>
        <v>92</v>
      </c>
      <c r="H56" s="1186">
        <f>'[2]4.4 гр птиц утки'!H56</f>
        <v>87</v>
      </c>
      <c r="I56" s="1186">
        <v>0</v>
      </c>
      <c r="J56" s="1181">
        <f t="shared" si="0"/>
        <v>0</v>
      </c>
    </row>
    <row r="57" spans="1:10" ht="13.9" customHeight="1" x14ac:dyDescent="0.25">
      <c r="A57" s="1427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утки'!G57</f>
        <v>0</v>
      </c>
      <c r="H57" s="1186">
        <f>'[2]4.4 гр птиц утки'!H57</f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27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f>'[2]4.4 гр птиц утки'!G58</f>
        <v>204</v>
      </c>
      <c r="H58" s="1186">
        <f>'[2]4.4 гр птиц утки'!H58</f>
        <v>195</v>
      </c>
      <c r="I58" s="1186">
        <v>0</v>
      </c>
      <c r="J58" s="1181">
        <f t="shared" si="0"/>
        <v>0</v>
      </c>
    </row>
    <row r="59" spans="1:10" ht="13.9" customHeight="1" x14ac:dyDescent="0.25">
      <c r="A59" s="1427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утки'!G59</f>
        <v>0</v>
      </c>
      <c r="H59" s="1186">
        <f>'[2]4.4 гр птиц утки'!H59</f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27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утки'!G60</f>
        <v>0</v>
      </c>
      <c r="H60" s="1186">
        <f>'[2]4.4 гр птиц утки'!H60</f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29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f>'[2]4.4 гр птиц утки'!G61</f>
        <v>62</v>
      </c>
      <c r="H61" s="1186">
        <f>'[2]4.4 гр птиц утки'!H61</f>
        <v>37</v>
      </c>
      <c r="I61" s="1186">
        <v>0</v>
      </c>
      <c r="J61" s="1181">
        <f t="shared" si="0"/>
        <v>0</v>
      </c>
    </row>
    <row r="62" spans="1:10" ht="13.9" customHeight="1" x14ac:dyDescent="0.25">
      <c r="A62" s="1429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утки'!G62</f>
        <v>35</v>
      </c>
      <c r="H62" s="1186">
        <f>'[2]4.4 гр птиц утки'!H62</f>
        <v>30</v>
      </c>
      <c r="I62" s="1186">
        <v>0</v>
      </c>
      <c r="J62" s="1181">
        <f t="shared" si="0"/>
        <v>0</v>
      </c>
    </row>
    <row r="63" spans="1:10" ht="13.9" customHeight="1" x14ac:dyDescent="0.25">
      <c r="A63" s="1429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утки'!G63</f>
        <v>35</v>
      </c>
      <c r="H63" s="1186">
        <f>'[2]4.4 гр птиц утки'!H63</f>
        <v>30</v>
      </c>
      <c r="I63" s="1186">
        <v>0</v>
      </c>
      <c r="J63" s="1181">
        <f t="shared" si="0"/>
        <v>0</v>
      </c>
    </row>
    <row r="64" spans="1:10" ht="13.9" customHeight="1" x14ac:dyDescent="0.25">
      <c r="A64" s="1429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утки'!G64</f>
        <v>0</v>
      </c>
      <c r="H64" s="1186">
        <f>'[2]4.4 гр птиц утки'!H64</f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29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утки'!G65</f>
        <v>17</v>
      </c>
      <c r="H65" s="1186">
        <f>'[2]4.4 гр птиц утки'!H65</f>
        <v>17</v>
      </c>
      <c r="I65" s="1186">
        <v>0</v>
      </c>
      <c r="J65" s="1181">
        <f t="shared" si="0"/>
        <v>0</v>
      </c>
    </row>
    <row r="66" spans="1:10" ht="13.9" customHeight="1" x14ac:dyDescent="0.25">
      <c r="A66" s="1429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утки'!G66</f>
        <v>85</v>
      </c>
      <c r="H66" s="1186">
        <f>'[2]4.4 гр птиц утки'!H66</f>
        <v>85</v>
      </c>
      <c r="I66" s="1186">
        <v>0</v>
      </c>
      <c r="J66" s="1181">
        <f t="shared" si="0"/>
        <v>0</v>
      </c>
    </row>
    <row r="67" spans="1:10" ht="13.9" customHeight="1" x14ac:dyDescent="0.25">
      <c r="A67" s="1429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0</v>
      </c>
      <c r="J67" s="1181">
        <f t="shared" si="0"/>
        <v>0</v>
      </c>
    </row>
    <row r="68" spans="1:10" ht="13.9" customHeight="1" x14ac:dyDescent="0.25">
      <c r="A68" s="1427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утки'!G68</f>
        <v>7</v>
      </c>
      <c r="H68" s="1186">
        <f>'[2]4.4 гр птиц утки'!H68</f>
        <v>7</v>
      </c>
      <c r="I68" s="1186">
        <v>0</v>
      </c>
      <c r="J68" s="1181">
        <f t="shared" si="0"/>
        <v>0</v>
      </c>
    </row>
    <row r="69" spans="1:10" ht="13.9" customHeight="1" x14ac:dyDescent="0.25">
      <c r="A69" s="1427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0</v>
      </c>
      <c r="J69" s="1181">
        <f t="shared" si="0"/>
        <v>0</v>
      </c>
    </row>
    <row r="70" spans="1:10" ht="13.9" customHeight="1" x14ac:dyDescent="0.25">
      <c r="A70" s="1427">
        <v>18</v>
      </c>
      <c r="B70" s="1484" t="s">
        <v>304</v>
      </c>
      <c r="C70" s="46" t="s">
        <v>768</v>
      </c>
      <c r="D70" s="1186">
        <f>'4.4 гр птиц утки'!D70</f>
        <v>35</v>
      </c>
      <c r="E70" s="1186">
        <f>'4.4 гр птиц утки'!E70</f>
        <v>35</v>
      </c>
      <c r="F70" s="1186">
        <v>0</v>
      </c>
      <c r="G70" s="1186">
        <f>'[2]4.4 гр птиц утки'!G70</f>
        <v>34</v>
      </c>
      <c r="H70" s="1186">
        <f>'[2]4.4 гр птиц утки'!H70</f>
        <v>34</v>
      </c>
      <c r="I70" s="1186">
        <v>11</v>
      </c>
      <c r="J70" s="1181">
        <f t="shared" si="0"/>
        <v>11</v>
      </c>
    </row>
    <row r="71" spans="1:10" ht="13.9" customHeight="1" x14ac:dyDescent="0.25">
      <c r="A71" s="1427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f>'[2]4.4 гр птиц утки'!G71</f>
        <v>51</v>
      </c>
      <c r="H71" s="1186">
        <f>'[2]4.4 гр птиц утки'!H71</f>
        <v>50</v>
      </c>
      <c r="I71" s="1186">
        <v>0</v>
      </c>
      <c r="J71" s="1181">
        <f t="shared" si="0"/>
        <v>0</v>
      </c>
    </row>
    <row r="72" spans="1:10" ht="13.9" customHeight="1" x14ac:dyDescent="0.25">
      <c r="A72" s="1427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1">
        <f t="shared" si="0"/>
        <v>0</v>
      </c>
    </row>
    <row r="73" spans="1:10" ht="13.9" customHeight="1" x14ac:dyDescent="0.25">
      <c r="A73" s="1427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утки'!G73</f>
        <v>27</v>
      </c>
      <c r="H73" s="1186">
        <f>'[2]4.4 гр птиц утки'!H73</f>
        <v>27</v>
      </c>
      <c r="I73" s="1186">
        <v>0</v>
      </c>
      <c r="J73" s="1181">
        <f t="shared" si="0"/>
        <v>0</v>
      </c>
    </row>
    <row r="74" spans="1:10" ht="13.9" customHeight="1" x14ac:dyDescent="0.25">
      <c r="A74" s="1427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f>'[2]4.4 гр птиц утки'!G74</f>
        <v>0</v>
      </c>
      <c r="H74" s="1186">
        <f>'[2]4.4 гр птиц утки'!H74</f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27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утки'!G75</f>
        <v>39</v>
      </c>
      <c r="H75" s="1186">
        <f>'[2]4.4 гр птиц утки'!H75</f>
        <v>39</v>
      </c>
      <c r="I75" s="1186">
        <v>0</v>
      </c>
      <c r="J75" s="1181">
        <f t="shared" si="0"/>
        <v>0</v>
      </c>
    </row>
    <row r="76" spans="1:10" ht="13.9" customHeight="1" x14ac:dyDescent="0.25">
      <c r="A76" s="1427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утки'!G76</f>
        <v>0</v>
      </c>
      <c r="H76" s="1186">
        <f>'[2]4.4 гр птиц утки'!H76</f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27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утки'!G77</f>
        <v>47</v>
      </c>
      <c r="H77" s="1186">
        <f>'[2]4.4 гр птиц утки'!H77</f>
        <v>46</v>
      </c>
      <c r="I77" s="1186">
        <v>0</v>
      </c>
      <c r="J77" s="1181">
        <f t="shared" si="0"/>
        <v>0</v>
      </c>
    </row>
    <row r="78" spans="1:10" ht="13.9" customHeight="1" x14ac:dyDescent="0.25">
      <c r="A78" s="1427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утки'!G78</f>
        <v>12</v>
      </c>
      <c r="H78" s="1186">
        <f>'[2]4.4 гр птиц утки'!H78</f>
        <v>12</v>
      </c>
      <c r="I78" s="1186">
        <v>0</v>
      </c>
      <c r="J78" s="1181">
        <v>0</v>
      </c>
    </row>
    <row r="79" spans="1:10" ht="13.9" customHeight="1" x14ac:dyDescent="0.25">
      <c r="A79" s="1427">
        <v>20</v>
      </c>
      <c r="B79" s="1489" t="s">
        <v>306</v>
      </c>
      <c r="C79" s="46" t="s">
        <v>818</v>
      </c>
      <c r="D79" s="1186">
        <v>16</v>
      </c>
      <c r="E79" s="1186">
        <v>15</v>
      </c>
      <c r="F79" s="1186">
        <v>0</v>
      </c>
      <c r="G79" s="1186">
        <f>'[2]4.4 гр птиц утки'!G79</f>
        <v>46</v>
      </c>
      <c r="H79" s="1186">
        <f>'[2]4.4 гр птиц утки'!H79</f>
        <v>42</v>
      </c>
      <c r="I79" s="1186">
        <v>0</v>
      </c>
      <c r="J79" s="1181">
        <f t="shared" si="0"/>
        <v>0</v>
      </c>
    </row>
    <row r="80" spans="1:10" ht="13.9" customHeight="1" x14ac:dyDescent="0.25">
      <c r="A80" s="1427"/>
      <c r="B80" s="1489"/>
      <c r="C80" s="46" t="s">
        <v>769</v>
      </c>
      <c r="D80" s="1186">
        <v>51</v>
      </c>
      <c r="E80" s="1186">
        <v>47</v>
      </c>
      <c r="F80" s="1186">
        <v>0</v>
      </c>
      <c r="G80" s="1186">
        <f>'[2]4.4 гр птиц утки'!G80</f>
        <v>83</v>
      </c>
      <c r="H80" s="1186">
        <f>'[2]4.4 гр птиц утки'!H80</f>
        <v>79</v>
      </c>
      <c r="I80" s="1186">
        <v>0</v>
      </c>
      <c r="J80" s="1181">
        <f t="shared" si="0"/>
        <v>0</v>
      </c>
    </row>
    <row r="81" spans="1:10" ht="13.9" customHeight="1" x14ac:dyDescent="0.25">
      <c r="A81" s="1427"/>
      <c r="B81" s="1489"/>
      <c r="C81" s="46" t="s">
        <v>819</v>
      </c>
      <c r="D81" s="1186">
        <v>3</v>
      </c>
      <c r="E81" s="1186">
        <v>3</v>
      </c>
      <c r="F81" s="1186">
        <v>0</v>
      </c>
      <c r="G81" s="1186">
        <f>'[2]4.4 гр птиц утки'!G81</f>
        <v>4</v>
      </c>
      <c r="H81" s="1186">
        <f>'[2]4.4 гр птиц утки'!H81</f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27"/>
      <c r="B82" s="1489"/>
      <c r="C82" s="46" t="s">
        <v>770</v>
      </c>
      <c r="D82" s="1186">
        <v>73</v>
      </c>
      <c r="E82" s="1186">
        <v>62</v>
      </c>
      <c r="F82" s="1186">
        <v>0</v>
      </c>
      <c r="G82" s="1186">
        <f>'[2]4.4 гр птиц утки'!G82</f>
        <v>351</v>
      </c>
      <c r="H82" s="1186">
        <f>'[2]4.4 гр птиц утки'!H82</f>
        <v>314</v>
      </c>
      <c r="I82" s="1186">
        <v>101</v>
      </c>
      <c r="J82" s="1181">
        <f t="shared" si="0"/>
        <v>101</v>
      </c>
    </row>
    <row r="83" spans="1:10" ht="13.9" customHeight="1" x14ac:dyDescent="0.25">
      <c r="A83" s="1427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f>'[2]4.4 гр птиц утки'!G83</f>
        <v>384</v>
      </c>
      <c r="H83" s="1186">
        <f>'[2]4.4 гр птиц утки'!H83</f>
        <v>207</v>
      </c>
      <c r="I83" s="1186">
        <v>0</v>
      </c>
      <c r="J83" s="1181">
        <f t="shared" si="0"/>
        <v>0</v>
      </c>
    </row>
    <row r="84" spans="1:10" ht="13.9" customHeight="1" x14ac:dyDescent="0.25">
      <c r="A84" s="1427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0</v>
      </c>
      <c r="J84" s="1181">
        <f t="shared" si="0"/>
        <v>0</v>
      </c>
    </row>
    <row r="85" spans="1:10" ht="13.9" customHeight="1" x14ac:dyDescent="0.25">
      <c r="A85" s="1427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f>'[2]4.4 гр птиц утки'!G85</f>
        <v>7</v>
      </c>
      <c r="H85" s="1186">
        <f>'[2]4.4 гр птиц утки'!H85</f>
        <v>7</v>
      </c>
      <c r="I85" s="1186">
        <v>0</v>
      </c>
      <c r="J85" s="1181">
        <f t="shared" si="0"/>
        <v>0</v>
      </c>
    </row>
    <row r="86" spans="1:10" ht="13.9" customHeight="1" x14ac:dyDescent="0.25">
      <c r="A86" s="1427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f>'[2]4.4 гр птиц утки'!G86</f>
        <v>0</v>
      </c>
      <c r="H86" s="1186">
        <f>'[2]4.4 гр птиц утки'!H86</f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27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1">
        <f t="shared" si="0"/>
        <v>0</v>
      </c>
    </row>
    <row r="88" spans="1:10" ht="15" x14ac:dyDescent="0.25">
      <c r="A88" s="1427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утки'!G88</f>
        <v>3</v>
      </c>
      <c r="H88" s="1186">
        <f>'[2]4.4 гр птиц утки'!H88</f>
        <v>3</v>
      </c>
      <c r="I88" s="1186">
        <v>0</v>
      </c>
      <c r="J88" s="1181">
        <f t="shared" si="0"/>
        <v>0</v>
      </c>
    </row>
    <row r="89" spans="1:10" ht="15" x14ac:dyDescent="0.25">
      <c r="A89" s="1427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утки'!G89</f>
        <v>10</v>
      </c>
      <c r="H89" s="1186">
        <f>'[2]4.4 гр птиц утки'!H89</f>
        <v>10</v>
      </c>
      <c r="I89" s="1186">
        <v>0</v>
      </c>
      <c r="J89" s="1181">
        <f>F89+I89</f>
        <v>0</v>
      </c>
    </row>
    <row r="90" spans="1:10" ht="30" x14ac:dyDescent="0.25">
      <c r="A90" s="1427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утки'!G90</f>
        <v>41</v>
      </c>
      <c r="H90" s="1186">
        <f>'[2]4.4 гр птиц утки'!H90</f>
        <v>41</v>
      </c>
      <c r="I90" s="1186">
        <v>0</v>
      </c>
      <c r="J90" s="1181">
        <f t="shared" ref="J90:J163" si="1">F90+I90</f>
        <v>0</v>
      </c>
    </row>
    <row r="91" spans="1:10" ht="13.9" customHeight="1" x14ac:dyDescent="0.25">
      <c r="A91" s="1427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утки'!G91</f>
        <v>13</v>
      </c>
      <c r="H91" s="1186">
        <f>'[2]4.4 гр птиц утки'!H91</f>
        <v>13</v>
      </c>
      <c r="I91" s="1186">
        <v>0</v>
      </c>
      <c r="J91" s="1181">
        <f t="shared" si="1"/>
        <v>0</v>
      </c>
    </row>
    <row r="92" spans="1:10" ht="13.9" customHeight="1" x14ac:dyDescent="0.25">
      <c r="A92" s="1427"/>
      <c r="B92" s="1484"/>
      <c r="C92" s="46" t="s">
        <v>775</v>
      </c>
      <c r="D92" s="1186">
        <v>7</v>
      </c>
      <c r="E92" s="1186">
        <v>7</v>
      </c>
      <c r="F92" s="1186">
        <v>0</v>
      </c>
      <c r="G92" s="1186">
        <f>'[2]4.4 гр птиц утки'!G92</f>
        <v>2</v>
      </c>
      <c r="H92" s="1186">
        <f>'[2]4.4 гр птиц утки'!H92</f>
        <v>2</v>
      </c>
      <c r="I92" s="1186">
        <v>0</v>
      </c>
      <c r="J92" s="1181">
        <f t="shared" si="1"/>
        <v>0</v>
      </c>
    </row>
    <row r="93" spans="1:10" ht="13.9" customHeight="1" x14ac:dyDescent="0.25">
      <c r="A93" s="1427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утки'!G93</f>
        <v>0</v>
      </c>
      <c r="H93" s="1186">
        <f>'[2]4.4 гр птиц утки'!H93</f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27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утки'!G94</f>
        <v>66</v>
      </c>
      <c r="H94" s="1186">
        <f>'[2]4.4 гр птиц утки'!H94</f>
        <v>43</v>
      </c>
      <c r="I94" s="1186">
        <v>0</v>
      </c>
      <c r="J94" s="1181">
        <f t="shared" si="1"/>
        <v>0</v>
      </c>
    </row>
    <row r="95" spans="1:10" ht="13.9" customHeight="1" x14ac:dyDescent="0.25">
      <c r="A95" s="1427"/>
      <c r="B95" s="1484"/>
      <c r="C95" s="46" t="s">
        <v>710</v>
      </c>
      <c r="D95" s="1186">
        <v>21</v>
      </c>
      <c r="E95" s="1186">
        <v>18</v>
      </c>
      <c r="F95" s="1186">
        <v>0</v>
      </c>
      <c r="G95" s="1186">
        <f>'[2]4.4 гр птиц утки'!G95</f>
        <v>231</v>
      </c>
      <c r="H95" s="1186">
        <f>'[2]4.4 гр птиц утки'!H95</f>
        <v>193</v>
      </c>
      <c r="I95" s="1186">
        <v>0</v>
      </c>
      <c r="J95" s="1181">
        <f t="shared" si="1"/>
        <v>0</v>
      </c>
    </row>
    <row r="96" spans="1:10" ht="13.9" customHeight="1" x14ac:dyDescent="0.25">
      <c r="A96" s="1427"/>
      <c r="B96" s="1484"/>
      <c r="C96" s="46" t="s">
        <v>776</v>
      </c>
      <c r="D96" s="1186">
        <v>104</v>
      </c>
      <c r="E96" s="1186">
        <v>93</v>
      </c>
      <c r="F96" s="1186">
        <v>0</v>
      </c>
      <c r="G96" s="1186">
        <f>'[2]4.4 гр птиц утки'!G96</f>
        <v>163</v>
      </c>
      <c r="H96" s="1186">
        <f>'[2]4.4 гр птиц утки'!H96</f>
        <v>156</v>
      </c>
      <c r="I96" s="1186">
        <v>0</v>
      </c>
      <c r="J96" s="1181">
        <f t="shared" si="1"/>
        <v>0</v>
      </c>
    </row>
    <row r="97" spans="1:10" ht="13.9" customHeight="1" x14ac:dyDescent="0.25">
      <c r="A97" s="1427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f>'[2]4.4 гр птиц утки'!G97</f>
        <v>32</v>
      </c>
      <c r="H97" s="1186">
        <f>'[2]4.4 гр птиц утки'!H97</f>
        <v>32</v>
      </c>
      <c r="I97" s="1186">
        <v>0</v>
      </c>
      <c r="J97" s="1181">
        <f t="shared" si="1"/>
        <v>0</v>
      </c>
    </row>
    <row r="98" spans="1:10" ht="13.9" customHeight="1" x14ac:dyDescent="0.25">
      <c r="A98" s="1427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утки'!G98</f>
        <v>35</v>
      </c>
      <c r="H98" s="1186">
        <f>'[2]4.4 гр птиц утки'!H98</f>
        <v>34</v>
      </c>
      <c r="I98" s="1186">
        <v>0</v>
      </c>
      <c r="J98" s="1181">
        <f t="shared" si="1"/>
        <v>0</v>
      </c>
    </row>
    <row r="99" spans="1:10" ht="13.9" customHeight="1" x14ac:dyDescent="0.25">
      <c r="A99" s="1427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f>'[2]4.4 гр птиц утки'!G99</f>
        <v>89</v>
      </c>
      <c r="H99" s="1186">
        <f>'[2]4.4 гр птиц утки'!H99</f>
        <v>89</v>
      </c>
      <c r="I99" s="1186">
        <v>0</v>
      </c>
      <c r="J99" s="1181">
        <f t="shared" si="1"/>
        <v>0</v>
      </c>
    </row>
    <row r="100" spans="1:10" ht="13.9" customHeight="1" x14ac:dyDescent="0.25">
      <c r="A100" s="1427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1">
        <f t="shared" si="1"/>
        <v>0</v>
      </c>
    </row>
    <row r="101" spans="1:10" ht="13.9" customHeight="1" x14ac:dyDescent="0.25">
      <c r="A101" s="1427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утки'!G101</f>
        <v>71</v>
      </c>
      <c r="H101" s="1186">
        <f>'[2]4.4 гр птиц утки'!H101</f>
        <v>71</v>
      </c>
      <c r="I101" s="1186">
        <v>0</v>
      </c>
      <c r="J101" s="1181">
        <f t="shared" si="1"/>
        <v>0</v>
      </c>
    </row>
    <row r="102" spans="1:10" ht="13.9" customHeight="1" x14ac:dyDescent="0.25">
      <c r="A102" s="1427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1">
        <f t="shared" si="1"/>
        <v>0</v>
      </c>
    </row>
    <row r="103" spans="1:10" ht="13.9" customHeight="1" x14ac:dyDescent="0.25">
      <c r="A103" s="1427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утки'!G103</f>
        <v>26</v>
      </c>
      <c r="H103" s="1186">
        <f>'[2]4.4 гр птиц утки'!H103</f>
        <v>26</v>
      </c>
      <c r="I103" s="1186">
        <v>0</v>
      </c>
      <c r="J103" s="1181">
        <f t="shared" si="1"/>
        <v>0</v>
      </c>
    </row>
    <row r="104" spans="1:10" ht="13.9" customHeight="1" x14ac:dyDescent="0.25">
      <c r="A104" s="1427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f>'[2]4.4 гр птиц утки'!G104</f>
        <v>16</v>
      </c>
      <c r="H104" s="1186">
        <f>'[2]4.4 гр птиц утки'!H104</f>
        <v>16</v>
      </c>
      <c r="I104" s="1186">
        <v>0</v>
      </c>
      <c r="J104" s="1181">
        <f t="shared" si="1"/>
        <v>0</v>
      </c>
    </row>
    <row r="105" spans="1:10" ht="13.9" customHeight="1" x14ac:dyDescent="0.25">
      <c r="A105" s="1427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утки'!G105</f>
        <v>18</v>
      </c>
      <c r="H105" s="1186">
        <f>'[2]4.4 гр птиц утки'!H105</f>
        <v>18</v>
      </c>
      <c r="I105" s="1186">
        <v>0</v>
      </c>
      <c r="J105" s="1181">
        <f t="shared" si="1"/>
        <v>0</v>
      </c>
    </row>
    <row r="106" spans="1:10" ht="13.9" customHeight="1" x14ac:dyDescent="0.25">
      <c r="A106" s="1427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f>'[2]4.4 гр птиц утки'!G106</f>
        <v>145</v>
      </c>
      <c r="H106" s="1186">
        <f>'[2]4.4 гр птиц утки'!H106</f>
        <v>142</v>
      </c>
      <c r="I106" s="1186">
        <v>0</v>
      </c>
      <c r="J106" s="1181">
        <f t="shared" si="1"/>
        <v>0</v>
      </c>
    </row>
    <row r="107" spans="1:10" ht="13.9" customHeight="1" x14ac:dyDescent="0.25">
      <c r="A107" s="1427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утки'!G107</f>
        <v>0</v>
      </c>
      <c r="H107" s="1186">
        <f>'[2]4.4 гр птиц утки'!H107</f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27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утки'!G108</f>
        <v>0</v>
      </c>
      <c r="H108" s="1186">
        <f>'[2]4.4 гр птиц утки'!H108</f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27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f>'[2]4.4 гр птиц утки'!G109</f>
        <v>6</v>
      </c>
      <c r="H109" s="1186">
        <f>'[2]4.4 гр птиц утки'!H109</f>
        <v>6</v>
      </c>
      <c r="I109" s="1186">
        <v>0</v>
      </c>
      <c r="J109" s="1181">
        <f t="shared" si="1"/>
        <v>0</v>
      </c>
    </row>
    <row r="110" spans="1:10" ht="13.9" customHeight="1" x14ac:dyDescent="0.25">
      <c r="A110" s="1427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утки'!G110</f>
        <v>0</v>
      </c>
      <c r="H110" s="1186">
        <f>'[2]4.4 гр птиц утки'!H110</f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27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утки'!G111</f>
        <v>0</v>
      </c>
      <c r="H111" s="1186">
        <f>'[2]4.4 гр птиц утки'!H111</f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27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0</v>
      </c>
      <c r="J112" s="1181">
        <f t="shared" si="1"/>
        <v>0</v>
      </c>
    </row>
    <row r="113" spans="1:10" ht="15.75" x14ac:dyDescent="0.25">
      <c r="A113" s="1183">
        <v>27</v>
      </c>
      <c r="B113" s="1185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0</v>
      </c>
      <c r="G113" s="1186">
        <f>'[2]4.4 гр птиц утки'!G113</f>
        <v>230</v>
      </c>
      <c r="H113" s="1186">
        <f>'[2]4.4 гр птиц утки'!H113</f>
        <v>214</v>
      </c>
      <c r="I113" s="1186">
        <v>0</v>
      </c>
      <c r="J113" s="1181">
        <f t="shared" si="1"/>
        <v>0</v>
      </c>
    </row>
    <row r="114" spans="1:10" ht="13.9" customHeight="1" x14ac:dyDescent="0.25">
      <c r="A114" s="1427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утки'!G114</f>
        <v>200</v>
      </c>
      <c r="H114" s="1186">
        <f>'[2]4.4 гр птиц утки'!H114</f>
        <v>200</v>
      </c>
      <c r="I114" s="1186">
        <v>0</v>
      </c>
      <c r="J114" s="1181">
        <f t="shared" si="1"/>
        <v>0</v>
      </c>
    </row>
    <row r="115" spans="1:10" ht="13.9" customHeight="1" x14ac:dyDescent="0.25">
      <c r="A115" s="1427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утки'!G115</f>
        <v>448</v>
      </c>
      <c r="H115" s="1186">
        <f>'[2]4.4 гр птиц утки'!H115</f>
        <v>421</v>
      </c>
      <c r="I115" s="1186">
        <v>0</v>
      </c>
      <c r="J115" s="1181">
        <f t="shared" si="1"/>
        <v>0</v>
      </c>
    </row>
    <row r="116" spans="1:10" ht="13.9" customHeight="1" x14ac:dyDescent="0.25">
      <c r="A116" s="1427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f>'[2]4.4 гр птиц утки'!G116</f>
        <v>49</v>
      </c>
      <c r="H116" s="1186">
        <f>'[2]4.4 гр птиц утки'!H116</f>
        <v>47</v>
      </c>
      <c r="I116" s="1186">
        <v>0</v>
      </c>
      <c r="J116" s="1181">
        <f t="shared" si="1"/>
        <v>0</v>
      </c>
    </row>
    <row r="117" spans="1:10" ht="13.9" customHeight="1" x14ac:dyDescent="0.25">
      <c r="A117" s="1427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утки'!G117</f>
        <v>68</v>
      </c>
      <c r="H117" s="1186">
        <f>'[2]4.4 гр птиц утки'!H117</f>
        <v>68</v>
      </c>
      <c r="I117" s="1186">
        <v>0</v>
      </c>
      <c r="J117" s="1181">
        <f t="shared" si="1"/>
        <v>0</v>
      </c>
    </row>
    <row r="118" spans="1:10" ht="13.9" customHeight="1" x14ac:dyDescent="0.25">
      <c r="A118" s="1427">
        <v>29</v>
      </c>
      <c r="B118" s="1484" t="s">
        <v>315</v>
      </c>
      <c r="C118" s="46" t="s">
        <v>779</v>
      </c>
      <c r="D118" s="1186">
        <v>3</v>
      </c>
      <c r="E118" s="1186">
        <v>3</v>
      </c>
      <c r="F118" s="1186">
        <v>0</v>
      </c>
      <c r="G118" s="1186">
        <f>'[2]4.4 гр птиц утки'!G118</f>
        <v>3</v>
      </c>
      <c r="H118" s="1186">
        <f>'[2]4.4 гр птиц утки'!H118</f>
        <v>3</v>
      </c>
      <c r="I118" s="1186">
        <v>0</v>
      </c>
      <c r="J118" s="1181">
        <f t="shared" si="1"/>
        <v>0</v>
      </c>
    </row>
    <row r="119" spans="1:10" ht="13.9" customHeight="1" x14ac:dyDescent="0.25">
      <c r="A119" s="1427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утки'!G119</f>
        <v>12</v>
      </c>
      <c r="H119" s="1186">
        <f>'[2]4.4 гр птиц утки'!H119</f>
        <v>12</v>
      </c>
      <c r="I119" s="1186">
        <v>0</v>
      </c>
      <c r="J119" s="1181">
        <f t="shared" si="1"/>
        <v>0</v>
      </c>
    </row>
    <row r="120" spans="1:10" ht="13.9" customHeight="1" x14ac:dyDescent="0.25">
      <c r="A120" s="1427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утки'!G120</f>
        <v>0</v>
      </c>
      <c r="H120" s="1186">
        <f>'[2]4.4 гр птиц утки'!H120</f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27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27">
        <v>30</v>
      </c>
      <c r="B122" s="1484" t="s">
        <v>316</v>
      </c>
      <c r="C122" s="46" t="s">
        <v>781</v>
      </c>
      <c r="D122" s="1186">
        <v>70</v>
      </c>
      <c r="E122" s="1186">
        <v>70</v>
      </c>
      <c r="F122" s="1186">
        <v>0</v>
      </c>
      <c r="G122" s="1186">
        <f>'[2]4.4 гр птиц утки'!G122</f>
        <v>209</v>
      </c>
      <c r="H122" s="1186">
        <f>'[2]4.4 гр птиц утки'!H122</f>
        <v>209</v>
      </c>
      <c r="I122" s="1186">
        <v>0</v>
      </c>
      <c r="J122" s="1181">
        <f t="shared" si="1"/>
        <v>0</v>
      </c>
    </row>
    <row r="123" spans="1:10" ht="13.9" customHeight="1" x14ac:dyDescent="0.25">
      <c r="A123" s="1427"/>
      <c r="B123" s="1484"/>
      <c r="C123" s="46" t="s">
        <v>717</v>
      </c>
      <c r="D123" s="1186">
        <v>14</v>
      </c>
      <c r="E123" s="1186">
        <v>14</v>
      </c>
      <c r="F123" s="1186">
        <v>0</v>
      </c>
      <c r="G123" s="1186">
        <f>'[2]4.4 гр птиц утки'!G123</f>
        <v>21</v>
      </c>
      <c r="H123" s="1186">
        <f>'[2]4.4 гр птиц утки'!H123</f>
        <v>21</v>
      </c>
      <c r="I123" s="1186">
        <v>0</v>
      </c>
      <c r="J123" s="1181">
        <f t="shared" si="1"/>
        <v>0</v>
      </c>
    </row>
    <row r="124" spans="1:10" ht="13.9" customHeight="1" x14ac:dyDescent="0.25">
      <c r="A124" s="1427"/>
      <c r="B124" s="1484"/>
      <c r="C124" s="46" t="s">
        <v>716</v>
      </c>
      <c r="D124" s="1186">
        <v>42</v>
      </c>
      <c r="E124" s="1186">
        <v>42</v>
      </c>
      <c r="F124" s="1186">
        <v>0</v>
      </c>
      <c r="G124" s="1186">
        <f>'[2]4.4 гр птиц утки'!G124</f>
        <v>73</v>
      </c>
      <c r="H124" s="1186">
        <f>'[2]4.4 гр птиц утки'!H124</f>
        <v>73</v>
      </c>
      <c r="I124" s="1186">
        <v>0</v>
      </c>
      <c r="J124" s="1181">
        <f t="shared" si="1"/>
        <v>0</v>
      </c>
    </row>
    <row r="125" spans="1:10" ht="13.9" customHeight="1" x14ac:dyDescent="0.25">
      <c r="A125" s="1427"/>
      <c r="B125" s="1484"/>
      <c r="C125" s="46" t="s">
        <v>667</v>
      </c>
      <c r="D125" s="1186">
        <v>2</v>
      </c>
      <c r="E125" s="1186">
        <v>2</v>
      </c>
      <c r="F125" s="1186">
        <v>0</v>
      </c>
      <c r="G125" s="1186">
        <f>'[2]4.4 гр птиц утки'!G125</f>
        <v>15</v>
      </c>
      <c r="H125" s="1186">
        <f>'[2]4.4 гр птиц утки'!H125</f>
        <v>15</v>
      </c>
      <c r="I125" s="1186">
        <v>0</v>
      </c>
      <c r="J125" s="1181">
        <f t="shared" si="1"/>
        <v>0</v>
      </c>
    </row>
    <row r="126" spans="1:10" ht="13.9" customHeight="1" x14ac:dyDescent="0.25">
      <c r="A126" s="1427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0</v>
      </c>
      <c r="G126" s="1186">
        <f>'[2]4.4 гр птиц утки'!G126</f>
        <v>127</v>
      </c>
      <c r="H126" s="1186">
        <f>'[2]4.4 гр птиц утки'!H126</f>
        <v>120</v>
      </c>
      <c r="I126" s="1186">
        <v>0</v>
      </c>
      <c r="J126" s="1181">
        <f t="shared" si="1"/>
        <v>0</v>
      </c>
    </row>
    <row r="127" spans="1:10" ht="13.9" customHeight="1" x14ac:dyDescent="0.25">
      <c r="A127" s="1427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утки'!G127</f>
        <v>73</v>
      </c>
      <c r="H127" s="1186">
        <f>'[2]4.4 гр птиц утки'!H127</f>
        <v>73</v>
      </c>
      <c r="I127" s="1186">
        <v>0</v>
      </c>
      <c r="J127" s="1181">
        <f t="shared" si="1"/>
        <v>0</v>
      </c>
    </row>
    <row r="128" spans="1:10" ht="13.9" customHeight="1" x14ac:dyDescent="0.25">
      <c r="A128" s="1427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утки'!G128</f>
        <v>15</v>
      </c>
      <c r="H128" s="1186">
        <f>'[2]4.4 гр птиц утки'!H128</f>
        <v>15</v>
      </c>
      <c r="I128" s="1186">
        <v>0</v>
      </c>
      <c r="J128" s="1181">
        <f t="shared" si="1"/>
        <v>0</v>
      </c>
    </row>
    <row r="129" spans="1:10" ht="13.9" customHeight="1" x14ac:dyDescent="0.25">
      <c r="A129" s="1427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0</v>
      </c>
      <c r="G129" s="1186">
        <f>'[2]4.4 гр птиц утки'!G129</f>
        <v>77</v>
      </c>
      <c r="H129" s="1186">
        <f>'[2]4.4 гр птиц утки'!H129</f>
        <v>73</v>
      </c>
      <c r="I129" s="1186">
        <v>0</v>
      </c>
      <c r="J129" s="1181">
        <f t="shared" si="1"/>
        <v>0</v>
      </c>
    </row>
    <row r="130" spans="1:10" ht="13.9" customHeight="1" x14ac:dyDescent="0.25">
      <c r="A130" s="1427">
        <v>32</v>
      </c>
      <c r="B130" s="1484" t="s">
        <v>318</v>
      </c>
      <c r="C130" s="46" t="s">
        <v>782</v>
      </c>
      <c r="D130" s="1186">
        <f>'4.4 гр птиц утки'!D130</f>
        <v>4</v>
      </c>
      <c r="E130" s="1186">
        <f>'4.4 гр птиц утки'!E130</f>
        <v>4</v>
      </c>
      <c r="F130" s="1186">
        <v>0</v>
      </c>
      <c r="G130" s="1186">
        <f>'[2]4.4 гр птиц утки'!G130</f>
        <v>6</v>
      </c>
      <c r="H130" s="1186">
        <f>'[2]4.4 гр птиц утки'!H130</f>
        <v>6</v>
      </c>
      <c r="I130" s="1186">
        <v>0</v>
      </c>
      <c r="J130" s="1181">
        <f t="shared" si="1"/>
        <v>0</v>
      </c>
    </row>
    <row r="131" spans="1:10" ht="13.9" customHeight="1" x14ac:dyDescent="0.25">
      <c r="A131" s="1427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утки'!G131</f>
        <v>0</v>
      </c>
      <c r="H131" s="1186">
        <f>'[2]4.4 гр птиц утки'!H131</f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27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утки'!G132</f>
        <v>0</v>
      </c>
      <c r="H132" s="1186">
        <f>'[2]4.4 гр птиц утки'!H132</f>
        <v>0</v>
      </c>
      <c r="I132" s="1186">
        <v>0</v>
      </c>
      <c r="J132" s="1181">
        <f>F132+I132</f>
        <v>0</v>
      </c>
    </row>
    <row r="133" spans="1:10" ht="13.9" customHeight="1" x14ac:dyDescent="0.25">
      <c r="A133" s="1427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0</v>
      </c>
      <c r="G133" s="1186">
        <f>'[2]4.4 гр птиц утки'!G133</f>
        <v>274</v>
      </c>
      <c r="H133" s="1186">
        <f>'[2]4.4 гр птиц утки'!H133</f>
        <v>251</v>
      </c>
      <c r="I133" s="1186">
        <v>0</v>
      </c>
      <c r="J133" s="1181">
        <f t="shared" si="1"/>
        <v>0</v>
      </c>
    </row>
    <row r="134" spans="1:10" ht="13.9" customHeight="1" x14ac:dyDescent="0.25">
      <c r="A134" s="1427">
        <v>33</v>
      </c>
      <c r="B134" s="1484" t="s">
        <v>319</v>
      </c>
      <c r="C134" s="46" t="s">
        <v>608</v>
      </c>
      <c r="D134" s="1186">
        <v>210</v>
      </c>
      <c r="E134" s="1186">
        <v>197</v>
      </c>
      <c r="F134" s="1186">
        <v>0</v>
      </c>
      <c r="G134" s="1186">
        <f>'[2]4.4 гр птиц утки'!G134</f>
        <v>0</v>
      </c>
      <c r="H134" s="1186">
        <f>'[2]4.4 гр птиц утки'!H134</f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27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утки'!G135</f>
        <v>35</v>
      </c>
      <c r="H135" s="1186">
        <f>'[2]4.4 гр птиц утки'!H135</f>
        <v>34</v>
      </c>
      <c r="I135" s="1186">
        <v>0</v>
      </c>
      <c r="J135" s="1181">
        <f t="shared" si="1"/>
        <v>0</v>
      </c>
    </row>
    <row r="136" spans="1:10" ht="13.9" customHeight="1" x14ac:dyDescent="0.25">
      <c r="A136" s="1427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утки'!G136</f>
        <v>8</v>
      </c>
      <c r="H136" s="1186">
        <f>'[2]4.4 гр птиц утки'!H136</f>
        <v>8</v>
      </c>
      <c r="I136" s="1186">
        <v>0</v>
      </c>
      <c r="J136" s="1181">
        <f t="shared" si="1"/>
        <v>0</v>
      </c>
    </row>
    <row r="137" spans="1:10" ht="13.9" customHeight="1" x14ac:dyDescent="0.25">
      <c r="A137" s="1427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утки'!G137</f>
        <v>0</v>
      </c>
      <c r="H137" s="1186">
        <f>'[2]4.4 гр птиц утки'!H137</f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27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утки'!G138</f>
        <v>0</v>
      </c>
      <c r="H138" s="1186">
        <f>'[2]4.4 гр птиц утки'!H138</f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27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утки'!G139</f>
        <v>0</v>
      </c>
      <c r="H139" s="1186">
        <f>'[2]4.4 гр птиц утки'!H139</f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27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утки'!G140</f>
        <v>0</v>
      </c>
      <c r="H140" s="1186">
        <f>'[2]4.4 гр птиц утки'!H140</f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27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утки'!G141</f>
        <v>0</v>
      </c>
      <c r="H141" s="1186">
        <f>'[2]4.4 гр птиц утки'!H141</f>
        <v>0</v>
      </c>
      <c r="I141" s="1186">
        <v>0</v>
      </c>
      <c r="J141" s="1181">
        <f>F141+I141</f>
        <v>0</v>
      </c>
    </row>
    <row r="142" spans="1:10" ht="13.9" customHeight="1" x14ac:dyDescent="0.25">
      <c r="A142" s="1427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утки'!G142</f>
        <v>0</v>
      </c>
      <c r="H142" s="1186">
        <f>'[2]4.4 гр птиц утки'!H142</f>
        <v>0</v>
      </c>
      <c r="I142" s="1186">
        <v>0</v>
      </c>
      <c r="J142" s="1181">
        <f>F142+I142</f>
        <v>0</v>
      </c>
    </row>
    <row r="143" spans="1:10" ht="13.9" customHeight="1" x14ac:dyDescent="0.25">
      <c r="A143" s="1427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утки'!G143</f>
        <v>0</v>
      </c>
      <c r="H143" s="1186">
        <f>'[2]4.4 гр птиц утки'!H143</f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27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утки'!G144</f>
        <v>0</v>
      </c>
      <c r="H144" s="1186">
        <f>'[2]4.4 гр птиц утки'!H144</f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27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6">
        <v>0</v>
      </c>
      <c r="J145" s="1181">
        <f t="shared" si="1"/>
        <v>0</v>
      </c>
    </row>
    <row r="146" spans="1:10" ht="13.9" customHeight="1" x14ac:dyDescent="0.25">
      <c r="A146" s="1427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утки'!G146</f>
        <v>63</v>
      </c>
      <c r="H146" s="1186">
        <f>'[2]4.4 гр птиц утки'!H146</f>
        <v>59</v>
      </c>
      <c r="I146" s="1186">
        <v>0</v>
      </c>
      <c r="J146" s="1181">
        <f t="shared" si="1"/>
        <v>0</v>
      </c>
    </row>
    <row r="147" spans="1:10" ht="13.9" customHeight="1" x14ac:dyDescent="0.25">
      <c r="A147" s="1427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утки'!G147</f>
        <v>0</v>
      </c>
      <c r="H147" s="1186">
        <f>'[2]4.4 гр птиц утки'!H147</f>
        <v>0</v>
      </c>
      <c r="I147" s="1186">
        <v>0</v>
      </c>
      <c r="J147" s="1181">
        <f>F147+I147</f>
        <v>0</v>
      </c>
    </row>
    <row r="148" spans="1:10" ht="13.9" customHeight="1" x14ac:dyDescent="0.25">
      <c r="A148" s="1427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утки'!G148</f>
        <v>0</v>
      </c>
      <c r="H148" s="1186">
        <f>'[2]4.4 гр птиц утки'!H148</f>
        <v>0</v>
      </c>
      <c r="I148" s="1186">
        <v>0</v>
      </c>
      <c r="J148" s="1181">
        <f>F148+I148</f>
        <v>0</v>
      </c>
    </row>
    <row r="149" spans="1:10" ht="13.9" customHeight="1" x14ac:dyDescent="0.25">
      <c r="A149" s="1427">
        <v>36</v>
      </c>
      <c r="B149" s="1484" t="s">
        <v>322</v>
      </c>
      <c r="C149" s="46" t="s">
        <v>785</v>
      </c>
      <c r="D149" s="1186">
        <v>13</v>
      </c>
      <c r="E149" s="1186">
        <v>13</v>
      </c>
      <c r="F149" s="1186">
        <v>0</v>
      </c>
      <c r="G149" s="1186">
        <f>'[2]4.4 гр птиц утки'!G149</f>
        <v>29</v>
      </c>
      <c r="H149" s="1186">
        <f>'[2]4.4 гр птиц утки'!H149</f>
        <v>29</v>
      </c>
      <c r="I149" s="1186">
        <v>0</v>
      </c>
      <c r="J149" s="1181">
        <f t="shared" si="1"/>
        <v>0</v>
      </c>
    </row>
    <row r="150" spans="1:10" ht="13.9" customHeight="1" x14ac:dyDescent="0.25">
      <c r="A150" s="1427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0</v>
      </c>
      <c r="J150" s="1181">
        <f t="shared" si="1"/>
        <v>0</v>
      </c>
    </row>
    <row r="151" spans="1:10" ht="13.9" customHeight="1" x14ac:dyDescent="0.25">
      <c r="A151" s="1427">
        <v>37</v>
      </c>
      <c r="B151" s="1484" t="s">
        <v>323</v>
      </c>
      <c r="C151" s="46" t="s">
        <v>786</v>
      </c>
      <c r="D151" s="1186">
        <v>163</v>
      </c>
      <c r="E151" s="1186">
        <v>139</v>
      </c>
      <c r="F151" s="1186">
        <v>0</v>
      </c>
      <c r="G151" s="1186">
        <f>'[2]4.4 гр птиц утки'!G151</f>
        <v>174</v>
      </c>
      <c r="H151" s="1186">
        <f>'[2]4.4 гр птиц утки'!H151</f>
        <v>166</v>
      </c>
      <c r="I151" s="1186">
        <v>35</v>
      </c>
      <c r="J151" s="1181">
        <f t="shared" si="1"/>
        <v>35</v>
      </c>
    </row>
    <row r="152" spans="1:10" ht="13.9" customHeight="1" x14ac:dyDescent="0.2">
      <c r="A152" s="1427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0</v>
      </c>
      <c r="G152" s="1186">
        <f>'[2]4.4 гр птиц утки'!G152</f>
        <v>103</v>
      </c>
      <c r="H152" s="1186">
        <f>'[2]4.4 гр птиц утки'!H152</f>
        <v>88</v>
      </c>
      <c r="I152" s="1186">
        <v>0</v>
      </c>
      <c r="J152" s="1181">
        <f t="shared" si="1"/>
        <v>0</v>
      </c>
    </row>
    <row r="153" spans="1:10" ht="13.9" customHeight="1" x14ac:dyDescent="0.25">
      <c r="A153" s="1427">
        <v>38</v>
      </c>
      <c r="B153" s="1484" t="s">
        <v>324</v>
      </c>
      <c r="C153" s="46" t="s">
        <v>787</v>
      </c>
      <c r="D153" s="1186">
        <v>55</v>
      </c>
      <c r="E153" s="1186">
        <v>55</v>
      </c>
      <c r="F153" s="1186">
        <v>0</v>
      </c>
      <c r="G153" s="1186">
        <f>'[2]4.4 гр птиц утки'!G153</f>
        <v>81</v>
      </c>
      <c r="H153" s="1186">
        <f>'[2]4.4 гр птиц утки'!H153</f>
        <v>81</v>
      </c>
      <c r="I153" s="1186">
        <v>0</v>
      </c>
      <c r="J153" s="1181">
        <f t="shared" si="1"/>
        <v>0</v>
      </c>
    </row>
    <row r="154" spans="1:10" ht="13.9" customHeight="1" x14ac:dyDescent="0.25">
      <c r="A154" s="1427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утки'!G154</f>
        <v>0</v>
      </c>
      <c r="H154" s="1186">
        <f>'[2]4.4 гр птиц утки'!H154</f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27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27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утки'!G155</f>
        <v>0</v>
      </c>
      <c r="H156" s="1186">
        <f>'[2]4.4 гр птиц утки'!H155</f>
        <v>0</v>
      </c>
      <c r="I156" s="1186">
        <v>0</v>
      </c>
      <c r="J156" s="1181">
        <f t="shared" si="1"/>
        <v>0</v>
      </c>
    </row>
    <row r="157" spans="1:10" ht="13.9" customHeight="1" x14ac:dyDescent="0.25">
      <c r="A157" s="1427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0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1">
        <f t="shared" si="1"/>
        <v>0</v>
      </c>
    </row>
    <row r="158" spans="1:10" ht="13.9" customHeight="1" x14ac:dyDescent="0.25">
      <c r="A158" s="1427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f>'[2]4.4 гр птиц утки'!G157</f>
        <v>250</v>
      </c>
      <c r="H158" s="1186">
        <f>'[2]4.4 гр птиц утки'!H157</f>
        <v>250</v>
      </c>
      <c r="I158" s="1186">
        <v>0</v>
      </c>
      <c r="J158" s="1181">
        <f t="shared" si="1"/>
        <v>0</v>
      </c>
    </row>
    <row r="159" spans="1:10" ht="13.9" customHeight="1" x14ac:dyDescent="0.25">
      <c r="A159" s="1427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утки'!G158</f>
        <v>10</v>
      </c>
      <c r="H159" s="1186">
        <f>'[2]4.4 гр птиц утки'!H158</f>
        <v>10</v>
      </c>
      <c r="I159" s="1186">
        <v>0</v>
      </c>
      <c r="J159" s="1181">
        <f t="shared" si="1"/>
        <v>0</v>
      </c>
    </row>
    <row r="160" spans="1:10" ht="13.9" customHeight="1" x14ac:dyDescent="0.25">
      <c r="A160" s="1427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0</v>
      </c>
      <c r="G160" s="1186">
        <f>'[2]4.4 гр птиц утки'!G159</f>
        <v>571</v>
      </c>
      <c r="H160" s="1186">
        <f>'[2]4.4 гр птиц утки'!H159</f>
        <v>510</v>
      </c>
      <c r="I160" s="1186">
        <v>0</v>
      </c>
      <c r="J160" s="1181">
        <f t="shared" si="1"/>
        <v>0</v>
      </c>
    </row>
    <row r="161" spans="1:10" ht="13.9" customHeight="1" x14ac:dyDescent="0.25">
      <c r="A161" s="1388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утки'!G160</f>
        <v>0</v>
      </c>
      <c r="H161" s="1186">
        <f>'[2]4.4 гр птиц утки'!H160</f>
        <v>0</v>
      </c>
      <c r="I161" s="1186">
        <v>0</v>
      </c>
      <c r="J161" s="1181">
        <f t="shared" si="1"/>
        <v>0</v>
      </c>
    </row>
    <row r="162" spans="1:10" ht="15" x14ac:dyDescent="0.25">
      <c r="A162" s="1505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утки'!G161</f>
        <v>0</v>
      </c>
      <c r="H162" s="1186">
        <f>'[2]4.4 гр птиц утки'!H161</f>
        <v>0</v>
      </c>
      <c r="I162" s="1186">
        <v>0</v>
      </c>
      <c r="J162" s="1181">
        <f t="shared" si="1"/>
        <v>0</v>
      </c>
    </row>
    <row r="163" spans="1:10" ht="14.45" customHeight="1" x14ac:dyDescent="0.25">
      <c r="A163" s="1427">
        <v>41</v>
      </c>
      <c r="B163" s="1484" t="s">
        <v>327</v>
      </c>
      <c r="C163" s="46" t="s">
        <v>788</v>
      </c>
      <c r="D163" s="1186">
        <f>'4.4 гр птиц утки'!D163</f>
        <v>17</v>
      </c>
      <c r="E163" s="1186">
        <f>'4.4 гр птиц утки'!E163</f>
        <v>17</v>
      </c>
      <c r="F163" s="1186">
        <v>0</v>
      </c>
      <c r="G163" s="1186">
        <f>'[2]4.4 гр птиц утки'!G162</f>
        <v>18</v>
      </c>
      <c r="H163" s="1186">
        <f>'[2]4.4 гр птиц утки'!H162</f>
        <v>18</v>
      </c>
      <c r="I163" s="1186">
        <v>0</v>
      </c>
      <c r="J163" s="1181">
        <f t="shared" si="1"/>
        <v>0</v>
      </c>
    </row>
    <row r="164" spans="1:10" ht="14.45" customHeight="1" x14ac:dyDescent="0.25">
      <c r="A164" s="1427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утки'!G163</f>
        <v>0</v>
      </c>
      <c r="H164" s="1186">
        <f>'[2]4.4 гр птиц утки'!H163</f>
        <v>0</v>
      </c>
      <c r="I164" s="1186">
        <v>0</v>
      </c>
      <c r="J164" s="1181">
        <f t="shared" ref="J164:J169" si="2">F164+I164</f>
        <v>0</v>
      </c>
    </row>
    <row r="165" spans="1:10" ht="14.45" customHeight="1" x14ac:dyDescent="0.25">
      <c r="A165" s="1427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6">
        <v>0</v>
      </c>
      <c r="J165" s="1181">
        <f t="shared" si="2"/>
        <v>0</v>
      </c>
    </row>
    <row r="166" spans="1:10" ht="13.9" customHeight="1" x14ac:dyDescent="0.25">
      <c r="A166" s="1427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f>'[2]4.4 гр птиц утки'!G165</f>
        <v>57</v>
      </c>
      <c r="H166" s="1186">
        <f>'[2]4.4 гр птиц утки'!H165</f>
        <v>57</v>
      </c>
      <c r="I166" s="1186">
        <v>0</v>
      </c>
      <c r="J166" s="1181">
        <f t="shared" si="2"/>
        <v>0</v>
      </c>
    </row>
    <row r="167" spans="1:10" ht="13.9" customHeight="1" x14ac:dyDescent="0.25">
      <c r="A167" s="1427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0</v>
      </c>
      <c r="G167" s="1186">
        <f>'[2]4.4 гр птиц утки'!G166</f>
        <v>452</v>
      </c>
      <c r="H167" s="1186">
        <f>'[2]4.4 гр птиц утки'!H166</f>
        <v>391</v>
      </c>
      <c r="I167" s="1186">
        <v>1</v>
      </c>
      <c r="J167" s="1181">
        <f t="shared" si="2"/>
        <v>1</v>
      </c>
    </row>
    <row r="168" spans="1:10" ht="15.75" x14ac:dyDescent="0.25">
      <c r="A168" s="1183">
        <v>43</v>
      </c>
      <c r="B168" s="1185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0</v>
      </c>
      <c r="G168" s="1186">
        <f>'[2]4.4 гр птиц утки'!G167</f>
        <v>134</v>
      </c>
      <c r="H168" s="1186">
        <f>'[2]4.4 гр птиц утки'!H167</f>
        <v>126</v>
      </c>
      <c r="I168" s="1186">
        <v>0</v>
      </c>
      <c r="J168" s="1181">
        <f t="shared" si="2"/>
        <v>0</v>
      </c>
    </row>
    <row r="169" spans="1:10" ht="15" x14ac:dyDescent="0.25">
      <c r="A169" s="305"/>
      <c r="B169" s="1502" t="s">
        <v>21</v>
      </c>
      <c r="C169" s="1502"/>
      <c r="D169" s="1186">
        <f t="shared" ref="D169:I169" si="3">SUM(D15:D168)</f>
        <v>10465</v>
      </c>
      <c r="E169" s="1186">
        <f t="shared" si="3"/>
        <v>9542</v>
      </c>
      <c r="F169" s="1186">
        <f t="shared" si="3"/>
        <v>2</v>
      </c>
      <c r="G169" s="1186">
        <f t="shared" si="3"/>
        <v>11640</v>
      </c>
      <c r="H169" s="1186">
        <f t="shared" si="3"/>
        <v>10691</v>
      </c>
      <c r="I169" s="1186">
        <f t="shared" si="3"/>
        <v>153</v>
      </c>
      <c r="J169" s="1181">
        <f t="shared" si="2"/>
        <v>155</v>
      </c>
    </row>
    <row r="170" spans="1:10" ht="13.15" customHeight="1" x14ac:dyDescent="0.25">
      <c r="A170" s="127" t="s">
        <v>814</v>
      </c>
    </row>
    <row r="171" spans="1:10" ht="41.45" customHeight="1" x14ac:dyDescent="0.35">
      <c r="A171" s="1271" t="s">
        <v>1829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4.2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84" ht="27" customHeight="1" x14ac:dyDescent="0.2"/>
    <row r="185" ht="13.15" customHeight="1" x14ac:dyDescent="0.2"/>
    <row r="186" ht="27.6" customHeight="1" x14ac:dyDescent="0.2"/>
    <row r="190" ht="26.45" customHeight="1" x14ac:dyDescent="0.2"/>
    <row r="191" ht="25.9" customHeight="1" x14ac:dyDescent="0.2"/>
    <row r="192" ht="27" customHeight="1" x14ac:dyDescent="0.2"/>
    <row r="193" ht="13.15" customHeight="1" x14ac:dyDescent="0.2"/>
    <row r="194" ht="13.15" customHeight="1" x14ac:dyDescent="0.2"/>
    <row r="195" ht="14.45" customHeight="1" x14ac:dyDescent="0.2"/>
    <row r="201" ht="27" customHeight="1" x14ac:dyDescent="0.2"/>
    <row r="205" ht="29.45" customHeight="1" x14ac:dyDescent="0.2"/>
    <row r="206" ht="50.45" customHeight="1" x14ac:dyDescent="0.2"/>
    <row r="207" ht="20.4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27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5" ht="27" customHeight="1" x14ac:dyDescent="0.2"/>
    <row r="276" ht="13.15" customHeight="1" x14ac:dyDescent="0.2"/>
    <row r="277" ht="27.6" customHeight="1" x14ac:dyDescent="0.2"/>
    <row r="281" ht="26.45" customHeight="1" x14ac:dyDescent="0.2"/>
    <row r="282" ht="25.9" customHeight="1" x14ac:dyDescent="0.2"/>
    <row r="283" ht="27" customHeight="1" x14ac:dyDescent="0.2"/>
    <row r="284" ht="26.45" customHeight="1" x14ac:dyDescent="0.2"/>
    <row r="293" ht="25.9" customHeight="1" x14ac:dyDescent="0.2"/>
    <row r="297" ht="27.6" customHeight="1" x14ac:dyDescent="0.2"/>
    <row r="298" ht="51.6" customHeight="1" x14ac:dyDescent="0.2"/>
    <row r="367" ht="13.15" customHeight="1" x14ac:dyDescent="0.2"/>
    <row r="369" ht="26.45" customHeight="1" x14ac:dyDescent="0.2"/>
    <row r="373" ht="25.9" customHeight="1" x14ac:dyDescent="0.2"/>
    <row r="374" ht="26.45" customHeight="1" x14ac:dyDescent="0.2"/>
    <row r="383" ht="26.45" customHeight="1" x14ac:dyDescent="0.2"/>
    <row r="387" ht="27" customHeight="1" x14ac:dyDescent="0.2"/>
    <row r="388" ht="53.45" customHeight="1" x14ac:dyDescent="0.2"/>
    <row r="389" ht="19.149999999999999" customHeight="1" x14ac:dyDescent="0.2"/>
    <row r="457" ht="13.15" customHeight="1" x14ac:dyDescent="0.2"/>
    <row r="459" ht="26.45" customHeight="1" x14ac:dyDescent="0.2"/>
    <row r="463" ht="26.45" customHeight="1" x14ac:dyDescent="0.2"/>
    <row r="464" ht="25.9" customHeight="1" x14ac:dyDescent="0.2"/>
    <row r="473" ht="25.9" customHeight="1" x14ac:dyDescent="0.2"/>
    <row r="477" ht="31.9" customHeight="1" x14ac:dyDescent="0.2"/>
    <row r="478" ht="52.9" customHeight="1" x14ac:dyDescent="0.2"/>
    <row r="479" ht="18.600000000000001" customHeight="1" x14ac:dyDescent="0.2"/>
    <row r="547" ht="13.15" customHeight="1" x14ac:dyDescent="0.2"/>
    <row r="549" ht="26.45" customHeight="1" x14ac:dyDescent="0.2"/>
    <row r="553" ht="26.45" customHeight="1" x14ac:dyDescent="0.2"/>
    <row r="554" ht="26.45" customHeight="1" x14ac:dyDescent="0.2"/>
    <row r="563" ht="25.9" customHeight="1" x14ac:dyDescent="0.2"/>
    <row r="567" ht="35.450000000000003" customHeight="1" x14ac:dyDescent="0.2"/>
    <row r="568" ht="56.45" customHeight="1" x14ac:dyDescent="0.2"/>
    <row r="569" ht="16.899999999999999" customHeight="1" x14ac:dyDescent="0.2"/>
    <row r="637" ht="13.15" customHeight="1" x14ac:dyDescent="0.2"/>
    <row r="639" ht="26.45" customHeight="1" x14ac:dyDescent="0.2"/>
    <row r="643" ht="25.9" customHeight="1" x14ac:dyDescent="0.2"/>
    <row r="644" ht="25.9" customHeight="1" x14ac:dyDescent="0.2"/>
    <row r="653" ht="25.9" customHeight="1" x14ac:dyDescent="0.2"/>
    <row r="657" ht="27" customHeight="1" x14ac:dyDescent="0.2"/>
    <row r="658" ht="55.9" customHeight="1" x14ac:dyDescent="0.2"/>
    <row r="659" ht="18" customHeight="1" x14ac:dyDescent="0.2"/>
    <row r="727" ht="13.15" customHeight="1" x14ac:dyDescent="0.2"/>
    <row r="729" ht="25.9" customHeight="1" x14ac:dyDescent="0.2"/>
    <row r="733" ht="26.45" customHeight="1" x14ac:dyDescent="0.2"/>
    <row r="734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P750"/>
  <sheetViews>
    <sheetView view="pageBreakPreview" zoomScaleSheetLayoutView="100" workbookViewId="0">
      <pane ySplit="13" topLeftCell="A158" activePane="bottomLeft" state="frozen"/>
      <selection pane="bottomLeft" activeCell="O17" sqref="O17"/>
    </sheetView>
  </sheetViews>
  <sheetFormatPr defaultColWidth="8.85546875" defaultRowHeight="12.75" x14ac:dyDescent="0.2"/>
  <cols>
    <col min="1" max="1" width="4.5703125" style="631" customWidth="1"/>
    <col min="2" max="2" width="22.140625" style="631" customWidth="1"/>
    <col min="3" max="3" width="39.140625" style="631" customWidth="1"/>
    <col min="4" max="4" width="7.85546875" style="629" customWidth="1"/>
    <col min="5" max="5" width="11.28515625" style="629" customWidth="1"/>
    <col min="6" max="6" width="9.28515625" style="629" customWidth="1"/>
    <col min="7" max="7" width="8" style="629" customWidth="1"/>
    <col min="8" max="8" width="10.7109375" style="629" customWidth="1"/>
    <col min="9" max="9" width="9.7109375" style="629" customWidth="1"/>
    <col min="10" max="10" width="10.7109375" style="629" customWidth="1"/>
    <col min="11" max="11" width="9.5703125" style="20" customWidth="1"/>
    <col min="12" max="15" width="8.85546875" style="631" customWidth="1"/>
    <col min="16" max="16" width="9.28515625" style="631" customWidth="1"/>
    <col min="17" max="16384" width="8.85546875" style="631"/>
  </cols>
  <sheetData>
    <row r="1" spans="1:15" ht="14.45" customHeight="1" x14ac:dyDescent="0.2">
      <c r="I1" s="1343" t="s">
        <v>196</v>
      </c>
      <c r="J1" s="1343"/>
      <c r="K1" s="95"/>
    </row>
    <row r="2" spans="1:15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643"/>
    </row>
    <row r="3" spans="1:15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  <c r="K3" s="643"/>
      <c r="M3" s="19"/>
      <c r="N3" s="19"/>
      <c r="O3" s="19"/>
    </row>
    <row r="4" spans="1:15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  <c r="K4" s="1180"/>
    </row>
    <row r="5" spans="1:15" s="651" customFormat="1" x14ac:dyDescent="0.2">
      <c r="A5" s="509"/>
      <c r="B5" s="509"/>
      <c r="C5" s="509"/>
      <c r="D5" s="509"/>
      <c r="E5" s="509"/>
      <c r="F5" s="509"/>
      <c r="G5" s="509"/>
      <c r="H5" s="511"/>
      <c r="I5" s="511"/>
      <c r="J5" s="511"/>
    </row>
    <row r="6" spans="1:15" s="651" customFormat="1" x14ac:dyDescent="0.2">
      <c r="A6" s="1396" t="s">
        <v>374</v>
      </c>
      <c r="B6" s="1396"/>
      <c r="C6" s="1396"/>
      <c r="D6" s="1396"/>
      <c r="E6" s="1396"/>
      <c r="F6" s="1396"/>
      <c r="G6" s="1396"/>
      <c r="H6" s="1396"/>
      <c r="I6" s="1396"/>
      <c r="J6" s="1396"/>
      <c r="K6" s="649"/>
    </row>
    <row r="7" spans="1:15" s="651" customFormat="1" ht="27" customHeight="1" x14ac:dyDescent="0.2">
      <c r="A7" s="1397" t="s">
        <v>948</v>
      </c>
      <c r="B7" s="1397"/>
      <c r="C7" s="1396"/>
      <c r="D7" s="1396"/>
      <c r="E7" s="1396"/>
      <c r="F7" s="1396"/>
      <c r="G7" s="1396"/>
      <c r="H7" s="1396"/>
      <c r="I7" s="1396"/>
      <c r="J7" s="1396"/>
      <c r="K7" s="649"/>
    </row>
    <row r="8" spans="1:15" s="651" customFormat="1" x14ac:dyDescent="0.2">
      <c r="A8" s="649"/>
      <c r="B8" s="649"/>
      <c r="C8" s="649"/>
      <c r="D8" s="136"/>
      <c r="E8" s="136"/>
      <c r="F8" s="136"/>
      <c r="G8" s="136"/>
      <c r="H8" s="136"/>
      <c r="I8" s="136"/>
      <c r="J8" s="511"/>
    </row>
    <row r="9" spans="1:15" s="651" customFormat="1" x14ac:dyDescent="0.2">
      <c r="A9" s="1501" t="s">
        <v>666</v>
      </c>
      <c r="B9" s="1501"/>
      <c r="C9" s="1501"/>
      <c r="D9" s="509"/>
      <c r="E9" s="509"/>
      <c r="F9" s="509"/>
      <c r="G9" s="509"/>
      <c r="H9" s="511"/>
      <c r="I9" s="511"/>
      <c r="J9" s="511"/>
    </row>
    <row r="10" spans="1:15" s="651" customFormat="1" x14ac:dyDescent="0.2">
      <c r="D10" s="511"/>
      <c r="E10" s="511"/>
      <c r="F10" s="511"/>
      <c r="G10" s="511"/>
      <c r="H10" s="511"/>
      <c r="I10" s="511"/>
      <c r="J10" s="511"/>
    </row>
    <row r="11" spans="1:15" s="651" customFormat="1" ht="27.75" customHeight="1" x14ac:dyDescent="0.2">
      <c r="A11" s="1210" t="s">
        <v>361</v>
      </c>
      <c r="B11" s="1195" t="s">
        <v>183</v>
      </c>
      <c r="C11" s="150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  <c r="K11" s="656"/>
    </row>
    <row r="12" spans="1:15" s="651" customFormat="1" ht="12.75" customHeight="1" x14ac:dyDescent="0.2">
      <c r="A12" s="1210"/>
      <c r="B12" s="1509"/>
      <c r="C12" s="1510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  <c r="K12" s="656"/>
    </row>
    <row r="13" spans="1:15" s="651" customFormat="1" ht="25.5" x14ac:dyDescent="0.2">
      <c r="A13" s="1210"/>
      <c r="B13" s="1511"/>
      <c r="C13" s="1512"/>
      <c r="D13" s="645" t="s">
        <v>194</v>
      </c>
      <c r="E13" s="645" t="s">
        <v>195</v>
      </c>
      <c r="F13" s="1210"/>
      <c r="G13" s="645" t="s">
        <v>194</v>
      </c>
      <c r="H13" s="645" t="s">
        <v>195</v>
      </c>
      <c r="I13" s="1210"/>
      <c r="J13" s="1210"/>
      <c r="K13" s="656"/>
    </row>
    <row r="14" spans="1:15" s="651" customFormat="1" ht="12.75" customHeight="1" x14ac:dyDescent="0.2">
      <c r="A14" s="37">
        <v>1</v>
      </c>
      <c r="B14" s="1513">
        <v>2</v>
      </c>
      <c r="C14" s="1514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  <c r="K14" s="656"/>
    </row>
    <row r="15" spans="1:15" s="651" customFormat="1" ht="13.9" customHeight="1" x14ac:dyDescent="0.25">
      <c r="A15" s="1427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  <c r="K15" s="656"/>
    </row>
    <row r="16" spans="1:15" s="651" customFormat="1" ht="13.9" customHeight="1" x14ac:dyDescent="0.25">
      <c r="A16" s="1427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7" si="0">F16+I16</f>
        <v>0</v>
      </c>
      <c r="K16" s="656"/>
    </row>
    <row r="17" spans="1:11" s="651" customFormat="1" ht="13.9" customHeight="1" x14ac:dyDescent="0.25">
      <c r="A17" s="1427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0</v>
      </c>
      <c r="J17" s="1181">
        <f t="shared" si="0"/>
        <v>0</v>
      </c>
      <c r="K17" s="656"/>
    </row>
    <row r="18" spans="1:11" s="651" customFormat="1" ht="13.9" customHeight="1" x14ac:dyDescent="0.25">
      <c r="A18" s="1427">
        <v>2</v>
      </c>
      <c r="B18" s="1485" t="s">
        <v>288</v>
      </c>
      <c r="C18" s="46" t="s">
        <v>757</v>
      </c>
      <c r="D18" s="1186">
        <f>'4.4 гр птиц утки'!D18</f>
        <v>11</v>
      </c>
      <c r="E18" s="1186">
        <f>'4.4 гр птиц утки'!E18</f>
        <v>11</v>
      </c>
      <c r="F18" s="1186">
        <v>0</v>
      </c>
      <c r="G18" s="1186">
        <v>26</v>
      </c>
      <c r="H18" s="1186">
        <v>26</v>
      </c>
      <c r="I18" s="1186">
        <v>0</v>
      </c>
      <c r="J18" s="1181">
        <f t="shared" si="0"/>
        <v>0</v>
      </c>
      <c r="K18" s="656"/>
    </row>
    <row r="19" spans="1:11" s="651" customFormat="1" ht="13.9" customHeight="1" x14ac:dyDescent="0.25">
      <c r="A19" s="1427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1">
        <f t="shared" si="0"/>
        <v>0</v>
      </c>
      <c r="K19" s="656"/>
    </row>
    <row r="20" spans="1:11" s="651" customFormat="1" ht="13.9" customHeight="1" x14ac:dyDescent="0.25">
      <c r="A20" s="1427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  <c r="K20" s="656"/>
    </row>
    <row r="21" spans="1:11" s="651" customFormat="1" ht="13.9" customHeight="1" x14ac:dyDescent="0.25">
      <c r="A21" s="1427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  <c r="K21" s="656"/>
    </row>
    <row r="22" spans="1:11" s="651" customFormat="1" ht="13.9" customHeight="1" x14ac:dyDescent="0.25">
      <c r="A22" s="1427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  <c r="K22" s="656"/>
    </row>
    <row r="23" spans="1:11" s="651" customFormat="1" ht="13.9" customHeight="1" x14ac:dyDescent="0.25">
      <c r="A23" s="1427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0</v>
      </c>
      <c r="J23" s="1181">
        <f t="shared" si="0"/>
        <v>0</v>
      </c>
      <c r="K23" s="656"/>
    </row>
    <row r="24" spans="1:11" s="651" customFormat="1" ht="15" customHeight="1" x14ac:dyDescent="0.2">
      <c r="A24" s="1388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43</v>
      </c>
      <c r="G24" s="1186">
        <v>493</v>
      </c>
      <c r="H24" s="1186">
        <v>489</v>
      </c>
      <c r="I24" s="1186">
        <v>316</v>
      </c>
      <c r="J24" s="1181">
        <f t="shared" si="0"/>
        <v>359</v>
      </c>
      <c r="K24" s="656"/>
    </row>
    <row r="25" spans="1:11" s="651" customFormat="1" ht="15" x14ac:dyDescent="0.2">
      <c r="A25" s="1505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  <c r="K25" s="656"/>
    </row>
    <row r="26" spans="1:11" s="651" customFormat="1" ht="12.75" customHeight="1" x14ac:dyDescent="0.2">
      <c r="A26" s="1388">
        <v>5</v>
      </c>
      <c r="B26" s="1516" t="s">
        <v>291</v>
      </c>
      <c r="C26" s="1182" t="s">
        <v>815</v>
      </c>
      <c r="D26" s="1186">
        <v>369</v>
      </c>
      <c r="E26" s="1186">
        <v>359</v>
      </c>
      <c r="F26" s="1186">
        <v>4</v>
      </c>
      <c r="G26" s="1186">
        <v>45</v>
      </c>
      <c r="H26" s="1186">
        <v>44</v>
      </c>
      <c r="I26" s="1186">
        <v>5</v>
      </c>
      <c r="J26" s="1181">
        <f>F26+I26</f>
        <v>9</v>
      </c>
      <c r="K26" s="656"/>
    </row>
    <row r="27" spans="1:11" s="651" customFormat="1" ht="15" x14ac:dyDescent="0.25">
      <c r="A27" s="1515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>F27+I27</f>
        <v>0</v>
      </c>
      <c r="K27" s="656"/>
    </row>
    <row r="28" spans="1:11" s="651" customFormat="1" ht="15" x14ac:dyDescent="0.25">
      <c r="A28" s="1515"/>
      <c r="B28" s="1517"/>
      <c r="C28" s="46" t="s">
        <v>1089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f>F28+I28</f>
        <v>0</v>
      </c>
      <c r="K28" s="656"/>
    </row>
    <row r="29" spans="1:11" s="651" customFormat="1" ht="15" x14ac:dyDescent="0.25">
      <c r="A29" s="1515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>F29+I29</f>
        <v>0</v>
      </c>
      <c r="K29" s="656"/>
    </row>
    <row r="30" spans="1:11" s="651" customFormat="1" ht="15" x14ac:dyDescent="0.25">
      <c r="A30" s="1515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>F30+I30</f>
        <v>0</v>
      </c>
      <c r="K30" s="656"/>
    </row>
    <row r="31" spans="1:11" s="651" customFormat="1" ht="14.45" customHeight="1" x14ac:dyDescent="0.25">
      <c r="A31" s="1505"/>
      <c r="B31" s="1518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0</v>
      </c>
      <c r="G31" s="1186">
        <f>'[2]4.4 гр птиц утки'!G31</f>
        <v>428</v>
      </c>
      <c r="H31" s="1186">
        <f>'[2]4.4 гр птиц утки'!H31</f>
        <v>388</v>
      </c>
      <c r="I31" s="1186">
        <v>0</v>
      </c>
      <c r="J31" s="1181">
        <f t="shared" si="0"/>
        <v>0</v>
      </c>
      <c r="K31" s="656"/>
    </row>
    <row r="32" spans="1:11" s="651" customFormat="1" ht="13.9" customHeight="1" x14ac:dyDescent="0.25">
      <c r="A32" s="1429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  <c r="K32" s="656"/>
    </row>
    <row r="33" spans="1:11" s="651" customFormat="1" ht="13.9" customHeight="1" x14ac:dyDescent="0.25">
      <c r="A33" s="1429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0</v>
      </c>
      <c r="G33" s="1186">
        <f>'[2]4.4 гр птиц утки'!G33</f>
        <v>224</v>
      </c>
      <c r="H33" s="1186">
        <f>'[2]4.4 гр птиц утки'!H33</f>
        <v>195</v>
      </c>
      <c r="I33" s="1186">
        <v>0</v>
      </c>
      <c r="J33" s="1181">
        <f t="shared" si="0"/>
        <v>0</v>
      </c>
      <c r="K33" s="656"/>
    </row>
    <row r="34" spans="1:11" s="651" customFormat="1" ht="13.9" customHeight="1" x14ac:dyDescent="0.25">
      <c r="A34" s="1427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  <c r="K34" s="656"/>
    </row>
    <row r="35" spans="1:11" s="651" customFormat="1" ht="13.9" customHeight="1" x14ac:dyDescent="0.25">
      <c r="A35" s="1427"/>
      <c r="B35" s="1485"/>
      <c r="C35" s="46" t="s">
        <v>816</v>
      </c>
      <c r="D35" s="1186">
        <f>'4.4 гр птиц утки'!D35</f>
        <v>45</v>
      </c>
      <c r="E35" s="1186">
        <f>'4.4 гр птиц утки'!E35</f>
        <v>45</v>
      </c>
      <c r="F35" s="1186">
        <v>0</v>
      </c>
      <c r="G35" s="1186">
        <v>12</v>
      </c>
      <c r="H35" s="1186">
        <v>12</v>
      </c>
      <c r="I35" s="1186">
        <v>0</v>
      </c>
      <c r="J35" s="1181">
        <f t="shared" si="0"/>
        <v>0</v>
      </c>
      <c r="K35" s="656"/>
    </row>
    <row r="36" spans="1:11" s="651" customFormat="1" ht="13.9" customHeight="1" x14ac:dyDescent="0.25">
      <c r="A36" s="1427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  <c r="K36" s="656"/>
    </row>
    <row r="37" spans="1:11" s="651" customFormat="1" ht="13.9" customHeight="1" x14ac:dyDescent="0.25">
      <c r="A37" s="1427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  <c r="K37" s="656"/>
    </row>
    <row r="38" spans="1:11" s="651" customFormat="1" ht="13.9" customHeight="1" x14ac:dyDescent="0.25">
      <c r="A38" s="1427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0</v>
      </c>
      <c r="J38" s="1181">
        <f t="shared" si="0"/>
        <v>0</v>
      </c>
      <c r="K38" s="656"/>
    </row>
    <row r="39" spans="1:11" s="651" customFormat="1" ht="15.75" x14ac:dyDescent="0.25">
      <c r="A39" s="652">
        <v>8</v>
      </c>
      <c r="B39" s="1185" t="s">
        <v>294</v>
      </c>
      <c r="C39" s="46" t="s">
        <v>760</v>
      </c>
      <c r="D39" s="1186">
        <f>'4.4 гр птиц утки'!D39</f>
        <v>234</v>
      </c>
      <c r="E39" s="1186">
        <f>'4.4 гр птиц утки'!E39</f>
        <v>229</v>
      </c>
      <c r="F39" s="1186">
        <v>0</v>
      </c>
      <c r="G39" s="1186">
        <v>111</v>
      </c>
      <c r="H39" s="1186">
        <v>107</v>
      </c>
      <c r="I39" s="1186">
        <v>0</v>
      </c>
      <c r="J39" s="1181">
        <f t="shared" si="0"/>
        <v>0</v>
      </c>
      <c r="K39" s="656"/>
    </row>
    <row r="40" spans="1:11" s="651" customFormat="1" ht="13.9" customHeight="1" x14ac:dyDescent="0.25">
      <c r="A40" s="1427">
        <v>9</v>
      </c>
      <c r="B40" s="1485" t="s">
        <v>295</v>
      </c>
      <c r="C40" s="46" t="s">
        <v>761</v>
      </c>
      <c r="D40" s="1186">
        <f>'4.4 гр птиц утки'!D40</f>
        <v>17</v>
      </c>
      <c r="E40" s="1186">
        <f>'4.4 гр птиц утки'!E40</f>
        <v>15</v>
      </c>
      <c r="F40" s="1186">
        <v>0</v>
      </c>
      <c r="G40" s="1186">
        <v>56</v>
      </c>
      <c r="H40" s="1186">
        <v>54</v>
      </c>
      <c r="I40" s="1186">
        <v>0</v>
      </c>
      <c r="J40" s="1181">
        <f t="shared" si="0"/>
        <v>0</v>
      </c>
      <c r="K40" s="656"/>
    </row>
    <row r="41" spans="1:11" s="651" customFormat="1" ht="13.9" customHeight="1" x14ac:dyDescent="0.25">
      <c r="A41" s="1427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  <c r="K41" s="656"/>
    </row>
    <row r="42" spans="1:11" s="651" customFormat="1" ht="13.9" customHeight="1" x14ac:dyDescent="0.25">
      <c r="A42" s="1427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  <c r="K42" s="656"/>
    </row>
    <row r="43" spans="1:11" s="651" customFormat="1" ht="13.9" customHeight="1" x14ac:dyDescent="0.25">
      <c r="A43" s="1427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v>0</v>
      </c>
      <c r="K43" s="656"/>
    </row>
    <row r="44" spans="1:11" s="651" customFormat="1" ht="13.9" customHeight="1" x14ac:dyDescent="0.25">
      <c r="A44" s="1427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  <c r="K44" s="656"/>
    </row>
    <row r="45" spans="1:11" s="651" customFormat="1" ht="13.9" customHeight="1" x14ac:dyDescent="0.25">
      <c r="A45" s="1427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0</v>
      </c>
      <c r="J45" s="1181">
        <f t="shared" si="0"/>
        <v>0</v>
      </c>
      <c r="K45" s="656"/>
    </row>
    <row r="46" spans="1:11" s="651" customFormat="1" ht="15.75" x14ac:dyDescent="0.2">
      <c r="A46" s="652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  <c r="K46" s="656"/>
    </row>
    <row r="47" spans="1:11" s="651" customFormat="1" ht="13.9" customHeight="1" x14ac:dyDescent="0.25">
      <c r="A47" s="1427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  <c r="K47" s="656"/>
    </row>
    <row r="48" spans="1:11" s="651" customFormat="1" ht="13.9" customHeight="1" x14ac:dyDescent="0.25">
      <c r="A48" s="1427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1">
        <f t="shared" si="0"/>
        <v>0</v>
      </c>
      <c r="K48" s="656"/>
    </row>
    <row r="49" spans="1:11" s="651" customFormat="1" ht="13.9" customHeight="1" x14ac:dyDescent="0.25">
      <c r="A49" s="1429">
        <v>12</v>
      </c>
      <c r="B49" s="1484" t="s">
        <v>298</v>
      </c>
      <c r="C49" s="307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1">
        <f t="shared" si="0"/>
        <v>0</v>
      </c>
      <c r="K49" s="656"/>
    </row>
    <row r="50" spans="1:11" s="651" customFormat="1" ht="13.9" customHeight="1" x14ac:dyDescent="0.25">
      <c r="A50" s="1429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  <c r="K50" s="656"/>
    </row>
    <row r="51" spans="1:11" s="651" customFormat="1" ht="13.9" customHeight="1" x14ac:dyDescent="0.25">
      <c r="A51" s="1429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  <c r="K51" s="656"/>
    </row>
    <row r="52" spans="1:11" s="651" customFormat="1" ht="13.9" customHeight="1" x14ac:dyDescent="0.25">
      <c r="A52" s="1429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  <c r="K52" s="656"/>
    </row>
    <row r="53" spans="1:11" s="651" customFormat="1" ht="13.9" customHeight="1" x14ac:dyDescent="0.25">
      <c r="A53" s="1427">
        <v>13</v>
      </c>
      <c r="B53" s="1484" t="s">
        <v>299</v>
      </c>
      <c r="C53" s="46" t="s">
        <v>765</v>
      </c>
      <c r="D53" s="1186">
        <f>'4.4 гр птиц утки'!D53</f>
        <v>16</v>
      </c>
      <c r="E53" s="1186">
        <f>'4.4 гр птиц утки'!E53</f>
        <v>16</v>
      </c>
      <c r="F53" s="1186">
        <v>0</v>
      </c>
      <c r="G53" s="1186">
        <v>89</v>
      </c>
      <c r="H53" s="1186">
        <v>89</v>
      </c>
      <c r="I53" s="1186">
        <v>0</v>
      </c>
      <c r="J53" s="1181">
        <f t="shared" si="0"/>
        <v>0</v>
      </c>
      <c r="K53" s="656"/>
    </row>
    <row r="54" spans="1:11" s="651" customFormat="1" ht="13.9" customHeight="1" x14ac:dyDescent="0.25">
      <c r="A54" s="1427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  <c r="K54" s="656"/>
    </row>
    <row r="55" spans="1:11" s="651" customFormat="1" ht="13.9" customHeight="1" x14ac:dyDescent="0.25">
      <c r="A55" s="1427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1">
        <f t="shared" si="0"/>
        <v>0</v>
      </c>
      <c r="K55" s="656"/>
    </row>
    <row r="56" spans="1:11" s="651" customFormat="1" ht="13.9" customHeight="1" x14ac:dyDescent="0.25">
      <c r="A56" s="1427">
        <v>14</v>
      </c>
      <c r="B56" s="1484" t="s">
        <v>300</v>
      </c>
      <c r="C56" s="46" t="s">
        <v>766</v>
      </c>
      <c r="D56" s="1186">
        <v>253</v>
      </c>
      <c r="E56" s="1186">
        <v>243</v>
      </c>
      <c r="F56" s="1186">
        <v>0</v>
      </c>
      <c r="G56" s="1186">
        <v>92</v>
      </c>
      <c r="H56" s="1186">
        <v>87</v>
      </c>
      <c r="I56" s="1186">
        <v>0</v>
      </c>
      <c r="J56" s="1181">
        <f t="shared" si="0"/>
        <v>0</v>
      </c>
      <c r="K56" s="656"/>
    </row>
    <row r="57" spans="1:11" s="651" customFormat="1" ht="13.9" customHeight="1" x14ac:dyDescent="0.25">
      <c r="A57" s="1427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  <c r="K57" s="656"/>
    </row>
    <row r="58" spans="1:11" s="651" customFormat="1" ht="13.9" customHeight="1" x14ac:dyDescent="0.25">
      <c r="A58" s="1427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  <c r="K58" s="656"/>
    </row>
    <row r="59" spans="1:11" s="651" customFormat="1" ht="13.9" customHeight="1" x14ac:dyDescent="0.25">
      <c r="A59" s="1427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  <c r="K59" s="656"/>
    </row>
    <row r="60" spans="1:11" s="651" customFormat="1" ht="13.9" customHeight="1" x14ac:dyDescent="0.25">
      <c r="A60" s="1427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  <c r="K60" s="656"/>
    </row>
    <row r="61" spans="1:11" s="651" customFormat="1" ht="13.9" customHeight="1" x14ac:dyDescent="0.25">
      <c r="A61" s="1429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  <c r="K61" s="656"/>
    </row>
    <row r="62" spans="1:11" s="651" customFormat="1" ht="13.9" customHeight="1" x14ac:dyDescent="0.25">
      <c r="A62" s="1429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  <c r="K62" s="656"/>
    </row>
    <row r="63" spans="1:11" s="651" customFormat="1" ht="13.9" customHeight="1" x14ac:dyDescent="0.25">
      <c r="A63" s="1429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  <c r="K63" s="656"/>
    </row>
    <row r="64" spans="1:11" s="651" customFormat="1" ht="13.9" customHeight="1" x14ac:dyDescent="0.25">
      <c r="A64" s="1429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  <c r="K64" s="656"/>
    </row>
    <row r="65" spans="1:11" s="651" customFormat="1" ht="13.9" customHeight="1" x14ac:dyDescent="0.25">
      <c r="A65" s="1429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  <c r="K65" s="656"/>
    </row>
    <row r="66" spans="1:11" s="651" customFormat="1" ht="13.9" customHeight="1" x14ac:dyDescent="0.25">
      <c r="A66" s="1429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  <c r="K66" s="656"/>
    </row>
    <row r="67" spans="1:11" s="651" customFormat="1" ht="13.9" customHeight="1" x14ac:dyDescent="0.25">
      <c r="A67" s="1429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2</v>
      </c>
      <c r="J67" s="1181">
        <f t="shared" si="0"/>
        <v>2</v>
      </c>
      <c r="K67" s="656"/>
    </row>
    <row r="68" spans="1:11" s="651" customFormat="1" ht="13.9" customHeight="1" x14ac:dyDescent="0.25">
      <c r="A68" s="1427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  <c r="K68" s="656"/>
    </row>
    <row r="69" spans="1:11" s="651" customFormat="1" ht="13.9" customHeight="1" x14ac:dyDescent="0.25">
      <c r="A69" s="1427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0</v>
      </c>
      <c r="J69" s="1181">
        <f t="shared" si="0"/>
        <v>0</v>
      </c>
      <c r="K69" s="656"/>
    </row>
    <row r="70" spans="1:11" s="651" customFormat="1" ht="13.9" customHeight="1" x14ac:dyDescent="0.25">
      <c r="A70" s="1427">
        <v>18</v>
      </c>
      <c r="B70" s="1484" t="s">
        <v>304</v>
      </c>
      <c r="C70" s="46" t="s">
        <v>768</v>
      </c>
      <c r="D70" s="1186">
        <f>'4.4 гр птиц утки'!D70</f>
        <v>35</v>
      </c>
      <c r="E70" s="1186">
        <f>'4.4 гр птиц утки'!E70</f>
        <v>35</v>
      </c>
      <c r="F70" s="1186">
        <v>0</v>
      </c>
      <c r="G70" s="1186">
        <v>34</v>
      </c>
      <c r="H70" s="1186">
        <v>34</v>
      </c>
      <c r="I70" s="1186">
        <v>0</v>
      </c>
      <c r="J70" s="1181">
        <f t="shared" si="0"/>
        <v>0</v>
      </c>
      <c r="K70" s="656"/>
    </row>
    <row r="71" spans="1:11" s="651" customFormat="1" ht="13.9" customHeight="1" x14ac:dyDescent="0.25">
      <c r="A71" s="1427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  <c r="K71" s="656"/>
    </row>
    <row r="72" spans="1:11" s="651" customFormat="1" ht="13.9" customHeight="1" x14ac:dyDescent="0.25">
      <c r="A72" s="1427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1">
        <f t="shared" si="0"/>
        <v>0</v>
      </c>
      <c r="K72" s="656"/>
    </row>
    <row r="73" spans="1:11" s="651" customFormat="1" ht="13.9" customHeight="1" x14ac:dyDescent="0.25">
      <c r="A73" s="1427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  <c r="K73" s="656"/>
    </row>
    <row r="74" spans="1:11" s="651" customFormat="1" ht="13.9" customHeight="1" x14ac:dyDescent="0.25">
      <c r="A74" s="1427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  <c r="K74" s="656"/>
    </row>
    <row r="75" spans="1:11" s="651" customFormat="1" ht="13.9" customHeight="1" x14ac:dyDescent="0.25">
      <c r="A75" s="1427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  <c r="K75" s="656"/>
    </row>
    <row r="76" spans="1:11" s="651" customFormat="1" ht="13.9" customHeight="1" x14ac:dyDescent="0.25">
      <c r="A76" s="1427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  <c r="K76" s="656"/>
    </row>
    <row r="77" spans="1:11" s="651" customFormat="1" ht="13.9" customHeight="1" x14ac:dyDescent="0.25">
      <c r="A77" s="1427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  <c r="K77" s="656"/>
    </row>
    <row r="78" spans="1:11" s="651" customFormat="1" ht="13.9" customHeight="1" x14ac:dyDescent="0.25">
      <c r="A78" s="1427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v>0</v>
      </c>
      <c r="K78" s="656"/>
    </row>
    <row r="79" spans="1:11" s="651" customFormat="1" ht="13.9" customHeight="1" x14ac:dyDescent="0.25">
      <c r="A79" s="1427">
        <v>20</v>
      </c>
      <c r="B79" s="1489" t="s">
        <v>306</v>
      </c>
      <c r="C79" s="46" t="s">
        <v>818</v>
      </c>
      <c r="D79" s="1186">
        <v>16</v>
      </c>
      <c r="E79" s="1186">
        <v>15</v>
      </c>
      <c r="F79" s="1186">
        <v>0</v>
      </c>
      <c r="G79" s="1186">
        <v>46</v>
      </c>
      <c r="H79" s="1186">
        <v>42</v>
      </c>
      <c r="I79" s="1186">
        <v>0</v>
      </c>
      <c r="J79" s="1181">
        <f t="shared" si="0"/>
        <v>0</v>
      </c>
      <c r="K79" s="656"/>
    </row>
    <row r="80" spans="1:11" s="651" customFormat="1" ht="13.9" customHeight="1" x14ac:dyDescent="0.25">
      <c r="A80" s="1427"/>
      <c r="B80" s="1489"/>
      <c r="C80" s="46" t="s">
        <v>769</v>
      </c>
      <c r="D80" s="1186">
        <v>51</v>
      </c>
      <c r="E80" s="1186">
        <v>47</v>
      </c>
      <c r="F80" s="1186">
        <v>0</v>
      </c>
      <c r="G80" s="1186">
        <v>83</v>
      </c>
      <c r="H80" s="1186">
        <v>79</v>
      </c>
      <c r="I80" s="1186">
        <v>0</v>
      </c>
      <c r="J80" s="1181">
        <f t="shared" si="0"/>
        <v>0</v>
      </c>
      <c r="K80" s="656"/>
    </row>
    <row r="81" spans="1:15" s="651" customFormat="1" ht="13.9" customHeight="1" x14ac:dyDescent="0.25">
      <c r="A81" s="1427"/>
      <c r="B81" s="1489"/>
      <c r="C81" s="46" t="s">
        <v>819</v>
      </c>
      <c r="D81" s="1186">
        <v>3</v>
      </c>
      <c r="E81" s="1186">
        <v>3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  <c r="K81" s="656"/>
    </row>
    <row r="82" spans="1:15" s="651" customFormat="1" ht="13.9" customHeight="1" x14ac:dyDescent="0.25">
      <c r="A82" s="1427"/>
      <c r="B82" s="1489"/>
      <c r="C82" s="46" t="s">
        <v>770</v>
      </c>
      <c r="D82" s="1186">
        <v>73</v>
      </c>
      <c r="E82" s="1186">
        <v>62</v>
      </c>
      <c r="F82" s="1186">
        <v>0</v>
      </c>
      <c r="G82" s="1186">
        <v>351</v>
      </c>
      <c r="H82" s="1186">
        <v>314</v>
      </c>
      <c r="I82" s="1186">
        <v>0</v>
      </c>
      <c r="J82" s="1181">
        <f t="shared" si="0"/>
        <v>0</v>
      </c>
      <c r="K82" s="658"/>
    </row>
    <row r="83" spans="1:15" s="651" customFormat="1" ht="13.9" customHeight="1" x14ac:dyDescent="0.25">
      <c r="A83" s="1427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  <c r="K83" s="656"/>
    </row>
    <row r="84" spans="1:15" s="651" customFormat="1" ht="13.9" customHeight="1" x14ac:dyDescent="0.25">
      <c r="A84" s="1427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5</v>
      </c>
      <c r="J84" s="1181">
        <f t="shared" si="0"/>
        <v>5</v>
      </c>
      <c r="K84" s="656"/>
    </row>
    <row r="85" spans="1:15" s="651" customFormat="1" ht="13.9" customHeight="1" x14ac:dyDescent="0.25">
      <c r="A85" s="1427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  <c r="K85" s="656"/>
      <c r="L85" s="341"/>
      <c r="M85" s="341"/>
      <c r="N85" s="341"/>
      <c r="O85" s="341"/>
    </row>
    <row r="86" spans="1:15" s="651" customFormat="1" ht="13.9" customHeight="1" x14ac:dyDescent="0.25">
      <c r="A86" s="1427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  <c r="K86" s="656"/>
    </row>
    <row r="87" spans="1:15" s="651" customFormat="1" ht="13.9" customHeight="1" x14ac:dyDescent="0.25">
      <c r="A87" s="1427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1">
        <f t="shared" si="0"/>
        <v>0</v>
      </c>
      <c r="K87" s="656"/>
    </row>
    <row r="88" spans="1:15" s="651" customFormat="1" ht="15" customHeight="1" x14ac:dyDescent="0.25">
      <c r="A88" s="1427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ref="J88:J162" si="1">F88+I88</f>
        <v>0</v>
      </c>
      <c r="K88" s="656"/>
    </row>
    <row r="89" spans="1:15" s="651" customFormat="1" ht="15" customHeight="1" x14ac:dyDescent="0.25">
      <c r="A89" s="1427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 t="shared" si="1"/>
        <v>0</v>
      </c>
      <c r="K89" s="656"/>
    </row>
    <row r="90" spans="1:15" s="651" customFormat="1" ht="30" x14ac:dyDescent="0.25">
      <c r="A90" s="1427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si="1"/>
        <v>0</v>
      </c>
    </row>
    <row r="91" spans="1:15" s="651" customFormat="1" ht="13.9" customHeight="1" x14ac:dyDescent="0.25">
      <c r="A91" s="1427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5" s="651" customFormat="1" ht="13.9" customHeight="1" x14ac:dyDescent="0.25">
      <c r="A92" s="1427"/>
      <c r="B92" s="1484"/>
      <c r="C92" s="46" t="s">
        <v>775</v>
      </c>
      <c r="D92" s="1186">
        <v>7</v>
      </c>
      <c r="E92" s="1186">
        <v>7</v>
      </c>
      <c r="F92" s="1186">
        <v>0</v>
      </c>
      <c r="G92" s="1186">
        <v>2</v>
      </c>
      <c r="H92" s="1186">
        <v>2</v>
      </c>
      <c r="I92" s="1186">
        <v>0</v>
      </c>
      <c r="J92" s="1181">
        <f t="shared" si="1"/>
        <v>0</v>
      </c>
    </row>
    <row r="93" spans="1:15" s="651" customFormat="1" ht="13.9" customHeight="1" x14ac:dyDescent="0.25">
      <c r="A93" s="1427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5" s="651" customFormat="1" ht="13.9" customHeight="1" x14ac:dyDescent="0.25">
      <c r="A94" s="1427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  <c r="L94" s="341"/>
      <c r="M94" s="341"/>
    </row>
    <row r="95" spans="1:15" s="651" customFormat="1" ht="13.9" customHeight="1" x14ac:dyDescent="0.25">
      <c r="A95" s="1427"/>
      <c r="B95" s="1484"/>
      <c r="C95" s="46" t="s">
        <v>710</v>
      </c>
      <c r="D95" s="1186">
        <v>21</v>
      </c>
      <c r="E95" s="1186">
        <v>18</v>
      </c>
      <c r="F95" s="1186">
        <v>0</v>
      </c>
      <c r="G95" s="1186">
        <v>32</v>
      </c>
      <c r="H95" s="1186">
        <v>32</v>
      </c>
      <c r="I95" s="1186">
        <v>4</v>
      </c>
      <c r="J95" s="1181">
        <f t="shared" si="1"/>
        <v>4</v>
      </c>
    </row>
    <row r="96" spans="1:15" s="651" customFormat="1" ht="13.9" customHeight="1" x14ac:dyDescent="0.25">
      <c r="A96" s="1427"/>
      <c r="B96" s="1484"/>
      <c r="C96" s="46" t="s">
        <v>776</v>
      </c>
      <c r="D96" s="1186">
        <v>104</v>
      </c>
      <c r="E96" s="1186">
        <v>93</v>
      </c>
      <c r="F96" s="1186">
        <v>0</v>
      </c>
      <c r="G96" s="1186">
        <v>163</v>
      </c>
      <c r="H96" s="1186">
        <v>156</v>
      </c>
      <c r="I96" s="1186">
        <v>0</v>
      </c>
      <c r="J96" s="1181">
        <f t="shared" si="1"/>
        <v>0</v>
      </c>
    </row>
    <row r="97" spans="1:15" s="651" customFormat="1" ht="13.9" customHeight="1" x14ac:dyDescent="0.25">
      <c r="A97" s="1427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5" s="651" customFormat="1" ht="13.9" customHeight="1" x14ac:dyDescent="0.25">
      <c r="A98" s="1427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5" s="651" customFormat="1" ht="13.9" customHeight="1" x14ac:dyDescent="0.25">
      <c r="A99" s="1427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5" s="651" customFormat="1" ht="13.9" customHeight="1" x14ac:dyDescent="0.25">
      <c r="A100" s="1427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1">
        <f t="shared" si="1"/>
        <v>0</v>
      </c>
    </row>
    <row r="101" spans="1:15" s="651" customFormat="1" ht="13.9" customHeight="1" x14ac:dyDescent="0.25">
      <c r="A101" s="1427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5" s="651" customFormat="1" ht="13.9" customHeight="1" x14ac:dyDescent="0.25">
      <c r="A102" s="1427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1">
        <f t="shared" si="1"/>
        <v>0</v>
      </c>
      <c r="M102" s="659"/>
      <c r="N102" s="659"/>
      <c r="O102" s="659"/>
    </row>
    <row r="103" spans="1:15" s="651" customFormat="1" ht="13.9" customHeight="1" x14ac:dyDescent="0.25">
      <c r="A103" s="1427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5" s="651" customFormat="1" ht="13.9" customHeight="1" x14ac:dyDescent="0.25">
      <c r="A104" s="1427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5" s="651" customFormat="1" ht="13.9" customHeight="1" x14ac:dyDescent="0.25">
      <c r="A105" s="1427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5" s="651" customFormat="1" ht="13.9" customHeight="1" x14ac:dyDescent="0.25">
      <c r="A106" s="1427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5" s="651" customFormat="1" ht="13.9" customHeight="1" x14ac:dyDescent="0.25">
      <c r="A107" s="1427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5" s="651" customFormat="1" ht="13.9" customHeight="1" x14ac:dyDescent="0.25">
      <c r="A108" s="1427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5" s="651" customFormat="1" ht="13.9" customHeight="1" x14ac:dyDescent="0.25">
      <c r="A109" s="1427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5" s="651" customFormat="1" ht="13.9" customHeight="1" x14ac:dyDescent="0.25">
      <c r="A110" s="1427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5" s="651" customFormat="1" ht="13.9" customHeight="1" x14ac:dyDescent="0.25">
      <c r="A111" s="1427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5" s="651" customFormat="1" ht="13.9" customHeight="1" x14ac:dyDescent="0.25">
      <c r="A112" s="1427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0</v>
      </c>
      <c r="J112" s="1181">
        <f t="shared" si="1"/>
        <v>0</v>
      </c>
    </row>
    <row r="113" spans="1:10" s="651" customFormat="1" ht="15.75" x14ac:dyDescent="0.25">
      <c r="A113" s="652">
        <v>27</v>
      </c>
      <c r="B113" s="1185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0</v>
      </c>
      <c r="G113" s="1186">
        <f>'[2]4.4 гр птиц утки'!G113</f>
        <v>230</v>
      </c>
      <c r="H113" s="1186">
        <f>'[2]4.4 гр птиц утки'!H113</f>
        <v>214</v>
      </c>
      <c r="I113" s="1186">
        <v>0</v>
      </c>
      <c r="J113" s="1181">
        <f t="shared" si="1"/>
        <v>0</v>
      </c>
    </row>
    <row r="114" spans="1:10" s="651" customFormat="1" ht="13.9" customHeight="1" x14ac:dyDescent="0.25">
      <c r="A114" s="1427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s="651" customFormat="1" ht="13.9" customHeight="1" x14ac:dyDescent="0.25">
      <c r="A115" s="1427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s="651" customFormat="1" ht="13.9" customHeight="1" x14ac:dyDescent="0.25">
      <c r="A116" s="1427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s="651" customFormat="1" ht="13.9" customHeight="1" x14ac:dyDescent="0.25">
      <c r="A117" s="1427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s="651" customFormat="1" ht="13.9" customHeight="1" x14ac:dyDescent="0.25">
      <c r="A118" s="1427">
        <v>29</v>
      </c>
      <c r="B118" s="1484" t="s">
        <v>315</v>
      </c>
      <c r="C118" s="46" t="s">
        <v>779</v>
      </c>
      <c r="D118" s="1186">
        <f>'4.4 гр птиц утки'!D118</f>
        <v>3</v>
      </c>
      <c r="E118" s="1186">
        <f>'4.4 гр птиц утки'!E118</f>
        <v>3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</row>
    <row r="119" spans="1:10" s="651" customFormat="1" ht="13.9" customHeight="1" x14ac:dyDescent="0.25">
      <c r="A119" s="1427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s="651" customFormat="1" ht="13.9" customHeight="1" x14ac:dyDescent="0.25">
      <c r="A120" s="1427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s="651" customFormat="1" ht="13.9" customHeight="1" x14ac:dyDescent="0.25">
      <c r="A121" s="1427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1">
        <f t="shared" si="1"/>
        <v>0</v>
      </c>
    </row>
    <row r="122" spans="1:10" s="651" customFormat="1" ht="13.9" customHeight="1" x14ac:dyDescent="0.25">
      <c r="A122" s="1427">
        <v>30</v>
      </c>
      <c r="B122" s="1484" t="s">
        <v>316</v>
      </c>
      <c r="C122" s="46" t="s">
        <v>781</v>
      </c>
      <c r="D122" s="1186">
        <v>70</v>
      </c>
      <c r="E122" s="1186">
        <v>70</v>
      </c>
      <c r="F122" s="1186">
        <v>0</v>
      </c>
      <c r="G122" s="1186">
        <v>209</v>
      </c>
      <c r="H122" s="1186">
        <v>209</v>
      </c>
      <c r="I122" s="1186">
        <v>0</v>
      </c>
      <c r="J122" s="1181">
        <f t="shared" si="1"/>
        <v>0</v>
      </c>
    </row>
    <row r="123" spans="1:10" s="651" customFormat="1" ht="13.9" customHeight="1" x14ac:dyDescent="0.25">
      <c r="A123" s="1427"/>
      <c r="B123" s="1484"/>
      <c r="C123" s="46" t="s">
        <v>717</v>
      </c>
      <c r="D123" s="1186">
        <v>14</v>
      </c>
      <c r="E123" s="1186">
        <v>14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s="651" customFormat="1" ht="13.9" customHeight="1" x14ac:dyDescent="0.25">
      <c r="A124" s="1427"/>
      <c r="B124" s="1484"/>
      <c r="C124" s="46" t="s">
        <v>716</v>
      </c>
      <c r="D124" s="1186">
        <v>42</v>
      </c>
      <c r="E124" s="1186">
        <v>42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</row>
    <row r="125" spans="1:10" s="651" customFormat="1" ht="13.9" customHeight="1" x14ac:dyDescent="0.25">
      <c r="A125" s="1427"/>
      <c r="B125" s="1484"/>
      <c r="C125" s="46" t="s">
        <v>667</v>
      </c>
      <c r="D125" s="1186">
        <v>2</v>
      </c>
      <c r="E125" s="1186">
        <v>2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s="651" customFormat="1" ht="13.9" customHeight="1" x14ac:dyDescent="0.25">
      <c r="A126" s="1427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9</v>
      </c>
      <c r="G126" s="1186">
        <f>'[2]4.4 гр птиц утки'!G126</f>
        <v>127</v>
      </c>
      <c r="H126" s="1186">
        <f>'[2]4.4 гр птиц утки'!H126</f>
        <v>120</v>
      </c>
      <c r="I126" s="1186">
        <v>3</v>
      </c>
      <c r="J126" s="1181">
        <f t="shared" si="1"/>
        <v>12</v>
      </c>
    </row>
    <row r="127" spans="1:10" s="651" customFormat="1" ht="13.9" customHeight="1" x14ac:dyDescent="0.25">
      <c r="A127" s="1427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s="651" customFormat="1" ht="13.9" customHeight="1" x14ac:dyDescent="0.25">
      <c r="A128" s="1427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s="651" customFormat="1" ht="13.9" customHeight="1" x14ac:dyDescent="0.25">
      <c r="A129" s="1427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0</v>
      </c>
      <c r="G129" s="1186">
        <f>'[2]4.4 гр птиц утки'!G129</f>
        <v>77</v>
      </c>
      <c r="H129" s="1186">
        <f>'[2]4.4 гр птиц утки'!H129</f>
        <v>73</v>
      </c>
      <c r="I129" s="1186">
        <v>0</v>
      </c>
      <c r="J129" s="1181">
        <f t="shared" si="1"/>
        <v>0</v>
      </c>
    </row>
    <row r="130" spans="1:10" s="651" customFormat="1" ht="13.9" customHeight="1" x14ac:dyDescent="0.25">
      <c r="A130" s="1427">
        <v>32</v>
      </c>
      <c r="B130" s="1484" t="s">
        <v>318</v>
      </c>
      <c r="C130" s="46" t="s">
        <v>782</v>
      </c>
      <c r="D130" s="1186">
        <f>'4.4 гр птиц утки'!D130</f>
        <v>4</v>
      </c>
      <c r="E130" s="1186">
        <f>'4.4 гр птиц утки'!E130</f>
        <v>4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s="651" customFormat="1" ht="13.9" customHeight="1" x14ac:dyDescent="0.25">
      <c r="A131" s="1427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s="651" customFormat="1" ht="13.9" customHeight="1" x14ac:dyDescent="0.25">
      <c r="A132" s="1427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s="651" customFormat="1" ht="13.9" customHeight="1" x14ac:dyDescent="0.25">
      <c r="A133" s="1427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0</v>
      </c>
      <c r="G133" s="1186">
        <f>'[2]4.4 гр птиц утки'!G133</f>
        <v>274</v>
      </c>
      <c r="H133" s="1186">
        <f>'[2]4.4 гр птиц утки'!H133</f>
        <v>251</v>
      </c>
      <c r="I133" s="1186">
        <v>0</v>
      </c>
      <c r="J133" s="1181">
        <f t="shared" si="1"/>
        <v>0</v>
      </c>
    </row>
    <row r="134" spans="1:10" s="651" customFormat="1" ht="13.9" customHeight="1" x14ac:dyDescent="0.25">
      <c r="A134" s="1427">
        <v>33</v>
      </c>
      <c r="B134" s="1484" t="s">
        <v>319</v>
      </c>
      <c r="C134" s="46" t="s">
        <v>608</v>
      </c>
      <c r="D134" s="1186">
        <v>210</v>
      </c>
      <c r="E134" s="1186">
        <v>197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s="651" customFormat="1" ht="13.9" customHeight="1" x14ac:dyDescent="0.25">
      <c r="A135" s="1427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s="651" customFormat="1" ht="13.9" customHeight="1" x14ac:dyDescent="0.25">
      <c r="A136" s="1427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</row>
    <row r="137" spans="1:10" s="651" customFormat="1" ht="13.9" customHeight="1" x14ac:dyDescent="0.25">
      <c r="A137" s="1427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s="651" customFormat="1" ht="13.9" customHeight="1" x14ac:dyDescent="0.25">
      <c r="A138" s="1427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6">
        <f>F138+I138</f>
        <v>0</v>
      </c>
    </row>
    <row r="139" spans="1:10" s="651" customFormat="1" ht="13.9" customHeight="1" x14ac:dyDescent="0.25">
      <c r="A139" s="1427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s="651" customFormat="1" ht="13.9" customHeight="1" x14ac:dyDescent="0.25">
      <c r="A140" s="1427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s="651" customFormat="1" ht="13.9" customHeight="1" x14ac:dyDescent="0.25">
      <c r="A141" s="1427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s="651" customFormat="1" ht="13.9" customHeight="1" x14ac:dyDescent="0.25">
      <c r="A142" s="1427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s="651" customFormat="1" ht="13.9" customHeight="1" x14ac:dyDescent="0.25">
      <c r="A143" s="1427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s="651" customFormat="1" ht="13.9" customHeight="1" x14ac:dyDescent="0.25">
      <c r="A144" s="1427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s="651" customFormat="1" ht="13.9" customHeight="1" x14ac:dyDescent="0.25">
      <c r="A145" s="1427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6">
        <v>0</v>
      </c>
      <c r="J145" s="1181">
        <f t="shared" si="1"/>
        <v>0</v>
      </c>
    </row>
    <row r="146" spans="1:10" s="651" customFormat="1" ht="13.9" customHeight="1" x14ac:dyDescent="0.25">
      <c r="A146" s="1427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0</v>
      </c>
      <c r="H146" s="1186">
        <v>0</v>
      </c>
      <c r="I146" s="1186">
        <v>0</v>
      </c>
      <c r="J146" s="1181">
        <f t="shared" si="1"/>
        <v>0</v>
      </c>
    </row>
    <row r="147" spans="1:10" s="651" customFormat="1" ht="13.9" customHeight="1" x14ac:dyDescent="0.25">
      <c r="A147" s="1427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>F147+I147</f>
        <v>0</v>
      </c>
    </row>
    <row r="148" spans="1:10" s="651" customFormat="1" ht="13.9" customHeight="1" x14ac:dyDescent="0.25">
      <c r="A148" s="1427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>F148+I148</f>
        <v>0</v>
      </c>
    </row>
    <row r="149" spans="1:10" s="651" customFormat="1" ht="13.9" customHeight="1" x14ac:dyDescent="0.25">
      <c r="A149" s="1427">
        <v>36</v>
      </c>
      <c r="B149" s="1484" t="s">
        <v>322</v>
      </c>
      <c r="C149" s="46" t="s">
        <v>785</v>
      </c>
      <c r="D149" s="1186">
        <v>13</v>
      </c>
      <c r="E149" s="1186">
        <v>13</v>
      </c>
      <c r="F149" s="1186">
        <v>0</v>
      </c>
      <c r="G149" s="1186">
        <v>29</v>
      </c>
      <c r="H149" s="1186">
        <v>29</v>
      </c>
      <c r="I149" s="1186">
        <v>0</v>
      </c>
      <c r="J149" s="1181">
        <f t="shared" si="1"/>
        <v>0</v>
      </c>
    </row>
    <row r="150" spans="1:10" s="651" customFormat="1" ht="13.9" customHeight="1" x14ac:dyDescent="0.25">
      <c r="A150" s="1427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0</v>
      </c>
      <c r="J150" s="1181">
        <f t="shared" si="1"/>
        <v>0</v>
      </c>
    </row>
    <row r="151" spans="1:10" s="651" customFormat="1" ht="13.9" customHeight="1" x14ac:dyDescent="0.25">
      <c r="A151" s="1427">
        <v>37</v>
      </c>
      <c r="B151" s="1484" t="s">
        <v>323</v>
      </c>
      <c r="C151" s="46" t="s">
        <v>786</v>
      </c>
      <c r="D151" s="1186">
        <v>163</v>
      </c>
      <c r="E151" s="1186">
        <v>139</v>
      </c>
      <c r="F151" s="1186">
        <v>0</v>
      </c>
      <c r="G151" s="1186">
        <v>174</v>
      </c>
      <c r="H151" s="1186">
        <v>166</v>
      </c>
      <c r="I151" s="1186">
        <v>0</v>
      </c>
      <c r="J151" s="1181">
        <f t="shared" si="1"/>
        <v>0</v>
      </c>
    </row>
    <row r="152" spans="1:10" s="651" customFormat="1" ht="13.9" customHeight="1" x14ac:dyDescent="0.2">
      <c r="A152" s="1427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0</v>
      </c>
      <c r="G152" s="1186">
        <f>'[2]4.4 гр птиц утки'!G152</f>
        <v>103</v>
      </c>
      <c r="H152" s="1186">
        <f>'[2]4.4 гр птиц утки'!H152</f>
        <v>88</v>
      </c>
      <c r="I152" s="1186">
        <v>0</v>
      </c>
      <c r="J152" s="1181">
        <f t="shared" si="1"/>
        <v>0</v>
      </c>
    </row>
    <row r="153" spans="1:10" s="651" customFormat="1" ht="13.9" customHeight="1" x14ac:dyDescent="0.25">
      <c r="A153" s="1427">
        <v>38</v>
      </c>
      <c r="B153" s="1484" t="s">
        <v>324</v>
      </c>
      <c r="C153" s="46" t="s">
        <v>787</v>
      </c>
      <c r="D153" s="1186">
        <v>55</v>
      </c>
      <c r="E153" s="1186">
        <v>55</v>
      </c>
      <c r="F153" s="1186">
        <v>0</v>
      </c>
      <c r="G153" s="1186">
        <v>81</v>
      </c>
      <c r="H153" s="1186">
        <v>81</v>
      </c>
      <c r="I153" s="1186">
        <v>32</v>
      </c>
      <c r="J153" s="1181">
        <f t="shared" si="1"/>
        <v>32</v>
      </c>
    </row>
    <row r="154" spans="1:10" s="651" customFormat="1" ht="13.9" customHeight="1" x14ac:dyDescent="0.25">
      <c r="A154" s="1427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s="1111" customFormat="1" ht="13.9" customHeight="1" x14ac:dyDescent="0.25">
      <c r="A155" s="1427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s="651" customFormat="1" ht="13.9" customHeight="1" x14ac:dyDescent="0.25">
      <c r="A156" s="1427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</row>
    <row r="157" spans="1:10" s="651" customFormat="1" ht="13.9" customHeight="1" x14ac:dyDescent="0.25">
      <c r="A157" s="1427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0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1">
        <f t="shared" si="1"/>
        <v>0</v>
      </c>
    </row>
    <row r="158" spans="1:10" s="651" customFormat="1" ht="13.9" customHeight="1" x14ac:dyDescent="0.25">
      <c r="A158" s="1427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s="651" customFormat="1" ht="13.9" customHeight="1" x14ac:dyDescent="0.25">
      <c r="A159" s="1427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>F159+I159</f>
        <v>0</v>
      </c>
    </row>
    <row r="160" spans="1:10" s="651" customFormat="1" ht="13.9" customHeight="1" x14ac:dyDescent="0.25">
      <c r="A160" s="1427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1</v>
      </c>
      <c r="G160" s="1186">
        <f>'[2]4.4 гр птиц утки'!G159</f>
        <v>571</v>
      </c>
      <c r="H160" s="1186">
        <f>'[2]4.4 гр птиц утки'!H159</f>
        <v>510</v>
      </c>
      <c r="I160" s="1186">
        <v>0</v>
      </c>
      <c r="J160" s="1181">
        <f t="shared" si="1"/>
        <v>1</v>
      </c>
    </row>
    <row r="161" spans="1:16" s="651" customFormat="1" ht="13.9" customHeight="1" x14ac:dyDescent="0.25">
      <c r="A161" s="1388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</row>
    <row r="162" spans="1:16" s="651" customFormat="1" ht="15" x14ac:dyDescent="0.25">
      <c r="A162" s="1505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</row>
    <row r="163" spans="1:16" s="651" customFormat="1" ht="13.9" customHeight="1" x14ac:dyDescent="0.25">
      <c r="A163" s="1427">
        <v>41</v>
      </c>
      <c r="B163" s="1484" t="s">
        <v>327</v>
      </c>
      <c r="C163" s="46" t="s">
        <v>788</v>
      </c>
      <c r="D163" s="1186">
        <v>17</v>
      </c>
      <c r="E163" s="1186">
        <v>17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ref="J163:J168" si="2">F163+I163</f>
        <v>0</v>
      </c>
    </row>
    <row r="164" spans="1:16" s="651" customFormat="1" ht="13.9" customHeight="1" x14ac:dyDescent="0.25">
      <c r="A164" s="1427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si="2"/>
        <v>0</v>
      </c>
    </row>
    <row r="165" spans="1:16" s="651" customFormat="1" ht="13.9" customHeight="1" x14ac:dyDescent="0.25">
      <c r="A165" s="1427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6">
        <v>0</v>
      </c>
      <c r="J165" s="1181">
        <f t="shared" si="2"/>
        <v>0</v>
      </c>
    </row>
    <row r="166" spans="1:16" s="651" customFormat="1" ht="13.9" customHeight="1" x14ac:dyDescent="0.25">
      <c r="A166" s="1427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</row>
    <row r="167" spans="1:16" s="651" customFormat="1" ht="13.9" customHeight="1" x14ac:dyDescent="0.25">
      <c r="A167" s="1427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0</v>
      </c>
      <c r="G167" s="1186">
        <f>'[2]4.4 гр птиц утки'!G166</f>
        <v>452</v>
      </c>
      <c r="H167" s="1186">
        <f>'[2]4.4 гр птиц утки'!H166</f>
        <v>391</v>
      </c>
      <c r="I167" s="1186">
        <v>0</v>
      </c>
      <c r="J167" s="1181">
        <f t="shared" si="2"/>
        <v>0</v>
      </c>
    </row>
    <row r="168" spans="1:16" s="651" customFormat="1" ht="15.75" x14ac:dyDescent="0.25">
      <c r="A168" s="652">
        <v>43</v>
      </c>
      <c r="B168" s="1185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0</v>
      </c>
      <c r="G168" s="1186">
        <f>'[2]4.4 гр птиц утки'!G167</f>
        <v>134</v>
      </c>
      <c r="H168" s="1186">
        <f>'[2]4.4 гр птиц утки'!H167</f>
        <v>126</v>
      </c>
      <c r="I168" s="1186">
        <v>0</v>
      </c>
      <c r="J168" s="1181">
        <f t="shared" si="2"/>
        <v>0</v>
      </c>
    </row>
    <row r="169" spans="1:16" s="651" customFormat="1" ht="15" x14ac:dyDescent="0.25">
      <c r="A169" s="305"/>
      <c r="B169" s="1502" t="s">
        <v>21</v>
      </c>
      <c r="C169" s="1502"/>
      <c r="D169" s="657">
        <f t="shared" ref="D169:I169" si="3">SUM(D15:D168)</f>
        <v>10834</v>
      </c>
      <c r="E169" s="657">
        <f t="shared" si="3"/>
        <v>9901</v>
      </c>
      <c r="F169" s="657">
        <f t="shared" si="3"/>
        <v>57</v>
      </c>
      <c r="G169" s="657">
        <f t="shared" si="3"/>
        <v>7668</v>
      </c>
      <c r="H169" s="657">
        <f t="shared" si="3"/>
        <v>7073</v>
      </c>
      <c r="I169" s="657">
        <f t="shared" si="3"/>
        <v>367</v>
      </c>
      <c r="J169" s="648">
        <f>F169+I169</f>
        <v>424</v>
      </c>
    </row>
    <row r="170" spans="1:16" s="651" customFormat="1" ht="13.15" customHeight="1" x14ac:dyDescent="0.25">
      <c r="A170" s="172" t="s">
        <v>814</v>
      </c>
      <c r="D170" s="511"/>
      <c r="E170" s="511"/>
      <c r="F170" s="511"/>
      <c r="G170" s="511"/>
      <c r="H170" s="511"/>
      <c r="I170" s="511"/>
      <c r="J170" s="511"/>
    </row>
    <row r="171" spans="1:16" s="651" customFormat="1" ht="41.45" customHeight="1" x14ac:dyDescent="0.35">
      <c r="A171" s="1503" t="s">
        <v>1830</v>
      </c>
      <c r="B171" s="1233"/>
      <c r="C171" s="1233"/>
      <c r="D171" s="1233"/>
      <c r="E171" s="1233"/>
      <c r="F171" s="1233"/>
      <c r="G171" s="1233"/>
      <c r="H171" s="1233"/>
      <c r="I171" s="1233"/>
      <c r="J171" s="1233"/>
      <c r="K171" s="1233"/>
      <c r="L171" s="1233"/>
      <c r="M171" s="1233"/>
      <c r="N171" s="1233"/>
      <c r="O171" s="1233"/>
      <c r="P171" s="1233"/>
    </row>
    <row r="172" spans="1:16" s="651" customFormat="1" ht="19.149999999999999" customHeight="1" x14ac:dyDescent="0.2">
      <c r="A172" s="194"/>
      <c r="B172" s="194" t="s">
        <v>657</v>
      </c>
      <c r="C172" s="195" t="s">
        <v>611</v>
      </c>
      <c r="D172" s="511"/>
      <c r="E172" s="198"/>
      <c r="F172" s="511"/>
      <c r="G172" s="197" t="s">
        <v>613</v>
      </c>
      <c r="H172" s="511"/>
      <c r="I172" s="197" t="s">
        <v>610</v>
      </c>
      <c r="J172" s="511"/>
      <c r="L172" s="194"/>
      <c r="M172" s="194"/>
      <c r="N172" s="194"/>
      <c r="O172" s="304"/>
      <c r="P172" s="194"/>
    </row>
    <row r="173" spans="1:16" s="651" customFormat="1" ht="13.15" customHeight="1" x14ac:dyDescent="0.2">
      <c r="A173" s="199" t="s">
        <v>570</v>
      </c>
      <c r="C173" s="199" t="s">
        <v>1785</v>
      </c>
      <c r="D173" s="197"/>
      <c r="E173" s="511"/>
      <c r="F173" s="511"/>
      <c r="G173" s="511"/>
      <c r="H173" s="511"/>
      <c r="I173" s="511"/>
      <c r="J173" s="511"/>
      <c r="O173" s="653"/>
      <c r="P173" s="646"/>
    </row>
    <row r="174" spans="1:16" s="651" customFormat="1" ht="13.15" customHeight="1" x14ac:dyDescent="0.2">
      <c r="A174" s="653" t="s">
        <v>563</v>
      </c>
      <c r="B174" s="646"/>
      <c r="C174" s="1504" t="s">
        <v>564</v>
      </c>
      <c r="D174" s="1504"/>
      <c r="E174" s="1504"/>
      <c r="F174" s="1504"/>
      <c r="G174" s="1504"/>
      <c r="H174" s="1504"/>
      <c r="I174" s="511"/>
      <c r="J174" s="511"/>
      <c r="O174" s="646"/>
      <c r="P174" s="646"/>
    </row>
    <row r="175" spans="1:16" s="651" customFormat="1" ht="13.15" customHeight="1" x14ac:dyDescent="0.2">
      <c r="A175" s="653"/>
      <c r="B175" s="646"/>
      <c r="C175" s="653"/>
      <c r="D175" s="511"/>
      <c r="E175" s="511"/>
      <c r="F175" s="511"/>
      <c r="G175" s="511"/>
      <c r="H175" s="511"/>
      <c r="I175" s="511"/>
      <c r="J175" s="511"/>
      <c r="O175" s="646"/>
      <c r="P175" s="646"/>
    </row>
    <row r="176" spans="1:16" s="651" customFormat="1" ht="13.15" customHeight="1" x14ac:dyDescent="0.2"/>
    <row r="177" spans="4:15" s="651" customFormat="1" ht="13.15" customHeight="1" x14ac:dyDescent="0.2"/>
    <row r="178" spans="4:15" s="651" customFormat="1" ht="13.15" customHeight="1" x14ac:dyDescent="0.2"/>
    <row r="179" spans="4:15" s="651" customFormat="1" ht="13.15" customHeight="1" x14ac:dyDescent="0.2"/>
    <row r="180" spans="4:15" s="651" customFormat="1" ht="13.15" customHeight="1" x14ac:dyDescent="0.2"/>
    <row r="181" spans="4:15" s="651" customFormat="1" ht="13.15" customHeight="1" x14ac:dyDescent="0.2"/>
    <row r="182" spans="4:15" s="651" customFormat="1" x14ac:dyDescent="0.2">
      <c r="D182" s="511"/>
      <c r="E182" s="511"/>
      <c r="F182" s="511"/>
      <c r="G182" s="511"/>
      <c r="H182" s="511"/>
      <c r="I182" s="511"/>
      <c r="J182" s="511"/>
    </row>
    <row r="183" spans="4:15" s="651" customFormat="1" x14ac:dyDescent="0.2">
      <c r="L183" s="341"/>
      <c r="M183" s="341"/>
      <c r="N183" s="341"/>
      <c r="O183" s="341"/>
    </row>
    <row r="184" spans="4:15" s="651" customFormat="1" x14ac:dyDescent="0.2">
      <c r="D184" s="511"/>
      <c r="E184" s="511"/>
      <c r="F184" s="511"/>
      <c r="G184" s="511"/>
      <c r="H184" s="511"/>
      <c r="I184" s="511"/>
      <c r="J184" s="511"/>
    </row>
    <row r="185" spans="4:15" s="651" customFormat="1" x14ac:dyDescent="0.2">
      <c r="D185" s="511"/>
      <c r="E185" s="511"/>
      <c r="F185" s="511"/>
      <c r="G185" s="511"/>
      <c r="H185" s="511"/>
      <c r="I185" s="511"/>
      <c r="J185" s="511"/>
    </row>
    <row r="186" spans="4:15" s="651" customFormat="1" x14ac:dyDescent="0.2">
      <c r="D186" s="511"/>
      <c r="E186" s="511"/>
      <c r="F186" s="511"/>
      <c r="G186" s="511"/>
      <c r="H186" s="511"/>
      <c r="I186" s="511"/>
      <c r="J186" s="511"/>
    </row>
    <row r="187" spans="4:15" s="651" customFormat="1" ht="27" customHeight="1" x14ac:dyDescent="0.2"/>
    <row r="188" spans="4:15" s="651" customFormat="1" ht="13.15" customHeight="1" x14ac:dyDescent="0.2"/>
    <row r="189" spans="4:15" s="651" customFormat="1" ht="27.6" customHeight="1" x14ac:dyDescent="0.2"/>
    <row r="190" spans="4:15" s="651" customFormat="1" x14ac:dyDescent="0.2">
      <c r="D190" s="511"/>
      <c r="E190" s="511"/>
      <c r="F190" s="511"/>
      <c r="G190" s="511"/>
      <c r="H190" s="511"/>
      <c r="I190" s="511"/>
      <c r="J190" s="511"/>
    </row>
    <row r="191" spans="4:15" s="651" customFormat="1" x14ac:dyDescent="0.2">
      <c r="L191" s="341"/>
      <c r="M191" s="341"/>
    </row>
    <row r="192" spans="4:15" s="651" customFormat="1" x14ac:dyDescent="0.2">
      <c r="D192" s="511"/>
      <c r="E192" s="511"/>
      <c r="F192" s="511"/>
      <c r="G192" s="511"/>
      <c r="H192" s="511"/>
      <c r="I192" s="511"/>
      <c r="J192" s="511"/>
    </row>
    <row r="193" spans="4:15" s="651" customFormat="1" ht="26.45" customHeight="1" x14ac:dyDescent="0.2"/>
    <row r="194" spans="4:15" s="651" customFormat="1" ht="25.9" customHeight="1" x14ac:dyDescent="0.2"/>
    <row r="195" spans="4:15" s="651" customFormat="1" ht="27" customHeight="1" x14ac:dyDescent="0.2"/>
    <row r="196" spans="4:15" s="651" customFormat="1" ht="13.15" customHeight="1" x14ac:dyDescent="0.2"/>
    <row r="197" spans="4:15" s="651" customFormat="1" ht="13.15" customHeight="1" x14ac:dyDescent="0.2"/>
    <row r="198" spans="4:15" s="651" customFormat="1" ht="14.45" customHeight="1" x14ac:dyDescent="0.2"/>
    <row r="199" spans="4:15" s="651" customFormat="1" x14ac:dyDescent="0.2">
      <c r="D199" s="511"/>
      <c r="E199" s="511"/>
      <c r="F199" s="511"/>
      <c r="G199" s="511"/>
      <c r="H199" s="511"/>
      <c r="I199" s="511"/>
      <c r="J199" s="511"/>
    </row>
    <row r="200" spans="4:15" s="651" customFormat="1" x14ac:dyDescent="0.2">
      <c r="M200" s="659"/>
      <c r="N200" s="659"/>
      <c r="O200" s="659"/>
    </row>
    <row r="201" spans="4:15" s="651" customFormat="1" x14ac:dyDescent="0.2">
      <c r="D201" s="511"/>
      <c r="E201" s="511"/>
      <c r="F201" s="511"/>
      <c r="G201" s="511"/>
      <c r="H201" s="511"/>
      <c r="I201" s="511"/>
      <c r="J201" s="511"/>
    </row>
    <row r="202" spans="4:15" s="651" customFormat="1" x14ac:dyDescent="0.2">
      <c r="D202" s="511"/>
      <c r="E202" s="511"/>
      <c r="F202" s="511"/>
      <c r="G202" s="511"/>
      <c r="H202" s="511"/>
      <c r="I202" s="511"/>
      <c r="J202" s="511"/>
    </row>
    <row r="203" spans="4:15" s="651" customFormat="1" x14ac:dyDescent="0.2">
      <c r="D203" s="511"/>
      <c r="E203" s="511"/>
      <c r="F203" s="511"/>
      <c r="G203" s="511"/>
      <c r="H203" s="511"/>
      <c r="I203" s="511"/>
      <c r="J203" s="511"/>
    </row>
    <row r="204" spans="4:15" s="651" customFormat="1" ht="27" customHeight="1" x14ac:dyDescent="0.2"/>
    <row r="205" spans="4:15" s="651" customFormat="1" x14ac:dyDescent="0.2">
      <c r="D205" s="511"/>
      <c r="E205" s="511"/>
      <c r="F205" s="511"/>
      <c r="G205" s="511"/>
      <c r="H205" s="511"/>
      <c r="I205" s="511"/>
      <c r="J205" s="511"/>
    </row>
    <row r="206" spans="4:15" s="651" customFormat="1" x14ac:dyDescent="0.2">
      <c r="D206" s="511"/>
      <c r="E206" s="511"/>
      <c r="F206" s="511"/>
      <c r="G206" s="511"/>
      <c r="H206" s="511"/>
      <c r="I206" s="511"/>
      <c r="J206" s="511"/>
    </row>
    <row r="207" spans="4:15" s="651" customFormat="1" x14ac:dyDescent="0.2">
      <c r="D207" s="511"/>
      <c r="E207" s="511"/>
      <c r="F207" s="511"/>
      <c r="G207" s="511"/>
      <c r="H207" s="511"/>
      <c r="I207" s="511"/>
      <c r="J207" s="511"/>
    </row>
    <row r="208" spans="4:15" s="651" customFormat="1" ht="29.45" customHeight="1" x14ac:dyDescent="0.2"/>
    <row r="209" s="651" customFormat="1" ht="50.45" customHeight="1" x14ac:dyDescent="0.2"/>
    <row r="210" s="651" customFormat="1" ht="20.45" customHeight="1" x14ac:dyDescent="0.2"/>
    <row r="211" s="651" customFormat="1" ht="13.15" customHeight="1" x14ac:dyDescent="0.2"/>
    <row r="212" s="651" customFormat="1" ht="13.15" customHeight="1" x14ac:dyDescent="0.2"/>
    <row r="213" s="651" customFormat="1" ht="13.15" customHeight="1" x14ac:dyDescent="0.2"/>
    <row r="214" s="651" customFormat="1" ht="13.15" customHeight="1" x14ac:dyDescent="0.2"/>
    <row r="215" s="651" customFormat="1" ht="13.15" customHeight="1" x14ac:dyDescent="0.2"/>
    <row r="216" s="651" customFormat="1" ht="13.15" customHeight="1" x14ac:dyDescent="0.2"/>
    <row r="217" s="651" customFormat="1" ht="13.15" customHeight="1" x14ac:dyDescent="0.2"/>
    <row r="218" s="651" customFormat="1" ht="13.15" customHeight="1" x14ac:dyDescent="0.2"/>
    <row r="219" s="651" customFormat="1" ht="13.15" customHeight="1" x14ac:dyDescent="0.2"/>
    <row r="220" s="651" customFormat="1" ht="13.15" customHeight="1" x14ac:dyDescent="0.2"/>
    <row r="221" s="651" customFormat="1" ht="13.15" customHeight="1" x14ac:dyDescent="0.2"/>
    <row r="222" s="651" customFormat="1" ht="13.15" customHeight="1" x14ac:dyDescent="0.2"/>
    <row r="223" s="651" customFormat="1" ht="13.15" customHeight="1" x14ac:dyDescent="0.2"/>
    <row r="224" s="651" customFormat="1" ht="13.15" customHeight="1" x14ac:dyDescent="0.2"/>
    <row r="225" s="651" customFormat="1" ht="13.15" customHeight="1" x14ac:dyDescent="0.2"/>
    <row r="226" s="651" customFormat="1" ht="13.15" customHeight="1" x14ac:dyDescent="0.2"/>
    <row r="227" s="651" customFormat="1" ht="27" customHeight="1" x14ac:dyDescent="0.2"/>
    <row r="228" s="651" customFormat="1" ht="13.15" customHeight="1" x14ac:dyDescent="0.2"/>
    <row r="229" s="651" customFormat="1" ht="13.15" customHeight="1" x14ac:dyDescent="0.2"/>
    <row r="230" s="651" customFormat="1" ht="13.15" customHeight="1" x14ac:dyDescent="0.2"/>
    <row r="231" s="651" customFormat="1" ht="13.15" customHeight="1" x14ac:dyDescent="0.2"/>
    <row r="232" s="651" customFormat="1" ht="13.15" customHeight="1" x14ac:dyDescent="0.2"/>
    <row r="233" s="651" customFormat="1" ht="13.15" customHeight="1" x14ac:dyDescent="0.2"/>
    <row r="234" s="651" customFormat="1" ht="13.15" customHeight="1" x14ac:dyDescent="0.2"/>
    <row r="235" s="651" customFormat="1" ht="13.15" customHeight="1" x14ac:dyDescent="0.2"/>
    <row r="236" s="651" customFormat="1" ht="13.15" customHeight="1" x14ac:dyDescent="0.2"/>
    <row r="237" s="651" customFormat="1" ht="13.15" customHeight="1" x14ac:dyDescent="0.2"/>
    <row r="238" s="651" customFormat="1" ht="13.15" customHeight="1" x14ac:dyDescent="0.2"/>
    <row r="239" s="651" customFormat="1" ht="13.15" customHeight="1" x14ac:dyDescent="0.2"/>
    <row r="240" s="651" customFormat="1" ht="13.15" customHeight="1" x14ac:dyDescent="0.2"/>
    <row r="241" s="651" customFormat="1" ht="13.15" customHeight="1" x14ac:dyDescent="0.2"/>
    <row r="242" s="651" customFormat="1" ht="13.15" customHeight="1" x14ac:dyDescent="0.2"/>
    <row r="243" s="651" customFormat="1" ht="13.15" customHeight="1" x14ac:dyDescent="0.2"/>
    <row r="244" s="651" customFormat="1" ht="13.15" customHeight="1" x14ac:dyDescent="0.2"/>
    <row r="245" s="651" customFormat="1" ht="13.15" customHeight="1" x14ac:dyDescent="0.2"/>
    <row r="246" s="651" customFormat="1" ht="13.15" customHeight="1" x14ac:dyDescent="0.2"/>
    <row r="247" s="651" customFormat="1" ht="13.15" customHeight="1" x14ac:dyDescent="0.2"/>
    <row r="248" s="651" customFormat="1" ht="13.15" customHeight="1" x14ac:dyDescent="0.2"/>
    <row r="249" s="651" customFormat="1" ht="13.15" customHeight="1" x14ac:dyDescent="0.2"/>
    <row r="250" s="651" customFormat="1" ht="13.15" customHeight="1" x14ac:dyDescent="0.2"/>
    <row r="251" s="651" customFormat="1" ht="13.15" customHeight="1" x14ac:dyDescent="0.2"/>
    <row r="252" s="651" customFormat="1" ht="13.15" customHeight="1" x14ac:dyDescent="0.2"/>
    <row r="253" s="651" customFormat="1" ht="13.15" customHeight="1" x14ac:dyDescent="0.2"/>
    <row r="254" s="651" customFormat="1" ht="13.15" customHeight="1" x14ac:dyDescent="0.2"/>
    <row r="255" s="651" customFormat="1" ht="13.15" customHeight="1" x14ac:dyDescent="0.2"/>
    <row r="256" s="651" customFormat="1" ht="13.15" customHeight="1" x14ac:dyDescent="0.2"/>
    <row r="257" s="651" customFormat="1" ht="13.15" customHeight="1" x14ac:dyDescent="0.2"/>
    <row r="258" s="651" customFormat="1" ht="13.15" customHeight="1" x14ac:dyDescent="0.2"/>
    <row r="259" s="651" customFormat="1" ht="13.15" customHeight="1" x14ac:dyDescent="0.2"/>
    <row r="260" s="651" customFormat="1" ht="13.15" customHeight="1" x14ac:dyDescent="0.2"/>
    <row r="261" s="651" customFormat="1" ht="13.15" customHeight="1" x14ac:dyDescent="0.2"/>
    <row r="262" s="651" customFormat="1" ht="13.15" customHeight="1" x14ac:dyDescent="0.2"/>
    <row r="263" s="651" customFormat="1" ht="13.15" customHeight="1" x14ac:dyDescent="0.2"/>
    <row r="264" s="651" customFormat="1" ht="13.15" customHeight="1" x14ac:dyDescent="0.2"/>
    <row r="265" s="651" customFormat="1" ht="13.15" customHeight="1" x14ac:dyDescent="0.2"/>
    <row r="266" s="651" customFormat="1" ht="13.15" customHeight="1" x14ac:dyDescent="0.2"/>
    <row r="267" s="651" customFormat="1" ht="13.15" customHeight="1" x14ac:dyDescent="0.2"/>
    <row r="268" s="651" customFormat="1" ht="13.15" customHeight="1" x14ac:dyDescent="0.2"/>
    <row r="269" s="651" customFormat="1" ht="13.15" customHeight="1" x14ac:dyDescent="0.2"/>
    <row r="270" s="651" customFormat="1" ht="13.15" customHeight="1" x14ac:dyDescent="0.2"/>
    <row r="271" s="651" customFormat="1" ht="13.15" customHeight="1" x14ac:dyDescent="0.2"/>
    <row r="272" s="651" customFormat="1" ht="13.15" customHeight="1" x14ac:dyDescent="0.2"/>
    <row r="273" spans="4:15" s="651" customFormat="1" x14ac:dyDescent="0.2">
      <c r="D273" s="511"/>
      <c r="E273" s="511"/>
      <c r="F273" s="511"/>
      <c r="G273" s="511"/>
      <c r="H273" s="511"/>
      <c r="I273" s="511"/>
      <c r="J273" s="511"/>
    </row>
    <row r="274" spans="4:15" s="651" customFormat="1" x14ac:dyDescent="0.2">
      <c r="L274" s="341"/>
      <c r="M274" s="341"/>
      <c r="N274" s="341"/>
      <c r="O274" s="341"/>
    </row>
    <row r="275" spans="4:15" s="651" customFormat="1" x14ac:dyDescent="0.2">
      <c r="D275" s="511"/>
      <c r="E275" s="511"/>
      <c r="F275" s="511"/>
      <c r="G275" s="511"/>
      <c r="H275" s="511"/>
      <c r="I275" s="511"/>
      <c r="J275" s="511"/>
    </row>
    <row r="276" spans="4:15" s="651" customFormat="1" x14ac:dyDescent="0.2">
      <c r="D276" s="511"/>
      <c r="E276" s="511"/>
      <c r="F276" s="511"/>
      <c r="G276" s="511"/>
      <c r="H276" s="511"/>
      <c r="I276" s="511"/>
      <c r="J276" s="511"/>
    </row>
    <row r="277" spans="4:15" s="651" customFormat="1" x14ac:dyDescent="0.2">
      <c r="D277" s="511"/>
      <c r="E277" s="511"/>
      <c r="F277" s="511"/>
      <c r="G277" s="511"/>
      <c r="H277" s="511"/>
      <c r="I277" s="511"/>
      <c r="J277" s="511"/>
    </row>
    <row r="278" spans="4:15" s="651" customFormat="1" ht="27" customHeight="1" x14ac:dyDescent="0.2"/>
    <row r="279" spans="4:15" s="651" customFormat="1" ht="13.15" customHeight="1" x14ac:dyDescent="0.2"/>
    <row r="280" spans="4:15" s="651" customFormat="1" ht="27.6" customHeight="1" x14ac:dyDescent="0.2"/>
    <row r="281" spans="4:15" s="651" customFormat="1" x14ac:dyDescent="0.2">
      <c r="D281" s="511"/>
      <c r="E281" s="511"/>
      <c r="F281" s="511"/>
      <c r="G281" s="511"/>
      <c r="H281" s="511"/>
      <c r="I281" s="511"/>
      <c r="J281" s="511"/>
    </row>
    <row r="282" spans="4:15" s="651" customFormat="1" x14ac:dyDescent="0.2">
      <c r="L282" s="341"/>
      <c r="M282" s="341"/>
    </row>
    <row r="283" spans="4:15" s="651" customFormat="1" x14ac:dyDescent="0.2">
      <c r="D283" s="511"/>
      <c r="E283" s="511"/>
      <c r="F283" s="511"/>
      <c r="G283" s="511"/>
      <c r="H283" s="511"/>
      <c r="I283" s="511"/>
      <c r="J283" s="511"/>
    </row>
    <row r="284" spans="4:15" s="651" customFormat="1" ht="26.45" customHeight="1" x14ac:dyDescent="0.2"/>
    <row r="285" spans="4:15" s="651" customFormat="1" ht="25.9" customHeight="1" x14ac:dyDescent="0.2"/>
    <row r="286" spans="4:15" s="651" customFormat="1" ht="27" customHeight="1" x14ac:dyDescent="0.2"/>
    <row r="287" spans="4:15" s="651" customFormat="1" ht="26.45" customHeight="1" x14ac:dyDescent="0.2"/>
    <row r="288" spans="4:15" s="651" customFormat="1" x14ac:dyDescent="0.2">
      <c r="D288" s="511"/>
      <c r="E288" s="511"/>
      <c r="F288" s="511"/>
      <c r="G288" s="511"/>
      <c r="H288" s="511"/>
      <c r="I288" s="511"/>
      <c r="J288" s="511"/>
    </row>
    <row r="289" spans="4:10" s="651" customFormat="1" x14ac:dyDescent="0.2">
      <c r="D289" s="511"/>
      <c r="E289" s="511"/>
      <c r="F289" s="511"/>
      <c r="G289" s="511"/>
      <c r="H289" s="511"/>
      <c r="I289" s="511"/>
      <c r="J289" s="511"/>
    </row>
    <row r="290" spans="4:10" s="651" customFormat="1" x14ac:dyDescent="0.2">
      <c r="D290" s="511"/>
      <c r="E290" s="511"/>
      <c r="F290" s="511"/>
      <c r="G290" s="511"/>
      <c r="H290" s="511"/>
      <c r="I290" s="511"/>
      <c r="J290" s="511"/>
    </row>
    <row r="291" spans="4:10" s="651" customFormat="1" x14ac:dyDescent="0.2">
      <c r="D291" s="511"/>
      <c r="E291" s="511"/>
      <c r="F291" s="511"/>
      <c r="G291" s="511"/>
      <c r="H291" s="511"/>
      <c r="I291" s="511"/>
      <c r="J291" s="511"/>
    </row>
    <row r="292" spans="4:10" s="651" customFormat="1" x14ac:dyDescent="0.2">
      <c r="D292" s="511"/>
      <c r="E292" s="511"/>
      <c r="F292" s="511"/>
      <c r="G292" s="511"/>
      <c r="H292" s="511"/>
      <c r="I292" s="511"/>
      <c r="J292" s="511"/>
    </row>
    <row r="293" spans="4:10" s="651" customFormat="1" x14ac:dyDescent="0.2">
      <c r="D293" s="511"/>
      <c r="E293" s="511"/>
      <c r="F293" s="511"/>
      <c r="G293" s="511"/>
      <c r="H293" s="511"/>
      <c r="I293" s="511"/>
      <c r="J293" s="511"/>
    </row>
    <row r="294" spans="4:10" s="651" customFormat="1" x14ac:dyDescent="0.2">
      <c r="D294" s="511"/>
      <c r="E294" s="511"/>
      <c r="F294" s="511"/>
      <c r="G294" s="511"/>
      <c r="H294" s="511"/>
      <c r="I294" s="511"/>
      <c r="J294" s="511"/>
    </row>
    <row r="295" spans="4:10" s="651" customFormat="1" x14ac:dyDescent="0.2">
      <c r="D295" s="511"/>
      <c r="E295" s="511"/>
      <c r="F295" s="511"/>
      <c r="G295" s="511"/>
      <c r="H295" s="511"/>
      <c r="I295" s="511"/>
      <c r="J295" s="511"/>
    </row>
    <row r="296" spans="4:10" s="651" customFormat="1" ht="25.9" customHeight="1" x14ac:dyDescent="0.2"/>
    <row r="297" spans="4:10" s="651" customFormat="1" x14ac:dyDescent="0.2">
      <c r="D297" s="511"/>
      <c r="E297" s="511"/>
      <c r="F297" s="511"/>
      <c r="G297" s="511"/>
      <c r="H297" s="511"/>
      <c r="I297" s="511"/>
      <c r="J297" s="511"/>
    </row>
    <row r="298" spans="4:10" s="651" customFormat="1" x14ac:dyDescent="0.2">
      <c r="D298" s="511"/>
      <c r="E298" s="511"/>
      <c r="F298" s="511"/>
      <c r="G298" s="511"/>
      <c r="H298" s="511"/>
      <c r="I298" s="511"/>
      <c r="J298" s="511"/>
    </row>
    <row r="299" spans="4:10" s="651" customFormat="1" x14ac:dyDescent="0.2">
      <c r="D299" s="511"/>
      <c r="E299" s="511"/>
      <c r="F299" s="511"/>
      <c r="G299" s="511"/>
      <c r="H299" s="511"/>
      <c r="I299" s="511"/>
      <c r="J299" s="511"/>
    </row>
    <row r="300" spans="4:10" s="651" customFormat="1" ht="27.6" customHeight="1" x14ac:dyDescent="0.2"/>
    <row r="301" spans="4:10" s="651" customFormat="1" ht="51.6" customHeight="1" x14ac:dyDescent="0.2"/>
    <row r="302" spans="4:10" s="651" customFormat="1" x14ac:dyDescent="0.2">
      <c r="D302" s="511"/>
      <c r="E302" s="511"/>
      <c r="F302" s="511"/>
      <c r="G302" s="511"/>
      <c r="H302" s="511"/>
      <c r="I302" s="511"/>
      <c r="J302" s="511"/>
    </row>
    <row r="303" spans="4:10" s="651" customFormat="1" x14ac:dyDescent="0.2">
      <c r="D303" s="511"/>
      <c r="E303" s="511"/>
      <c r="F303" s="511"/>
      <c r="G303" s="511"/>
      <c r="H303" s="511"/>
      <c r="I303" s="511"/>
      <c r="J303" s="511"/>
    </row>
    <row r="304" spans="4:10" s="651" customFormat="1" x14ac:dyDescent="0.2">
      <c r="D304" s="511"/>
      <c r="E304" s="511"/>
      <c r="F304" s="511"/>
      <c r="G304" s="511"/>
      <c r="H304" s="511"/>
      <c r="I304" s="511"/>
      <c r="J304" s="511"/>
    </row>
    <row r="305" spans="4:10" s="651" customFormat="1" x14ac:dyDescent="0.2">
      <c r="D305" s="511"/>
      <c r="E305" s="511"/>
      <c r="F305" s="511"/>
      <c r="G305" s="511"/>
      <c r="H305" s="511"/>
      <c r="I305" s="511"/>
      <c r="J305" s="511"/>
    </row>
    <row r="306" spans="4:10" s="651" customFormat="1" x14ac:dyDescent="0.2">
      <c r="D306" s="511"/>
      <c r="E306" s="511"/>
      <c r="F306" s="511"/>
      <c r="G306" s="511"/>
      <c r="H306" s="511"/>
      <c r="I306" s="511"/>
      <c r="J306" s="511"/>
    </row>
    <row r="307" spans="4:10" s="651" customFormat="1" x14ac:dyDescent="0.2">
      <c r="D307" s="511"/>
      <c r="E307" s="511"/>
      <c r="F307" s="511"/>
      <c r="G307" s="511"/>
      <c r="H307" s="511"/>
      <c r="I307" s="511"/>
      <c r="J307" s="511"/>
    </row>
    <row r="308" spans="4:10" s="651" customFormat="1" x14ac:dyDescent="0.2">
      <c r="D308" s="511"/>
      <c r="E308" s="511"/>
      <c r="F308" s="511"/>
      <c r="G308" s="511"/>
      <c r="H308" s="511"/>
      <c r="I308" s="511"/>
      <c r="J308" s="511"/>
    </row>
    <row r="309" spans="4:10" s="651" customFormat="1" x14ac:dyDescent="0.2">
      <c r="D309" s="511"/>
      <c r="E309" s="511"/>
      <c r="F309" s="511"/>
      <c r="G309" s="511"/>
      <c r="H309" s="511"/>
      <c r="I309" s="511"/>
      <c r="J309" s="511"/>
    </row>
    <row r="310" spans="4:10" s="651" customFormat="1" x14ac:dyDescent="0.2">
      <c r="D310" s="511"/>
      <c r="E310" s="511"/>
      <c r="F310" s="511"/>
      <c r="G310" s="511"/>
      <c r="H310" s="511"/>
      <c r="I310" s="511"/>
      <c r="J310" s="511"/>
    </row>
    <row r="311" spans="4:10" s="651" customFormat="1" x14ac:dyDescent="0.2">
      <c r="D311" s="511"/>
      <c r="E311" s="511"/>
      <c r="F311" s="511"/>
      <c r="G311" s="511"/>
      <c r="H311" s="511"/>
      <c r="I311" s="511"/>
      <c r="J311" s="511"/>
    </row>
    <row r="312" spans="4:10" s="651" customFormat="1" x14ac:dyDescent="0.2">
      <c r="D312" s="511"/>
      <c r="E312" s="511"/>
      <c r="F312" s="511"/>
      <c r="G312" s="511"/>
      <c r="H312" s="511"/>
      <c r="I312" s="511"/>
      <c r="J312" s="511"/>
    </row>
    <row r="313" spans="4:10" s="651" customFormat="1" x14ac:dyDescent="0.2">
      <c r="D313" s="511"/>
      <c r="E313" s="511"/>
      <c r="F313" s="511"/>
      <c r="G313" s="511"/>
      <c r="H313" s="511"/>
      <c r="I313" s="511"/>
      <c r="J313" s="511"/>
    </row>
    <row r="314" spans="4:10" s="651" customFormat="1" x14ac:dyDescent="0.2">
      <c r="D314" s="511"/>
      <c r="E314" s="511"/>
      <c r="F314" s="511"/>
      <c r="G314" s="511"/>
      <c r="H314" s="511"/>
      <c r="I314" s="511"/>
      <c r="J314" s="511"/>
    </row>
    <row r="315" spans="4:10" s="651" customFormat="1" x14ac:dyDescent="0.2">
      <c r="D315" s="511"/>
      <c r="E315" s="511"/>
      <c r="F315" s="511"/>
      <c r="G315" s="511"/>
      <c r="H315" s="511"/>
      <c r="I315" s="511"/>
      <c r="J315" s="511"/>
    </row>
    <row r="316" spans="4:10" s="651" customFormat="1" x14ac:dyDescent="0.2">
      <c r="D316" s="511"/>
      <c r="E316" s="511"/>
      <c r="F316" s="511"/>
      <c r="G316" s="511"/>
      <c r="H316" s="511"/>
      <c r="I316" s="511"/>
      <c r="J316" s="511"/>
    </row>
    <row r="317" spans="4:10" s="651" customFormat="1" x14ac:dyDescent="0.2">
      <c r="D317" s="511"/>
      <c r="E317" s="511"/>
      <c r="F317" s="511"/>
      <c r="G317" s="511"/>
      <c r="H317" s="511"/>
      <c r="I317" s="511"/>
      <c r="J317" s="511"/>
    </row>
    <row r="318" spans="4:10" s="651" customFormat="1" x14ac:dyDescent="0.2">
      <c r="D318" s="511"/>
      <c r="E318" s="511"/>
      <c r="F318" s="511"/>
      <c r="G318" s="511"/>
      <c r="H318" s="511"/>
      <c r="I318" s="511"/>
      <c r="J318" s="511"/>
    </row>
    <row r="319" spans="4:10" s="651" customFormat="1" x14ac:dyDescent="0.2">
      <c r="D319" s="511"/>
      <c r="E319" s="511"/>
      <c r="F319" s="511"/>
      <c r="G319" s="511"/>
      <c r="H319" s="511"/>
      <c r="I319" s="511"/>
      <c r="J319" s="511"/>
    </row>
    <row r="320" spans="4:10" s="651" customFormat="1" x14ac:dyDescent="0.2">
      <c r="D320" s="511"/>
      <c r="E320" s="511"/>
      <c r="F320" s="511"/>
      <c r="G320" s="511"/>
      <c r="H320" s="511"/>
      <c r="I320" s="511"/>
      <c r="J320" s="511"/>
    </row>
    <row r="321" spans="4:10" s="651" customFormat="1" x14ac:dyDescent="0.2">
      <c r="D321" s="511"/>
      <c r="E321" s="511"/>
      <c r="F321" s="511"/>
      <c r="G321" s="511"/>
      <c r="H321" s="511"/>
      <c r="I321" s="511"/>
      <c r="J321" s="511"/>
    </row>
    <row r="322" spans="4:10" s="651" customFormat="1" x14ac:dyDescent="0.2">
      <c r="D322" s="511"/>
      <c r="E322" s="511"/>
      <c r="F322" s="511"/>
      <c r="G322" s="511"/>
      <c r="H322" s="511"/>
      <c r="I322" s="511"/>
      <c r="J322" s="511"/>
    </row>
    <row r="323" spans="4:10" s="651" customFormat="1" x14ac:dyDescent="0.2">
      <c r="D323" s="511"/>
      <c r="E323" s="511"/>
      <c r="F323" s="511"/>
      <c r="G323" s="511"/>
      <c r="H323" s="511"/>
      <c r="I323" s="511"/>
      <c r="J323" s="511"/>
    </row>
    <row r="324" spans="4:10" s="651" customFormat="1" x14ac:dyDescent="0.2">
      <c r="D324" s="511"/>
      <c r="E324" s="511"/>
      <c r="F324" s="511"/>
      <c r="G324" s="511"/>
      <c r="H324" s="511"/>
      <c r="I324" s="511"/>
      <c r="J324" s="511"/>
    </row>
    <row r="325" spans="4:10" s="651" customFormat="1" x14ac:dyDescent="0.2">
      <c r="D325" s="511"/>
      <c r="E325" s="511"/>
      <c r="F325" s="511"/>
      <c r="G325" s="511"/>
      <c r="H325" s="511"/>
      <c r="I325" s="511"/>
      <c r="J325" s="511"/>
    </row>
    <row r="326" spans="4:10" s="651" customFormat="1" x14ac:dyDescent="0.2">
      <c r="D326" s="511"/>
      <c r="E326" s="511"/>
      <c r="F326" s="511"/>
      <c r="G326" s="511"/>
      <c r="H326" s="511"/>
      <c r="I326" s="511"/>
      <c r="J326" s="511"/>
    </row>
    <row r="327" spans="4:10" s="651" customFormat="1" x14ac:dyDescent="0.2">
      <c r="D327" s="511"/>
      <c r="E327" s="511"/>
      <c r="F327" s="511"/>
      <c r="G327" s="511"/>
      <c r="H327" s="511"/>
      <c r="I327" s="511"/>
      <c r="J327" s="511"/>
    </row>
    <row r="328" spans="4:10" s="651" customFormat="1" x14ac:dyDescent="0.2">
      <c r="D328" s="511"/>
      <c r="E328" s="511"/>
      <c r="F328" s="511"/>
      <c r="G328" s="511"/>
      <c r="H328" s="511"/>
      <c r="I328" s="511"/>
      <c r="J328" s="511"/>
    </row>
    <row r="329" spans="4:10" s="651" customFormat="1" x14ac:dyDescent="0.2">
      <c r="D329" s="511"/>
      <c r="E329" s="511"/>
      <c r="F329" s="511"/>
      <c r="G329" s="511"/>
      <c r="H329" s="511"/>
      <c r="I329" s="511"/>
      <c r="J329" s="511"/>
    </row>
    <row r="330" spans="4:10" s="651" customFormat="1" x14ac:dyDescent="0.2">
      <c r="D330" s="511"/>
      <c r="E330" s="511"/>
      <c r="F330" s="511"/>
      <c r="G330" s="511"/>
      <c r="H330" s="511"/>
      <c r="I330" s="511"/>
      <c r="J330" s="511"/>
    </row>
    <row r="331" spans="4:10" s="651" customFormat="1" x14ac:dyDescent="0.2">
      <c r="D331" s="511"/>
      <c r="E331" s="511"/>
      <c r="F331" s="511"/>
      <c r="G331" s="511"/>
      <c r="H331" s="511"/>
      <c r="I331" s="511"/>
      <c r="J331" s="511"/>
    </row>
    <row r="332" spans="4:10" s="651" customFormat="1" x14ac:dyDescent="0.2">
      <c r="D332" s="511"/>
      <c r="E332" s="511"/>
      <c r="F332" s="511"/>
      <c r="G332" s="511"/>
      <c r="H332" s="511"/>
      <c r="I332" s="511"/>
      <c r="J332" s="511"/>
    </row>
    <row r="333" spans="4:10" s="651" customFormat="1" x14ac:dyDescent="0.2">
      <c r="D333" s="511"/>
      <c r="E333" s="511"/>
      <c r="F333" s="511"/>
      <c r="G333" s="511"/>
      <c r="H333" s="511"/>
      <c r="I333" s="511"/>
      <c r="J333" s="511"/>
    </row>
    <row r="334" spans="4:10" s="651" customFormat="1" x14ac:dyDescent="0.2">
      <c r="D334" s="511"/>
      <c r="E334" s="511"/>
      <c r="F334" s="511"/>
      <c r="G334" s="511"/>
      <c r="H334" s="511"/>
      <c r="I334" s="511"/>
      <c r="J334" s="511"/>
    </row>
    <row r="335" spans="4:10" s="651" customFormat="1" x14ac:dyDescent="0.2">
      <c r="D335" s="511"/>
      <c r="E335" s="511"/>
      <c r="F335" s="511"/>
      <c r="G335" s="511"/>
      <c r="H335" s="511"/>
      <c r="I335" s="511"/>
      <c r="J335" s="511"/>
    </row>
    <row r="336" spans="4:10" s="651" customFormat="1" x14ac:dyDescent="0.2">
      <c r="D336" s="511"/>
      <c r="E336" s="511"/>
      <c r="F336" s="511"/>
      <c r="G336" s="511"/>
      <c r="H336" s="511"/>
      <c r="I336" s="511"/>
      <c r="J336" s="511"/>
    </row>
    <row r="337" spans="4:10" s="651" customFormat="1" x14ac:dyDescent="0.2">
      <c r="D337" s="511"/>
      <c r="E337" s="511"/>
      <c r="F337" s="511"/>
      <c r="G337" s="511"/>
      <c r="H337" s="511"/>
      <c r="I337" s="511"/>
      <c r="J337" s="511"/>
    </row>
    <row r="338" spans="4:10" s="651" customFormat="1" x14ac:dyDescent="0.2">
      <c r="D338" s="511"/>
      <c r="E338" s="511"/>
      <c r="F338" s="511"/>
      <c r="G338" s="511"/>
      <c r="H338" s="511"/>
      <c r="I338" s="511"/>
      <c r="J338" s="511"/>
    </row>
    <row r="339" spans="4:10" s="651" customFormat="1" x14ac:dyDescent="0.2">
      <c r="D339" s="511"/>
      <c r="E339" s="511"/>
      <c r="F339" s="511"/>
      <c r="G339" s="511"/>
      <c r="H339" s="511"/>
      <c r="I339" s="511"/>
      <c r="J339" s="511"/>
    </row>
    <row r="340" spans="4:10" s="651" customFormat="1" x14ac:dyDescent="0.2">
      <c r="D340" s="511"/>
      <c r="E340" s="511"/>
      <c r="F340" s="511"/>
      <c r="G340" s="511"/>
      <c r="H340" s="511"/>
      <c r="I340" s="511"/>
      <c r="J340" s="511"/>
    </row>
    <row r="341" spans="4:10" s="651" customFormat="1" x14ac:dyDescent="0.2">
      <c r="D341" s="511"/>
      <c r="E341" s="511"/>
      <c r="F341" s="511"/>
      <c r="G341" s="511"/>
      <c r="H341" s="511"/>
      <c r="I341" s="511"/>
      <c r="J341" s="511"/>
    </row>
    <row r="342" spans="4:10" s="651" customFormat="1" x14ac:dyDescent="0.2">
      <c r="D342" s="511"/>
      <c r="E342" s="511"/>
      <c r="F342" s="511"/>
      <c r="G342" s="511"/>
      <c r="H342" s="511"/>
      <c r="I342" s="511"/>
      <c r="J342" s="511"/>
    </row>
    <row r="343" spans="4:10" s="651" customFormat="1" x14ac:dyDescent="0.2">
      <c r="D343" s="511"/>
      <c r="E343" s="511"/>
      <c r="F343" s="511"/>
      <c r="G343" s="511"/>
      <c r="H343" s="511"/>
      <c r="I343" s="511"/>
      <c r="J343" s="511"/>
    </row>
    <row r="344" spans="4:10" s="651" customFormat="1" x14ac:dyDescent="0.2">
      <c r="D344" s="511"/>
      <c r="E344" s="511"/>
      <c r="F344" s="511"/>
      <c r="G344" s="511"/>
      <c r="H344" s="511"/>
      <c r="I344" s="511"/>
      <c r="J344" s="511"/>
    </row>
    <row r="345" spans="4:10" s="651" customFormat="1" x14ac:dyDescent="0.2">
      <c r="D345" s="511"/>
      <c r="E345" s="511"/>
      <c r="F345" s="511"/>
      <c r="G345" s="511"/>
      <c r="H345" s="511"/>
      <c r="I345" s="511"/>
      <c r="J345" s="511"/>
    </row>
    <row r="346" spans="4:10" s="651" customFormat="1" x14ac:dyDescent="0.2">
      <c r="D346" s="511"/>
      <c r="E346" s="511"/>
      <c r="F346" s="511"/>
      <c r="G346" s="511"/>
      <c r="H346" s="511"/>
      <c r="I346" s="511"/>
      <c r="J346" s="511"/>
    </row>
    <row r="347" spans="4:10" s="651" customFormat="1" x14ac:dyDescent="0.2">
      <c r="D347" s="511"/>
      <c r="E347" s="511"/>
      <c r="F347" s="511"/>
      <c r="G347" s="511"/>
      <c r="H347" s="511"/>
      <c r="I347" s="511"/>
      <c r="J347" s="511"/>
    </row>
    <row r="348" spans="4:10" s="651" customFormat="1" x14ac:dyDescent="0.2">
      <c r="D348" s="511"/>
      <c r="E348" s="511"/>
      <c r="F348" s="511"/>
      <c r="G348" s="511"/>
      <c r="H348" s="511"/>
      <c r="I348" s="511"/>
      <c r="J348" s="511"/>
    </row>
    <row r="349" spans="4:10" s="651" customFormat="1" x14ac:dyDescent="0.2">
      <c r="D349" s="511"/>
      <c r="E349" s="511"/>
      <c r="F349" s="511"/>
      <c r="G349" s="511"/>
      <c r="H349" s="511"/>
      <c r="I349" s="511"/>
      <c r="J349" s="511"/>
    </row>
    <row r="350" spans="4:10" s="651" customFormat="1" x14ac:dyDescent="0.2">
      <c r="D350" s="511"/>
      <c r="E350" s="511"/>
      <c r="F350" s="511"/>
      <c r="G350" s="511"/>
      <c r="H350" s="511"/>
      <c r="I350" s="511"/>
      <c r="J350" s="511"/>
    </row>
    <row r="351" spans="4:10" s="651" customFormat="1" x14ac:dyDescent="0.2">
      <c r="D351" s="511"/>
      <c r="E351" s="511"/>
      <c r="F351" s="511"/>
      <c r="G351" s="511"/>
      <c r="H351" s="511"/>
      <c r="I351" s="511"/>
      <c r="J351" s="511"/>
    </row>
    <row r="352" spans="4:10" s="651" customFormat="1" x14ac:dyDescent="0.2">
      <c r="D352" s="511"/>
      <c r="E352" s="511"/>
      <c r="F352" s="511"/>
      <c r="G352" s="511"/>
      <c r="H352" s="511"/>
      <c r="I352" s="511"/>
      <c r="J352" s="511"/>
    </row>
    <row r="353" spans="4:10" s="651" customFormat="1" x14ac:dyDescent="0.2">
      <c r="D353" s="511"/>
      <c r="E353" s="511"/>
      <c r="F353" s="511"/>
      <c r="G353" s="511"/>
      <c r="H353" s="511"/>
      <c r="I353" s="511"/>
      <c r="J353" s="511"/>
    </row>
    <row r="354" spans="4:10" s="651" customFormat="1" x14ac:dyDescent="0.2">
      <c r="D354" s="511"/>
      <c r="E354" s="511"/>
      <c r="F354" s="511"/>
      <c r="G354" s="511"/>
      <c r="H354" s="511"/>
      <c r="I354" s="511"/>
      <c r="J354" s="511"/>
    </row>
    <row r="355" spans="4:10" s="651" customFormat="1" x14ac:dyDescent="0.2">
      <c r="D355" s="511"/>
      <c r="E355" s="511"/>
      <c r="F355" s="511"/>
      <c r="G355" s="511"/>
      <c r="H355" s="511"/>
      <c r="I355" s="511"/>
      <c r="J355" s="511"/>
    </row>
    <row r="356" spans="4:10" s="651" customFormat="1" x14ac:dyDescent="0.2">
      <c r="D356" s="511"/>
      <c r="E356" s="511"/>
      <c r="F356" s="511"/>
      <c r="G356" s="511"/>
      <c r="H356" s="511"/>
      <c r="I356" s="511"/>
      <c r="J356" s="511"/>
    </row>
    <row r="357" spans="4:10" s="651" customFormat="1" x14ac:dyDescent="0.2">
      <c r="D357" s="511"/>
      <c r="E357" s="511"/>
      <c r="F357" s="511"/>
      <c r="G357" s="511"/>
      <c r="H357" s="511"/>
      <c r="I357" s="511"/>
      <c r="J357" s="511"/>
    </row>
    <row r="358" spans="4:10" s="651" customFormat="1" x14ac:dyDescent="0.2">
      <c r="D358" s="511"/>
      <c r="E358" s="511"/>
      <c r="F358" s="511"/>
      <c r="G358" s="511"/>
      <c r="H358" s="511"/>
      <c r="I358" s="511"/>
      <c r="J358" s="511"/>
    </row>
    <row r="359" spans="4:10" s="651" customFormat="1" x14ac:dyDescent="0.2">
      <c r="D359" s="511"/>
      <c r="E359" s="511"/>
      <c r="F359" s="511"/>
      <c r="G359" s="511"/>
      <c r="H359" s="511"/>
      <c r="I359" s="511"/>
      <c r="J359" s="511"/>
    </row>
    <row r="360" spans="4:10" s="651" customFormat="1" x14ac:dyDescent="0.2">
      <c r="D360" s="511"/>
      <c r="E360" s="511"/>
      <c r="F360" s="511"/>
      <c r="G360" s="511"/>
      <c r="H360" s="511"/>
      <c r="I360" s="511"/>
      <c r="J360" s="511"/>
    </row>
    <row r="361" spans="4:10" s="651" customFormat="1" x14ac:dyDescent="0.2">
      <c r="D361" s="511"/>
      <c r="E361" s="511"/>
      <c r="F361" s="511"/>
      <c r="G361" s="511"/>
      <c r="H361" s="511"/>
      <c r="I361" s="511"/>
      <c r="J361" s="511"/>
    </row>
    <row r="362" spans="4:10" s="651" customFormat="1" x14ac:dyDescent="0.2">
      <c r="D362" s="511"/>
      <c r="E362" s="511"/>
      <c r="F362" s="511"/>
      <c r="G362" s="511"/>
      <c r="H362" s="511"/>
      <c r="I362" s="511"/>
      <c r="J362" s="511"/>
    </row>
    <row r="363" spans="4:10" s="651" customFormat="1" x14ac:dyDescent="0.2">
      <c r="D363" s="511"/>
      <c r="E363" s="511"/>
      <c r="F363" s="511"/>
      <c r="G363" s="511"/>
      <c r="H363" s="511"/>
      <c r="I363" s="511"/>
      <c r="J363" s="511"/>
    </row>
    <row r="364" spans="4:10" s="651" customFormat="1" x14ac:dyDescent="0.2">
      <c r="D364" s="511"/>
      <c r="E364" s="511"/>
      <c r="F364" s="511"/>
      <c r="G364" s="511"/>
      <c r="H364" s="511"/>
      <c r="I364" s="511"/>
      <c r="J364" s="511"/>
    </row>
    <row r="365" spans="4:10" s="651" customFormat="1" x14ac:dyDescent="0.2">
      <c r="D365" s="511"/>
      <c r="E365" s="511"/>
      <c r="F365" s="511"/>
      <c r="G365" s="511"/>
      <c r="H365" s="511"/>
      <c r="I365" s="511"/>
      <c r="J365" s="511"/>
    </row>
    <row r="366" spans="4:10" s="651" customFormat="1" x14ac:dyDescent="0.2">
      <c r="D366" s="511"/>
      <c r="E366" s="511"/>
      <c r="F366" s="511"/>
      <c r="G366" s="511"/>
      <c r="H366" s="511"/>
      <c r="I366" s="511"/>
      <c r="J366" s="511"/>
    </row>
    <row r="367" spans="4:10" s="651" customFormat="1" x14ac:dyDescent="0.2">
      <c r="D367" s="511"/>
      <c r="E367" s="511"/>
      <c r="F367" s="511"/>
      <c r="G367" s="511"/>
      <c r="H367" s="511"/>
      <c r="I367" s="511"/>
      <c r="J367" s="511"/>
    </row>
    <row r="368" spans="4:10" s="651" customFormat="1" x14ac:dyDescent="0.2">
      <c r="D368" s="511"/>
      <c r="E368" s="511"/>
      <c r="F368" s="511"/>
      <c r="G368" s="511"/>
      <c r="H368" s="511"/>
      <c r="I368" s="511"/>
      <c r="J368" s="511"/>
    </row>
    <row r="369" spans="4:10" s="651" customFormat="1" x14ac:dyDescent="0.2">
      <c r="D369" s="511"/>
      <c r="E369" s="511"/>
      <c r="F369" s="511"/>
      <c r="G369" s="511"/>
      <c r="H369" s="511"/>
      <c r="I369" s="511"/>
      <c r="J369" s="511"/>
    </row>
    <row r="370" spans="4:10" s="651" customFormat="1" ht="13.15" customHeight="1" x14ac:dyDescent="0.2"/>
    <row r="371" spans="4:10" s="651" customFormat="1" x14ac:dyDescent="0.2">
      <c r="D371" s="511"/>
      <c r="E371" s="511"/>
      <c r="F371" s="511"/>
      <c r="G371" s="511"/>
      <c r="H371" s="511"/>
      <c r="I371" s="511"/>
      <c r="J371" s="511"/>
    </row>
    <row r="372" spans="4:10" s="651" customFormat="1" ht="26.45" customHeight="1" x14ac:dyDescent="0.2"/>
    <row r="373" spans="4:10" s="651" customFormat="1" x14ac:dyDescent="0.2">
      <c r="D373" s="511"/>
      <c r="E373" s="511"/>
      <c r="F373" s="511"/>
      <c r="G373" s="511"/>
      <c r="H373" s="511"/>
      <c r="I373" s="511"/>
      <c r="J373" s="511"/>
    </row>
    <row r="374" spans="4:10" s="651" customFormat="1" x14ac:dyDescent="0.2">
      <c r="D374" s="511"/>
      <c r="E374" s="511"/>
      <c r="F374" s="511"/>
      <c r="G374" s="511"/>
      <c r="H374" s="511"/>
      <c r="I374" s="511"/>
      <c r="J374" s="511"/>
    </row>
    <row r="375" spans="4:10" s="651" customFormat="1" x14ac:dyDescent="0.2">
      <c r="D375" s="511"/>
      <c r="E375" s="511"/>
      <c r="F375" s="511"/>
      <c r="G375" s="511"/>
      <c r="H375" s="511"/>
      <c r="I375" s="511"/>
      <c r="J375" s="511"/>
    </row>
    <row r="376" spans="4:10" s="651" customFormat="1" ht="25.9" customHeight="1" x14ac:dyDescent="0.2"/>
    <row r="377" spans="4:10" s="651" customFormat="1" ht="26.45" customHeight="1" x14ac:dyDescent="0.2"/>
    <row r="378" spans="4:10" s="651" customFormat="1" x14ac:dyDescent="0.2">
      <c r="D378" s="511"/>
      <c r="E378" s="511"/>
      <c r="F378" s="511"/>
      <c r="G378" s="511"/>
      <c r="H378" s="511"/>
      <c r="I378" s="511"/>
      <c r="J378" s="511"/>
    </row>
    <row r="379" spans="4:10" s="651" customFormat="1" x14ac:dyDescent="0.2">
      <c r="D379" s="511"/>
      <c r="E379" s="511"/>
      <c r="F379" s="511"/>
      <c r="G379" s="511"/>
      <c r="H379" s="511"/>
      <c r="I379" s="511"/>
      <c r="J379" s="511"/>
    </row>
    <row r="380" spans="4:10" s="651" customFormat="1" x14ac:dyDescent="0.2">
      <c r="D380" s="511"/>
      <c r="E380" s="511"/>
      <c r="F380" s="511"/>
      <c r="G380" s="511"/>
      <c r="H380" s="511"/>
      <c r="I380" s="511"/>
      <c r="J380" s="511"/>
    </row>
    <row r="381" spans="4:10" s="651" customFormat="1" x14ac:dyDescent="0.2">
      <c r="D381" s="511"/>
      <c r="E381" s="511"/>
      <c r="F381" s="511"/>
      <c r="G381" s="511"/>
      <c r="H381" s="511"/>
      <c r="I381" s="511"/>
      <c r="J381" s="511"/>
    </row>
    <row r="382" spans="4:10" s="651" customFormat="1" x14ac:dyDescent="0.2">
      <c r="D382" s="511"/>
      <c r="E382" s="511"/>
      <c r="F382" s="511"/>
      <c r="G382" s="511"/>
      <c r="H382" s="511"/>
      <c r="I382" s="511"/>
      <c r="J382" s="511"/>
    </row>
    <row r="383" spans="4:10" s="651" customFormat="1" x14ac:dyDescent="0.2">
      <c r="D383" s="511"/>
      <c r="E383" s="511"/>
      <c r="F383" s="511"/>
      <c r="G383" s="511"/>
      <c r="H383" s="511"/>
      <c r="I383" s="511"/>
      <c r="J383" s="511"/>
    </row>
    <row r="384" spans="4:10" s="651" customFormat="1" x14ac:dyDescent="0.2">
      <c r="D384" s="511"/>
      <c r="E384" s="511"/>
      <c r="F384" s="511"/>
      <c r="G384" s="511"/>
      <c r="H384" s="511"/>
      <c r="I384" s="511"/>
      <c r="J384" s="511"/>
    </row>
    <row r="385" spans="4:10" s="651" customFormat="1" x14ac:dyDescent="0.2">
      <c r="D385" s="511"/>
      <c r="E385" s="511"/>
      <c r="F385" s="511"/>
      <c r="G385" s="511"/>
      <c r="H385" s="511"/>
      <c r="I385" s="511"/>
      <c r="J385" s="511"/>
    </row>
    <row r="386" spans="4:10" s="651" customFormat="1" ht="26.45" customHeight="1" x14ac:dyDescent="0.2"/>
    <row r="387" spans="4:10" s="651" customFormat="1" x14ac:dyDescent="0.2">
      <c r="D387" s="511"/>
      <c r="E387" s="511"/>
      <c r="F387" s="511"/>
      <c r="G387" s="511"/>
      <c r="H387" s="511"/>
      <c r="I387" s="511"/>
      <c r="J387" s="511"/>
    </row>
    <row r="388" spans="4:10" s="651" customFormat="1" x14ac:dyDescent="0.2">
      <c r="D388" s="511"/>
      <c r="E388" s="511"/>
      <c r="F388" s="511"/>
      <c r="G388" s="511"/>
      <c r="H388" s="511"/>
      <c r="I388" s="511"/>
      <c r="J388" s="511"/>
    </row>
    <row r="389" spans="4:10" s="651" customFormat="1" x14ac:dyDescent="0.2">
      <c r="D389" s="511"/>
      <c r="E389" s="511"/>
      <c r="F389" s="511"/>
      <c r="G389" s="511"/>
      <c r="H389" s="511"/>
      <c r="I389" s="511"/>
      <c r="J389" s="511"/>
    </row>
    <row r="390" spans="4:10" s="651" customFormat="1" ht="27" customHeight="1" x14ac:dyDescent="0.2"/>
    <row r="391" spans="4:10" s="651" customFormat="1" ht="53.45" customHeight="1" x14ac:dyDescent="0.2"/>
    <row r="392" spans="4:10" s="651" customFormat="1" ht="19.149999999999999" customHeight="1" x14ac:dyDescent="0.2"/>
    <row r="393" spans="4:10" s="651" customFormat="1" x14ac:dyDescent="0.2">
      <c r="D393" s="511"/>
      <c r="E393" s="511"/>
      <c r="F393" s="511"/>
      <c r="G393" s="511"/>
      <c r="H393" s="511"/>
      <c r="I393" s="511"/>
      <c r="J393" s="511"/>
    </row>
    <row r="394" spans="4:10" s="651" customFormat="1" x14ac:dyDescent="0.2">
      <c r="D394" s="511"/>
      <c r="E394" s="511"/>
      <c r="F394" s="511"/>
      <c r="G394" s="511"/>
      <c r="H394" s="511"/>
      <c r="I394" s="511"/>
      <c r="J394" s="511"/>
    </row>
    <row r="395" spans="4:10" s="651" customFormat="1" x14ac:dyDescent="0.2">
      <c r="D395" s="511"/>
      <c r="E395" s="511"/>
      <c r="F395" s="511"/>
      <c r="G395" s="511"/>
      <c r="H395" s="511"/>
      <c r="I395" s="511"/>
      <c r="J395" s="511"/>
    </row>
    <row r="396" spans="4:10" s="651" customFormat="1" x14ac:dyDescent="0.2">
      <c r="D396" s="511"/>
      <c r="E396" s="511"/>
      <c r="F396" s="511"/>
      <c r="G396" s="511"/>
      <c r="H396" s="511"/>
      <c r="I396" s="511"/>
      <c r="J396" s="511"/>
    </row>
    <row r="397" spans="4:10" s="651" customFormat="1" x14ac:dyDescent="0.2">
      <c r="D397" s="511"/>
      <c r="E397" s="511"/>
      <c r="F397" s="511"/>
      <c r="G397" s="511"/>
      <c r="H397" s="511"/>
      <c r="I397" s="511"/>
      <c r="J397" s="511"/>
    </row>
    <row r="398" spans="4:10" s="651" customFormat="1" x14ac:dyDescent="0.2">
      <c r="D398" s="511"/>
      <c r="E398" s="511"/>
      <c r="F398" s="511"/>
      <c r="G398" s="511"/>
      <c r="H398" s="511"/>
      <c r="I398" s="511"/>
      <c r="J398" s="511"/>
    </row>
    <row r="399" spans="4:10" s="651" customFormat="1" x14ac:dyDescent="0.2">
      <c r="D399" s="511"/>
      <c r="E399" s="511"/>
      <c r="F399" s="511"/>
      <c r="G399" s="511"/>
      <c r="H399" s="511"/>
      <c r="I399" s="511"/>
      <c r="J399" s="511"/>
    </row>
    <row r="400" spans="4:10" s="651" customFormat="1" x14ac:dyDescent="0.2">
      <c r="D400" s="511"/>
      <c r="E400" s="511"/>
      <c r="F400" s="511"/>
      <c r="G400" s="511"/>
      <c r="H400" s="511"/>
      <c r="I400" s="511"/>
      <c r="J400" s="511"/>
    </row>
    <row r="401" spans="4:10" s="651" customFormat="1" x14ac:dyDescent="0.2">
      <c r="D401" s="511"/>
      <c r="E401" s="511"/>
      <c r="F401" s="511"/>
      <c r="G401" s="511"/>
      <c r="H401" s="511"/>
      <c r="I401" s="511"/>
      <c r="J401" s="511"/>
    </row>
    <row r="402" spans="4:10" s="651" customFormat="1" x14ac:dyDescent="0.2">
      <c r="D402" s="511"/>
      <c r="E402" s="511"/>
      <c r="F402" s="511"/>
      <c r="G402" s="511"/>
      <c r="H402" s="511"/>
      <c r="I402" s="511"/>
      <c r="J402" s="511"/>
    </row>
    <row r="403" spans="4:10" s="651" customFormat="1" x14ac:dyDescent="0.2">
      <c r="D403" s="511"/>
      <c r="E403" s="511"/>
      <c r="F403" s="511"/>
      <c r="G403" s="511"/>
      <c r="H403" s="511"/>
      <c r="I403" s="511"/>
      <c r="J403" s="511"/>
    </row>
    <row r="404" spans="4:10" s="651" customFormat="1" x14ac:dyDescent="0.2">
      <c r="D404" s="511"/>
      <c r="E404" s="511"/>
      <c r="F404" s="511"/>
      <c r="G404" s="511"/>
      <c r="H404" s="511"/>
      <c r="I404" s="511"/>
      <c r="J404" s="511"/>
    </row>
    <row r="405" spans="4:10" s="651" customFormat="1" x14ac:dyDescent="0.2">
      <c r="D405" s="511"/>
      <c r="E405" s="511"/>
      <c r="F405" s="511"/>
      <c r="G405" s="511"/>
      <c r="H405" s="511"/>
      <c r="I405" s="511"/>
      <c r="J405" s="511"/>
    </row>
    <row r="406" spans="4:10" s="651" customFormat="1" x14ac:dyDescent="0.2">
      <c r="D406" s="511"/>
      <c r="E406" s="511"/>
      <c r="F406" s="511"/>
      <c r="G406" s="511"/>
      <c r="H406" s="511"/>
      <c r="I406" s="511"/>
      <c r="J406" s="511"/>
    </row>
    <row r="407" spans="4:10" s="651" customFormat="1" x14ac:dyDescent="0.2">
      <c r="D407" s="511"/>
      <c r="E407" s="511"/>
      <c r="F407" s="511"/>
      <c r="G407" s="511"/>
      <c r="H407" s="511"/>
      <c r="I407" s="511"/>
      <c r="J407" s="511"/>
    </row>
    <row r="408" spans="4:10" s="651" customFormat="1" x14ac:dyDescent="0.2">
      <c r="D408" s="511"/>
      <c r="E408" s="511"/>
      <c r="F408" s="511"/>
      <c r="G408" s="511"/>
      <c r="H408" s="511"/>
      <c r="I408" s="511"/>
      <c r="J408" s="511"/>
    </row>
    <row r="409" spans="4:10" s="651" customFormat="1" x14ac:dyDescent="0.2">
      <c r="D409" s="511"/>
      <c r="E409" s="511"/>
      <c r="F409" s="511"/>
      <c r="G409" s="511"/>
      <c r="H409" s="511"/>
      <c r="I409" s="511"/>
      <c r="J409" s="511"/>
    </row>
    <row r="410" spans="4:10" s="651" customFormat="1" x14ac:dyDescent="0.2">
      <c r="D410" s="511"/>
      <c r="E410" s="511"/>
      <c r="F410" s="511"/>
      <c r="G410" s="511"/>
      <c r="H410" s="511"/>
      <c r="I410" s="511"/>
      <c r="J410" s="511"/>
    </row>
    <row r="411" spans="4:10" s="651" customFormat="1" x14ac:dyDescent="0.2">
      <c r="D411" s="511"/>
      <c r="E411" s="511"/>
      <c r="F411" s="511"/>
      <c r="G411" s="511"/>
      <c r="H411" s="511"/>
      <c r="I411" s="511"/>
      <c r="J411" s="511"/>
    </row>
    <row r="412" spans="4:10" s="651" customFormat="1" x14ac:dyDescent="0.2">
      <c r="D412" s="511"/>
      <c r="E412" s="511"/>
      <c r="F412" s="511"/>
      <c r="G412" s="511"/>
      <c r="H412" s="511"/>
      <c r="I412" s="511"/>
      <c r="J412" s="511"/>
    </row>
    <row r="413" spans="4:10" s="651" customFormat="1" x14ac:dyDescent="0.2">
      <c r="D413" s="511"/>
      <c r="E413" s="511"/>
      <c r="F413" s="511"/>
      <c r="G413" s="511"/>
      <c r="H413" s="511"/>
      <c r="I413" s="511"/>
      <c r="J413" s="511"/>
    </row>
    <row r="414" spans="4:10" s="651" customFormat="1" x14ac:dyDescent="0.2">
      <c r="D414" s="511"/>
      <c r="E414" s="511"/>
      <c r="F414" s="511"/>
      <c r="G414" s="511"/>
      <c r="H414" s="511"/>
      <c r="I414" s="511"/>
      <c r="J414" s="511"/>
    </row>
    <row r="415" spans="4:10" s="651" customFormat="1" x14ac:dyDescent="0.2">
      <c r="D415" s="511"/>
      <c r="E415" s="511"/>
      <c r="F415" s="511"/>
      <c r="G415" s="511"/>
      <c r="H415" s="511"/>
      <c r="I415" s="511"/>
      <c r="J415" s="511"/>
    </row>
    <row r="416" spans="4:10" s="651" customFormat="1" x14ac:dyDescent="0.2">
      <c r="D416" s="511"/>
      <c r="E416" s="511"/>
      <c r="F416" s="511"/>
      <c r="G416" s="511"/>
      <c r="H416" s="511"/>
      <c r="I416" s="511"/>
      <c r="J416" s="511"/>
    </row>
    <row r="417" spans="4:10" s="651" customFormat="1" x14ac:dyDescent="0.2">
      <c r="D417" s="511"/>
      <c r="E417" s="511"/>
      <c r="F417" s="511"/>
      <c r="G417" s="511"/>
      <c r="H417" s="511"/>
      <c r="I417" s="511"/>
      <c r="J417" s="511"/>
    </row>
    <row r="418" spans="4:10" s="651" customFormat="1" x14ac:dyDescent="0.2">
      <c r="D418" s="511"/>
      <c r="E418" s="511"/>
      <c r="F418" s="511"/>
      <c r="G418" s="511"/>
      <c r="H418" s="511"/>
      <c r="I418" s="511"/>
      <c r="J418" s="511"/>
    </row>
    <row r="419" spans="4:10" s="651" customFormat="1" x14ac:dyDescent="0.2">
      <c r="D419" s="511"/>
      <c r="E419" s="511"/>
      <c r="F419" s="511"/>
      <c r="G419" s="511"/>
      <c r="H419" s="511"/>
      <c r="I419" s="511"/>
      <c r="J419" s="511"/>
    </row>
    <row r="420" spans="4:10" s="651" customFormat="1" x14ac:dyDescent="0.2">
      <c r="D420" s="511"/>
      <c r="E420" s="511"/>
      <c r="F420" s="511"/>
      <c r="G420" s="511"/>
      <c r="H420" s="511"/>
      <c r="I420" s="511"/>
      <c r="J420" s="511"/>
    </row>
    <row r="421" spans="4:10" s="651" customFormat="1" x14ac:dyDescent="0.2">
      <c r="D421" s="511"/>
      <c r="E421" s="511"/>
      <c r="F421" s="511"/>
      <c r="G421" s="511"/>
      <c r="H421" s="511"/>
      <c r="I421" s="511"/>
      <c r="J421" s="511"/>
    </row>
    <row r="422" spans="4:10" s="651" customFormat="1" x14ac:dyDescent="0.2">
      <c r="D422" s="511"/>
      <c r="E422" s="511"/>
      <c r="F422" s="511"/>
      <c r="G422" s="511"/>
      <c r="H422" s="511"/>
      <c r="I422" s="511"/>
      <c r="J422" s="511"/>
    </row>
    <row r="423" spans="4:10" s="651" customFormat="1" x14ac:dyDescent="0.2">
      <c r="D423" s="511"/>
      <c r="E423" s="511"/>
      <c r="F423" s="511"/>
      <c r="G423" s="511"/>
      <c r="H423" s="511"/>
      <c r="I423" s="511"/>
      <c r="J423" s="511"/>
    </row>
    <row r="424" spans="4:10" s="651" customFormat="1" x14ac:dyDescent="0.2">
      <c r="D424" s="511"/>
      <c r="E424" s="511"/>
      <c r="F424" s="511"/>
      <c r="G424" s="511"/>
      <c r="H424" s="511"/>
      <c r="I424" s="511"/>
      <c r="J424" s="511"/>
    </row>
    <row r="425" spans="4:10" s="651" customFormat="1" x14ac:dyDescent="0.2">
      <c r="D425" s="511"/>
      <c r="E425" s="511"/>
      <c r="F425" s="511"/>
      <c r="G425" s="511"/>
      <c r="H425" s="511"/>
      <c r="I425" s="511"/>
      <c r="J425" s="511"/>
    </row>
    <row r="426" spans="4:10" s="651" customFormat="1" x14ac:dyDescent="0.2">
      <c r="D426" s="511"/>
      <c r="E426" s="511"/>
      <c r="F426" s="511"/>
      <c r="G426" s="511"/>
      <c r="H426" s="511"/>
      <c r="I426" s="511"/>
      <c r="J426" s="511"/>
    </row>
    <row r="427" spans="4:10" s="651" customFormat="1" x14ac:dyDescent="0.2">
      <c r="D427" s="511"/>
      <c r="E427" s="511"/>
      <c r="F427" s="511"/>
      <c r="G427" s="511"/>
      <c r="H427" s="511"/>
      <c r="I427" s="511"/>
      <c r="J427" s="511"/>
    </row>
    <row r="428" spans="4:10" s="651" customFormat="1" x14ac:dyDescent="0.2">
      <c r="D428" s="511"/>
      <c r="E428" s="511"/>
      <c r="F428" s="511"/>
      <c r="G428" s="511"/>
      <c r="H428" s="511"/>
      <c r="I428" s="511"/>
      <c r="J428" s="511"/>
    </row>
    <row r="429" spans="4:10" s="651" customFormat="1" x14ac:dyDescent="0.2">
      <c r="D429" s="511"/>
      <c r="E429" s="511"/>
      <c r="F429" s="511"/>
      <c r="G429" s="511"/>
      <c r="H429" s="511"/>
      <c r="I429" s="511"/>
      <c r="J429" s="511"/>
    </row>
    <row r="430" spans="4:10" s="651" customFormat="1" x14ac:dyDescent="0.2">
      <c r="D430" s="511"/>
      <c r="E430" s="511"/>
      <c r="F430" s="511"/>
      <c r="G430" s="511"/>
      <c r="H430" s="511"/>
      <c r="I430" s="511"/>
      <c r="J430" s="511"/>
    </row>
    <row r="431" spans="4:10" s="651" customFormat="1" x14ac:dyDescent="0.2">
      <c r="D431" s="511"/>
      <c r="E431" s="511"/>
      <c r="F431" s="511"/>
      <c r="G431" s="511"/>
      <c r="H431" s="511"/>
      <c r="I431" s="511"/>
      <c r="J431" s="511"/>
    </row>
    <row r="432" spans="4:10" s="651" customFormat="1" x14ac:dyDescent="0.2">
      <c r="D432" s="511"/>
      <c r="E432" s="511"/>
      <c r="F432" s="511"/>
      <c r="G432" s="511"/>
      <c r="H432" s="511"/>
      <c r="I432" s="511"/>
      <c r="J432" s="511"/>
    </row>
    <row r="433" spans="4:10" s="651" customFormat="1" x14ac:dyDescent="0.2">
      <c r="D433" s="511"/>
      <c r="E433" s="511"/>
      <c r="F433" s="511"/>
      <c r="G433" s="511"/>
      <c r="H433" s="511"/>
      <c r="I433" s="511"/>
      <c r="J433" s="511"/>
    </row>
    <row r="434" spans="4:10" s="651" customFormat="1" x14ac:dyDescent="0.2">
      <c r="D434" s="511"/>
      <c r="E434" s="511"/>
      <c r="F434" s="511"/>
      <c r="G434" s="511"/>
      <c r="H434" s="511"/>
      <c r="I434" s="511"/>
      <c r="J434" s="511"/>
    </row>
    <row r="435" spans="4:10" s="651" customFormat="1" x14ac:dyDescent="0.2">
      <c r="D435" s="511"/>
      <c r="E435" s="511"/>
      <c r="F435" s="511"/>
      <c r="G435" s="511"/>
      <c r="H435" s="511"/>
      <c r="I435" s="511"/>
      <c r="J435" s="511"/>
    </row>
    <row r="436" spans="4:10" s="651" customFormat="1" x14ac:dyDescent="0.2">
      <c r="D436" s="511"/>
      <c r="E436" s="511"/>
      <c r="F436" s="511"/>
      <c r="G436" s="511"/>
      <c r="H436" s="511"/>
      <c r="I436" s="511"/>
      <c r="J436" s="511"/>
    </row>
    <row r="437" spans="4:10" s="651" customFormat="1" x14ac:dyDescent="0.2">
      <c r="D437" s="511"/>
      <c r="E437" s="511"/>
      <c r="F437" s="511"/>
      <c r="G437" s="511"/>
      <c r="H437" s="511"/>
      <c r="I437" s="511"/>
      <c r="J437" s="511"/>
    </row>
    <row r="438" spans="4:10" s="651" customFormat="1" x14ac:dyDescent="0.2">
      <c r="D438" s="511"/>
      <c r="E438" s="511"/>
      <c r="F438" s="511"/>
      <c r="G438" s="511"/>
      <c r="H438" s="511"/>
      <c r="I438" s="511"/>
      <c r="J438" s="511"/>
    </row>
    <row r="439" spans="4:10" s="651" customFormat="1" x14ac:dyDescent="0.2">
      <c r="D439" s="511"/>
      <c r="E439" s="511"/>
      <c r="F439" s="511"/>
      <c r="G439" s="511"/>
      <c r="H439" s="511"/>
      <c r="I439" s="511"/>
      <c r="J439" s="511"/>
    </row>
    <row r="440" spans="4:10" s="651" customFormat="1" x14ac:dyDescent="0.2">
      <c r="D440" s="511"/>
      <c r="E440" s="511"/>
      <c r="F440" s="511"/>
      <c r="G440" s="511"/>
      <c r="H440" s="511"/>
      <c r="I440" s="511"/>
      <c r="J440" s="511"/>
    </row>
    <row r="441" spans="4:10" s="651" customFormat="1" x14ac:dyDescent="0.2">
      <c r="D441" s="511"/>
      <c r="E441" s="511"/>
      <c r="F441" s="511"/>
      <c r="G441" s="511"/>
      <c r="H441" s="511"/>
      <c r="I441" s="511"/>
      <c r="J441" s="511"/>
    </row>
    <row r="442" spans="4:10" s="651" customFormat="1" x14ac:dyDescent="0.2">
      <c r="D442" s="511"/>
      <c r="E442" s="511"/>
      <c r="F442" s="511"/>
      <c r="G442" s="511"/>
      <c r="H442" s="511"/>
      <c r="I442" s="511"/>
      <c r="J442" s="511"/>
    </row>
    <row r="443" spans="4:10" s="651" customFormat="1" x14ac:dyDescent="0.2">
      <c r="D443" s="511"/>
      <c r="E443" s="511"/>
      <c r="F443" s="511"/>
      <c r="G443" s="511"/>
      <c r="H443" s="511"/>
      <c r="I443" s="511"/>
      <c r="J443" s="511"/>
    </row>
    <row r="444" spans="4:10" s="651" customFormat="1" x14ac:dyDescent="0.2">
      <c r="D444" s="511"/>
      <c r="E444" s="511"/>
      <c r="F444" s="511"/>
      <c r="G444" s="511"/>
      <c r="H444" s="511"/>
      <c r="I444" s="511"/>
      <c r="J444" s="511"/>
    </row>
    <row r="445" spans="4:10" s="651" customFormat="1" x14ac:dyDescent="0.2">
      <c r="D445" s="511"/>
      <c r="E445" s="511"/>
      <c r="F445" s="511"/>
      <c r="G445" s="511"/>
      <c r="H445" s="511"/>
      <c r="I445" s="511"/>
      <c r="J445" s="511"/>
    </row>
    <row r="446" spans="4:10" s="651" customFormat="1" x14ac:dyDescent="0.2">
      <c r="D446" s="511"/>
      <c r="E446" s="511"/>
      <c r="F446" s="511"/>
      <c r="G446" s="511"/>
      <c r="H446" s="511"/>
      <c r="I446" s="511"/>
      <c r="J446" s="511"/>
    </row>
    <row r="447" spans="4:10" s="651" customFormat="1" x14ac:dyDescent="0.2">
      <c r="D447" s="511"/>
      <c r="E447" s="511"/>
      <c r="F447" s="511"/>
      <c r="G447" s="511"/>
      <c r="H447" s="511"/>
      <c r="I447" s="511"/>
      <c r="J447" s="511"/>
    </row>
    <row r="448" spans="4:10" s="651" customFormat="1" x14ac:dyDescent="0.2">
      <c r="D448" s="511"/>
      <c r="E448" s="511"/>
      <c r="F448" s="511"/>
      <c r="G448" s="511"/>
      <c r="H448" s="511"/>
      <c r="I448" s="511"/>
      <c r="J448" s="511"/>
    </row>
    <row r="449" spans="4:10" s="651" customFormat="1" x14ac:dyDescent="0.2">
      <c r="D449" s="511"/>
      <c r="E449" s="511"/>
      <c r="F449" s="511"/>
      <c r="G449" s="511"/>
      <c r="H449" s="511"/>
      <c r="I449" s="511"/>
      <c r="J449" s="511"/>
    </row>
    <row r="450" spans="4:10" s="651" customFormat="1" x14ac:dyDescent="0.2">
      <c r="D450" s="511"/>
      <c r="E450" s="511"/>
      <c r="F450" s="511"/>
      <c r="G450" s="511"/>
      <c r="H450" s="511"/>
      <c r="I450" s="511"/>
      <c r="J450" s="511"/>
    </row>
    <row r="451" spans="4:10" s="651" customFormat="1" x14ac:dyDescent="0.2">
      <c r="D451" s="511"/>
      <c r="E451" s="511"/>
      <c r="F451" s="511"/>
      <c r="G451" s="511"/>
      <c r="H451" s="511"/>
      <c r="I451" s="511"/>
      <c r="J451" s="511"/>
    </row>
    <row r="452" spans="4:10" s="651" customFormat="1" x14ac:dyDescent="0.2">
      <c r="D452" s="511"/>
      <c r="E452" s="511"/>
      <c r="F452" s="511"/>
      <c r="G452" s="511"/>
      <c r="H452" s="511"/>
      <c r="I452" s="511"/>
      <c r="J452" s="511"/>
    </row>
    <row r="453" spans="4:10" s="651" customFormat="1" x14ac:dyDescent="0.2">
      <c r="D453" s="511"/>
      <c r="E453" s="511"/>
      <c r="F453" s="511"/>
      <c r="G453" s="511"/>
      <c r="H453" s="511"/>
      <c r="I453" s="511"/>
      <c r="J453" s="511"/>
    </row>
    <row r="454" spans="4:10" s="651" customFormat="1" x14ac:dyDescent="0.2">
      <c r="D454" s="511"/>
      <c r="E454" s="511"/>
      <c r="F454" s="511"/>
      <c r="G454" s="511"/>
      <c r="H454" s="511"/>
      <c r="I454" s="511"/>
      <c r="J454" s="511"/>
    </row>
    <row r="455" spans="4:10" s="651" customFormat="1" x14ac:dyDescent="0.2">
      <c r="D455" s="511"/>
      <c r="E455" s="511"/>
      <c r="F455" s="511"/>
      <c r="G455" s="511"/>
      <c r="H455" s="511"/>
      <c r="I455" s="511"/>
      <c r="J455" s="511"/>
    </row>
    <row r="456" spans="4:10" s="651" customFormat="1" x14ac:dyDescent="0.2">
      <c r="D456" s="511"/>
      <c r="E456" s="511"/>
      <c r="F456" s="511"/>
      <c r="G456" s="511"/>
      <c r="H456" s="511"/>
      <c r="I456" s="511"/>
      <c r="J456" s="511"/>
    </row>
    <row r="457" spans="4:10" s="651" customFormat="1" x14ac:dyDescent="0.2">
      <c r="D457" s="511"/>
      <c r="E457" s="511"/>
      <c r="F457" s="511"/>
      <c r="G457" s="511"/>
      <c r="H457" s="511"/>
      <c r="I457" s="511"/>
      <c r="J457" s="511"/>
    </row>
    <row r="458" spans="4:10" s="651" customFormat="1" x14ac:dyDescent="0.2">
      <c r="D458" s="511"/>
      <c r="E458" s="511"/>
      <c r="F458" s="511"/>
      <c r="G458" s="511"/>
      <c r="H458" s="511"/>
      <c r="I458" s="511"/>
      <c r="J458" s="511"/>
    </row>
    <row r="459" spans="4:10" s="651" customFormat="1" x14ac:dyDescent="0.2">
      <c r="D459" s="511"/>
      <c r="E459" s="511"/>
      <c r="F459" s="511"/>
      <c r="G459" s="511"/>
      <c r="H459" s="511"/>
      <c r="I459" s="511"/>
      <c r="J459" s="511"/>
    </row>
    <row r="460" spans="4:10" s="651" customFormat="1" ht="13.15" customHeight="1" x14ac:dyDescent="0.2"/>
    <row r="461" spans="4:10" s="651" customFormat="1" x14ac:dyDescent="0.2">
      <c r="D461" s="511"/>
      <c r="E461" s="511"/>
      <c r="F461" s="511"/>
      <c r="G461" s="511"/>
      <c r="H461" s="511"/>
      <c r="I461" s="511"/>
      <c r="J461" s="511"/>
    </row>
    <row r="462" spans="4:10" s="651" customFormat="1" ht="26.45" customHeight="1" x14ac:dyDescent="0.2"/>
    <row r="463" spans="4:10" s="651" customFormat="1" x14ac:dyDescent="0.2">
      <c r="D463" s="511"/>
      <c r="E463" s="511"/>
      <c r="F463" s="511"/>
      <c r="G463" s="511"/>
      <c r="H463" s="511"/>
      <c r="I463" s="511"/>
      <c r="J463" s="511"/>
    </row>
    <row r="464" spans="4:10" s="651" customFormat="1" x14ac:dyDescent="0.2">
      <c r="D464" s="511"/>
      <c r="E464" s="511"/>
      <c r="F464" s="511"/>
      <c r="G464" s="511"/>
      <c r="H464" s="511"/>
      <c r="I464" s="511"/>
      <c r="J464" s="511"/>
    </row>
    <row r="465" spans="4:10" s="651" customFormat="1" x14ac:dyDescent="0.2">
      <c r="D465" s="511"/>
      <c r="E465" s="511"/>
      <c r="F465" s="511"/>
      <c r="G465" s="511"/>
      <c r="H465" s="511"/>
      <c r="I465" s="511"/>
      <c r="J465" s="511"/>
    </row>
    <row r="466" spans="4:10" s="651" customFormat="1" ht="26.45" customHeight="1" x14ac:dyDescent="0.2"/>
    <row r="467" spans="4:10" s="651" customFormat="1" ht="25.9" customHeight="1" x14ac:dyDescent="0.2"/>
    <row r="468" spans="4:10" s="651" customFormat="1" x14ac:dyDescent="0.2">
      <c r="D468" s="511"/>
      <c r="E468" s="511"/>
      <c r="F468" s="511"/>
      <c r="G468" s="511"/>
      <c r="H468" s="511"/>
      <c r="I468" s="511"/>
      <c r="J468" s="511"/>
    </row>
    <row r="469" spans="4:10" s="651" customFormat="1" x14ac:dyDescent="0.2">
      <c r="D469" s="511"/>
      <c r="E469" s="511"/>
      <c r="F469" s="511"/>
      <c r="G469" s="511"/>
      <c r="H469" s="511"/>
      <c r="I469" s="511"/>
      <c r="J469" s="511"/>
    </row>
    <row r="470" spans="4:10" s="651" customFormat="1" x14ac:dyDescent="0.2">
      <c r="D470" s="511"/>
      <c r="E470" s="511"/>
      <c r="F470" s="511"/>
      <c r="G470" s="511"/>
      <c r="H470" s="511"/>
      <c r="I470" s="511"/>
      <c r="J470" s="511"/>
    </row>
    <row r="471" spans="4:10" s="651" customFormat="1" x14ac:dyDescent="0.2">
      <c r="D471" s="511"/>
      <c r="E471" s="511"/>
      <c r="F471" s="511"/>
      <c r="G471" s="511"/>
      <c r="H471" s="511"/>
      <c r="I471" s="511"/>
      <c r="J471" s="511"/>
    </row>
    <row r="472" spans="4:10" s="651" customFormat="1" x14ac:dyDescent="0.2">
      <c r="D472" s="511"/>
      <c r="E472" s="511"/>
      <c r="F472" s="511"/>
      <c r="G472" s="511"/>
      <c r="H472" s="511"/>
      <c r="I472" s="511"/>
      <c r="J472" s="511"/>
    </row>
    <row r="473" spans="4:10" s="651" customFormat="1" x14ac:dyDescent="0.2">
      <c r="D473" s="511"/>
      <c r="E473" s="511"/>
      <c r="F473" s="511"/>
      <c r="G473" s="511"/>
      <c r="H473" s="511"/>
      <c r="I473" s="511"/>
      <c r="J473" s="511"/>
    </row>
    <row r="474" spans="4:10" s="651" customFormat="1" x14ac:dyDescent="0.2">
      <c r="D474" s="511"/>
      <c r="E474" s="511"/>
      <c r="F474" s="511"/>
      <c r="G474" s="511"/>
      <c r="H474" s="511"/>
      <c r="I474" s="511"/>
      <c r="J474" s="511"/>
    </row>
    <row r="475" spans="4:10" s="651" customFormat="1" x14ac:dyDescent="0.2">
      <c r="D475" s="511"/>
      <c r="E475" s="511"/>
      <c r="F475" s="511"/>
      <c r="G475" s="511"/>
      <c r="H475" s="511"/>
      <c r="I475" s="511"/>
      <c r="J475" s="511"/>
    </row>
    <row r="476" spans="4:10" s="651" customFormat="1" ht="25.9" customHeight="1" x14ac:dyDescent="0.2"/>
    <row r="477" spans="4:10" s="651" customFormat="1" x14ac:dyDescent="0.2">
      <c r="D477" s="511"/>
      <c r="E477" s="511"/>
      <c r="F477" s="511"/>
      <c r="G477" s="511"/>
      <c r="H477" s="511"/>
      <c r="I477" s="511"/>
      <c r="J477" s="511"/>
    </row>
    <row r="478" spans="4:10" s="651" customFormat="1" x14ac:dyDescent="0.2">
      <c r="D478" s="511"/>
      <c r="E478" s="511"/>
      <c r="F478" s="511"/>
      <c r="G478" s="511"/>
      <c r="H478" s="511"/>
      <c r="I478" s="511"/>
      <c r="J478" s="511"/>
    </row>
    <row r="479" spans="4:10" s="651" customFormat="1" x14ac:dyDescent="0.2">
      <c r="D479" s="511"/>
      <c r="E479" s="511"/>
      <c r="F479" s="511"/>
      <c r="G479" s="511"/>
      <c r="H479" s="511"/>
      <c r="I479" s="511"/>
      <c r="J479" s="511"/>
    </row>
    <row r="480" spans="4:10" s="651" customFormat="1" ht="31.9" customHeight="1" x14ac:dyDescent="0.2"/>
    <row r="481" spans="4:10" s="651" customFormat="1" ht="52.9" customHeight="1" x14ac:dyDescent="0.2"/>
    <row r="482" spans="4:10" s="651" customFormat="1" ht="18.600000000000001" customHeight="1" x14ac:dyDescent="0.2"/>
    <row r="483" spans="4:10" s="651" customFormat="1" x14ac:dyDescent="0.2">
      <c r="D483" s="511"/>
      <c r="E483" s="511"/>
      <c r="F483" s="511"/>
      <c r="G483" s="511"/>
      <c r="H483" s="511"/>
      <c r="I483" s="511"/>
      <c r="J483" s="511"/>
    </row>
    <row r="484" spans="4:10" s="651" customFormat="1" x14ac:dyDescent="0.2">
      <c r="D484" s="511"/>
      <c r="E484" s="511"/>
      <c r="F484" s="511"/>
      <c r="G484" s="511"/>
      <c r="H484" s="511"/>
      <c r="I484" s="511"/>
      <c r="J484" s="511"/>
    </row>
    <row r="485" spans="4:10" s="651" customFormat="1" x14ac:dyDescent="0.2">
      <c r="D485" s="511"/>
      <c r="E485" s="511"/>
      <c r="F485" s="511"/>
      <c r="G485" s="511"/>
      <c r="H485" s="511"/>
      <c r="I485" s="511"/>
      <c r="J485" s="511"/>
    </row>
    <row r="486" spans="4:10" s="651" customFormat="1" x14ac:dyDescent="0.2">
      <c r="D486" s="511"/>
      <c r="E486" s="511"/>
      <c r="F486" s="511"/>
      <c r="G486" s="511"/>
      <c r="H486" s="511"/>
      <c r="I486" s="511"/>
      <c r="J486" s="511"/>
    </row>
    <row r="487" spans="4:10" s="651" customFormat="1" x14ac:dyDescent="0.2">
      <c r="D487" s="511"/>
      <c r="E487" s="511"/>
      <c r="F487" s="511"/>
      <c r="G487" s="511"/>
      <c r="H487" s="511"/>
      <c r="I487" s="511"/>
      <c r="J487" s="511"/>
    </row>
    <row r="488" spans="4:10" s="651" customFormat="1" x14ac:dyDescent="0.2">
      <c r="D488" s="511"/>
      <c r="E488" s="511"/>
      <c r="F488" s="511"/>
      <c r="G488" s="511"/>
      <c r="H488" s="511"/>
      <c r="I488" s="511"/>
      <c r="J488" s="511"/>
    </row>
    <row r="489" spans="4:10" s="651" customFormat="1" x14ac:dyDescent="0.2">
      <c r="D489" s="511"/>
      <c r="E489" s="511"/>
      <c r="F489" s="511"/>
      <c r="G489" s="511"/>
      <c r="H489" s="511"/>
      <c r="I489" s="511"/>
      <c r="J489" s="511"/>
    </row>
    <row r="490" spans="4:10" s="651" customFormat="1" x14ac:dyDescent="0.2">
      <c r="D490" s="511"/>
      <c r="E490" s="511"/>
      <c r="F490" s="511"/>
      <c r="G490" s="511"/>
      <c r="H490" s="511"/>
      <c r="I490" s="511"/>
      <c r="J490" s="511"/>
    </row>
    <row r="491" spans="4:10" s="651" customFormat="1" x14ac:dyDescent="0.2">
      <c r="D491" s="511"/>
      <c r="E491" s="511"/>
      <c r="F491" s="511"/>
      <c r="G491" s="511"/>
      <c r="H491" s="511"/>
      <c r="I491" s="511"/>
      <c r="J491" s="511"/>
    </row>
    <row r="492" spans="4:10" s="651" customFormat="1" x14ac:dyDescent="0.2">
      <c r="D492" s="511"/>
      <c r="E492" s="511"/>
      <c r="F492" s="511"/>
      <c r="G492" s="511"/>
      <c r="H492" s="511"/>
      <c r="I492" s="511"/>
      <c r="J492" s="511"/>
    </row>
    <row r="493" spans="4:10" s="651" customFormat="1" x14ac:dyDescent="0.2">
      <c r="D493" s="511"/>
      <c r="E493" s="511"/>
      <c r="F493" s="511"/>
      <c r="G493" s="511"/>
      <c r="H493" s="511"/>
      <c r="I493" s="511"/>
      <c r="J493" s="511"/>
    </row>
    <row r="494" spans="4:10" s="651" customFormat="1" x14ac:dyDescent="0.2">
      <c r="D494" s="511"/>
      <c r="E494" s="511"/>
      <c r="F494" s="511"/>
      <c r="G494" s="511"/>
      <c r="H494" s="511"/>
      <c r="I494" s="511"/>
      <c r="J494" s="511"/>
    </row>
    <row r="495" spans="4:10" s="651" customFormat="1" x14ac:dyDescent="0.2">
      <c r="D495" s="511"/>
      <c r="E495" s="511"/>
      <c r="F495" s="511"/>
      <c r="G495" s="511"/>
      <c r="H495" s="511"/>
      <c r="I495" s="511"/>
      <c r="J495" s="511"/>
    </row>
    <row r="496" spans="4:10" s="651" customFormat="1" x14ac:dyDescent="0.2">
      <c r="D496" s="511"/>
      <c r="E496" s="511"/>
      <c r="F496" s="511"/>
      <c r="G496" s="511"/>
      <c r="H496" s="511"/>
      <c r="I496" s="511"/>
      <c r="J496" s="511"/>
    </row>
    <row r="497" spans="4:10" s="651" customFormat="1" x14ac:dyDescent="0.2">
      <c r="D497" s="511"/>
      <c r="E497" s="511"/>
      <c r="F497" s="511"/>
      <c r="G497" s="511"/>
      <c r="H497" s="511"/>
      <c r="I497" s="511"/>
      <c r="J497" s="511"/>
    </row>
    <row r="498" spans="4:10" s="651" customFormat="1" x14ac:dyDescent="0.2">
      <c r="D498" s="511"/>
      <c r="E498" s="511"/>
      <c r="F498" s="511"/>
      <c r="G498" s="511"/>
      <c r="H498" s="511"/>
      <c r="I498" s="511"/>
      <c r="J498" s="511"/>
    </row>
    <row r="499" spans="4:10" s="651" customFormat="1" x14ac:dyDescent="0.2">
      <c r="D499" s="511"/>
      <c r="E499" s="511"/>
      <c r="F499" s="511"/>
      <c r="G499" s="511"/>
      <c r="H499" s="511"/>
      <c r="I499" s="511"/>
      <c r="J499" s="511"/>
    </row>
    <row r="500" spans="4:10" s="651" customFormat="1" x14ac:dyDescent="0.2">
      <c r="D500" s="511"/>
      <c r="E500" s="511"/>
      <c r="F500" s="511"/>
      <c r="G500" s="511"/>
      <c r="H500" s="511"/>
      <c r="I500" s="511"/>
      <c r="J500" s="511"/>
    </row>
    <row r="501" spans="4:10" s="651" customFormat="1" x14ac:dyDescent="0.2">
      <c r="D501" s="511"/>
      <c r="E501" s="511"/>
      <c r="F501" s="511"/>
      <c r="G501" s="511"/>
      <c r="H501" s="511"/>
      <c r="I501" s="511"/>
      <c r="J501" s="511"/>
    </row>
    <row r="502" spans="4:10" s="651" customFormat="1" x14ac:dyDescent="0.2">
      <c r="D502" s="511"/>
      <c r="E502" s="511"/>
      <c r="F502" s="511"/>
      <c r="G502" s="511"/>
      <c r="H502" s="511"/>
      <c r="I502" s="511"/>
      <c r="J502" s="511"/>
    </row>
    <row r="503" spans="4:10" s="651" customFormat="1" x14ac:dyDescent="0.2">
      <c r="D503" s="511"/>
      <c r="E503" s="511"/>
      <c r="F503" s="511"/>
      <c r="G503" s="511"/>
      <c r="H503" s="511"/>
      <c r="I503" s="511"/>
      <c r="J503" s="511"/>
    </row>
    <row r="504" spans="4:10" s="651" customFormat="1" x14ac:dyDescent="0.2">
      <c r="D504" s="511"/>
      <c r="E504" s="511"/>
      <c r="F504" s="511"/>
      <c r="G504" s="511"/>
      <c r="H504" s="511"/>
      <c r="I504" s="511"/>
      <c r="J504" s="511"/>
    </row>
    <row r="505" spans="4:10" s="651" customFormat="1" x14ac:dyDescent="0.2">
      <c r="D505" s="511"/>
      <c r="E505" s="511"/>
      <c r="F505" s="511"/>
      <c r="G505" s="511"/>
      <c r="H505" s="511"/>
      <c r="I505" s="511"/>
      <c r="J505" s="511"/>
    </row>
    <row r="506" spans="4:10" s="651" customFormat="1" x14ac:dyDescent="0.2">
      <c r="D506" s="511"/>
      <c r="E506" s="511"/>
      <c r="F506" s="511"/>
      <c r="G506" s="511"/>
      <c r="H506" s="511"/>
      <c r="I506" s="511"/>
      <c r="J506" s="511"/>
    </row>
    <row r="507" spans="4:10" s="651" customFormat="1" x14ac:dyDescent="0.2">
      <c r="D507" s="511"/>
      <c r="E507" s="511"/>
      <c r="F507" s="511"/>
      <c r="G507" s="511"/>
      <c r="H507" s="511"/>
      <c r="I507" s="511"/>
      <c r="J507" s="511"/>
    </row>
    <row r="508" spans="4:10" s="651" customFormat="1" x14ac:dyDescent="0.2">
      <c r="D508" s="511"/>
      <c r="E508" s="511"/>
      <c r="F508" s="511"/>
      <c r="G508" s="511"/>
      <c r="H508" s="511"/>
      <c r="I508" s="511"/>
      <c r="J508" s="511"/>
    </row>
    <row r="509" spans="4:10" s="651" customFormat="1" x14ac:dyDescent="0.2">
      <c r="D509" s="511"/>
      <c r="E509" s="511"/>
      <c r="F509" s="511"/>
      <c r="G509" s="511"/>
      <c r="H509" s="511"/>
      <c r="I509" s="511"/>
      <c r="J509" s="511"/>
    </row>
    <row r="510" spans="4:10" s="651" customFormat="1" x14ac:dyDescent="0.2">
      <c r="D510" s="511"/>
      <c r="E510" s="511"/>
      <c r="F510" s="511"/>
      <c r="G510" s="511"/>
      <c r="H510" s="511"/>
      <c r="I510" s="511"/>
      <c r="J510" s="511"/>
    </row>
    <row r="511" spans="4:10" s="651" customFormat="1" x14ac:dyDescent="0.2">
      <c r="D511" s="511"/>
      <c r="E511" s="511"/>
      <c r="F511" s="511"/>
      <c r="G511" s="511"/>
      <c r="H511" s="511"/>
      <c r="I511" s="511"/>
      <c r="J511" s="511"/>
    </row>
    <row r="512" spans="4:10" s="651" customFormat="1" x14ac:dyDescent="0.2">
      <c r="D512" s="511"/>
      <c r="E512" s="511"/>
      <c r="F512" s="511"/>
      <c r="G512" s="511"/>
      <c r="H512" s="511"/>
      <c r="I512" s="511"/>
      <c r="J512" s="511"/>
    </row>
    <row r="513" spans="4:10" s="651" customFormat="1" x14ac:dyDescent="0.2">
      <c r="D513" s="511"/>
      <c r="E513" s="511"/>
      <c r="F513" s="511"/>
      <c r="G513" s="511"/>
      <c r="H513" s="511"/>
      <c r="I513" s="511"/>
      <c r="J513" s="511"/>
    </row>
    <row r="514" spans="4:10" s="651" customFormat="1" x14ac:dyDescent="0.2">
      <c r="D514" s="511"/>
      <c r="E514" s="511"/>
      <c r="F514" s="511"/>
      <c r="G514" s="511"/>
      <c r="H514" s="511"/>
      <c r="I514" s="511"/>
      <c r="J514" s="511"/>
    </row>
    <row r="515" spans="4:10" s="651" customFormat="1" x14ac:dyDescent="0.2">
      <c r="D515" s="511"/>
      <c r="E515" s="511"/>
      <c r="F515" s="511"/>
      <c r="G515" s="511"/>
      <c r="H515" s="511"/>
      <c r="I515" s="511"/>
      <c r="J515" s="511"/>
    </row>
    <row r="516" spans="4:10" s="651" customFormat="1" x14ac:dyDescent="0.2">
      <c r="D516" s="511"/>
      <c r="E516" s="511"/>
      <c r="F516" s="511"/>
      <c r="G516" s="511"/>
      <c r="H516" s="511"/>
      <c r="I516" s="511"/>
      <c r="J516" s="511"/>
    </row>
    <row r="517" spans="4:10" s="651" customFormat="1" x14ac:dyDescent="0.2">
      <c r="D517" s="511"/>
      <c r="E517" s="511"/>
      <c r="F517" s="511"/>
      <c r="G517" s="511"/>
      <c r="H517" s="511"/>
      <c r="I517" s="511"/>
      <c r="J517" s="511"/>
    </row>
    <row r="518" spans="4:10" s="651" customFormat="1" x14ac:dyDescent="0.2">
      <c r="D518" s="511"/>
      <c r="E518" s="511"/>
      <c r="F518" s="511"/>
      <c r="G518" s="511"/>
      <c r="H518" s="511"/>
      <c r="I518" s="511"/>
      <c r="J518" s="511"/>
    </row>
    <row r="519" spans="4:10" s="651" customFormat="1" x14ac:dyDescent="0.2">
      <c r="D519" s="511"/>
      <c r="E519" s="511"/>
      <c r="F519" s="511"/>
      <c r="G519" s="511"/>
      <c r="H519" s="511"/>
      <c r="I519" s="511"/>
      <c r="J519" s="511"/>
    </row>
    <row r="520" spans="4:10" s="651" customFormat="1" x14ac:dyDescent="0.2">
      <c r="D520" s="511"/>
      <c r="E520" s="511"/>
      <c r="F520" s="511"/>
      <c r="G520" s="511"/>
      <c r="H520" s="511"/>
      <c r="I520" s="511"/>
      <c r="J520" s="511"/>
    </row>
    <row r="521" spans="4:10" s="651" customFormat="1" x14ac:dyDescent="0.2">
      <c r="D521" s="511"/>
      <c r="E521" s="511"/>
      <c r="F521" s="511"/>
      <c r="G521" s="511"/>
      <c r="H521" s="511"/>
      <c r="I521" s="511"/>
      <c r="J521" s="511"/>
    </row>
    <row r="522" spans="4:10" s="651" customFormat="1" x14ac:dyDescent="0.2">
      <c r="D522" s="511"/>
      <c r="E522" s="511"/>
      <c r="F522" s="511"/>
      <c r="G522" s="511"/>
      <c r="H522" s="511"/>
      <c r="I522" s="511"/>
      <c r="J522" s="511"/>
    </row>
    <row r="523" spans="4:10" s="651" customFormat="1" x14ac:dyDescent="0.2">
      <c r="D523" s="511"/>
      <c r="E523" s="511"/>
      <c r="F523" s="511"/>
      <c r="G523" s="511"/>
      <c r="H523" s="511"/>
      <c r="I523" s="511"/>
      <c r="J523" s="511"/>
    </row>
    <row r="524" spans="4:10" s="651" customFormat="1" x14ac:dyDescent="0.2">
      <c r="D524" s="511"/>
      <c r="E524" s="511"/>
      <c r="F524" s="511"/>
      <c r="G524" s="511"/>
      <c r="H524" s="511"/>
      <c r="I524" s="511"/>
      <c r="J524" s="511"/>
    </row>
    <row r="525" spans="4:10" s="651" customFormat="1" x14ac:dyDescent="0.2">
      <c r="D525" s="511"/>
      <c r="E525" s="511"/>
      <c r="F525" s="511"/>
      <c r="G525" s="511"/>
      <c r="H525" s="511"/>
      <c r="I525" s="511"/>
      <c r="J525" s="511"/>
    </row>
    <row r="526" spans="4:10" s="651" customFormat="1" x14ac:dyDescent="0.2">
      <c r="D526" s="511"/>
      <c r="E526" s="511"/>
      <c r="F526" s="511"/>
      <c r="G526" s="511"/>
      <c r="H526" s="511"/>
      <c r="I526" s="511"/>
      <c r="J526" s="511"/>
    </row>
    <row r="527" spans="4:10" s="651" customFormat="1" x14ac:dyDescent="0.2">
      <c r="D527" s="511"/>
      <c r="E527" s="511"/>
      <c r="F527" s="511"/>
      <c r="G527" s="511"/>
      <c r="H527" s="511"/>
      <c r="I527" s="511"/>
      <c r="J527" s="511"/>
    </row>
    <row r="528" spans="4:10" s="651" customFormat="1" x14ac:dyDescent="0.2">
      <c r="D528" s="511"/>
      <c r="E528" s="511"/>
      <c r="F528" s="511"/>
      <c r="G528" s="511"/>
      <c r="H528" s="511"/>
      <c r="I528" s="511"/>
      <c r="J528" s="511"/>
    </row>
    <row r="529" spans="4:10" s="651" customFormat="1" x14ac:dyDescent="0.2">
      <c r="D529" s="511"/>
      <c r="E529" s="511"/>
      <c r="F529" s="511"/>
      <c r="G529" s="511"/>
      <c r="H529" s="511"/>
      <c r="I529" s="511"/>
      <c r="J529" s="511"/>
    </row>
    <row r="530" spans="4:10" s="651" customFormat="1" x14ac:dyDescent="0.2">
      <c r="D530" s="511"/>
      <c r="E530" s="511"/>
      <c r="F530" s="511"/>
      <c r="G530" s="511"/>
      <c r="H530" s="511"/>
      <c r="I530" s="511"/>
      <c r="J530" s="511"/>
    </row>
    <row r="531" spans="4:10" s="651" customFormat="1" x14ac:dyDescent="0.2">
      <c r="D531" s="511"/>
      <c r="E531" s="511"/>
      <c r="F531" s="511"/>
      <c r="G531" s="511"/>
      <c r="H531" s="511"/>
      <c r="I531" s="511"/>
      <c r="J531" s="511"/>
    </row>
    <row r="532" spans="4:10" s="651" customFormat="1" x14ac:dyDescent="0.2">
      <c r="D532" s="511"/>
      <c r="E532" s="511"/>
      <c r="F532" s="511"/>
      <c r="G532" s="511"/>
      <c r="H532" s="511"/>
      <c r="I532" s="511"/>
      <c r="J532" s="511"/>
    </row>
    <row r="533" spans="4:10" s="651" customFormat="1" x14ac:dyDescent="0.2">
      <c r="D533" s="511"/>
      <c r="E533" s="511"/>
      <c r="F533" s="511"/>
      <c r="G533" s="511"/>
      <c r="H533" s="511"/>
      <c r="I533" s="511"/>
      <c r="J533" s="511"/>
    </row>
    <row r="534" spans="4:10" s="651" customFormat="1" x14ac:dyDescent="0.2">
      <c r="D534" s="511"/>
      <c r="E534" s="511"/>
      <c r="F534" s="511"/>
      <c r="G534" s="511"/>
      <c r="H534" s="511"/>
      <c r="I534" s="511"/>
      <c r="J534" s="511"/>
    </row>
    <row r="535" spans="4:10" s="651" customFormat="1" x14ac:dyDescent="0.2">
      <c r="D535" s="511"/>
      <c r="E535" s="511"/>
      <c r="F535" s="511"/>
      <c r="G535" s="511"/>
      <c r="H535" s="511"/>
      <c r="I535" s="511"/>
      <c r="J535" s="511"/>
    </row>
    <row r="536" spans="4:10" s="651" customFormat="1" x14ac:dyDescent="0.2">
      <c r="D536" s="511"/>
      <c r="E536" s="511"/>
      <c r="F536" s="511"/>
      <c r="G536" s="511"/>
      <c r="H536" s="511"/>
      <c r="I536" s="511"/>
      <c r="J536" s="511"/>
    </row>
    <row r="537" spans="4:10" s="651" customFormat="1" x14ac:dyDescent="0.2">
      <c r="D537" s="511"/>
      <c r="E537" s="511"/>
      <c r="F537" s="511"/>
      <c r="G537" s="511"/>
      <c r="H537" s="511"/>
      <c r="I537" s="511"/>
      <c r="J537" s="511"/>
    </row>
    <row r="538" spans="4:10" s="651" customFormat="1" x14ac:dyDescent="0.2">
      <c r="D538" s="511"/>
      <c r="E538" s="511"/>
      <c r="F538" s="511"/>
      <c r="G538" s="511"/>
      <c r="H538" s="511"/>
      <c r="I538" s="511"/>
      <c r="J538" s="511"/>
    </row>
    <row r="539" spans="4:10" s="651" customFormat="1" x14ac:dyDescent="0.2">
      <c r="D539" s="511"/>
      <c r="E539" s="511"/>
      <c r="F539" s="511"/>
      <c r="G539" s="511"/>
      <c r="H539" s="511"/>
      <c r="I539" s="511"/>
      <c r="J539" s="511"/>
    </row>
    <row r="540" spans="4:10" s="651" customFormat="1" x14ac:dyDescent="0.2">
      <c r="D540" s="511"/>
      <c r="E540" s="511"/>
      <c r="F540" s="511"/>
      <c r="G540" s="511"/>
      <c r="H540" s="511"/>
      <c r="I540" s="511"/>
      <c r="J540" s="511"/>
    </row>
    <row r="541" spans="4:10" s="651" customFormat="1" x14ac:dyDescent="0.2">
      <c r="D541" s="511"/>
      <c r="E541" s="511"/>
      <c r="F541" s="511"/>
      <c r="G541" s="511"/>
      <c r="H541" s="511"/>
      <c r="I541" s="511"/>
      <c r="J541" s="511"/>
    </row>
    <row r="542" spans="4:10" s="651" customFormat="1" x14ac:dyDescent="0.2">
      <c r="D542" s="511"/>
      <c r="E542" s="511"/>
      <c r="F542" s="511"/>
      <c r="G542" s="511"/>
      <c r="H542" s="511"/>
      <c r="I542" s="511"/>
      <c r="J542" s="511"/>
    </row>
    <row r="543" spans="4:10" s="651" customFormat="1" x14ac:dyDescent="0.2">
      <c r="D543" s="511"/>
      <c r="E543" s="511"/>
      <c r="F543" s="511"/>
      <c r="G543" s="511"/>
      <c r="H543" s="511"/>
      <c r="I543" s="511"/>
      <c r="J543" s="511"/>
    </row>
    <row r="544" spans="4:10" s="651" customFormat="1" x14ac:dyDescent="0.2">
      <c r="D544" s="511"/>
      <c r="E544" s="511"/>
      <c r="F544" s="511"/>
      <c r="G544" s="511"/>
      <c r="H544" s="511"/>
      <c r="I544" s="511"/>
      <c r="J544" s="511"/>
    </row>
    <row r="545" spans="4:10" s="651" customFormat="1" x14ac:dyDescent="0.2">
      <c r="D545" s="511"/>
      <c r="E545" s="511"/>
      <c r="F545" s="511"/>
      <c r="G545" s="511"/>
      <c r="H545" s="511"/>
      <c r="I545" s="511"/>
      <c r="J545" s="511"/>
    </row>
    <row r="546" spans="4:10" s="651" customFormat="1" x14ac:dyDescent="0.2">
      <c r="D546" s="511"/>
      <c r="E546" s="511"/>
      <c r="F546" s="511"/>
      <c r="G546" s="511"/>
      <c r="H546" s="511"/>
      <c r="I546" s="511"/>
      <c r="J546" s="511"/>
    </row>
    <row r="547" spans="4:10" s="651" customFormat="1" x14ac:dyDescent="0.2">
      <c r="D547" s="511"/>
      <c r="E547" s="511"/>
      <c r="F547" s="511"/>
      <c r="G547" s="511"/>
      <c r="H547" s="511"/>
      <c r="I547" s="511"/>
      <c r="J547" s="511"/>
    </row>
    <row r="548" spans="4:10" s="651" customFormat="1" x14ac:dyDescent="0.2">
      <c r="D548" s="511"/>
      <c r="E548" s="511"/>
      <c r="F548" s="511"/>
      <c r="G548" s="511"/>
      <c r="H548" s="511"/>
      <c r="I548" s="511"/>
      <c r="J548" s="511"/>
    </row>
    <row r="549" spans="4:10" s="651" customFormat="1" x14ac:dyDescent="0.2">
      <c r="D549" s="511"/>
      <c r="E549" s="511"/>
      <c r="F549" s="511"/>
      <c r="G549" s="511"/>
      <c r="H549" s="511"/>
      <c r="I549" s="511"/>
      <c r="J549" s="511"/>
    </row>
    <row r="550" spans="4:10" s="651" customFormat="1" ht="13.15" customHeight="1" x14ac:dyDescent="0.2"/>
    <row r="551" spans="4:10" s="651" customFormat="1" x14ac:dyDescent="0.2">
      <c r="D551" s="511"/>
      <c r="E551" s="511"/>
      <c r="F551" s="511"/>
      <c r="G551" s="511"/>
      <c r="H551" s="511"/>
      <c r="I551" s="511"/>
      <c r="J551" s="511"/>
    </row>
    <row r="552" spans="4:10" s="651" customFormat="1" ht="26.45" customHeight="1" x14ac:dyDescent="0.2"/>
    <row r="553" spans="4:10" s="651" customFormat="1" x14ac:dyDescent="0.2">
      <c r="D553" s="511"/>
      <c r="E553" s="511"/>
      <c r="F553" s="511"/>
      <c r="G553" s="511"/>
      <c r="H553" s="511"/>
      <c r="I553" s="511"/>
      <c r="J553" s="511"/>
    </row>
    <row r="554" spans="4:10" s="651" customFormat="1" x14ac:dyDescent="0.2">
      <c r="D554" s="511"/>
      <c r="E554" s="511"/>
      <c r="F554" s="511"/>
      <c r="G554" s="511"/>
      <c r="H554" s="511"/>
      <c r="I554" s="511"/>
      <c r="J554" s="511"/>
    </row>
    <row r="555" spans="4:10" s="651" customFormat="1" x14ac:dyDescent="0.2">
      <c r="D555" s="511"/>
      <c r="E555" s="511"/>
      <c r="F555" s="511"/>
      <c r="G555" s="511"/>
      <c r="H555" s="511"/>
      <c r="I555" s="511"/>
      <c r="J555" s="511"/>
    </row>
    <row r="556" spans="4:10" s="651" customFormat="1" ht="26.45" customHeight="1" x14ac:dyDescent="0.2"/>
    <row r="557" spans="4:10" s="651" customFormat="1" ht="26.45" customHeight="1" x14ac:dyDescent="0.2"/>
    <row r="558" spans="4:10" s="651" customFormat="1" x14ac:dyDescent="0.2">
      <c r="D558" s="511"/>
      <c r="E558" s="511"/>
      <c r="F558" s="511"/>
      <c r="G558" s="511"/>
      <c r="H558" s="511"/>
      <c r="I558" s="511"/>
      <c r="J558" s="511"/>
    </row>
    <row r="559" spans="4:10" s="651" customFormat="1" x14ac:dyDescent="0.2">
      <c r="D559" s="511"/>
      <c r="E559" s="511"/>
      <c r="F559" s="511"/>
      <c r="G559" s="511"/>
      <c r="H559" s="511"/>
      <c r="I559" s="511"/>
      <c r="J559" s="511"/>
    </row>
    <row r="560" spans="4:10" s="651" customFormat="1" x14ac:dyDescent="0.2">
      <c r="D560" s="511"/>
      <c r="E560" s="511"/>
      <c r="F560" s="511"/>
      <c r="G560" s="511"/>
      <c r="H560" s="511"/>
      <c r="I560" s="511"/>
      <c r="J560" s="511"/>
    </row>
    <row r="561" spans="4:10" s="651" customFormat="1" x14ac:dyDescent="0.2">
      <c r="D561" s="511"/>
      <c r="E561" s="511"/>
      <c r="F561" s="511"/>
      <c r="G561" s="511"/>
      <c r="H561" s="511"/>
      <c r="I561" s="511"/>
      <c r="J561" s="511"/>
    </row>
    <row r="562" spans="4:10" s="651" customFormat="1" x14ac:dyDescent="0.2">
      <c r="D562" s="511"/>
      <c r="E562" s="511"/>
      <c r="F562" s="511"/>
      <c r="G562" s="511"/>
      <c r="H562" s="511"/>
      <c r="I562" s="511"/>
      <c r="J562" s="511"/>
    </row>
    <row r="563" spans="4:10" s="651" customFormat="1" x14ac:dyDescent="0.2">
      <c r="D563" s="511"/>
      <c r="E563" s="511"/>
      <c r="F563" s="511"/>
      <c r="G563" s="511"/>
      <c r="H563" s="511"/>
      <c r="I563" s="511"/>
      <c r="J563" s="511"/>
    </row>
    <row r="564" spans="4:10" s="651" customFormat="1" x14ac:dyDescent="0.2">
      <c r="D564" s="511"/>
      <c r="E564" s="511"/>
      <c r="F564" s="511"/>
      <c r="G564" s="511"/>
      <c r="H564" s="511"/>
      <c r="I564" s="511"/>
      <c r="J564" s="511"/>
    </row>
    <row r="565" spans="4:10" s="651" customFormat="1" x14ac:dyDescent="0.2">
      <c r="D565" s="511"/>
      <c r="E565" s="511"/>
      <c r="F565" s="511"/>
      <c r="G565" s="511"/>
      <c r="H565" s="511"/>
      <c r="I565" s="511"/>
      <c r="J565" s="511"/>
    </row>
    <row r="566" spans="4:10" s="651" customFormat="1" ht="25.9" customHeight="1" x14ac:dyDescent="0.2"/>
    <row r="567" spans="4:10" s="651" customFormat="1" x14ac:dyDescent="0.2">
      <c r="D567" s="511"/>
      <c r="E567" s="511"/>
      <c r="F567" s="511"/>
      <c r="G567" s="511"/>
      <c r="H567" s="511"/>
      <c r="I567" s="511"/>
      <c r="J567" s="511"/>
    </row>
    <row r="568" spans="4:10" s="651" customFormat="1" x14ac:dyDescent="0.2">
      <c r="D568" s="511"/>
      <c r="E568" s="511"/>
      <c r="F568" s="511"/>
      <c r="G568" s="511"/>
      <c r="H568" s="511"/>
      <c r="I568" s="511"/>
      <c r="J568" s="511"/>
    </row>
    <row r="569" spans="4:10" s="651" customFormat="1" x14ac:dyDescent="0.2">
      <c r="D569" s="511"/>
      <c r="E569" s="511"/>
      <c r="F569" s="511"/>
      <c r="G569" s="511"/>
      <c r="H569" s="511"/>
      <c r="I569" s="511"/>
      <c r="J569" s="511"/>
    </row>
    <row r="570" spans="4:10" s="651" customFormat="1" ht="35.450000000000003" customHeight="1" x14ac:dyDescent="0.2"/>
    <row r="571" spans="4:10" s="651" customFormat="1" ht="56.45" customHeight="1" x14ac:dyDescent="0.2"/>
    <row r="572" spans="4:10" s="651" customFormat="1" ht="16.899999999999999" customHeight="1" x14ac:dyDescent="0.2"/>
    <row r="573" spans="4:10" s="651" customFormat="1" x14ac:dyDescent="0.2">
      <c r="D573" s="511"/>
      <c r="E573" s="511"/>
      <c r="F573" s="511"/>
      <c r="G573" s="511"/>
      <c r="H573" s="511"/>
      <c r="I573" s="511"/>
      <c r="J573" s="511"/>
    </row>
    <row r="574" spans="4:10" s="651" customFormat="1" x14ac:dyDescent="0.2">
      <c r="D574" s="511"/>
      <c r="E574" s="511"/>
      <c r="F574" s="511"/>
      <c r="G574" s="511"/>
      <c r="H574" s="511"/>
      <c r="I574" s="511"/>
      <c r="J574" s="511"/>
    </row>
    <row r="575" spans="4:10" s="651" customFormat="1" x14ac:dyDescent="0.2">
      <c r="D575" s="511"/>
      <c r="E575" s="511"/>
      <c r="F575" s="511"/>
      <c r="G575" s="511"/>
      <c r="H575" s="511"/>
      <c r="I575" s="511"/>
      <c r="J575" s="511"/>
    </row>
    <row r="576" spans="4:10" s="651" customFormat="1" x14ac:dyDescent="0.2">
      <c r="D576" s="511"/>
      <c r="E576" s="511"/>
      <c r="F576" s="511"/>
      <c r="G576" s="511"/>
      <c r="H576" s="511"/>
      <c r="I576" s="511"/>
      <c r="J576" s="511"/>
    </row>
    <row r="577" spans="4:10" s="651" customFormat="1" x14ac:dyDescent="0.2">
      <c r="D577" s="511"/>
      <c r="E577" s="511"/>
      <c r="F577" s="511"/>
      <c r="G577" s="511"/>
      <c r="H577" s="511"/>
      <c r="I577" s="511"/>
      <c r="J577" s="511"/>
    </row>
    <row r="578" spans="4:10" s="651" customFormat="1" x14ac:dyDescent="0.2">
      <c r="D578" s="511"/>
      <c r="E578" s="511"/>
      <c r="F578" s="511"/>
      <c r="G578" s="511"/>
      <c r="H578" s="511"/>
      <c r="I578" s="511"/>
      <c r="J578" s="511"/>
    </row>
    <row r="579" spans="4:10" s="651" customFormat="1" x14ac:dyDescent="0.2">
      <c r="D579" s="511"/>
      <c r="E579" s="511"/>
      <c r="F579" s="511"/>
      <c r="G579" s="511"/>
      <c r="H579" s="511"/>
      <c r="I579" s="511"/>
      <c r="J579" s="511"/>
    </row>
    <row r="580" spans="4:10" s="651" customFormat="1" x14ac:dyDescent="0.2">
      <c r="D580" s="511"/>
      <c r="E580" s="511"/>
      <c r="F580" s="511"/>
      <c r="G580" s="511"/>
      <c r="H580" s="511"/>
      <c r="I580" s="511"/>
      <c r="J580" s="511"/>
    </row>
    <row r="581" spans="4:10" s="651" customFormat="1" x14ac:dyDescent="0.2">
      <c r="D581" s="511"/>
      <c r="E581" s="511"/>
      <c r="F581" s="511"/>
      <c r="G581" s="511"/>
      <c r="H581" s="511"/>
      <c r="I581" s="511"/>
      <c r="J581" s="511"/>
    </row>
    <row r="582" spans="4:10" s="651" customFormat="1" x14ac:dyDescent="0.2">
      <c r="D582" s="511"/>
      <c r="E582" s="511"/>
      <c r="F582" s="511"/>
      <c r="G582" s="511"/>
      <c r="H582" s="511"/>
      <c r="I582" s="511"/>
      <c r="J582" s="511"/>
    </row>
    <row r="583" spans="4:10" s="651" customFormat="1" x14ac:dyDescent="0.2">
      <c r="D583" s="511"/>
      <c r="E583" s="511"/>
      <c r="F583" s="511"/>
      <c r="G583" s="511"/>
      <c r="H583" s="511"/>
      <c r="I583" s="511"/>
      <c r="J583" s="511"/>
    </row>
    <row r="584" spans="4:10" s="651" customFormat="1" x14ac:dyDescent="0.2">
      <c r="D584" s="511"/>
      <c r="E584" s="511"/>
      <c r="F584" s="511"/>
      <c r="G584" s="511"/>
      <c r="H584" s="511"/>
      <c r="I584" s="511"/>
      <c r="J584" s="511"/>
    </row>
    <row r="585" spans="4:10" s="651" customFormat="1" x14ac:dyDescent="0.2">
      <c r="D585" s="511"/>
      <c r="E585" s="511"/>
      <c r="F585" s="511"/>
      <c r="G585" s="511"/>
      <c r="H585" s="511"/>
      <c r="I585" s="511"/>
      <c r="J585" s="511"/>
    </row>
    <row r="586" spans="4:10" s="651" customFormat="1" x14ac:dyDescent="0.2">
      <c r="D586" s="511"/>
      <c r="E586" s="511"/>
      <c r="F586" s="511"/>
      <c r="G586" s="511"/>
      <c r="H586" s="511"/>
      <c r="I586" s="511"/>
      <c r="J586" s="511"/>
    </row>
    <row r="587" spans="4:10" s="651" customFormat="1" x14ac:dyDescent="0.2">
      <c r="D587" s="511"/>
      <c r="E587" s="511"/>
      <c r="F587" s="511"/>
      <c r="G587" s="511"/>
      <c r="H587" s="511"/>
      <c r="I587" s="511"/>
      <c r="J587" s="511"/>
    </row>
    <row r="588" spans="4:10" s="651" customFormat="1" x14ac:dyDescent="0.2">
      <c r="D588" s="511"/>
      <c r="E588" s="511"/>
      <c r="F588" s="511"/>
      <c r="G588" s="511"/>
      <c r="H588" s="511"/>
      <c r="I588" s="511"/>
      <c r="J588" s="511"/>
    </row>
    <row r="589" spans="4:10" s="651" customFormat="1" x14ac:dyDescent="0.2">
      <c r="D589" s="511"/>
      <c r="E589" s="511"/>
      <c r="F589" s="511"/>
      <c r="G589" s="511"/>
      <c r="H589" s="511"/>
      <c r="I589" s="511"/>
      <c r="J589" s="511"/>
    </row>
    <row r="590" spans="4:10" s="651" customFormat="1" x14ac:dyDescent="0.2">
      <c r="D590" s="511"/>
      <c r="E590" s="511"/>
      <c r="F590" s="511"/>
      <c r="G590" s="511"/>
      <c r="H590" s="511"/>
      <c r="I590" s="511"/>
      <c r="J590" s="511"/>
    </row>
    <row r="591" spans="4:10" s="651" customFormat="1" x14ac:dyDescent="0.2">
      <c r="D591" s="511"/>
      <c r="E591" s="511"/>
      <c r="F591" s="511"/>
      <c r="G591" s="511"/>
      <c r="H591" s="511"/>
      <c r="I591" s="511"/>
      <c r="J591" s="511"/>
    </row>
    <row r="592" spans="4:10" s="651" customFormat="1" x14ac:dyDescent="0.2">
      <c r="D592" s="511"/>
      <c r="E592" s="511"/>
      <c r="F592" s="511"/>
      <c r="G592" s="511"/>
      <c r="H592" s="511"/>
      <c r="I592" s="511"/>
      <c r="J592" s="511"/>
    </row>
    <row r="593" spans="4:10" s="651" customFormat="1" x14ac:dyDescent="0.2">
      <c r="D593" s="511"/>
      <c r="E593" s="511"/>
      <c r="F593" s="511"/>
      <c r="G593" s="511"/>
      <c r="H593" s="511"/>
      <c r="I593" s="511"/>
      <c r="J593" s="511"/>
    </row>
    <row r="594" spans="4:10" s="651" customFormat="1" x14ac:dyDescent="0.2">
      <c r="D594" s="511"/>
      <c r="E594" s="511"/>
      <c r="F594" s="511"/>
      <c r="G594" s="511"/>
      <c r="H594" s="511"/>
      <c r="I594" s="511"/>
      <c r="J594" s="511"/>
    </row>
    <row r="595" spans="4:10" s="651" customFormat="1" x14ac:dyDescent="0.2">
      <c r="D595" s="511"/>
      <c r="E595" s="511"/>
      <c r="F595" s="511"/>
      <c r="G595" s="511"/>
      <c r="H595" s="511"/>
      <c r="I595" s="511"/>
      <c r="J595" s="511"/>
    </row>
    <row r="596" spans="4:10" s="651" customFormat="1" x14ac:dyDescent="0.2">
      <c r="D596" s="511"/>
      <c r="E596" s="511"/>
      <c r="F596" s="511"/>
      <c r="G596" s="511"/>
      <c r="H596" s="511"/>
      <c r="I596" s="511"/>
      <c r="J596" s="511"/>
    </row>
    <row r="597" spans="4:10" s="651" customFormat="1" x14ac:dyDescent="0.2">
      <c r="D597" s="511"/>
      <c r="E597" s="511"/>
      <c r="F597" s="511"/>
      <c r="G597" s="511"/>
      <c r="H597" s="511"/>
      <c r="I597" s="511"/>
      <c r="J597" s="511"/>
    </row>
    <row r="598" spans="4:10" s="651" customFormat="1" x14ac:dyDescent="0.2">
      <c r="D598" s="511"/>
      <c r="E598" s="511"/>
      <c r="F598" s="511"/>
      <c r="G598" s="511"/>
      <c r="H598" s="511"/>
      <c r="I598" s="511"/>
      <c r="J598" s="511"/>
    </row>
    <row r="599" spans="4:10" s="651" customFormat="1" x14ac:dyDescent="0.2">
      <c r="D599" s="511"/>
      <c r="E599" s="511"/>
      <c r="F599" s="511"/>
      <c r="G599" s="511"/>
      <c r="H599" s="511"/>
      <c r="I599" s="511"/>
      <c r="J599" s="511"/>
    </row>
    <row r="600" spans="4:10" s="651" customFormat="1" x14ac:dyDescent="0.2">
      <c r="D600" s="511"/>
      <c r="E600" s="511"/>
      <c r="F600" s="511"/>
      <c r="G600" s="511"/>
      <c r="H600" s="511"/>
      <c r="I600" s="511"/>
      <c r="J600" s="511"/>
    </row>
    <row r="601" spans="4:10" s="651" customFormat="1" x14ac:dyDescent="0.2">
      <c r="D601" s="511"/>
      <c r="E601" s="511"/>
      <c r="F601" s="511"/>
      <c r="G601" s="511"/>
      <c r="H601" s="511"/>
      <c r="I601" s="511"/>
      <c r="J601" s="511"/>
    </row>
    <row r="602" spans="4:10" s="651" customFormat="1" x14ac:dyDescent="0.2">
      <c r="D602" s="511"/>
      <c r="E602" s="511"/>
      <c r="F602" s="511"/>
      <c r="G602" s="511"/>
      <c r="H602" s="511"/>
      <c r="I602" s="511"/>
      <c r="J602" s="511"/>
    </row>
    <row r="603" spans="4:10" s="651" customFormat="1" x14ac:dyDescent="0.2">
      <c r="D603" s="511"/>
      <c r="E603" s="511"/>
      <c r="F603" s="511"/>
      <c r="G603" s="511"/>
      <c r="H603" s="511"/>
      <c r="I603" s="511"/>
      <c r="J603" s="511"/>
    </row>
    <row r="604" spans="4:10" s="651" customFormat="1" x14ac:dyDescent="0.2">
      <c r="D604" s="511"/>
      <c r="E604" s="511"/>
      <c r="F604" s="511"/>
      <c r="G604" s="511"/>
      <c r="H604" s="511"/>
      <c r="I604" s="511"/>
      <c r="J604" s="511"/>
    </row>
    <row r="605" spans="4:10" s="651" customFormat="1" x14ac:dyDescent="0.2">
      <c r="D605" s="511"/>
      <c r="E605" s="511"/>
      <c r="F605" s="511"/>
      <c r="G605" s="511"/>
      <c r="H605" s="511"/>
      <c r="I605" s="511"/>
      <c r="J605" s="511"/>
    </row>
    <row r="606" spans="4:10" s="651" customFormat="1" x14ac:dyDescent="0.2">
      <c r="D606" s="511"/>
      <c r="E606" s="511"/>
      <c r="F606" s="511"/>
      <c r="G606" s="511"/>
      <c r="H606" s="511"/>
      <c r="I606" s="511"/>
      <c r="J606" s="511"/>
    </row>
    <row r="607" spans="4:10" s="651" customFormat="1" x14ac:dyDescent="0.2">
      <c r="D607" s="511"/>
      <c r="E607" s="511"/>
      <c r="F607" s="511"/>
      <c r="G607" s="511"/>
      <c r="H607" s="511"/>
      <c r="I607" s="511"/>
      <c r="J607" s="511"/>
    </row>
    <row r="608" spans="4:10" s="651" customFormat="1" x14ac:dyDescent="0.2">
      <c r="D608" s="511"/>
      <c r="E608" s="511"/>
      <c r="F608" s="511"/>
      <c r="G608" s="511"/>
      <c r="H608" s="511"/>
      <c r="I608" s="511"/>
      <c r="J608" s="511"/>
    </row>
    <row r="609" spans="4:10" s="651" customFormat="1" x14ac:dyDescent="0.2">
      <c r="D609" s="511"/>
      <c r="E609" s="511"/>
      <c r="F609" s="511"/>
      <c r="G609" s="511"/>
      <c r="H609" s="511"/>
      <c r="I609" s="511"/>
      <c r="J609" s="511"/>
    </row>
    <row r="610" spans="4:10" s="651" customFormat="1" x14ac:dyDescent="0.2">
      <c r="D610" s="511"/>
      <c r="E610" s="511"/>
      <c r="F610" s="511"/>
      <c r="G610" s="511"/>
      <c r="H610" s="511"/>
      <c r="I610" s="511"/>
      <c r="J610" s="511"/>
    </row>
    <row r="611" spans="4:10" s="651" customFormat="1" x14ac:dyDescent="0.2">
      <c r="D611" s="511"/>
      <c r="E611" s="511"/>
      <c r="F611" s="511"/>
      <c r="G611" s="511"/>
      <c r="H611" s="511"/>
      <c r="I611" s="511"/>
      <c r="J611" s="511"/>
    </row>
    <row r="612" spans="4:10" s="651" customFormat="1" x14ac:dyDescent="0.2">
      <c r="D612" s="511"/>
      <c r="E612" s="511"/>
      <c r="F612" s="511"/>
      <c r="G612" s="511"/>
      <c r="H612" s="511"/>
      <c r="I612" s="511"/>
      <c r="J612" s="511"/>
    </row>
    <row r="613" spans="4:10" s="651" customFormat="1" x14ac:dyDescent="0.2">
      <c r="D613" s="511"/>
      <c r="E613" s="511"/>
      <c r="F613" s="511"/>
      <c r="G613" s="511"/>
      <c r="H613" s="511"/>
      <c r="I613" s="511"/>
      <c r="J613" s="511"/>
    </row>
    <row r="614" spans="4:10" s="651" customFormat="1" x14ac:dyDescent="0.2">
      <c r="D614" s="511"/>
      <c r="E614" s="511"/>
      <c r="F614" s="511"/>
      <c r="G614" s="511"/>
      <c r="H614" s="511"/>
      <c r="I614" s="511"/>
      <c r="J614" s="511"/>
    </row>
    <row r="615" spans="4:10" s="651" customFormat="1" x14ac:dyDescent="0.2">
      <c r="D615" s="511"/>
      <c r="E615" s="511"/>
      <c r="F615" s="511"/>
      <c r="G615" s="511"/>
      <c r="H615" s="511"/>
      <c r="I615" s="511"/>
      <c r="J615" s="511"/>
    </row>
    <row r="616" spans="4:10" s="651" customFormat="1" x14ac:dyDescent="0.2">
      <c r="D616" s="511"/>
      <c r="E616" s="511"/>
      <c r="F616" s="511"/>
      <c r="G616" s="511"/>
      <c r="H616" s="511"/>
      <c r="I616" s="511"/>
      <c r="J616" s="511"/>
    </row>
    <row r="617" spans="4:10" s="651" customFormat="1" x14ac:dyDescent="0.2">
      <c r="D617" s="511"/>
      <c r="E617" s="511"/>
      <c r="F617" s="511"/>
      <c r="G617" s="511"/>
      <c r="H617" s="511"/>
      <c r="I617" s="511"/>
      <c r="J617" s="511"/>
    </row>
    <row r="618" spans="4:10" s="651" customFormat="1" x14ac:dyDescent="0.2">
      <c r="D618" s="511"/>
      <c r="E618" s="511"/>
      <c r="F618" s="511"/>
      <c r="G618" s="511"/>
      <c r="H618" s="511"/>
      <c r="I618" s="511"/>
      <c r="J618" s="511"/>
    </row>
    <row r="619" spans="4:10" s="651" customFormat="1" x14ac:dyDescent="0.2">
      <c r="D619" s="511"/>
      <c r="E619" s="511"/>
      <c r="F619" s="511"/>
      <c r="G619" s="511"/>
      <c r="H619" s="511"/>
      <c r="I619" s="511"/>
      <c r="J619" s="511"/>
    </row>
    <row r="620" spans="4:10" s="651" customFormat="1" x14ac:dyDescent="0.2">
      <c r="D620" s="511"/>
      <c r="E620" s="511"/>
      <c r="F620" s="511"/>
      <c r="G620" s="511"/>
      <c r="H620" s="511"/>
      <c r="I620" s="511"/>
      <c r="J620" s="511"/>
    </row>
    <row r="621" spans="4:10" s="651" customFormat="1" x14ac:dyDescent="0.2">
      <c r="D621" s="511"/>
      <c r="E621" s="511"/>
      <c r="F621" s="511"/>
      <c r="G621" s="511"/>
      <c r="H621" s="511"/>
      <c r="I621" s="511"/>
      <c r="J621" s="511"/>
    </row>
    <row r="622" spans="4:10" s="651" customFormat="1" x14ac:dyDescent="0.2">
      <c r="D622" s="511"/>
      <c r="E622" s="511"/>
      <c r="F622" s="511"/>
      <c r="G622" s="511"/>
      <c r="H622" s="511"/>
      <c r="I622" s="511"/>
      <c r="J622" s="511"/>
    </row>
    <row r="623" spans="4:10" s="651" customFormat="1" x14ac:dyDescent="0.2">
      <c r="D623" s="511"/>
      <c r="E623" s="511"/>
      <c r="F623" s="511"/>
      <c r="G623" s="511"/>
      <c r="H623" s="511"/>
      <c r="I623" s="511"/>
      <c r="J623" s="511"/>
    </row>
    <row r="624" spans="4:10" s="651" customFormat="1" x14ac:dyDescent="0.2">
      <c r="D624" s="511"/>
      <c r="E624" s="511"/>
      <c r="F624" s="511"/>
      <c r="G624" s="511"/>
      <c r="H624" s="511"/>
      <c r="I624" s="511"/>
      <c r="J624" s="511"/>
    </row>
    <row r="625" spans="4:10" s="651" customFormat="1" x14ac:dyDescent="0.2">
      <c r="D625" s="511"/>
      <c r="E625" s="511"/>
      <c r="F625" s="511"/>
      <c r="G625" s="511"/>
      <c r="H625" s="511"/>
      <c r="I625" s="511"/>
      <c r="J625" s="511"/>
    </row>
    <row r="626" spans="4:10" s="651" customFormat="1" x14ac:dyDescent="0.2">
      <c r="D626" s="511"/>
      <c r="E626" s="511"/>
      <c r="F626" s="511"/>
      <c r="G626" s="511"/>
      <c r="H626" s="511"/>
      <c r="I626" s="511"/>
      <c r="J626" s="511"/>
    </row>
    <row r="627" spans="4:10" s="651" customFormat="1" x14ac:dyDescent="0.2">
      <c r="D627" s="511"/>
      <c r="E627" s="511"/>
      <c r="F627" s="511"/>
      <c r="G627" s="511"/>
      <c r="H627" s="511"/>
      <c r="I627" s="511"/>
      <c r="J627" s="511"/>
    </row>
    <row r="628" spans="4:10" s="651" customFormat="1" x14ac:dyDescent="0.2">
      <c r="D628" s="511"/>
      <c r="E628" s="511"/>
      <c r="F628" s="511"/>
      <c r="G628" s="511"/>
      <c r="H628" s="511"/>
      <c r="I628" s="511"/>
      <c r="J628" s="511"/>
    </row>
    <row r="629" spans="4:10" s="651" customFormat="1" x14ac:dyDescent="0.2">
      <c r="D629" s="511"/>
      <c r="E629" s="511"/>
      <c r="F629" s="511"/>
      <c r="G629" s="511"/>
      <c r="H629" s="511"/>
      <c r="I629" s="511"/>
      <c r="J629" s="511"/>
    </row>
    <row r="630" spans="4:10" s="651" customFormat="1" x14ac:dyDescent="0.2">
      <c r="D630" s="511"/>
      <c r="E630" s="511"/>
      <c r="F630" s="511"/>
      <c r="G630" s="511"/>
      <c r="H630" s="511"/>
      <c r="I630" s="511"/>
      <c r="J630" s="511"/>
    </row>
    <row r="631" spans="4:10" s="651" customFormat="1" x14ac:dyDescent="0.2">
      <c r="D631" s="511"/>
      <c r="E631" s="511"/>
      <c r="F631" s="511"/>
      <c r="G631" s="511"/>
      <c r="H631" s="511"/>
      <c r="I631" s="511"/>
      <c r="J631" s="511"/>
    </row>
    <row r="632" spans="4:10" s="651" customFormat="1" x14ac:dyDescent="0.2">
      <c r="D632" s="511"/>
      <c r="E632" s="511"/>
      <c r="F632" s="511"/>
      <c r="G632" s="511"/>
      <c r="H632" s="511"/>
      <c r="I632" s="511"/>
      <c r="J632" s="511"/>
    </row>
    <row r="633" spans="4:10" s="651" customFormat="1" x14ac:dyDescent="0.2">
      <c r="D633" s="511"/>
      <c r="E633" s="511"/>
      <c r="F633" s="511"/>
      <c r="G633" s="511"/>
      <c r="H633" s="511"/>
      <c r="I633" s="511"/>
      <c r="J633" s="511"/>
    </row>
    <row r="634" spans="4:10" s="651" customFormat="1" x14ac:dyDescent="0.2">
      <c r="D634" s="511"/>
      <c r="E634" s="511"/>
      <c r="F634" s="511"/>
      <c r="G634" s="511"/>
      <c r="H634" s="511"/>
      <c r="I634" s="511"/>
      <c r="J634" s="511"/>
    </row>
    <row r="635" spans="4:10" s="651" customFormat="1" x14ac:dyDescent="0.2">
      <c r="D635" s="511"/>
      <c r="E635" s="511"/>
      <c r="F635" s="511"/>
      <c r="G635" s="511"/>
      <c r="H635" s="511"/>
      <c r="I635" s="511"/>
      <c r="J635" s="511"/>
    </row>
    <row r="636" spans="4:10" s="651" customFormat="1" x14ac:dyDescent="0.2">
      <c r="D636" s="511"/>
      <c r="E636" s="511"/>
      <c r="F636" s="511"/>
      <c r="G636" s="511"/>
      <c r="H636" s="511"/>
      <c r="I636" s="511"/>
      <c r="J636" s="511"/>
    </row>
    <row r="637" spans="4:10" s="651" customFormat="1" x14ac:dyDescent="0.2">
      <c r="D637" s="511"/>
      <c r="E637" s="511"/>
      <c r="F637" s="511"/>
      <c r="G637" s="511"/>
      <c r="H637" s="511"/>
      <c r="I637" s="511"/>
      <c r="J637" s="511"/>
    </row>
    <row r="638" spans="4:10" s="651" customFormat="1" x14ac:dyDescent="0.2">
      <c r="D638" s="511"/>
      <c r="E638" s="511"/>
      <c r="F638" s="511"/>
      <c r="G638" s="511"/>
      <c r="H638" s="511"/>
      <c r="I638" s="511"/>
      <c r="J638" s="511"/>
    </row>
    <row r="639" spans="4:10" s="651" customFormat="1" x14ac:dyDescent="0.2">
      <c r="D639" s="511"/>
      <c r="E639" s="511"/>
      <c r="F639" s="511"/>
      <c r="G639" s="511"/>
      <c r="H639" s="511"/>
      <c r="I639" s="511"/>
      <c r="J639" s="511"/>
    </row>
    <row r="640" spans="4:10" s="651" customFormat="1" ht="13.15" customHeight="1" x14ac:dyDescent="0.2"/>
    <row r="641" spans="4:10" s="651" customFormat="1" x14ac:dyDescent="0.2">
      <c r="D641" s="511"/>
      <c r="E641" s="511"/>
      <c r="F641" s="511"/>
      <c r="G641" s="511"/>
      <c r="H641" s="511"/>
      <c r="I641" s="511"/>
      <c r="J641" s="511"/>
    </row>
    <row r="642" spans="4:10" s="651" customFormat="1" ht="26.45" customHeight="1" x14ac:dyDescent="0.2"/>
    <row r="643" spans="4:10" s="651" customFormat="1" x14ac:dyDescent="0.2">
      <c r="D643" s="511"/>
      <c r="E643" s="511"/>
      <c r="F643" s="511"/>
      <c r="G643" s="511"/>
      <c r="H643" s="511"/>
      <c r="I643" s="511"/>
      <c r="J643" s="511"/>
    </row>
    <row r="644" spans="4:10" s="651" customFormat="1" x14ac:dyDescent="0.2">
      <c r="D644" s="511"/>
      <c r="E644" s="511"/>
      <c r="F644" s="511"/>
      <c r="G644" s="511"/>
      <c r="H644" s="511"/>
      <c r="I644" s="511"/>
      <c r="J644" s="511"/>
    </row>
    <row r="645" spans="4:10" s="651" customFormat="1" x14ac:dyDescent="0.2">
      <c r="D645" s="511"/>
      <c r="E645" s="511"/>
      <c r="F645" s="511"/>
      <c r="G645" s="511"/>
      <c r="H645" s="511"/>
      <c r="I645" s="511"/>
      <c r="J645" s="511"/>
    </row>
    <row r="646" spans="4:10" s="651" customFormat="1" ht="25.9" customHeight="1" x14ac:dyDescent="0.2"/>
    <row r="647" spans="4:10" s="651" customFormat="1" ht="25.9" customHeight="1" x14ac:dyDescent="0.2"/>
    <row r="648" spans="4:10" s="651" customFormat="1" x14ac:dyDescent="0.2">
      <c r="D648" s="511"/>
      <c r="E648" s="511"/>
      <c r="F648" s="511"/>
      <c r="G648" s="511"/>
      <c r="H648" s="511"/>
      <c r="I648" s="511"/>
      <c r="J648" s="511"/>
    </row>
    <row r="649" spans="4:10" s="651" customFormat="1" x14ac:dyDescent="0.2">
      <c r="D649" s="511"/>
      <c r="E649" s="511"/>
      <c r="F649" s="511"/>
      <c r="G649" s="511"/>
      <c r="H649" s="511"/>
      <c r="I649" s="511"/>
      <c r="J649" s="511"/>
    </row>
    <row r="650" spans="4:10" s="651" customFormat="1" x14ac:dyDescent="0.2">
      <c r="D650" s="511"/>
      <c r="E650" s="511"/>
      <c r="F650" s="511"/>
      <c r="G650" s="511"/>
      <c r="H650" s="511"/>
      <c r="I650" s="511"/>
      <c r="J650" s="511"/>
    </row>
    <row r="651" spans="4:10" s="651" customFormat="1" x14ac:dyDescent="0.2">
      <c r="D651" s="511"/>
      <c r="E651" s="511"/>
      <c r="F651" s="511"/>
      <c r="G651" s="511"/>
      <c r="H651" s="511"/>
      <c r="I651" s="511"/>
      <c r="J651" s="511"/>
    </row>
    <row r="652" spans="4:10" s="651" customFormat="1" x14ac:dyDescent="0.2">
      <c r="D652" s="511"/>
      <c r="E652" s="511"/>
      <c r="F652" s="511"/>
      <c r="G652" s="511"/>
      <c r="H652" s="511"/>
      <c r="I652" s="511"/>
      <c r="J652" s="511"/>
    </row>
    <row r="653" spans="4:10" s="651" customFormat="1" x14ac:dyDescent="0.2">
      <c r="D653" s="511"/>
      <c r="E653" s="511"/>
      <c r="F653" s="511"/>
      <c r="G653" s="511"/>
      <c r="H653" s="511"/>
      <c r="I653" s="511"/>
      <c r="J653" s="511"/>
    </row>
    <row r="654" spans="4:10" s="651" customFormat="1" x14ac:dyDescent="0.2">
      <c r="D654" s="511"/>
      <c r="E654" s="511"/>
      <c r="F654" s="511"/>
      <c r="G654" s="511"/>
      <c r="H654" s="511"/>
      <c r="I654" s="511"/>
      <c r="J654" s="511"/>
    </row>
    <row r="655" spans="4:10" s="651" customFormat="1" x14ac:dyDescent="0.2">
      <c r="D655" s="511"/>
      <c r="E655" s="511"/>
      <c r="F655" s="511"/>
      <c r="G655" s="511"/>
      <c r="H655" s="511"/>
      <c r="I655" s="511"/>
      <c r="J655" s="511"/>
    </row>
    <row r="656" spans="4:10" s="651" customFormat="1" ht="25.9" customHeight="1" x14ac:dyDescent="0.2"/>
    <row r="657" spans="4:10" s="651" customFormat="1" x14ac:dyDescent="0.2">
      <c r="D657" s="511"/>
      <c r="E657" s="511"/>
      <c r="F657" s="511"/>
      <c r="G657" s="511"/>
      <c r="H657" s="511"/>
      <c r="I657" s="511"/>
      <c r="J657" s="511"/>
    </row>
    <row r="658" spans="4:10" s="651" customFormat="1" x14ac:dyDescent="0.2">
      <c r="D658" s="511"/>
      <c r="E658" s="511"/>
      <c r="F658" s="511"/>
      <c r="G658" s="511"/>
      <c r="H658" s="511"/>
      <c r="I658" s="511"/>
      <c r="J658" s="511"/>
    </row>
    <row r="659" spans="4:10" s="651" customFormat="1" x14ac:dyDescent="0.2">
      <c r="D659" s="511"/>
      <c r="E659" s="511"/>
      <c r="F659" s="511"/>
      <c r="G659" s="511"/>
      <c r="H659" s="511"/>
      <c r="I659" s="511"/>
      <c r="J659" s="511"/>
    </row>
    <row r="660" spans="4:10" s="651" customFormat="1" ht="27" customHeight="1" x14ac:dyDescent="0.2"/>
    <row r="661" spans="4:10" s="651" customFormat="1" ht="55.9" customHeight="1" x14ac:dyDescent="0.2"/>
    <row r="662" spans="4:10" s="651" customFormat="1" ht="18" customHeight="1" x14ac:dyDescent="0.2"/>
    <row r="663" spans="4:10" s="651" customFormat="1" x14ac:dyDescent="0.2">
      <c r="D663" s="511"/>
      <c r="E663" s="511"/>
      <c r="F663" s="511"/>
      <c r="G663" s="511"/>
      <c r="H663" s="511"/>
      <c r="I663" s="511"/>
      <c r="J663" s="511"/>
    </row>
    <row r="664" spans="4:10" s="651" customFormat="1" x14ac:dyDescent="0.2">
      <c r="D664" s="511"/>
      <c r="E664" s="511"/>
      <c r="F664" s="511"/>
      <c r="G664" s="511"/>
      <c r="H664" s="511"/>
      <c r="I664" s="511"/>
      <c r="J664" s="511"/>
    </row>
    <row r="665" spans="4:10" s="651" customFormat="1" x14ac:dyDescent="0.2">
      <c r="D665" s="511"/>
      <c r="E665" s="511"/>
      <c r="F665" s="511"/>
      <c r="G665" s="511"/>
      <c r="H665" s="511"/>
      <c r="I665" s="511"/>
      <c r="J665" s="511"/>
    </row>
    <row r="666" spans="4:10" s="651" customFormat="1" x14ac:dyDescent="0.2">
      <c r="D666" s="511"/>
      <c r="E666" s="511"/>
      <c r="F666" s="511"/>
      <c r="G666" s="511"/>
      <c r="H666" s="511"/>
      <c r="I666" s="511"/>
      <c r="J666" s="511"/>
    </row>
    <row r="667" spans="4:10" s="651" customFormat="1" x14ac:dyDescent="0.2">
      <c r="D667" s="511"/>
      <c r="E667" s="511"/>
      <c r="F667" s="511"/>
      <c r="G667" s="511"/>
      <c r="H667" s="511"/>
      <c r="I667" s="511"/>
      <c r="J667" s="511"/>
    </row>
    <row r="668" spans="4:10" s="651" customFormat="1" x14ac:dyDescent="0.2">
      <c r="D668" s="511"/>
      <c r="E668" s="511"/>
      <c r="F668" s="511"/>
      <c r="G668" s="511"/>
      <c r="H668" s="511"/>
      <c r="I668" s="511"/>
      <c r="J668" s="511"/>
    </row>
    <row r="669" spans="4:10" s="651" customFormat="1" x14ac:dyDescent="0.2">
      <c r="D669" s="511"/>
      <c r="E669" s="511"/>
      <c r="F669" s="511"/>
      <c r="G669" s="511"/>
      <c r="H669" s="511"/>
      <c r="I669" s="511"/>
      <c r="J669" s="511"/>
    </row>
    <row r="670" spans="4:10" s="651" customFormat="1" x14ac:dyDescent="0.2">
      <c r="D670" s="511"/>
      <c r="E670" s="511"/>
      <c r="F670" s="511"/>
      <c r="G670" s="511"/>
      <c r="H670" s="511"/>
      <c r="I670" s="511"/>
      <c r="J670" s="511"/>
    </row>
    <row r="671" spans="4:10" s="651" customFormat="1" x14ac:dyDescent="0.2">
      <c r="D671" s="511"/>
      <c r="E671" s="511"/>
      <c r="F671" s="511"/>
      <c r="G671" s="511"/>
      <c r="H671" s="511"/>
      <c r="I671" s="511"/>
      <c r="J671" s="511"/>
    </row>
    <row r="672" spans="4:10" s="651" customFormat="1" x14ac:dyDescent="0.2">
      <c r="D672" s="511"/>
      <c r="E672" s="511"/>
      <c r="F672" s="511"/>
      <c r="G672" s="511"/>
      <c r="H672" s="511"/>
      <c r="I672" s="511"/>
      <c r="J672" s="511"/>
    </row>
    <row r="673" spans="4:10" s="651" customFormat="1" x14ac:dyDescent="0.2">
      <c r="D673" s="511"/>
      <c r="E673" s="511"/>
      <c r="F673" s="511"/>
      <c r="G673" s="511"/>
      <c r="H673" s="511"/>
      <c r="I673" s="511"/>
      <c r="J673" s="511"/>
    </row>
    <row r="674" spans="4:10" s="651" customFormat="1" x14ac:dyDescent="0.2">
      <c r="D674" s="511"/>
      <c r="E674" s="511"/>
      <c r="F674" s="511"/>
      <c r="G674" s="511"/>
      <c r="H674" s="511"/>
      <c r="I674" s="511"/>
      <c r="J674" s="511"/>
    </row>
    <row r="675" spans="4:10" s="651" customFormat="1" x14ac:dyDescent="0.2">
      <c r="D675" s="511"/>
      <c r="E675" s="511"/>
      <c r="F675" s="511"/>
      <c r="G675" s="511"/>
      <c r="H675" s="511"/>
      <c r="I675" s="511"/>
      <c r="J675" s="511"/>
    </row>
    <row r="676" spans="4:10" s="651" customFormat="1" x14ac:dyDescent="0.2">
      <c r="D676" s="511"/>
      <c r="E676" s="511"/>
      <c r="F676" s="511"/>
      <c r="G676" s="511"/>
      <c r="H676" s="511"/>
      <c r="I676" s="511"/>
      <c r="J676" s="511"/>
    </row>
    <row r="677" spans="4:10" s="651" customFormat="1" x14ac:dyDescent="0.2">
      <c r="D677" s="511"/>
      <c r="E677" s="511"/>
      <c r="F677" s="511"/>
      <c r="G677" s="511"/>
      <c r="H677" s="511"/>
      <c r="I677" s="511"/>
      <c r="J677" s="511"/>
    </row>
    <row r="678" spans="4:10" s="651" customFormat="1" x14ac:dyDescent="0.2">
      <c r="D678" s="511"/>
      <c r="E678" s="511"/>
      <c r="F678" s="511"/>
      <c r="G678" s="511"/>
      <c r="H678" s="511"/>
      <c r="I678" s="511"/>
      <c r="J678" s="511"/>
    </row>
    <row r="679" spans="4:10" s="651" customFormat="1" x14ac:dyDescent="0.2">
      <c r="D679" s="511"/>
      <c r="E679" s="511"/>
      <c r="F679" s="511"/>
      <c r="G679" s="511"/>
      <c r="H679" s="511"/>
      <c r="I679" s="511"/>
      <c r="J679" s="511"/>
    </row>
    <row r="680" spans="4:10" s="651" customFormat="1" x14ac:dyDescent="0.2">
      <c r="D680" s="511"/>
      <c r="E680" s="511"/>
      <c r="F680" s="511"/>
      <c r="G680" s="511"/>
      <c r="H680" s="511"/>
      <c r="I680" s="511"/>
      <c r="J680" s="511"/>
    </row>
    <row r="681" spans="4:10" s="651" customFormat="1" x14ac:dyDescent="0.2">
      <c r="D681" s="511"/>
      <c r="E681" s="511"/>
      <c r="F681" s="511"/>
      <c r="G681" s="511"/>
      <c r="H681" s="511"/>
      <c r="I681" s="511"/>
      <c r="J681" s="511"/>
    </row>
    <row r="682" spans="4:10" s="651" customFormat="1" x14ac:dyDescent="0.2">
      <c r="D682" s="511"/>
      <c r="E682" s="511"/>
      <c r="F682" s="511"/>
      <c r="G682" s="511"/>
      <c r="H682" s="511"/>
      <c r="I682" s="511"/>
      <c r="J682" s="511"/>
    </row>
    <row r="683" spans="4:10" s="651" customFormat="1" x14ac:dyDescent="0.2">
      <c r="D683" s="511"/>
      <c r="E683" s="511"/>
      <c r="F683" s="511"/>
      <c r="G683" s="511"/>
      <c r="H683" s="511"/>
      <c r="I683" s="511"/>
      <c r="J683" s="511"/>
    </row>
    <row r="684" spans="4:10" s="651" customFormat="1" x14ac:dyDescent="0.2">
      <c r="D684" s="511"/>
      <c r="E684" s="511"/>
      <c r="F684" s="511"/>
      <c r="G684" s="511"/>
      <c r="H684" s="511"/>
      <c r="I684" s="511"/>
      <c r="J684" s="511"/>
    </row>
    <row r="685" spans="4:10" s="651" customFormat="1" x14ac:dyDescent="0.2">
      <c r="D685" s="511"/>
      <c r="E685" s="511"/>
      <c r="F685" s="511"/>
      <c r="G685" s="511"/>
      <c r="H685" s="511"/>
      <c r="I685" s="511"/>
      <c r="J685" s="511"/>
    </row>
    <row r="686" spans="4:10" s="651" customFormat="1" x14ac:dyDescent="0.2">
      <c r="D686" s="511"/>
      <c r="E686" s="511"/>
      <c r="F686" s="511"/>
      <c r="G686" s="511"/>
      <c r="H686" s="511"/>
      <c r="I686" s="511"/>
      <c r="J686" s="511"/>
    </row>
    <row r="687" spans="4:10" s="651" customFormat="1" x14ac:dyDescent="0.2">
      <c r="D687" s="511"/>
      <c r="E687" s="511"/>
      <c r="F687" s="511"/>
      <c r="G687" s="511"/>
      <c r="H687" s="511"/>
      <c r="I687" s="511"/>
      <c r="J687" s="511"/>
    </row>
    <row r="688" spans="4:10" s="651" customFormat="1" x14ac:dyDescent="0.2">
      <c r="D688" s="511"/>
      <c r="E688" s="511"/>
      <c r="F688" s="511"/>
      <c r="G688" s="511"/>
      <c r="H688" s="511"/>
      <c r="I688" s="511"/>
      <c r="J688" s="511"/>
    </row>
    <row r="689" spans="4:10" s="651" customFormat="1" x14ac:dyDescent="0.2">
      <c r="D689" s="511"/>
      <c r="E689" s="511"/>
      <c r="F689" s="511"/>
      <c r="G689" s="511"/>
      <c r="H689" s="511"/>
      <c r="I689" s="511"/>
      <c r="J689" s="511"/>
    </row>
    <row r="690" spans="4:10" s="651" customFormat="1" x14ac:dyDescent="0.2">
      <c r="D690" s="511"/>
      <c r="E690" s="511"/>
      <c r="F690" s="511"/>
      <c r="G690" s="511"/>
      <c r="H690" s="511"/>
      <c r="I690" s="511"/>
      <c r="J690" s="511"/>
    </row>
    <row r="691" spans="4:10" s="651" customFormat="1" x14ac:dyDescent="0.2">
      <c r="D691" s="511"/>
      <c r="E691" s="511"/>
      <c r="F691" s="511"/>
      <c r="G691" s="511"/>
      <c r="H691" s="511"/>
      <c r="I691" s="511"/>
      <c r="J691" s="511"/>
    </row>
    <row r="692" spans="4:10" s="651" customFormat="1" x14ac:dyDescent="0.2">
      <c r="D692" s="511"/>
      <c r="E692" s="511"/>
      <c r="F692" s="511"/>
      <c r="G692" s="511"/>
      <c r="H692" s="511"/>
      <c r="I692" s="511"/>
      <c r="J692" s="511"/>
    </row>
    <row r="693" spans="4:10" s="651" customFormat="1" x14ac:dyDescent="0.2">
      <c r="D693" s="511"/>
      <c r="E693" s="511"/>
      <c r="F693" s="511"/>
      <c r="G693" s="511"/>
      <c r="H693" s="511"/>
      <c r="I693" s="511"/>
      <c r="J693" s="511"/>
    </row>
    <row r="694" spans="4:10" s="651" customFormat="1" x14ac:dyDescent="0.2">
      <c r="D694" s="511"/>
      <c r="E694" s="511"/>
      <c r="F694" s="511"/>
      <c r="G694" s="511"/>
      <c r="H694" s="511"/>
      <c r="I694" s="511"/>
      <c r="J694" s="511"/>
    </row>
    <row r="695" spans="4:10" s="651" customFormat="1" x14ac:dyDescent="0.2">
      <c r="D695" s="511"/>
      <c r="E695" s="511"/>
      <c r="F695" s="511"/>
      <c r="G695" s="511"/>
      <c r="H695" s="511"/>
      <c r="I695" s="511"/>
      <c r="J695" s="511"/>
    </row>
    <row r="696" spans="4:10" s="651" customFormat="1" x14ac:dyDescent="0.2">
      <c r="D696" s="511"/>
      <c r="E696" s="511"/>
      <c r="F696" s="511"/>
      <c r="G696" s="511"/>
      <c r="H696" s="511"/>
      <c r="I696" s="511"/>
      <c r="J696" s="511"/>
    </row>
    <row r="697" spans="4:10" s="651" customFormat="1" x14ac:dyDescent="0.2">
      <c r="D697" s="511"/>
      <c r="E697" s="511"/>
      <c r="F697" s="511"/>
      <c r="G697" s="511"/>
      <c r="H697" s="511"/>
      <c r="I697" s="511"/>
      <c r="J697" s="511"/>
    </row>
    <row r="698" spans="4:10" s="651" customFormat="1" x14ac:dyDescent="0.2">
      <c r="D698" s="511"/>
      <c r="E698" s="511"/>
      <c r="F698" s="511"/>
      <c r="G698" s="511"/>
      <c r="H698" s="511"/>
      <c r="I698" s="511"/>
      <c r="J698" s="511"/>
    </row>
    <row r="699" spans="4:10" s="651" customFormat="1" x14ac:dyDescent="0.2">
      <c r="D699" s="511"/>
      <c r="E699" s="511"/>
      <c r="F699" s="511"/>
      <c r="G699" s="511"/>
      <c r="H699" s="511"/>
      <c r="I699" s="511"/>
      <c r="J699" s="511"/>
    </row>
    <row r="700" spans="4:10" s="651" customFormat="1" x14ac:dyDescent="0.2">
      <c r="D700" s="511"/>
      <c r="E700" s="511"/>
      <c r="F700" s="511"/>
      <c r="G700" s="511"/>
      <c r="H700" s="511"/>
      <c r="I700" s="511"/>
      <c r="J700" s="511"/>
    </row>
    <row r="701" spans="4:10" s="651" customFormat="1" x14ac:dyDescent="0.2">
      <c r="D701" s="511"/>
      <c r="E701" s="511"/>
      <c r="F701" s="511"/>
      <c r="G701" s="511"/>
      <c r="H701" s="511"/>
      <c r="I701" s="511"/>
      <c r="J701" s="511"/>
    </row>
    <row r="702" spans="4:10" s="651" customFormat="1" x14ac:dyDescent="0.2">
      <c r="D702" s="511"/>
      <c r="E702" s="511"/>
      <c r="F702" s="511"/>
      <c r="G702" s="511"/>
      <c r="H702" s="511"/>
      <c r="I702" s="511"/>
      <c r="J702" s="511"/>
    </row>
    <row r="703" spans="4:10" s="651" customFormat="1" x14ac:dyDescent="0.2">
      <c r="D703" s="511"/>
      <c r="E703" s="511"/>
      <c r="F703" s="511"/>
      <c r="G703" s="511"/>
      <c r="H703" s="511"/>
      <c r="I703" s="511"/>
      <c r="J703" s="511"/>
    </row>
    <row r="704" spans="4:10" s="651" customFormat="1" x14ac:dyDescent="0.2">
      <c r="D704" s="511"/>
      <c r="E704" s="511"/>
      <c r="F704" s="511"/>
      <c r="G704" s="511"/>
      <c r="H704" s="511"/>
      <c r="I704" s="511"/>
      <c r="J704" s="511"/>
    </row>
    <row r="705" spans="4:10" s="651" customFormat="1" x14ac:dyDescent="0.2">
      <c r="D705" s="511"/>
      <c r="E705" s="511"/>
      <c r="F705" s="511"/>
      <c r="G705" s="511"/>
      <c r="H705" s="511"/>
      <c r="I705" s="511"/>
      <c r="J705" s="511"/>
    </row>
    <row r="706" spans="4:10" s="651" customFormat="1" x14ac:dyDescent="0.2">
      <c r="D706" s="511"/>
      <c r="E706" s="511"/>
      <c r="F706" s="511"/>
      <c r="G706" s="511"/>
      <c r="H706" s="511"/>
      <c r="I706" s="511"/>
      <c r="J706" s="511"/>
    </row>
    <row r="707" spans="4:10" s="651" customFormat="1" x14ac:dyDescent="0.2">
      <c r="D707" s="511"/>
      <c r="E707" s="511"/>
      <c r="F707" s="511"/>
      <c r="G707" s="511"/>
      <c r="H707" s="511"/>
      <c r="I707" s="511"/>
      <c r="J707" s="511"/>
    </row>
    <row r="708" spans="4:10" s="651" customFormat="1" x14ac:dyDescent="0.2">
      <c r="D708" s="511"/>
      <c r="E708" s="511"/>
      <c r="F708" s="511"/>
      <c r="G708" s="511"/>
      <c r="H708" s="511"/>
      <c r="I708" s="511"/>
      <c r="J708" s="511"/>
    </row>
    <row r="709" spans="4:10" s="651" customFormat="1" x14ac:dyDescent="0.2">
      <c r="D709" s="511"/>
      <c r="E709" s="511"/>
      <c r="F709" s="511"/>
      <c r="G709" s="511"/>
      <c r="H709" s="511"/>
      <c r="I709" s="511"/>
      <c r="J709" s="511"/>
    </row>
    <row r="710" spans="4:10" s="651" customFormat="1" x14ac:dyDescent="0.2">
      <c r="D710" s="511"/>
      <c r="E710" s="511"/>
      <c r="F710" s="511"/>
      <c r="G710" s="511"/>
      <c r="H710" s="511"/>
      <c r="I710" s="511"/>
      <c r="J710" s="511"/>
    </row>
    <row r="711" spans="4:10" s="651" customFormat="1" x14ac:dyDescent="0.2">
      <c r="D711" s="511"/>
      <c r="E711" s="511"/>
      <c r="F711" s="511"/>
      <c r="G711" s="511"/>
      <c r="H711" s="511"/>
      <c r="I711" s="511"/>
      <c r="J711" s="511"/>
    </row>
    <row r="712" spans="4:10" s="651" customFormat="1" x14ac:dyDescent="0.2">
      <c r="D712" s="511"/>
      <c r="E712" s="511"/>
      <c r="F712" s="511"/>
      <c r="G712" s="511"/>
      <c r="H712" s="511"/>
      <c r="I712" s="511"/>
      <c r="J712" s="511"/>
    </row>
    <row r="713" spans="4:10" s="651" customFormat="1" x14ac:dyDescent="0.2">
      <c r="D713" s="511"/>
      <c r="E713" s="511"/>
      <c r="F713" s="511"/>
      <c r="G713" s="511"/>
      <c r="H713" s="511"/>
      <c r="I713" s="511"/>
      <c r="J713" s="511"/>
    </row>
    <row r="714" spans="4:10" s="651" customFormat="1" x14ac:dyDescent="0.2">
      <c r="D714" s="511"/>
      <c r="E714" s="511"/>
      <c r="F714" s="511"/>
      <c r="G714" s="511"/>
      <c r="H714" s="511"/>
      <c r="I714" s="511"/>
      <c r="J714" s="511"/>
    </row>
    <row r="715" spans="4:10" s="651" customFormat="1" x14ac:dyDescent="0.2">
      <c r="D715" s="511"/>
      <c r="E715" s="511"/>
      <c r="F715" s="511"/>
      <c r="G715" s="511"/>
      <c r="H715" s="511"/>
      <c r="I715" s="511"/>
      <c r="J715" s="511"/>
    </row>
    <row r="716" spans="4:10" s="651" customFormat="1" x14ac:dyDescent="0.2">
      <c r="D716" s="511"/>
      <c r="E716" s="511"/>
      <c r="F716" s="511"/>
      <c r="G716" s="511"/>
      <c r="H716" s="511"/>
      <c r="I716" s="511"/>
      <c r="J716" s="511"/>
    </row>
    <row r="717" spans="4:10" s="651" customFormat="1" x14ac:dyDescent="0.2">
      <c r="D717" s="511"/>
      <c r="E717" s="511"/>
      <c r="F717" s="511"/>
      <c r="G717" s="511"/>
      <c r="H717" s="511"/>
      <c r="I717" s="511"/>
      <c r="J717" s="511"/>
    </row>
    <row r="718" spans="4:10" s="651" customFormat="1" x14ac:dyDescent="0.2">
      <c r="D718" s="511"/>
      <c r="E718" s="511"/>
      <c r="F718" s="511"/>
      <c r="G718" s="511"/>
      <c r="H718" s="511"/>
      <c r="I718" s="511"/>
      <c r="J718" s="511"/>
    </row>
    <row r="719" spans="4:10" s="651" customFormat="1" x14ac:dyDescent="0.2">
      <c r="D719" s="511"/>
      <c r="E719" s="511"/>
      <c r="F719" s="511"/>
      <c r="G719" s="511"/>
      <c r="H719" s="511"/>
      <c r="I719" s="511"/>
      <c r="J719" s="511"/>
    </row>
    <row r="720" spans="4:10" s="651" customFormat="1" x14ac:dyDescent="0.2">
      <c r="D720" s="511"/>
      <c r="E720" s="511"/>
      <c r="F720" s="511"/>
      <c r="G720" s="511"/>
      <c r="H720" s="511"/>
      <c r="I720" s="511"/>
      <c r="J720" s="511"/>
    </row>
    <row r="721" spans="4:10" s="651" customFormat="1" x14ac:dyDescent="0.2">
      <c r="D721" s="511"/>
      <c r="E721" s="511"/>
      <c r="F721" s="511"/>
      <c r="G721" s="511"/>
      <c r="H721" s="511"/>
      <c r="I721" s="511"/>
      <c r="J721" s="511"/>
    </row>
    <row r="722" spans="4:10" s="651" customFormat="1" x14ac:dyDescent="0.2">
      <c r="D722" s="511"/>
      <c r="E722" s="511"/>
      <c r="F722" s="511"/>
      <c r="G722" s="511"/>
      <c r="H722" s="511"/>
      <c r="I722" s="511"/>
      <c r="J722" s="511"/>
    </row>
    <row r="723" spans="4:10" s="651" customFormat="1" x14ac:dyDescent="0.2">
      <c r="D723" s="511"/>
      <c r="E723" s="511"/>
      <c r="F723" s="511"/>
      <c r="G723" s="511"/>
      <c r="H723" s="511"/>
      <c r="I723" s="511"/>
      <c r="J723" s="511"/>
    </row>
    <row r="724" spans="4:10" s="651" customFormat="1" x14ac:dyDescent="0.2">
      <c r="D724" s="511"/>
      <c r="E724" s="511"/>
      <c r="F724" s="511"/>
      <c r="G724" s="511"/>
      <c r="H724" s="511"/>
      <c r="I724" s="511"/>
      <c r="J724" s="511"/>
    </row>
    <row r="725" spans="4:10" s="651" customFormat="1" x14ac:dyDescent="0.2">
      <c r="D725" s="511"/>
      <c r="E725" s="511"/>
      <c r="F725" s="511"/>
      <c r="G725" s="511"/>
      <c r="H725" s="511"/>
      <c r="I725" s="511"/>
      <c r="J725" s="511"/>
    </row>
    <row r="726" spans="4:10" s="651" customFormat="1" x14ac:dyDescent="0.2">
      <c r="D726" s="511"/>
      <c r="E726" s="511"/>
      <c r="F726" s="511"/>
      <c r="G726" s="511"/>
      <c r="H726" s="511"/>
      <c r="I726" s="511"/>
      <c r="J726" s="511"/>
    </row>
    <row r="727" spans="4:10" s="651" customFormat="1" x14ac:dyDescent="0.2">
      <c r="D727" s="511"/>
      <c r="E727" s="511"/>
      <c r="F727" s="511"/>
      <c r="G727" s="511"/>
      <c r="H727" s="511"/>
      <c r="I727" s="511"/>
      <c r="J727" s="511"/>
    </row>
    <row r="728" spans="4:10" s="651" customFormat="1" x14ac:dyDescent="0.2">
      <c r="D728" s="511"/>
      <c r="E728" s="511"/>
      <c r="F728" s="511"/>
      <c r="G728" s="511"/>
      <c r="H728" s="511"/>
      <c r="I728" s="511"/>
      <c r="J728" s="511"/>
    </row>
    <row r="729" spans="4:10" s="651" customFormat="1" x14ac:dyDescent="0.2">
      <c r="D729" s="511"/>
      <c r="E729" s="511"/>
      <c r="F729" s="511"/>
      <c r="G729" s="511"/>
      <c r="H729" s="511"/>
      <c r="I729" s="511"/>
      <c r="J729" s="511"/>
    </row>
    <row r="730" spans="4:10" s="651" customFormat="1" ht="13.15" customHeight="1" x14ac:dyDescent="0.2"/>
    <row r="731" spans="4:10" s="651" customFormat="1" x14ac:dyDescent="0.2">
      <c r="D731" s="511"/>
      <c r="E731" s="511"/>
      <c r="F731" s="511"/>
      <c r="G731" s="511"/>
      <c r="H731" s="511"/>
      <c r="I731" s="511"/>
      <c r="J731" s="511"/>
    </row>
    <row r="732" spans="4:10" s="651" customFormat="1" ht="25.9" customHeight="1" x14ac:dyDescent="0.2"/>
    <row r="733" spans="4:10" s="651" customFormat="1" x14ac:dyDescent="0.2">
      <c r="D733" s="511"/>
      <c r="E733" s="511"/>
      <c r="F733" s="511"/>
      <c r="G733" s="511"/>
      <c r="H733" s="511"/>
      <c r="I733" s="511"/>
      <c r="J733" s="511"/>
    </row>
    <row r="734" spans="4:10" s="651" customFormat="1" x14ac:dyDescent="0.2">
      <c r="D734" s="511"/>
      <c r="E734" s="511"/>
      <c r="F734" s="511"/>
      <c r="G734" s="511"/>
      <c r="H734" s="511"/>
      <c r="I734" s="511"/>
      <c r="J734" s="511"/>
    </row>
    <row r="735" spans="4:10" s="651" customFormat="1" x14ac:dyDescent="0.2">
      <c r="D735" s="511"/>
      <c r="E735" s="511"/>
      <c r="F735" s="511"/>
      <c r="G735" s="511"/>
      <c r="H735" s="511"/>
      <c r="I735" s="511"/>
      <c r="J735" s="511"/>
    </row>
    <row r="736" spans="4:10" s="651" customFormat="1" ht="26.45" customHeight="1" x14ac:dyDescent="0.2"/>
    <row r="737" spans="4:10" s="651" customFormat="1" ht="25.9" customHeight="1" x14ac:dyDescent="0.2"/>
    <row r="738" spans="4:10" s="651" customFormat="1" x14ac:dyDescent="0.2">
      <c r="D738" s="511"/>
      <c r="E738" s="511"/>
      <c r="F738" s="511"/>
      <c r="G738" s="511"/>
      <c r="H738" s="511"/>
      <c r="I738" s="511"/>
      <c r="J738" s="511"/>
    </row>
    <row r="739" spans="4:10" s="651" customFormat="1" x14ac:dyDescent="0.2">
      <c r="D739" s="511"/>
      <c r="E739" s="511"/>
      <c r="F739" s="511"/>
      <c r="G739" s="511"/>
      <c r="H739" s="511"/>
      <c r="I739" s="511"/>
      <c r="J739" s="511"/>
    </row>
    <row r="740" spans="4:10" s="651" customFormat="1" x14ac:dyDescent="0.2">
      <c r="D740" s="511"/>
      <c r="E740" s="511"/>
      <c r="F740" s="511"/>
      <c r="G740" s="511"/>
      <c r="H740" s="511"/>
      <c r="I740" s="511"/>
      <c r="J740" s="511"/>
    </row>
    <row r="741" spans="4:10" s="651" customFormat="1" x14ac:dyDescent="0.2">
      <c r="D741" s="511"/>
      <c r="E741" s="511"/>
      <c r="F741" s="511"/>
      <c r="G741" s="511"/>
      <c r="H741" s="511"/>
      <c r="I741" s="511"/>
      <c r="J741" s="511"/>
    </row>
    <row r="742" spans="4:10" s="651" customFormat="1" x14ac:dyDescent="0.2">
      <c r="D742" s="511"/>
      <c r="E742" s="511"/>
      <c r="F742" s="511"/>
      <c r="G742" s="511"/>
      <c r="H742" s="511"/>
      <c r="I742" s="511"/>
      <c r="J742" s="511"/>
    </row>
    <row r="743" spans="4:10" s="651" customFormat="1" x14ac:dyDescent="0.2">
      <c r="D743" s="511"/>
      <c r="E743" s="511"/>
      <c r="F743" s="511"/>
      <c r="G743" s="511"/>
      <c r="H743" s="511"/>
      <c r="I743" s="511"/>
      <c r="J743" s="511"/>
    </row>
    <row r="744" spans="4:10" s="651" customFormat="1" x14ac:dyDescent="0.2">
      <c r="D744" s="511"/>
      <c r="E744" s="511"/>
      <c r="F744" s="511"/>
      <c r="G744" s="511"/>
      <c r="H744" s="511"/>
      <c r="I744" s="511"/>
      <c r="J744" s="511"/>
    </row>
    <row r="745" spans="4:10" s="651" customFormat="1" x14ac:dyDescent="0.2">
      <c r="D745" s="511"/>
      <c r="E745" s="511"/>
      <c r="F745" s="511"/>
      <c r="G745" s="511"/>
      <c r="H745" s="511"/>
      <c r="I745" s="511"/>
      <c r="J745" s="511"/>
    </row>
    <row r="746" spans="4:10" s="651" customFormat="1" x14ac:dyDescent="0.2">
      <c r="D746" s="511"/>
      <c r="E746" s="511"/>
      <c r="F746" s="511"/>
      <c r="G746" s="511"/>
      <c r="H746" s="511"/>
      <c r="I746" s="511"/>
      <c r="J746" s="511"/>
    </row>
    <row r="747" spans="4:10" s="651" customFormat="1" x14ac:dyDescent="0.2">
      <c r="D747" s="511"/>
      <c r="E747" s="511"/>
      <c r="F747" s="511"/>
      <c r="G747" s="511"/>
      <c r="H747" s="511"/>
      <c r="I747" s="511"/>
      <c r="J747" s="511"/>
    </row>
    <row r="748" spans="4:10" s="651" customFormat="1" x14ac:dyDescent="0.2">
      <c r="D748" s="511"/>
      <c r="E748" s="511"/>
      <c r="F748" s="511"/>
      <c r="G748" s="511"/>
      <c r="H748" s="511"/>
      <c r="I748" s="511"/>
      <c r="J748" s="511"/>
    </row>
    <row r="749" spans="4:10" s="651" customFormat="1" x14ac:dyDescent="0.2">
      <c r="D749" s="511"/>
      <c r="E749" s="511"/>
      <c r="F749" s="511"/>
      <c r="G749" s="511"/>
      <c r="H749" s="511"/>
      <c r="I749" s="511"/>
      <c r="J749" s="511"/>
    </row>
    <row r="750" spans="4:10" s="651" customFormat="1" x14ac:dyDescent="0.2">
      <c r="D750" s="511"/>
      <c r="E750" s="511"/>
      <c r="F750" s="511"/>
      <c r="G750" s="511"/>
      <c r="H750" s="511"/>
      <c r="I750" s="511"/>
      <c r="J750" s="511"/>
    </row>
  </sheetData>
  <autoFilter ref="C15:C174"/>
  <mergeCells count="98">
    <mergeCell ref="A166:A167"/>
    <mergeCell ref="B166:B167"/>
    <mergeCell ref="B169:C169"/>
    <mergeCell ref="C174:H174"/>
    <mergeCell ref="A171:P171"/>
    <mergeCell ref="A153:A157"/>
    <mergeCell ref="B153:B157"/>
    <mergeCell ref="A158:A160"/>
    <mergeCell ref="B158:B160"/>
    <mergeCell ref="A163:A165"/>
    <mergeCell ref="B163:B165"/>
    <mergeCell ref="A161:A162"/>
    <mergeCell ref="B161:B162"/>
    <mergeCell ref="A146:A148"/>
    <mergeCell ref="B146:B148"/>
    <mergeCell ref="A149:A150"/>
    <mergeCell ref="B149:B150"/>
    <mergeCell ref="A151:A152"/>
    <mergeCell ref="B151:B152"/>
    <mergeCell ref="A130:A133"/>
    <mergeCell ref="B130:B133"/>
    <mergeCell ref="A134:A138"/>
    <mergeCell ref="B134:B138"/>
    <mergeCell ref="A139:A145"/>
    <mergeCell ref="B139:B145"/>
    <mergeCell ref="A118:A121"/>
    <mergeCell ref="B118:B121"/>
    <mergeCell ref="A122:A126"/>
    <mergeCell ref="B122:B126"/>
    <mergeCell ref="A127:A129"/>
    <mergeCell ref="B127:B129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61:A67"/>
    <mergeCell ref="B61:B6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A40:A45"/>
    <mergeCell ref="B40:B45"/>
    <mergeCell ref="A47:A48"/>
    <mergeCell ref="B47:B48"/>
    <mergeCell ref="A49:A52"/>
    <mergeCell ref="B49:B52"/>
    <mergeCell ref="A26:A31"/>
    <mergeCell ref="B26:B31"/>
    <mergeCell ref="A32:A33"/>
    <mergeCell ref="B32:B33"/>
    <mergeCell ref="A34:A38"/>
    <mergeCell ref="B34:B38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7:J7"/>
    <mergeCell ref="B24:B25"/>
    <mergeCell ref="A24:A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</mergeCells>
  <pageMargins left="0.98425196850393704" right="0.59055118110236227" top="0.78740157480314965" bottom="0.78740157480314965" header="0.31496062992125984" footer="0.31496062992125984"/>
  <pageSetup paperSize="9" scale="59" fitToWidth="2" fitToHeight="2" orientation="portrait" r:id="rId1"/>
  <colBreaks count="1" manualBreakCount="1">
    <brk id="11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6"/>
  <sheetViews>
    <sheetView view="pageBreakPreview" zoomScaleSheetLayoutView="100" workbookViewId="0">
      <pane ySplit="13" topLeftCell="A158" activePane="bottomLeft" state="frozen"/>
      <selection pane="bottomLeft" activeCell="N30" sqref="N29:N30"/>
    </sheetView>
  </sheetViews>
  <sheetFormatPr defaultColWidth="8.85546875" defaultRowHeight="12.75" x14ac:dyDescent="0.2"/>
  <cols>
    <col min="1" max="1" width="4.5703125" style="631" customWidth="1"/>
    <col min="2" max="2" width="22" style="631" customWidth="1"/>
    <col min="3" max="3" width="39" style="631" customWidth="1"/>
    <col min="4" max="4" width="7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2" style="631" customWidth="1"/>
    <col min="11" max="16384" width="8.85546875" style="631"/>
  </cols>
  <sheetData>
    <row r="1" spans="1:10" ht="14.45" customHeight="1" x14ac:dyDescent="0.25">
      <c r="I1" s="1530" t="s">
        <v>196</v>
      </c>
      <c r="J1" s="1531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1552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688</v>
      </c>
      <c r="B9" s="1497"/>
      <c r="C9" s="1497"/>
      <c r="D9" s="25"/>
      <c r="E9" s="25"/>
      <c r="F9" s="25"/>
      <c r="G9" s="25"/>
    </row>
    <row r="11" spans="1:10" ht="24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утки'!G15</f>
        <v>429</v>
      </c>
      <c r="H15" s="1186">
        <f>'4.4 гр птиц утки'!H15</f>
        <v>405</v>
      </c>
      <c r="I15" s="1186">
        <v>0</v>
      </c>
      <c r="J15" s="1186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утки'!G16</f>
        <v>0</v>
      </c>
      <c r="H16" s="1186">
        <f>'4.4 гр птиц утки'!H16</f>
        <v>0</v>
      </c>
      <c r="I16" s="1186">
        <v>0</v>
      </c>
      <c r="J16" s="1186">
        <f t="shared" ref="J16:J88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0</v>
      </c>
      <c r="J17" s="1186">
        <f t="shared" si="0"/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11</v>
      </c>
      <c r="E18" s="1186">
        <v>11</v>
      </c>
      <c r="F18" s="1186">
        <v>0</v>
      </c>
      <c r="G18" s="1186">
        <f>'[2]4.4 гр птиц утки'!G18</f>
        <v>26</v>
      </c>
      <c r="H18" s="1186">
        <f>'[2]4.4 гр птиц утки'!H18</f>
        <v>26</v>
      </c>
      <c r="I18" s="1186">
        <v>0</v>
      </c>
      <c r="J18" s="1186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6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утки'!G20</f>
        <v>67</v>
      </c>
      <c r="H20" s="1186">
        <f>'[2]4.4 гр птиц утки'!H20</f>
        <v>67</v>
      </c>
      <c r="I20" s="1186">
        <v>0</v>
      </c>
      <c r="J20" s="1186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утки'!G21</f>
        <v>22</v>
      </c>
      <c r="H21" s="1186">
        <f>'[2]4.4 гр птиц утки'!H21</f>
        <v>18</v>
      </c>
      <c r="I21" s="1186">
        <v>0</v>
      </c>
      <c r="J21" s="1186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утки'!G22</f>
        <v>0</v>
      </c>
      <c r="H22" s="1186">
        <f>'[2]4.4 гр птиц утки'!H22</f>
        <v>0</v>
      </c>
      <c r="I22" s="1186">
        <v>0</v>
      </c>
      <c r="J22" s="1186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0</v>
      </c>
      <c r="J23" s="1186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0</v>
      </c>
      <c r="G24" s="1186">
        <f>'[2]4.4 гр птиц утки'!G24</f>
        <v>493</v>
      </c>
      <c r="H24" s="1186">
        <f>'[2]4.4 гр птиц утки'!H24</f>
        <v>489</v>
      </c>
      <c r="I24" s="1186">
        <v>36</v>
      </c>
      <c r="J24" s="1186">
        <f t="shared" si="0"/>
        <v>36</v>
      </c>
    </row>
    <row r="25" spans="1:10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утки'!G25</f>
        <v>0</v>
      </c>
      <c r="H25" s="1186">
        <f>'[2]4.4 гр птиц утки'!H25</f>
        <v>0</v>
      </c>
      <c r="I25" s="1186">
        <v>0</v>
      </c>
      <c r="J25" s="1186">
        <f t="shared" si="0"/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f>'[2]4.4 гр птиц утки'!G26</f>
        <v>45</v>
      </c>
      <c r="H26" s="1186">
        <f>'[2]4.4 гр птиц утки'!H26</f>
        <v>44</v>
      </c>
      <c r="I26" s="1186">
        <v>0</v>
      </c>
      <c r="J26" s="1186">
        <f>F26+I26</f>
        <v>0</v>
      </c>
    </row>
    <row r="27" spans="1:10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утки'!G27</f>
        <v>2</v>
      </c>
      <c r="H27" s="1186">
        <f>'[2]4.4 гр птиц утки'!H27</f>
        <v>2</v>
      </c>
      <c r="I27" s="1186">
        <v>0</v>
      </c>
      <c r="J27" s="1186">
        <f>F27+I27</f>
        <v>0</v>
      </c>
    </row>
    <row r="28" spans="1:10" ht="15" x14ac:dyDescent="0.25">
      <c r="A28" s="1527"/>
      <c r="B28" s="1517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утки'!G28</f>
        <v>20</v>
      </c>
      <c r="H28" s="1186">
        <f>'[2]4.4 гр птиц утки'!H28</f>
        <v>20</v>
      </c>
      <c r="I28" s="1186">
        <v>0</v>
      </c>
      <c r="J28" s="1181">
        <f>F28+I28</f>
        <v>0</v>
      </c>
    </row>
    <row r="29" spans="1:10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утки'!G29</f>
        <v>0</v>
      </c>
      <c r="H29" s="1186">
        <f>'[2]4.4 гр птиц утки'!H29</f>
        <v>0</v>
      </c>
      <c r="I29" s="1186">
        <v>0</v>
      </c>
      <c r="J29" s="1181">
        <f>F29+I29</f>
        <v>0</v>
      </c>
    </row>
    <row r="30" spans="1:10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утки'!G30</f>
        <v>0</v>
      </c>
      <c r="H30" s="1186">
        <f>'[2]4.4 гр птиц утки'!H30</f>
        <v>0</v>
      </c>
      <c r="I30" s="1186">
        <v>0</v>
      </c>
      <c r="J30" s="1181">
        <f>F30+I30</f>
        <v>0</v>
      </c>
    </row>
    <row r="31" spans="1:10" ht="14.45" customHeight="1" x14ac:dyDescent="0.25">
      <c r="A31" s="1520"/>
      <c r="B31" s="1518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0</v>
      </c>
      <c r="G31" s="1186">
        <f>'[2]4.4 гр птиц утки'!G31</f>
        <v>428</v>
      </c>
      <c r="H31" s="1186">
        <f>'[2]4.4 гр птиц утки'!H31</f>
        <v>388</v>
      </c>
      <c r="I31" s="1186">
        <v>0</v>
      </c>
      <c r="J31" s="1186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утки'!G32</f>
        <v>3</v>
      </c>
      <c r="H32" s="1186">
        <f>'[2]4.4 гр птиц утки'!H32</f>
        <v>3</v>
      </c>
      <c r="I32" s="1186">
        <v>0</v>
      </c>
      <c r="J32" s="1186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0</v>
      </c>
      <c r="G33" s="1186">
        <f>'[2]4.4 гр птиц утки'!G33</f>
        <v>224</v>
      </c>
      <c r="H33" s="1186">
        <f>'[2]4.4 гр птиц утки'!H33</f>
        <v>195</v>
      </c>
      <c r="I33" s="1186">
        <v>0</v>
      </c>
      <c r="J33" s="1186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утки'!G34</f>
        <v>17</v>
      </c>
      <c r="H34" s="1186">
        <f>'[2]4.4 гр птиц утки'!H34</f>
        <v>17</v>
      </c>
      <c r="I34" s="1186">
        <v>0</v>
      </c>
      <c r="J34" s="1186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45</v>
      </c>
      <c r="E35" s="1186">
        <v>45</v>
      </c>
      <c r="F35" s="1186">
        <v>0</v>
      </c>
      <c r="G35" s="1186">
        <f>'[2]4.4 гр птиц утки'!G35</f>
        <v>12</v>
      </c>
      <c r="H35" s="1186">
        <f>'[2]4.4 гр птиц утки'!H35</f>
        <v>12</v>
      </c>
      <c r="I35" s="1186">
        <v>0</v>
      </c>
      <c r="J35" s="1186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утки'!G36</f>
        <v>45</v>
      </c>
      <c r="H36" s="1186">
        <f>'[2]4.4 гр птиц утки'!H36</f>
        <v>45</v>
      </c>
      <c r="I36" s="1186">
        <v>0</v>
      </c>
      <c r="J36" s="1186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утки'!G37</f>
        <v>16</v>
      </c>
      <c r="H37" s="1186">
        <f>'[2]4.4 гр птиц утки'!H37</f>
        <v>16</v>
      </c>
      <c r="I37" s="1186">
        <v>0</v>
      </c>
      <c r="J37" s="1186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0</v>
      </c>
      <c r="J38" s="1186">
        <f t="shared" si="0"/>
        <v>0</v>
      </c>
    </row>
    <row r="39" spans="1:10" ht="15.75" x14ac:dyDescent="0.25">
      <c r="A39" s="639">
        <v>8</v>
      </c>
      <c r="B39" s="1185" t="s">
        <v>294</v>
      </c>
      <c r="C39" s="46" t="s">
        <v>760</v>
      </c>
      <c r="D39" s="1186">
        <v>234</v>
      </c>
      <c r="E39" s="1186">
        <v>229</v>
      </c>
      <c r="F39" s="1186">
        <v>0</v>
      </c>
      <c r="G39" s="1186">
        <f>'[2]4.4 гр птиц утки'!G39</f>
        <v>111</v>
      </c>
      <c r="H39" s="1186">
        <f>'[2]4.4 гр птиц утки'!H39</f>
        <v>107</v>
      </c>
      <c r="I39" s="1186">
        <v>0</v>
      </c>
      <c r="J39" s="1186">
        <f t="shared" si="0"/>
        <v>0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17</v>
      </c>
      <c r="E40" s="1186">
        <v>15</v>
      </c>
      <c r="F40" s="1186">
        <v>0</v>
      </c>
      <c r="G40" s="1186">
        <f>'[2]4.4 гр птиц утки'!G40</f>
        <v>56</v>
      </c>
      <c r="H40" s="1186">
        <f>'[2]4.4 гр птиц утки'!H40</f>
        <v>54</v>
      </c>
      <c r="I40" s="1186">
        <v>0</v>
      </c>
      <c r="J40" s="1186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утки'!G41</f>
        <v>44</v>
      </c>
      <c r="H41" s="1186">
        <f>'[2]4.4 гр птиц утки'!H41</f>
        <v>44</v>
      </c>
      <c r="I41" s="1186">
        <v>0</v>
      </c>
      <c r="J41" s="1186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f>'[2]4.4 гр птиц утки'!G42</f>
        <v>0</v>
      </c>
      <c r="H42" s="1186">
        <f>'[2]4.4 гр птиц утки'!H42</f>
        <v>0</v>
      </c>
      <c r="I42" s="1186">
        <v>0</v>
      </c>
      <c r="J42" s="1186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f>'[2]4.4 гр птиц утки'!G43</f>
        <v>48</v>
      </c>
      <c r="H43" s="1186">
        <f>'[2]4.4 гр птиц утки'!H43</f>
        <v>48</v>
      </c>
      <c r="I43" s="1186">
        <v>0</v>
      </c>
      <c r="J43" s="1186"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утки'!G44</f>
        <v>0</v>
      </c>
      <c r="H44" s="1186">
        <f>'[2]4.4 гр птиц утки'!H44</f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1</v>
      </c>
      <c r="J45" s="1186">
        <f t="shared" si="0"/>
        <v>1</v>
      </c>
    </row>
    <row r="46" spans="1:10" ht="15.75" x14ac:dyDescent="0.2">
      <c r="A46" s="639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утки'!G46</f>
        <v>43</v>
      </c>
      <c r="H46" s="1186">
        <f>'[2]4.4 гр птиц утки'!H46</f>
        <v>39</v>
      </c>
      <c r="I46" s="1186">
        <v>0</v>
      </c>
      <c r="J46" s="1186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утки'!G47</f>
        <v>0</v>
      </c>
      <c r="H47" s="1186">
        <f>'[2]4.4 гр птиц утки'!H47</f>
        <v>0</v>
      </c>
      <c r="I47" s="1186">
        <v>0</v>
      </c>
      <c r="J47" s="1186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6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46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6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утки'!G50</f>
        <v>0</v>
      </c>
      <c r="H50" s="1186">
        <f>'[2]4.4 гр птиц утки'!H50</f>
        <v>0</v>
      </c>
      <c r="I50" s="1186">
        <v>0</v>
      </c>
      <c r="J50" s="1186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утки'!G51</f>
        <v>3</v>
      </c>
      <c r="H51" s="1186">
        <f>'[2]4.4 гр птиц утки'!H51</f>
        <v>3</v>
      </c>
      <c r="I51" s="1186">
        <v>0</v>
      </c>
      <c r="J51" s="1186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утки'!G52</f>
        <v>0</v>
      </c>
      <c r="H52" s="1186">
        <f>'[2]4.4 гр птиц утки'!H52</f>
        <v>0</v>
      </c>
      <c r="I52" s="1186">
        <v>0</v>
      </c>
      <c r="J52" s="1186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16</v>
      </c>
      <c r="E53" s="1186">
        <v>16</v>
      </c>
      <c r="F53" s="1186">
        <v>0</v>
      </c>
      <c r="G53" s="1186">
        <f>'[2]4.4 гр птиц утки'!G53</f>
        <v>89</v>
      </c>
      <c r="H53" s="1186">
        <f>'[2]4.4 гр птиц утки'!H53</f>
        <v>89</v>
      </c>
      <c r="I53" s="1186">
        <v>0</v>
      </c>
      <c r="J53" s="1186">
        <f t="shared" si="0"/>
        <v>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утки'!G54</f>
        <v>10</v>
      </c>
      <c r="H54" s="1186">
        <f>'[2]4.4 гр птиц утки'!H54</f>
        <v>10</v>
      </c>
      <c r="I54" s="1186">
        <v>0</v>
      </c>
      <c r="J54" s="1186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6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253</v>
      </c>
      <c r="E56" s="1186">
        <v>243</v>
      </c>
      <c r="F56" s="1186">
        <v>0</v>
      </c>
      <c r="G56" s="1186">
        <f>'[2]4.4 гр птиц утки'!G56</f>
        <v>92</v>
      </c>
      <c r="H56" s="1186">
        <f>'[2]4.4 гр птиц утки'!H56</f>
        <v>87</v>
      </c>
      <c r="I56" s="1186">
        <v>0</v>
      </c>
      <c r="J56" s="1186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утки'!G57</f>
        <v>0</v>
      </c>
      <c r="H57" s="1186">
        <f>'[2]4.4 гр птиц утки'!H57</f>
        <v>0</v>
      </c>
      <c r="I57" s="1186">
        <v>0</v>
      </c>
      <c r="J57" s="1186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f>'[2]4.4 гр птиц утки'!G58</f>
        <v>204</v>
      </c>
      <c r="H58" s="1186">
        <f>'[2]4.4 гр птиц утки'!H58</f>
        <v>195</v>
      </c>
      <c r="I58" s="1186">
        <v>0</v>
      </c>
      <c r="J58" s="1186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утки'!G59</f>
        <v>0</v>
      </c>
      <c r="H59" s="1186">
        <f>'[2]4.4 гр птиц утки'!H59</f>
        <v>0</v>
      </c>
      <c r="I59" s="1186">
        <v>0</v>
      </c>
      <c r="J59" s="1186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утки'!G60</f>
        <v>0</v>
      </c>
      <c r="H60" s="1186">
        <f>'[2]4.4 гр птиц утки'!H60</f>
        <v>0</v>
      </c>
      <c r="I60" s="1186">
        <v>0</v>
      </c>
      <c r="J60" s="1186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f>'[2]4.4 гр птиц утки'!G61</f>
        <v>62</v>
      </c>
      <c r="H61" s="1186">
        <f>'[2]4.4 гр птиц утки'!H61</f>
        <v>37</v>
      </c>
      <c r="I61" s="1186">
        <v>0</v>
      </c>
      <c r="J61" s="1186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утки'!G62</f>
        <v>35</v>
      </c>
      <c r="H62" s="1186">
        <f>'[2]4.4 гр птиц утки'!H62</f>
        <v>30</v>
      </c>
      <c r="I62" s="1186">
        <v>0</v>
      </c>
      <c r="J62" s="1186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утки'!G63</f>
        <v>35</v>
      </c>
      <c r="H63" s="1186">
        <f>'[2]4.4 гр птиц утки'!H63</f>
        <v>30</v>
      </c>
      <c r="I63" s="1186">
        <v>0</v>
      </c>
      <c r="J63" s="1186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утки'!G64</f>
        <v>0</v>
      </c>
      <c r="H64" s="1186">
        <f>'[2]4.4 гр птиц утки'!H64</f>
        <v>0</v>
      </c>
      <c r="I64" s="1186">
        <v>0</v>
      </c>
      <c r="J64" s="1186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утки'!G65</f>
        <v>17</v>
      </c>
      <c r="H65" s="1186">
        <f>'[2]4.4 гр птиц утки'!H65</f>
        <v>17</v>
      </c>
      <c r="I65" s="1186">
        <v>0</v>
      </c>
      <c r="J65" s="1186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утки'!G66</f>
        <v>85</v>
      </c>
      <c r="H66" s="1186">
        <f>'[2]4.4 гр птиц утки'!H66</f>
        <v>85</v>
      </c>
      <c r="I66" s="1186">
        <v>0</v>
      </c>
      <c r="J66" s="1186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0</v>
      </c>
      <c r="J67" s="1186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утки'!G68</f>
        <v>7</v>
      </c>
      <c r="H68" s="1186">
        <f>'[2]4.4 гр птиц утки'!H68</f>
        <v>7</v>
      </c>
      <c r="I68" s="1186">
        <v>0</v>
      </c>
      <c r="J68" s="1186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0</v>
      </c>
      <c r="J69" s="1186">
        <f t="shared" si="0"/>
        <v>0</v>
      </c>
    </row>
    <row r="70" spans="1:10" ht="13.9" customHeight="1" x14ac:dyDescent="0.25">
      <c r="A70" s="1483">
        <v>18</v>
      </c>
      <c r="B70" s="1484" t="s">
        <v>304</v>
      </c>
      <c r="C70" s="46" t="s">
        <v>768</v>
      </c>
      <c r="D70" s="1186">
        <v>35</v>
      </c>
      <c r="E70" s="1186">
        <v>35</v>
      </c>
      <c r="F70" s="1186">
        <v>0</v>
      </c>
      <c r="G70" s="1186">
        <f>'[2]4.4 гр птиц утки'!G70</f>
        <v>34</v>
      </c>
      <c r="H70" s="1186">
        <f>'[2]4.4 гр птиц утки'!H70</f>
        <v>34</v>
      </c>
      <c r="I70" s="1186">
        <v>18</v>
      </c>
      <c r="J70" s="1186">
        <f t="shared" si="0"/>
        <v>18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f>'[2]4.4 гр птиц утки'!G71</f>
        <v>51</v>
      </c>
      <c r="H71" s="1186">
        <f>'[2]4.4 гр птиц утки'!H71</f>
        <v>50</v>
      </c>
      <c r="I71" s="1186">
        <v>0</v>
      </c>
      <c r="J71" s="1186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6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утки'!G73</f>
        <v>27</v>
      </c>
      <c r="H73" s="1186">
        <f>'[2]4.4 гр птиц утки'!H73</f>
        <v>27</v>
      </c>
      <c r="I73" s="1186">
        <v>0</v>
      </c>
      <c r="J73" s="1186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f>'[2]4.4 гр птиц утки'!G74</f>
        <v>0</v>
      </c>
      <c r="H74" s="1186">
        <f>'[2]4.4 гр птиц утки'!H74</f>
        <v>0</v>
      </c>
      <c r="I74" s="1186">
        <v>0</v>
      </c>
      <c r="J74" s="1186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утки'!G75</f>
        <v>39</v>
      </c>
      <c r="H75" s="1186">
        <f>'[2]4.4 гр птиц утки'!H75</f>
        <v>39</v>
      </c>
      <c r="I75" s="1186">
        <v>0</v>
      </c>
      <c r="J75" s="1186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утки'!G76</f>
        <v>0</v>
      </c>
      <c r="H76" s="1186">
        <f>'[2]4.4 гр птиц утки'!H76</f>
        <v>0</v>
      </c>
      <c r="I76" s="1186">
        <v>0</v>
      </c>
      <c r="J76" s="1186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утки'!G77</f>
        <v>47</v>
      </c>
      <c r="H77" s="1186">
        <f>'[2]4.4 гр птиц утки'!H77</f>
        <v>46</v>
      </c>
      <c r="I77" s="1186">
        <v>0</v>
      </c>
      <c r="J77" s="1186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утки'!G78</f>
        <v>12</v>
      </c>
      <c r="H78" s="1186">
        <f>'[2]4.4 гр птиц утки'!H78</f>
        <v>12</v>
      </c>
      <c r="I78" s="1186">
        <v>0</v>
      </c>
      <c r="J78" s="1186"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16</v>
      </c>
      <c r="E79" s="1186">
        <v>15</v>
      </c>
      <c r="F79" s="1186">
        <v>0</v>
      </c>
      <c r="G79" s="1186">
        <f>'[2]4.4 гр птиц утки'!G79</f>
        <v>46</v>
      </c>
      <c r="H79" s="1186">
        <f>'[2]4.4 гр птиц утки'!H79</f>
        <v>42</v>
      </c>
      <c r="I79" s="1186">
        <v>0</v>
      </c>
      <c r="J79" s="1186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51</v>
      </c>
      <c r="E80" s="1186">
        <v>47</v>
      </c>
      <c r="F80" s="1186">
        <v>0</v>
      </c>
      <c r="G80" s="1186">
        <f>'[2]4.4 гр птиц утки'!G80</f>
        <v>83</v>
      </c>
      <c r="H80" s="1186">
        <f>'[2]4.4 гр птиц утки'!H80</f>
        <v>79</v>
      </c>
      <c r="I80" s="1186">
        <v>0</v>
      </c>
      <c r="J80" s="1186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3</v>
      </c>
      <c r="E81" s="1186">
        <v>3</v>
      </c>
      <c r="F81" s="1186">
        <v>0</v>
      </c>
      <c r="G81" s="1186">
        <f>'[2]4.4 гр птиц утки'!G81</f>
        <v>4</v>
      </c>
      <c r="H81" s="1186">
        <f>'[2]4.4 гр птиц утки'!H81</f>
        <v>4</v>
      </c>
      <c r="I81" s="1186">
        <v>0</v>
      </c>
      <c r="J81" s="1186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73</v>
      </c>
      <c r="E82" s="1186">
        <v>62</v>
      </c>
      <c r="F82" s="1186">
        <v>0</v>
      </c>
      <c r="G82" s="1186">
        <f>'[2]4.4 гр птиц утки'!G82</f>
        <v>351</v>
      </c>
      <c r="H82" s="1186">
        <f>'[2]4.4 гр птиц утки'!H82</f>
        <v>314</v>
      </c>
      <c r="I82" s="1186">
        <v>0</v>
      </c>
      <c r="J82" s="1186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f>'[2]4.4 гр птиц утки'!G83</f>
        <v>384</v>
      </c>
      <c r="H83" s="1186">
        <f>'[2]4.4 гр птиц утки'!H83</f>
        <v>207</v>
      </c>
      <c r="I83" s="1186">
        <v>0</v>
      </c>
      <c r="J83" s="1186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5</v>
      </c>
      <c r="J84" s="1186">
        <f t="shared" si="0"/>
        <v>5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f>'[2]4.4 гр птиц утки'!G85</f>
        <v>7</v>
      </c>
      <c r="H85" s="1186">
        <f>'[2]4.4 гр птиц утки'!H85</f>
        <v>7</v>
      </c>
      <c r="I85" s="1186">
        <v>0</v>
      </c>
      <c r="J85" s="1186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f>'[2]4.4 гр птиц утки'!G86</f>
        <v>0</v>
      </c>
      <c r="H86" s="1186">
        <f>'[2]4.4 гр птиц утки'!H86</f>
        <v>0</v>
      </c>
      <c r="I86" s="1186">
        <v>0</v>
      </c>
      <c r="J86" s="1186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6">
        <f t="shared" si="0"/>
        <v>0</v>
      </c>
    </row>
    <row r="88" spans="1:10" ht="15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утки'!G88</f>
        <v>3</v>
      </c>
      <c r="H88" s="1186">
        <f>'[2]4.4 гр птиц утки'!H88</f>
        <v>3</v>
      </c>
      <c r="I88" s="1186">
        <v>0</v>
      </c>
      <c r="J88" s="1186">
        <f t="shared" si="0"/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утки'!G89</f>
        <v>10</v>
      </c>
      <c r="H89" s="1186">
        <f>'[2]4.4 гр птиц утки'!H89</f>
        <v>10</v>
      </c>
      <c r="I89" s="1186">
        <v>0</v>
      </c>
      <c r="J89" s="1181">
        <f>F89+I89</f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утки'!G90</f>
        <v>41</v>
      </c>
      <c r="H90" s="1186">
        <f>'[2]4.4 гр птиц утки'!H90</f>
        <v>41</v>
      </c>
      <c r="I90" s="1186">
        <v>0</v>
      </c>
      <c r="J90" s="1186">
        <f t="shared" ref="J90:J163" si="1">F90+I90</f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утки'!G91</f>
        <v>13</v>
      </c>
      <c r="H91" s="1186">
        <f>'[2]4.4 гр птиц утки'!H91</f>
        <v>13</v>
      </c>
      <c r="I91" s="1186">
        <v>0</v>
      </c>
      <c r="J91" s="1186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7</v>
      </c>
      <c r="E92" s="1186">
        <v>7</v>
      </c>
      <c r="F92" s="1186">
        <v>0</v>
      </c>
      <c r="G92" s="1186">
        <f>'[2]4.4 гр птиц утки'!G92</f>
        <v>2</v>
      </c>
      <c r="H92" s="1186">
        <f>'[2]4.4 гр птиц утки'!H92</f>
        <v>2</v>
      </c>
      <c r="I92" s="1186">
        <v>0</v>
      </c>
      <c r="J92" s="1186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утки'!G93</f>
        <v>0</v>
      </c>
      <c r="H93" s="1186">
        <f>'[2]4.4 гр птиц утки'!H93</f>
        <v>0</v>
      </c>
      <c r="I93" s="1186">
        <v>0</v>
      </c>
      <c r="J93" s="1186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утки'!G94</f>
        <v>66</v>
      </c>
      <c r="H94" s="1186">
        <f>'[2]4.4 гр птиц утки'!H94</f>
        <v>43</v>
      </c>
      <c r="I94" s="1186">
        <v>0</v>
      </c>
      <c r="J94" s="1186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21</v>
      </c>
      <c r="E95" s="1186">
        <v>18</v>
      </c>
      <c r="F95" s="1186">
        <v>0</v>
      </c>
      <c r="G95" s="1186">
        <f>'[2]4.4 гр птиц утки'!G95</f>
        <v>231</v>
      </c>
      <c r="H95" s="1186">
        <f>'[2]4.4 гр птиц утки'!H95</f>
        <v>193</v>
      </c>
      <c r="I95" s="1186">
        <v>0</v>
      </c>
      <c r="J95" s="1186">
        <f t="shared" si="1"/>
        <v>0</v>
      </c>
    </row>
    <row r="96" spans="1:10" ht="13.9" customHeight="1" x14ac:dyDescent="0.25">
      <c r="A96" s="1483"/>
      <c r="B96" s="1484"/>
      <c r="C96" s="46" t="s">
        <v>776</v>
      </c>
      <c r="D96" s="1186">
        <v>104</v>
      </c>
      <c r="E96" s="1186">
        <v>93</v>
      </c>
      <c r="F96" s="1186">
        <v>0</v>
      </c>
      <c r="G96" s="1186">
        <f>'[2]4.4 гр птиц утки'!G96</f>
        <v>163</v>
      </c>
      <c r="H96" s="1186">
        <f>'[2]4.4 гр птиц утки'!H96</f>
        <v>156</v>
      </c>
      <c r="I96" s="1186">
        <v>0</v>
      </c>
      <c r="J96" s="1186">
        <f t="shared" si="1"/>
        <v>0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f>'[2]4.4 гр птиц утки'!G97</f>
        <v>32</v>
      </c>
      <c r="H97" s="1186">
        <f>'[2]4.4 гр птиц утки'!H97</f>
        <v>32</v>
      </c>
      <c r="I97" s="1186">
        <v>0</v>
      </c>
      <c r="J97" s="1186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утки'!G98</f>
        <v>35</v>
      </c>
      <c r="H98" s="1186">
        <f>'[2]4.4 гр птиц утки'!H98</f>
        <v>34</v>
      </c>
      <c r="I98" s="1186">
        <v>0</v>
      </c>
      <c r="J98" s="1186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f>'[2]4.4 гр птиц утки'!G99</f>
        <v>89</v>
      </c>
      <c r="H99" s="1186">
        <f>'[2]4.4 гр птиц утки'!H99</f>
        <v>89</v>
      </c>
      <c r="I99" s="1186">
        <v>0</v>
      </c>
      <c r="J99" s="1186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6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утки'!G101</f>
        <v>71</v>
      </c>
      <c r="H101" s="1186">
        <f>'[2]4.4 гр птиц утки'!H101</f>
        <v>71</v>
      </c>
      <c r="I101" s="1186">
        <v>0</v>
      </c>
      <c r="J101" s="1186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6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утки'!G103</f>
        <v>26</v>
      </c>
      <c r="H103" s="1186">
        <f>'[2]4.4 гр птиц утки'!H103</f>
        <v>26</v>
      </c>
      <c r="I103" s="1186">
        <v>0</v>
      </c>
      <c r="J103" s="1186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f>'[2]4.4 гр птиц утки'!G104</f>
        <v>16</v>
      </c>
      <c r="H104" s="1186">
        <f>'[2]4.4 гр птиц утки'!H104</f>
        <v>16</v>
      </c>
      <c r="I104" s="1186">
        <v>0</v>
      </c>
      <c r="J104" s="1186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утки'!G105</f>
        <v>18</v>
      </c>
      <c r="H105" s="1186">
        <f>'[2]4.4 гр птиц утки'!H105</f>
        <v>18</v>
      </c>
      <c r="I105" s="1186">
        <v>0</v>
      </c>
      <c r="J105" s="1186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f>'[2]4.4 гр птиц утки'!G106</f>
        <v>145</v>
      </c>
      <c r="H106" s="1186">
        <f>'[2]4.4 гр птиц утки'!H106</f>
        <v>142</v>
      </c>
      <c r="I106" s="1186">
        <v>0</v>
      </c>
      <c r="J106" s="1186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утки'!G107</f>
        <v>0</v>
      </c>
      <c r="H107" s="1186">
        <f>'[2]4.4 гр птиц утки'!H107</f>
        <v>0</v>
      </c>
      <c r="I107" s="1186">
        <v>0</v>
      </c>
      <c r="J107" s="1186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утки'!G108</f>
        <v>0</v>
      </c>
      <c r="H108" s="1186">
        <f>'[2]4.4 гр птиц утки'!H108</f>
        <v>0</v>
      </c>
      <c r="I108" s="1186">
        <v>0</v>
      </c>
      <c r="J108" s="1186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f>'[2]4.4 гр птиц утки'!G109</f>
        <v>6</v>
      </c>
      <c r="H109" s="1186">
        <f>'[2]4.4 гр птиц утки'!H109</f>
        <v>6</v>
      </c>
      <c r="I109" s="1186">
        <v>0</v>
      </c>
      <c r="J109" s="1186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утки'!G110</f>
        <v>0</v>
      </c>
      <c r="H110" s="1186">
        <f>'[2]4.4 гр птиц утки'!H110</f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утки'!G111</f>
        <v>0</v>
      </c>
      <c r="H111" s="1186">
        <f>'[2]4.4 гр птиц утки'!H111</f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0</v>
      </c>
      <c r="J112" s="1186">
        <f t="shared" si="1"/>
        <v>0</v>
      </c>
    </row>
    <row r="113" spans="1:10" ht="15.75" x14ac:dyDescent="0.25">
      <c r="A113" s="639">
        <v>27</v>
      </c>
      <c r="B113" s="1185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0</v>
      </c>
      <c r="G113" s="1186">
        <f>'[2]4.4 гр птиц утки'!G113</f>
        <v>230</v>
      </c>
      <c r="H113" s="1186">
        <f>'[2]4.4 гр птиц утки'!H113</f>
        <v>214</v>
      </c>
      <c r="I113" s="1186">
        <v>0</v>
      </c>
      <c r="J113" s="1186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утки'!G114</f>
        <v>200</v>
      </c>
      <c r="H114" s="1186">
        <f>'[2]4.4 гр птиц утки'!H114</f>
        <v>200</v>
      </c>
      <c r="I114" s="1186">
        <v>0</v>
      </c>
      <c r="J114" s="1186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утки'!G115</f>
        <v>448</v>
      </c>
      <c r="H115" s="1186">
        <f>'[2]4.4 гр птиц утки'!H115</f>
        <v>421</v>
      </c>
      <c r="I115" s="1186">
        <v>0</v>
      </c>
      <c r="J115" s="1186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f>'[2]4.4 гр птиц утки'!G116</f>
        <v>49</v>
      </c>
      <c r="H116" s="1186">
        <f>'[2]4.4 гр птиц утки'!H116</f>
        <v>47</v>
      </c>
      <c r="I116" s="1186">
        <v>0</v>
      </c>
      <c r="J116" s="1186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утки'!G117</f>
        <v>68</v>
      </c>
      <c r="H117" s="1186">
        <f>'[2]4.4 гр птиц утки'!H117</f>
        <v>68</v>
      </c>
      <c r="I117" s="1186">
        <v>0</v>
      </c>
      <c r="J117" s="1186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3</v>
      </c>
      <c r="E118" s="1186">
        <v>3</v>
      </c>
      <c r="F118" s="1186">
        <v>0</v>
      </c>
      <c r="G118" s="1186">
        <f>'[2]4.4 гр птиц утки'!G118</f>
        <v>3</v>
      </c>
      <c r="H118" s="1186">
        <f>'[2]4.4 гр птиц утки'!H118</f>
        <v>3</v>
      </c>
      <c r="I118" s="1186">
        <v>0</v>
      </c>
      <c r="J118" s="1186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утки'!G119</f>
        <v>12</v>
      </c>
      <c r="H119" s="1186">
        <f>'[2]4.4 гр птиц утки'!H119</f>
        <v>12</v>
      </c>
      <c r="I119" s="1186">
        <v>0</v>
      </c>
      <c r="J119" s="1186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утки'!G120</f>
        <v>0</v>
      </c>
      <c r="H120" s="1186">
        <f>'[2]4.4 гр птиц утки'!H120</f>
        <v>0</v>
      </c>
      <c r="I120" s="1186">
        <v>0</v>
      </c>
      <c r="J120" s="1186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6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70</v>
      </c>
      <c r="E122" s="1186">
        <v>70</v>
      </c>
      <c r="F122" s="1186">
        <v>0</v>
      </c>
      <c r="G122" s="1186">
        <f>'[2]4.4 гр птиц утки'!G122</f>
        <v>209</v>
      </c>
      <c r="H122" s="1186">
        <f>'[2]4.4 гр птиц утки'!H122</f>
        <v>209</v>
      </c>
      <c r="I122" s="1186">
        <v>0</v>
      </c>
      <c r="J122" s="1186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f>'[2]4.4 гр птиц утки'!G123</f>
        <v>21</v>
      </c>
      <c r="H123" s="1186">
        <f>'[2]4.4 гр птиц утки'!H123</f>
        <v>21</v>
      </c>
      <c r="I123" s="1186">
        <v>0</v>
      </c>
      <c r="J123" s="1186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42</v>
      </c>
      <c r="E124" s="1186">
        <v>42</v>
      </c>
      <c r="F124" s="1186">
        <v>0</v>
      </c>
      <c r="G124" s="1186">
        <f>'[2]4.4 гр птиц утки'!G124</f>
        <v>73</v>
      </c>
      <c r="H124" s="1186">
        <f>'[2]4.4 гр птиц утки'!H124</f>
        <v>73</v>
      </c>
      <c r="I124" s="1186">
        <v>0</v>
      </c>
      <c r="J124" s="1186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f>'[2]4.4 гр птиц утки'!G125</f>
        <v>15</v>
      </c>
      <c r="H125" s="1186">
        <f>'[2]4.4 гр птиц утки'!H125</f>
        <v>15</v>
      </c>
      <c r="I125" s="1186">
        <v>0</v>
      </c>
      <c r="J125" s="1186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0</v>
      </c>
      <c r="G126" s="1186">
        <f>'[2]4.4 гр птиц утки'!G126</f>
        <v>127</v>
      </c>
      <c r="H126" s="1186">
        <f>'[2]4.4 гр птиц утки'!H126</f>
        <v>120</v>
      </c>
      <c r="I126" s="1186">
        <v>0</v>
      </c>
      <c r="J126" s="1186">
        <f t="shared" si="1"/>
        <v>0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утки'!G127</f>
        <v>73</v>
      </c>
      <c r="H127" s="1186">
        <f>'[2]4.4 гр птиц утки'!H127</f>
        <v>73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утки'!G128</f>
        <v>15</v>
      </c>
      <c r="H128" s="1186">
        <f>'[2]4.4 гр птиц утки'!H128</f>
        <v>15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0</v>
      </c>
      <c r="G129" s="1186">
        <f>'[2]4.4 гр птиц утки'!G129</f>
        <v>77</v>
      </c>
      <c r="H129" s="1186">
        <f>'[2]4.4 гр птиц утки'!H129</f>
        <v>73</v>
      </c>
      <c r="I129" s="1186">
        <v>0</v>
      </c>
      <c r="J129" s="1186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4</v>
      </c>
      <c r="E130" s="1186">
        <v>4</v>
      </c>
      <c r="F130" s="1186">
        <v>0</v>
      </c>
      <c r="G130" s="1186">
        <f>'[2]4.4 гр птиц утки'!G130</f>
        <v>6</v>
      </c>
      <c r="H130" s="1186">
        <f>'[2]4.4 гр птиц утки'!H130</f>
        <v>6</v>
      </c>
      <c r="I130" s="1186">
        <v>0</v>
      </c>
      <c r="J130" s="1186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утки'!G131</f>
        <v>0</v>
      </c>
      <c r="H131" s="1186">
        <f>'[2]4.4 гр птиц утки'!H131</f>
        <v>0</v>
      </c>
      <c r="I131" s="1186">
        <v>0</v>
      </c>
      <c r="J131" s="1186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утки'!G132</f>
        <v>0</v>
      </c>
      <c r="H132" s="1186">
        <f>'[2]4.4 гр птиц утки'!H132</f>
        <v>0</v>
      </c>
      <c r="I132" s="1186">
        <v>0</v>
      </c>
      <c r="J132" s="1186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0</v>
      </c>
      <c r="G133" s="1186">
        <f>'[2]4.4 гр птиц утки'!G133</f>
        <v>274</v>
      </c>
      <c r="H133" s="1186">
        <f>'[2]4.4 гр птиц утки'!H133</f>
        <v>251</v>
      </c>
      <c r="I133" s="1186">
        <v>0</v>
      </c>
      <c r="J133" s="1186">
        <f t="shared" si="1"/>
        <v>0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v>210</v>
      </c>
      <c r="E134" s="1186">
        <v>197</v>
      </c>
      <c r="F134" s="1186">
        <v>0</v>
      </c>
      <c r="G134" s="1186">
        <f>'[2]4.4 гр птиц утки'!G134</f>
        <v>0</v>
      </c>
      <c r="H134" s="1186">
        <f>'[2]4.4 гр птиц утки'!H134</f>
        <v>0</v>
      </c>
      <c r="I134" s="1186">
        <v>0</v>
      </c>
      <c r="J134" s="1186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утки'!G135</f>
        <v>35</v>
      </c>
      <c r="H135" s="1186">
        <f>'[2]4.4 гр птиц утки'!H135</f>
        <v>34</v>
      </c>
      <c r="I135" s="1186">
        <v>0</v>
      </c>
      <c r="J135" s="1186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утки'!G136</f>
        <v>8</v>
      </c>
      <c r="H136" s="1186">
        <f>'[2]4.4 гр птиц утки'!H136</f>
        <v>8</v>
      </c>
      <c r="I136" s="1186">
        <v>0</v>
      </c>
      <c r="J136" s="1186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утки'!G137</f>
        <v>0</v>
      </c>
      <c r="H137" s="1186">
        <f>'[2]4.4 гр птиц утки'!H137</f>
        <v>0</v>
      </c>
      <c r="I137" s="1186">
        <v>0</v>
      </c>
      <c r="J137" s="1186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утки'!G138</f>
        <v>0</v>
      </c>
      <c r="H138" s="1186">
        <f>'[2]4.4 гр птиц утки'!H138</f>
        <v>0</v>
      </c>
      <c r="I138" s="1186">
        <v>0</v>
      </c>
      <c r="J138" s="1186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утки'!G139</f>
        <v>0</v>
      </c>
      <c r="H139" s="1186">
        <f>'[2]4.4 гр птиц утки'!H139</f>
        <v>0</v>
      </c>
      <c r="I139" s="1186">
        <v>0</v>
      </c>
      <c r="J139" s="1186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утки'!G140</f>
        <v>0</v>
      </c>
      <c r="H140" s="1186">
        <f>'[2]4.4 гр птиц утки'!H140</f>
        <v>0</v>
      </c>
      <c r="I140" s="1186">
        <v>0</v>
      </c>
      <c r="J140" s="1186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утки'!G141</f>
        <v>0</v>
      </c>
      <c r="H141" s="1186">
        <f>'[2]4.4 гр птиц утки'!H141</f>
        <v>0</v>
      </c>
      <c r="I141" s="1186">
        <v>0</v>
      </c>
      <c r="J141" s="1186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утки'!G142</f>
        <v>0</v>
      </c>
      <c r="H142" s="1186">
        <f>'[2]4.4 гр птиц утки'!H142</f>
        <v>0</v>
      </c>
      <c r="I142" s="1186">
        <v>0</v>
      </c>
      <c r="J142" s="1186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утки'!G143</f>
        <v>0</v>
      </c>
      <c r="H143" s="1186">
        <f>'[2]4.4 гр птиц утки'!H143</f>
        <v>0</v>
      </c>
      <c r="I143" s="1186">
        <v>0</v>
      </c>
      <c r="J143" s="1186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утки'!G144</f>
        <v>0</v>
      </c>
      <c r="H144" s="1186">
        <f>'[2]4.4 гр птиц утки'!H144</f>
        <v>0</v>
      </c>
      <c r="I144" s="1186">
        <v>0</v>
      </c>
      <c r="J144" s="1186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6">
        <v>0</v>
      </c>
      <c r="J145" s="1186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утки'!G146</f>
        <v>63</v>
      </c>
      <c r="H146" s="1186">
        <f>'[2]4.4 гр птиц утки'!H146</f>
        <v>59</v>
      </c>
      <c r="I146" s="1186">
        <v>0</v>
      </c>
      <c r="J146" s="1186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утки'!G147</f>
        <v>0</v>
      </c>
      <c r="H147" s="1186">
        <f>'[2]4.4 гр птиц утки'!H147</f>
        <v>0</v>
      </c>
      <c r="I147" s="1186">
        <v>0</v>
      </c>
      <c r="J147" s="1186">
        <f>F147+I147</f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утки'!G148</f>
        <v>0</v>
      </c>
      <c r="H148" s="1186">
        <f>'[2]4.4 гр птиц утки'!H148</f>
        <v>0</v>
      </c>
      <c r="I148" s="1186">
        <v>0</v>
      </c>
      <c r="J148" s="1186">
        <f>F148+I148</f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13</v>
      </c>
      <c r="E149" s="1186">
        <v>13</v>
      </c>
      <c r="F149" s="1186">
        <v>0</v>
      </c>
      <c r="G149" s="1186">
        <f>'[2]4.4 гр птиц утки'!G149</f>
        <v>29</v>
      </c>
      <c r="H149" s="1186">
        <f>'[2]4.4 гр птиц утки'!H149</f>
        <v>29</v>
      </c>
      <c r="I149" s="1186">
        <v>0</v>
      </c>
      <c r="J149" s="1186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0</v>
      </c>
      <c r="J150" s="1186">
        <f t="shared" si="1"/>
        <v>0</v>
      </c>
    </row>
    <row r="151" spans="1:10" s="638" customFormat="1" ht="13.9" customHeight="1" x14ac:dyDescent="0.25">
      <c r="A151" s="1483">
        <v>37</v>
      </c>
      <c r="B151" s="1484" t="s">
        <v>323</v>
      </c>
      <c r="C151" s="46" t="s">
        <v>786</v>
      </c>
      <c r="D151" s="1186">
        <v>163</v>
      </c>
      <c r="E151" s="1186">
        <v>139</v>
      </c>
      <c r="F151" s="1186">
        <v>0</v>
      </c>
      <c r="G151" s="1186">
        <f>'[2]4.4 гр птиц утки'!G151</f>
        <v>174</v>
      </c>
      <c r="H151" s="1186">
        <f>'[2]4.4 гр птиц утки'!H151</f>
        <v>166</v>
      </c>
      <c r="I151" s="1186">
        <v>0</v>
      </c>
      <c r="J151" s="1186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0</v>
      </c>
      <c r="G152" s="1186">
        <f>'[2]4.4 гр птиц утки'!G152</f>
        <v>103</v>
      </c>
      <c r="H152" s="1186">
        <f>'[2]4.4 гр птиц утки'!H152</f>
        <v>88</v>
      </c>
      <c r="I152" s="1186">
        <v>0</v>
      </c>
      <c r="J152" s="1186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55</v>
      </c>
      <c r="E153" s="1186">
        <v>55</v>
      </c>
      <c r="F153" s="1186">
        <v>0</v>
      </c>
      <c r="G153" s="1186">
        <f>'[2]4.4 гр птиц утки'!G153</f>
        <v>81</v>
      </c>
      <c r="H153" s="1186">
        <f>'[2]4.4 гр птиц утки'!H153</f>
        <v>81</v>
      </c>
      <c r="I153" s="1186">
        <v>0</v>
      </c>
      <c r="J153" s="1186">
        <f t="shared" si="1"/>
        <v>0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утки'!G154</f>
        <v>0</v>
      </c>
      <c r="H154" s="1186">
        <f>'[2]4.4 гр птиц утки'!H154</f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утки'!G155</f>
        <v>0</v>
      </c>
      <c r="H156" s="1186">
        <f>'[2]4.4 гр птиц утки'!H155</f>
        <v>0</v>
      </c>
      <c r="I156" s="1186">
        <v>0</v>
      </c>
      <c r="J156" s="1186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0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6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f>'[2]4.4 гр птиц утки'!G157</f>
        <v>250</v>
      </c>
      <c r="H158" s="1186">
        <f>'[2]4.4 гр птиц утки'!H157</f>
        <v>250</v>
      </c>
      <c r="I158" s="1186">
        <v>91</v>
      </c>
      <c r="J158" s="1186">
        <f t="shared" si="1"/>
        <v>91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утки'!G158</f>
        <v>10</v>
      </c>
      <c r="H159" s="1186">
        <f>'[2]4.4 гр птиц утки'!H158</f>
        <v>10</v>
      </c>
      <c r="I159" s="1186">
        <v>0</v>
      </c>
      <c r="J159" s="1186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0</v>
      </c>
      <c r="G160" s="1186">
        <f>'[2]4.4 гр птиц утки'!G159</f>
        <v>571</v>
      </c>
      <c r="H160" s="1186">
        <f>'[2]4.4 гр птиц утки'!H159</f>
        <v>510</v>
      </c>
      <c r="I160" s="1186">
        <v>0</v>
      </c>
      <c r="J160" s="1186">
        <f t="shared" si="1"/>
        <v>0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утки'!G160</f>
        <v>0</v>
      </c>
      <c r="H161" s="1186">
        <f>'[2]4.4 гр птиц утки'!H160</f>
        <v>0</v>
      </c>
      <c r="I161" s="1186">
        <v>0</v>
      </c>
      <c r="J161" s="1186">
        <f t="shared" si="1"/>
        <v>0</v>
      </c>
    </row>
    <row r="162" spans="1:10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утки'!G161</f>
        <v>0</v>
      </c>
      <c r="H162" s="1186">
        <f>'[2]4.4 гр птиц утки'!H161</f>
        <v>0</v>
      </c>
      <c r="I162" s="1186">
        <v>0</v>
      </c>
      <c r="J162" s="1186">
        <f t="shared" si="1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v>17</v>
      </c>
      <c r="E163" s="1186">
        <v>17</v>
      </c>
      <c r="F163" s="1186">
        <v>0</v>
      </c>
      <c r="G163" s="1186">
        <f>'[2]4.4 гр птиц утки'!G162</f>
        <v>18</v>
      </c>
      <c r="H163" s="1186">
        <f>'[2]4.4 гр птиц утки'!H162</f>
        <v>18</v>
      </c>
      <c r="I163" s="1186">
        <v>0</v>
      </c>
      <c r="J163" s="1186">
        <f t="shared" si="1"/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утки'!G163</f>
        <v>0</v>
      </c>
      <c r="H164" s="1186">
        <f>'[2]4.4 гр птиц утки'!H163</f>
        <v>0</v>
      </c>
      <c r="I164" s="1186">
        <v>0</v>
      </c>
      <c r="J164" s="1186">
        <f t="shared" ref="J164:J169" si="2">F164+I164</f>
        <v>0</v>
      </c>
    </row>
    <row r="165" spans="1:10" ht="13.9" customHeight="1" x14ac:dyDescent="0.25">
      <c r="A165" s="1483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6">
        <v>0</v>
      </c>
      <c r="J165" s="1186">
        <f t="shared" si="2"/>
        <v>0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f>'[2]4.4 гр птиц утки'!G165</f>
        <v>57</v>
      </c>
      <c r="H166" s="1186">
        <f>'[2]4.4 гр птиц утки'!H165</f>
        <v>57</v>
      </c>
      <c r="I166" s="1186">
        <v>0</v>
      </c>
      <c r="J166" s="1186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0</v>
      </c>
      <c r="G167" s="1186">
        <f>'[2]4.4 гр птиц утки'!G166</f>
        <v>452</v>
      </c>
      <c r="H167" s="1186">
        <f>'[2]4.4 гр птиц утки'!H166</f>
        <v>391</v>
      </c>
      <c r="I167" s="1186">
        <v>0</v>
      </c>
      <c r="J167" s="1186">
        <f t="shared" si="2"/>
        <v>0</v>
      </c>
    </row>
    <row r="168" spans="1:10" ht="15.75" x14ac:dyDescent="0.25">
      <c r="A168" s="639">
        <v>43</v>
      </c>
      <c r="B168" s="1185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2</v>
      </c>
      <c r="G168" s="1186">
        <f>'[2]4.4 гр птиц утки'!G167</f>
        <v>134</v>
      </c>
      <c r="H168" s="1186">
        <f>'[2]4.4 гр птиц утки'!H167</f>
        <v>126</v>
      </c>
      <c r="I168" s="1186">
        <v>3</v>
      </c>
      <c r="J168" s="1186">
        <f t="shared" si="2"/>
        <v>5</v>
      </c>
    </row>
    <row r="169" spans="1:10" ht="15" x14ac:dyDescent="0.25">
      <c r="A169" s="47"/>
      <c r="B169" s="1381" t="s">
        <v>21</v>
      </c>
      <c r="C169" s="1381"/>
      <c r="D169" s="642">
        <f t="shared" ref="D169:I169" si="3">SUM(D15:D168)</f>
        <v>10449</v>
      </c>
      <c r="E169" s="642">
        <f t="shared" si="3"/>
        <v>9526</v>
      </c>
      <c r="F169" s="642">
        <f t="shared" si="3"/>
        <v>2</v>
      </c>
      <c r="G169" s="642">
        <f t="shared" si="3"/>
        <v>11640</v>
      </c>
      <c r="H169" s="642">
        <f t="shared" si="3"/>
        <v>10691</v>
      </c>
      <c r="I169" s="642">
        <f t="shared" si="3"/>
        <v>154</v>
      </c>
      <c r="J169" s="642">
        <f t="shared" si="2"/>
        <v>156</v>
      </c>
    </row>
    <row r="170" spans="1:10" ht="15.75" customHeight="1" x14ac:dyDescent="0.25">
      <c r="A170" s="127" t="s">
        <v>814</v>
      </c>
    </row>
    <row r="171" spans="1:10" ht="26.25" customHeight="1" x14ac:dyDescent="0.35">
      <c r="A171" s="1271" t="s">
        <v>1831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6" ht="27" customHeight="1" x14ac:dyDescent="0.2"/>
    <row r="187" ht="13.15" customHeight="1" x14ac:dyDescent="0.2"/>
    <row r="188" ht="27.6" customHeight="1" x14ac:dyDescent="0.2"/>
    <row r="192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L194"/>
  <sheetViews>
    <sheetView topLeftCell="A148" zoomScaleNormal="100" workbookViewId="0">
      <selection activeCell="M173" sqref="M173"/>
    </sheetView>
  </sheetViews>
  <sheetFormatPr defaultColWidth="8.85546875" defaultRowHeight="12.75" x14ac:dyDescent="0.2"/>
  <cols>
    <col min="1" max="1" width="4.5703125" style="631" customWidth="1"/>
    <col min="2" max="2" width="22" style="631" customWidth="1"/>
    <col min="3" max="3" width="39" style="631" customWidth="1"/>
    <col min="4" max="4" width="10.14062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2" style="631" customWidth="1"/>
    <col min="11" max="16384" width="8.85546875" style="631"/>
  </cols>
  <sheetData>
    <row r="1" spans="1:12" ht="14.45" customHeight="1" x14ac:dyDescent="0.25">
      <c r="I1" s="1530" t="s">
        <v>196</v>
      </c>
      <c r="J1" s="1531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2" x14ac:dyDescent="0.2">
      <c r="A3" s="1202" t="s">
        <v>1552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2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2" s="651" customFormat="1" x14ac:dyDescent="0.2">
      <c r="A5" s="509"/>
      <c r="B5" s="509"/>
      <c r="C5" s="509"/>
      <c r="D5" s="509"/>
      <c r="E5" s="509"/>
      <c r="F5" s="509"/>
      <c r="G5" s="509"/>
    </row>
    <row r="6" spans="1:12" s="651" customFormat="1" x14ac:dyDescent="0.2">
      <c r="A6" s="1396" t="s">
        <v>374</v>
      </c>
      <c r="B6" s="1396"/>
      <c r="C6" s="1396"/>
      <c r="D6" s="1396"/>
      <c r="E6" s="1396"/>
      <c r="F6" s="1396"/>
      <c r="G6" s="1396"/>
      <c r="H6" s="1396"/>
      <c r="I6" s="1396"/>
      <c r="J6" s="1396"/>
    </row>
    <row r="7" spans="1:12" s="651" customFormat="1" ht="27" customHeight="1" x14ac:dyDescent="0.2">
      <c r="A7" s="1397" t="s">
        <v>824</v>
      </c>
      <c r="B7" s="1397"/>
      <c r="C7" s="1396"/>
      <c r="D7" s="1396"/>
      <c r="E7" s="1396"/>
      <c r="F7" s="1396"/>
      <c r="G7" s="1396"/>
      <c r="H7" s="1396"/>
      <c r="I7" s="1396"/>
      <c r="J7" s="1396"/>
    </row>
    <row r="8" spans="1:12" s="651" customFormat="1" x14ac:dyDescent="0.2">
      <c r="A8" s="649"/>
      <c r="B8" s="649"/>
      <c r="C8" s="649"/>
      <c r="D8" s="649"/>
      <c r="E8" s="649"/>
      <c r="F8" s="649"/>
      <c r="G8" s="649"/>
      <c r="H8" s="649"/>
      <c r="I8" s="649"/>
    </row>
    <row r="9" spans="1:12" s="651" customFormat="1" x14ac:dyDescent="0.2">
      <c r="A9" s="1501" t="s">
        <v>1084</v>
      </c>
      <c r="B9" s="1501"/>
      <c r="C9" s="1501"/>
      <c r="D9" s="509"/>
      <c r="E9" s="509"/>
      <c r="F9" s="509"/>
      <c r="G9" s="509"/>
    </row>
    <row r="10" spans="1:12" s="651" customFormat="1" x14ac:dyDescent="0.2"/>
    <row r="11" spans="1:12" s="651" customFormat="1" ht="24" customHeight="1" x14ac:dyDescent="0.2">
      <c r="A11" s="1210" t="s">
        <v>361</v>
      </c>
      <c r="B11" s="1195" t="s">
        <v>183</v>
      </c>
      <c r="C11" s="150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2" s="651" customFormat="1" x14ac:dyDescent="0.2">
      <c r="A12" s="1210"/>
      <c r="B12" s="1509"/>
      <c r="C12" s="1510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2" s="651" customFormat="1" ht="25.5" x14ac:dyDescent="0.2">
      <c r="A13" s="1210"/>
      <c r="B13" s="1511"/>
      <c r="C13" s="1512"/>
      <c r="D13" s="645" t="s">
        <v>194</v>
      </c>
      <c r="E13" s="645" t="s">
        <v>195</v>
      </c>
      <c r="F13" s="1210"/>
      <c r="G13" s="645" t="s">
        <v>194</v>
      </c>
      <c r="H13" s="645" t="s">
        <v>195</v>
      </c>
      <c r="I13" s="1210"/>
      <c r="J13" s="1210"/>
    </row>
    <row r="14" spans="1:12" s="651" customFormat="1" ht="15" x14ac:dyDescent="0.2">
      <c r="A14" s="37">
        <v>1</v>
      </c>
      <c r="B14" s="1513">
        <v>2</v>
      </c>
      <c r="C14" s="1514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2" s="651" customFormat="1" ht="13.9" customHeight="1" x14ac:dyDescent="0.25">
      <c r="A15" s="1427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утки'!G15</f>
        <v>429</v>
      </c>
      <c r="H15" s="1186">
        <f>'4.4 гр птиц утки'!H15</f>
        <v>405</v>
      </c>
      <c r="I15" s="1186">
        <v>0</v>
      </c>
      <c r="J15" s="1186">
        <f>F15+I15</f>
        <v>0</v>
      </c>
      <c r="K15" s="1182"/>
      <c r="L15" s="1182"/>
    </row>
    <row r="16" spans="1:12" s="651" customFormat="1" ht="13.9" customHeight="1" x14ac:dyDescent="0.25">
      <c r="A16" s="1427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утки'!G16</f>
        <v>0</v>
      </c>
      <c r="H16" s="1186">
        <f>'4.4 гр птиц утки'!H16</f>
        <v>0</v>
      </c>
      <c r="I16" s="1186">
        <v>0</v>
      </c>
      <c r="J16" s="1186">
        <f t="shared" ref="J16:J88" si="0">F16+I16</f>
        <v>0</v>
      </c>
      <c r="K16" s="1182"/>
      <c r="L16" s="1182"/>
    </row>
    <row r="17" spans="1:12" s="651" customFormat="1" ht="13.9" customHeight="1" x14ac:dyDescent="0.25">
      <c r="A17" s="1427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0</v>
      </c>
      <c r="J17" s="1186">
        <f t="shared" si="0"/>
        <v>0</v>
      </c>
      <c r="K17" s="1182"/>
      <c r="L17" s="1182"/>
    </row>
    <row r="18" spans="1:12" s="651" customFormat="1" ht="13.9" customHeight="1" x14ac:dyDescent="0.25">
      <c r="A18" s="1427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f>'[2]4.4 гр птиц утки'!G18</f>
        <v>26</v>
      </c>
      <c r="H18" s="1186">
        <f>'[2]4.4 гр птиц утки'!H18</f>
        <v>26</v>
      </c>
      <c r="I18" s="1186">
        <v>0</v>
      </c>
      <c r="J18" s="1186">
        <f t="shared" si="0"/>
        <v>0</v>
      </c>
      <c r="K18" s="1182"/>
      <c r="L18" s="1182"/>
    </row>
    <row r="19" spans="1:12" s="651" customFormat="1" ht="13.9" customHeight="1" x14ac:dyDescent="0.25">
      <c r="A19" s="1427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6">
        <f t="shared" si="0"/>
        <v>0</v>
      </c>
      <c r="K19" s="1182"/>
      <c r="L19" s="1182"/>
    </row>
    <row r="20" spans="1:12" s="651" customFormat="1" ht="13.9" customHeight="1" x14ac:dyDescent="0.25">
      <c r="A20" s="1427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утки'!G20</f>
        <v>67</v>
      </c>
      <c r="H20" s="1186">
        <f>'[2]4.4 гр птиц утки'!H20</f>
        <v>67</v>
      </c>
      <c r="I20" s="1186">
        <v>0</v>
      </c>
      <c r="J20" s="1186">
        <f t="shared" si="0"/>
        <v>0</v>
      </c>
      <c r="K20" s="1182"/>
      <c r="L20" s="1182"/>
    </row>
    <row r="21" spans="1:12" s="651" customFormat="1" ht="13.9" customHeight="1" x14ac:dyDescent="0.25">
      <c r="A21" s="1427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утки'!G21</f>
        <v>22</v>
      </c>
      <c r="H21" s="1186">
        <f>'[2]4.4 гр птиц утки'!H21</f>
        <v>18</v>
      </c>
      <c r="I21" s="1186">
        <v>0</v>
      </c>
      <c r="J21" s="1186">
        <f t="shared" si="0"/>
        <v>0</v>
      </c>
      <c r="K21" s="1182"/>
      <c r="L21" s="1182"/>
    </row>
    <row r="22" spans="1:12" s="651" customFormat="1" ht="13.9" customHeight="1" x14ac:dyDescent="0.25">
      <c r="A22" s="1427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утки'!G22</f>
        <v>0</v>
      </c>
      <c r="H22" s="1186">
        <f>'[2]4.4 гр птиц утки'!H22</f>
        <v>0</v>
      </c>
      <c r="I22" s="1186">
        <v>0</v>
      </c>
      <c r="J22" s="1186">
        <f t="shared" si="0"/>
        <v>0</v>
      </c>
      <c r="K22" s="1182"/>
      <c r="L22" s="1182"/>
    </row>
    <row r="23" spans="1:12" s="651" customFormat="1" ht="13.9" customHeight="1" x14ac:dyDescent="0.25">
      <c r="A23" s="1427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2</v>
      </c>
      <c r="J23" s="1186">
        <f t="shared" si="0"/>
        <v>2</v>
      </c>
      <c r="K23" s="1182"/>
      <c r="L23" s="1182"/>
    </row>
    <row r="24" spans="1:12" s="651" customFormat="1" ht="15" x14ac:dyDescent="0.2">
      <c r="A24" s="1388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f>'[2]4.4 гр птиц утки'!G24</f>
        <v>493</v>
      </c>
      <c r="H24" s="1186">
        <f>'[2]4.4 гр птиц утки'!H24</f>
        <v>489</v>
      </c>
      <c r="I24" s="1186">
        <v>0</v>
      </c>
      <c r="J24" s="1186">
        <f t="shared" si="0"/>
        <v>0</v>
      </c>
      <c r="K24" s="1182"/>
      <c r="L24" s="1182"/>
    </row>
    <row r="25" spans="1:12" s="651" customFormat="1" ht="15" x14ac:dyDescent="0.2">
      <c r="A25" s="1505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утки'!G25</f>
        <v>0</v>
      </c>
      <c r="H25" s="1186">
        <f>'[2]4.4 гр птиц утки'!H25</f>
        <v>0</v>
      </c>
      <c r="I25" s="1186">
        <v>0</v>
      </c>
      <c r="J25" s="1186">
        <f t="shared" si="0"/>
        <v>0</v>
      </c>
      <c r="K25" s="1182"/>
      <c r="L25" s="1182"/>
    </row>
    <row r="26" spans="1:12" s="651" customFormat="1" x14ac:dyDescent="0.2">
      <c r="A26" s="1388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f>'[2]4.4 гр птиц утки'!G26</f>
        <v>45</v>
      </c>
      <c r="H26" s="1186">
        <f>'[2]4.4 гр птиц утки'!H26</f>
        <v>44</v>
      </c>
      <c r="I26" s="1186">
        <v>0</v>
      </c>
      <c r="J26" s="1186">
        <f>F26+I26</f>
        <v>0</v>
      </c>
      <c r="K26" s="1182"/>
      <c r="L26" s="1182"/>
    </row>
    <row r="27" spans="1:12" s="651" customFormat="1" ht="15" x14ac:dyDescent="0.25">
      <c r="A27" s="1515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утки'!G27</f>
        <v>2</v>
      </c>
      <c r="H27" s="1186">
        <f>'[2]4.4 гр птиц утки'!H27</f>
        <v>2</v>
      </c>
      <c r="I27" s="1186">
        <v>0</v>
      </c>
      <c r="J27" s="1186">
        <f>F27+I27</f>
        <v>0</v>
      </c>
      <c r="K27" s="1182"/>
      <c r="L27" s="1182"/>
    </row>
    <row r="28" spans="1:12" s="651" customFormat="1" ht="15" x14ac:dyDescent="0.25">
      <c r="A28" s="1515"/>
      <c r="B28" s="1517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утки'!G28</f>
        <v>20</v>
      </c>
      <c r="H28" s="1186">
        <f>'[2]4.4 гр птиц утки'!H28</f>
        <v>20</v>
      </c>
      <c r="I28" s="1186">
        <v>0</v>
      </c>
      <c r="J28" s="1181">
        <f>F28+I28</f>
        <v>0</v>
      </c>
      <c r="K28" s="1182"/>
      <c r="L28" s="1182"/>
    </row>
    <row r="29" spans="1:12" s="651" customFormat="1" ht="15" x14ac:dyDescent="0.25">
      <c r="A29" s="1515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утки'!G29</f>
        <v>0</v>
      </c>
      <c r="H29" s="1186">
        <f>'[2]4.4 гр птиц утки'!H29</f>
        <v>0</v>
      </c>
      <c r="I29" s="1186">
        <v>0</v>
      </c>
      <c r="J29" s="1181">
        <v>0</v>
      </c>
      <c r="K29" s="1182"/>
      <c r="L29" s="1182"/>
    </row>
    <row r="30" spans="1:12" s="651" customFormat="1" ht="15" x14ac:dyDescent="0.25">
      <c r="A30" s="1515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утки'!G30</f>
        <v>0</v>
      </c>
      <c r="H30" s="1186">
        <f>'[2]4.4 гр птиц утки'!H30</f>
        <v>0</v>
      </c>
      <c r="I30" s="1186">
        <v>0</v>
      </c>
      <c r="J30" s="1181">
        <f>F30+I30</f>
        <v>0</v>
      </c>
      <c r="K30" s="1182"/>
      <c r="L30" s="1182"/>
    </row>
    <row r="31" spans="1:12" s="651" customFormat="1" ht="14.45" customHeight="1" x14ac:dyDescent="0.25">
      <c r="A31" s="1505"/>
      <c r="B31" s="1518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0</v>
      </c>
      <c r="G31" s="1186">
        <f>'[2]4.4 гр птиц утки'!G31</f>
        <v>428</v>
      </c>
      <c r="H31" s="1186">
        <f>'[2]4.4 гр птиц утки'!H31</f>
        <v>388</v>
      </c>
      <c r="I31" s="1186">
        <v>39</v>
      </c>
      <c r="J31" s="1186">
        <f t="shared" si="0"/>
        <v>39</v>
      </c>
      <c r="K31" s="1182"/>
      <c r="L31" s="1182"/>
    </row>
    <row r="32" spans="1:12" s="651" customFormat="1" ht="13.9" customHeight="1" x14ac:dyDescent="0.25">
      <c r="A32" s="1429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утки'!G32</f>
        <v>3</v>
      </c>
      <c r="H32" s="1186">
        <f>'[2]4.4 гр птиц утки'!H32</f>
        <v>3</v>
      </c>
      <c r="I32" s="1186">
        <v>0</v>
      </c>
      <c r="J32" s="1186">
        <f t="shared" si="0"/>
        <v>0</v>
      </c>
      <c r="K32" s="1182"/>
      <c r="L32" s="1182"/>
    </row>
    <row r="33" spans="1:12" s="651" customFormat="1" ht="13.9" customHeight="1" x14ac:dyDescent="0.25">
      <c r="A33" s="1429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0</v>
      </c>
      <c r="G33" s="1186">
        <f>'[2]4.4 гр птиц утки'!G33</f>
        <v>224</v>
      </c>
      <c r="H33" s="1186">
        <f>'[2]4.4 гр птиц утки'!H33</f>
        <v>195</v>
      </c>
      <c r="I33" s="1186">
        <v>3</v>
      </c>
      <c r="J33" s="1186">
        <f t="shared" si="0"/>
        <v>3</v>
      </c>
      <c r="K33" s="1182"/>
      <c r="L33" s="1182"/>
    </row>
    <row r="34" spans="1:12" s="651" customFormat="1" ht="13.9" customHeight="1" x14ac:dyDescent="0.25">
      <c r="A34" s="1427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утки'!G34</f>
        <v>17</v>
      </c>
      <c r="H34" s="1186">
        <f>'[2]4.4 гр птиц утки'!H34</f>
        <v>17</v>
      </c>
      <c r="I34" s="1186">
        <v>0</v>
      </c>
      <c r="J34" s="1186">
        <f t="shared" si="0"/>
        <v>0</v>
      </c>
      <c r="K34" s="1182"/>
      <c r="L34" s="1182"/>
    </row>
    <row r="35" spans="1:12" s="651" customFormat="1" ht="13.9" customHeight="1" x14ac:dyDescent="0.25">
      <c r="A35" s="1427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f>'[2]4.4 гр птиц утки'!G35</f>
        <v>12</v>
      </c>
      <c r="H35" s="1186">
        <f>'[2]4.4 гр птиц утки'!H35</f>
        <v>12</v>
      </c>
      <c r="I35" s="1186">
        <v>0</v>
      </c>
      <c r="J35" s="1186">
        <f t="shared" si="0"/>
        <v>0</v>
      </c>
      <c r="K35" s="1182"/>
      <c r="L35" s="1182"/>
    </row>
    <row r="36" spans="1:12" s="651" customFormat="1" ht="13.9" customHeight="1" x14ac:dyDescent="0.25">
      <c r="A36" s="1427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утки'!G36</f>
        <v>45</v>
      </c>
      <c r="H36" s="1186">
        <f>'[2]4.4 гр птиц утки'!H36</f>
        <v>45</v>
      </c>
      <c r="I36" s="1186">
        <v>0</v>
      </c>
      <c r="J36" s="1186">
        <f t="shared" si="0"/>
        <v>0</v>
      </c>
      <c r="K36" s="1182"/>
      <c r="L36" s="1182"/>
    </row>
    <row r="37" spans="1:12" s="651" customFormat="1" ht="13.9" customHeight="1" x14ac:dyDescent="0.25">
      <c r="A37" s="1427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утки'!G37</f>
        <v>16</v>
      </c>
      <c r="H37" s="1186">
        <f>'[2]4.4 гр птиц утки'!H37</f>
        <v>16</v>
      </c>
      <c r="I37" s="1186">
        <v>0</v>
      </c>
      <c r="J37" s="1186">
        <f t="shared" si="0"/>
        <v>0</v>
      </c>
      <c r="K37" s="1182"/>
      <c r="L37" s="1182"/>
    </row>
    <row r="38" spans="1:12" s="651" customFormat="1" ht="13.9" customHeight="1" x14ac:dyDescent="0.25">
      <c r="A38" s="1427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2</v>
      </c>
      <c r="J38" s="1186">
        <f t="shared" si="0"/>
        <v>2</v>
      </c>
      <c r="K38" s="1182"/>
      <c r="L38" s="1182"/>
    </row>
    <row r="39" spans="1:12" s="651" customFormat="1" ht="15.75" x14ac:dyDescent="0.25">
      <c r="A39" s="652">
        <v>8</v>
      </c>
      <c r="B39" s="118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f>'[2]4.4 гр птиц утки'!G39</f>
        <v>111</v>
      </c>
      <c r="H39" s="1186">
        <f>'[2]4.4 гр птиц утки'!H39</f>
        <v>107</v>
      </c>
      <c r="I39" s="1186">
        <v>0</v>
      </c>
      <c r="J39" s="1186">
        <f t="shared" si="0"/>
        <v>0</v>
      </c>
      <c r="K39" s="1182"/>
      <c r="L39" s="1182"/>
    </row>
    <row r="40" spans="1:12" s="651" customFormat="1" ht="13.9" customHeight="1" x14ac:dyDescent="0.25">
      <c r="A40" s="1427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f>'[2]4.4 гр птиц утки'!G40</f>
        <v>56</v>
      </c>
      <c r="H40" s="1186">
        <f>'[2]4.4 гр птиц утки'!H40</f>
        <v>54</v>
      </c>
      <c r="I40" s="1186">
        <v>0</v>
      </c>
      <c r="J40" s="1186">
        <f t="shared" si="0"/>
        <v>0</v>
      </c>
      <c r="K40" s="1182"/>
      <c r="L40" s="1182"/>
    </row>
    <row r="41" spans="1:12" s="651" customFormat="1" ht="13.9" customHeight="1" x14ac:dyDescent="0.25">
      <c r="A41" s="1427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утки'!G41</f>
        <v>44</v>
      </c>
      <c r="H41" s="1186">
        <f>'[2]4.4 гр птиц утки'!H41</f>
        <v>44</v>
      </c>
      <c r="I41" s="1186">
        <v>0</v>
      </c>
      <c r="J41" s="1186">
        <f t="shared" si="0"/>
        <v>0</v>
      </c>
      <c r="K41" s="1182"/>
      <c r="L41" s="1182"/>
    </row>
    <row r="42" spans="1:12" s="651" customFormat="1" ht="13.9" customHeight="1" x14ac:dyDescent="0.25">
      <c r="A42" s="1427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f>'[2]4.4 гр птиц утки'!G42</f>
        <v>0</v>
      </c>
      <c r="H42" s="1186">
        <f>'[2]4.4 гр птиц утки'!H42</f>
        <v>0</v>
      </c>
      <c r="I42" s="1186">
        <v>0</v>
      </c>
      <c r="J42" s="1186">
        <f t="shared" si="0"/>
        <v>0</v>
      </c>
      <c r="K42" s="1182"/>
      <c r="L42" s="1182"/>
    </row>
    <row r="43" spans="1:12" s="651" customFormat="1" ht="13.9" customHeight="1" x14ac:dyDescent="0.25">
      <c r="A43" s="1427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f>'[2]4.4 гр птиц утки'!G43</f>
        <v>48</v>
      </c>
      <c r="H43" s="1186">
        <f>'[2]4.4 гр птиц утки'!H43</f>
        <v>48</v>
      </c>
      <c r="I43" s="1186">
        <v>0</v>
      </c>
      <c r="J43" s="1186">
        <v>0</v>
      </c>
      <c r="K43" s="1182"/>
      <c r="L43" s="1182"/>
    </row>
    <row r="44" spans="1:12" s="651" customFormat="1" ht="13.9" customHeight="1" x14ac:dyDescent="0.25">
      <c r="A44" s="1427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утки'!G44</f>
        <v>0</v>
      </c>
      <c r="H44" s="1186">
        <f>'[2]4.4 гр птиц утки'!H44</f>
        <v>0</v>
      </c>
      <c r="I44" s="1186">
        <v>0</v>
      </c>
      <c r="J44" s="1181">
        <f t="shared" si="0"/>
        <v>0</v>
      </c>
      <c r="K44" s="1182"/>
      <c r="L44" s="1182"/>
    </row>
    <row r="45" spans="1:12" s="651" customFormat="1" ht="13.9" customHeight="1" x14ac:dyDescent="0.25">
      <c r="A45" s="1427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0</v>
      </c>
      <c r="J45" s="1186">
        <f t="shared" si="0"/>
        <v>0</v>
      </c>
      <c r="K45" s="1182"/>
      <c r="L45" s="1182"/>
    </row>
    <row r="46" spans="1:12" s="651" customFormat="1" ht="15.75" x14ac:dyDescent="0.2">
      <c r="A46" s="652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утки'!G46</f>
        <v>43</v>
      </c>
      <c r="H46" s="1186">
        <f>'[2]4.4 гр птиц утки'!H46</f>
        <v>39</v>
      </c>
      <c r="I46" s="1186">
        <v>0</v>
      </c>
      <c r="J46" s="1186">
        <f t="shared" si="0"/>
        <v>0</v>
      </c>
      <c r="K46" s="1182"/>
      <c r="L46" s="1182"/>
    </row>
    <row r="47" spans="1:12" s="651" customFormat="1" ht="13.9" customHeight="1" x14ac:dyDescent="0.25">
      <c r="A47" s="1427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утки'!G47</f>
        <v>0</v>
      </c>
      <c r="H47" s="1186">
        <f>'[2]4.4 гр птиц утки'!H47</f>
        <v>0</v>
      </c>
      <c r="I47" s="1186">
        <v>0</v>
      </c>
      <c r="J47" s="1186">
        <f t="shared" si="0"/>
        <v>0</v>
      </c>
      <c r="K47" s="1182"/>
      <c r="L47" s="1182"/>
    </row>
    <row r="48" spans="1:12" s="651" customFormat="1" ht="13.9" customHeight="1" x14ac:dyDescent="0.25">
      <c r="A48" s="1427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6">
        <f t="shared" si="0"/>
        <v>0</v>
      </c>
      <c r="K48" s="1182"/>
      <c r="L48" s="1182"/>
    </row>
    <row r="49" spans="1:12" s="651" customFormat="1" ht="13.9" customHeight="1" x14ac:dyDescent="0.25">
      <c r="A49" s="1429">
        <v>12</v>
      </c>
      <c r="B49" s="1484" t="s">
        <v>298</v>
      </c>
      <c r="C49" s="46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6">
        <f t="shared" si="0"/>
        <v>0</v>
      </c>
      <c r="K49" s="1182"/>
      <c r="L49" s="1182"/>
    </row>
    <row r="50" spans="1:12" s="651" customFormat="1" ht="13.9" customHeight="1" x14ac:dyDescent="0.25">
      <c r="A50" s="1429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утки'!G50</f>
        <v>0</v>
      </c>
      <c r="H50" s="1186">
        <f>'[2]4.4 гр птиц утки'!H50</f>
        <v>0</v>
      </c>
      <c r="I50" s="1186">
        <v>0</v>
      </c>
      <c r="J50" s="1186">
        <f t="shared" si="0"/>
        <v>0</v>
      </c>
      <c r="K50" s="1182"/>
      <c r="L50" s="1182"/>
    </row>
    <row r="51" spans="1:12" s="651" customFormat="1" ht="13.9" customHeight="1" x14ac:dyDescent="0.25">
      <c r="A51" s="1429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утки'!G51</f>
        <v>3</v>
      </c>
      <c r="H51" s="1186">
        <f>'[2]4.4 гр птиц утки'!H51</f>
        <v>3</v>
      </c>
      <c r="I51" s="1186">
        <v>0</v>
      </c>
      <c r="J51" s="1186">
        <f t="shared" si="0"/>
        <v>0</v>
      </c>
      <c r="K51" s="1182"/>
      <c r="L51" s="1182"/>
    </row>
    <row r="52" spans="1:12" s="651" customFormat="1" ht="13.9" customHeight="1" x14ac:dyDescent="0.25">
      <c r="A52" s="1429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утки'!G52</f>
        <v>0</v>
      </c>
      <c r="H52" s="1186">
        <f>'[2]4.4 гр птиц утки'!H52</f>
        <v>0</v>
      </c>
      <c r="I52" s="1186">
        <v>0</v>
      </c>
      <c r="J52" s="1186">
        <f t="shared" si="0"/>
        <v>0</v>
      </c>
      <c r="K52" s="1182"/>
      <c r="L52" s="1182"/>
    </row>
    <row r="53" spans="1:12" s="651" customFormat="1" ht="13.9" customHeight="1" x14ac:dyDescent="0.25">
      <c r="A53" s="1427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f>'[2]4.4 гр птиц утки'!G53</f>
        <v>89</v>
      </c>
      <c r="H53" s="1186">
        <f>'[2]4.4 гр птиц утки'!H53</f>
        <v>89</v>
      </c>
      <c r="I53" s="1186">
        <v>0</v>
      </c>
      <c r="J53" s="1186">
        <f t="shared" si="0"/>
        <v>0</v>
      </c>
      <c r="K53" s="1182"/>
      <c r="L53" s="1182"/>
    </row>
    <row r="54" spans="1:12" s="651" customFormat="1" ht="13.9" customHeight="1" x14ac:dyDescent="0.25">
      <c r="A54" s="1427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утки'!G54</f>
        <v>10</v>
      </c>
      <c r="H54" s="1186">
        <f>'[2]4.4 гр птиц утки'!H54</f>
        <v>10</v>
      </c>
      <c r="I54" s="1186">
        <v>0</v>
      </c>
      <c r="J54" s="1186">
        <f t="shared" si="0"/>
        <v>0</v>
      </c>
      <c r="K54" s="1182"/>
      <c r="L54" s="1182"/>
    </row>
    <row r="55" spans="1:12" s="651" customFormat="1" ht="13.9" customHeight="1" x14ac:dyDescent="0.25">
      <c r="A55" s="1427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6">
        <f t="shared" si="0"/>
        <v>0</v>
      </c>
      <c r="K55" s="1182"/>
      <c r="L55" s="1182"/>
    </row>
    <row r="56" spans="1:12" s="651" customFormat="1" ht="13.9" customHeight="1" x14ac:dyDescent="0.25">
      <c r="A56" s="1427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f>'[2]4.4 гр птиц утки'!G56</f>
        <v>92</v>
      </c>
      <c r="H56" s="1186">
        <f>'[2]4.4 гр птиц утки'!H56</f>
        <v>87</v>
      </c>
      <c r="I56" s="1186">
        <v>0</v>
      </c>
      <c r="J56" s="1186">
        <f t="shared" si="0"/>
        <v>0</v>
      </c>
      <c r="K56" s="1182"/>
      <c r="L56" s="1182"/>
    </row>
    <row r="57" spans="1:12" s="651" customFormat="1" ht="13.9" customHeight="1" x14ac:dyDescent="0.25">
      <c r="A57" s="1427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утки'!G57</f>
        <v>0</v>
      </c>
      <c r="H57" s="1186">
        <f>'[2]4.4 гр птиц утки'!H57</f>
        <v>0</v>
      </c>
      <c r="I57" s="1186">
        <v>0</v>
      </c>
      <c r="J57" s="1186">
        <f t="shared" si="0"/>
        <v>0</v>
      </c>
      <c r="K57" s="1182"/>
      <c r="L57" s="1182"/>
    </row>
    <row r="58" spans="1:12" s="651" customFormat="1" ht="13.9" customHeight="1" x14ac:dyDescent="0.25">
      <c r="A58" s="1427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f>'[2]4.4 гр птиц утки'!G58</f>
        <v>204</v>
      </c>
      <c r="H58" s="1186">
        <f>'[2]4.4 гр птиц утки'!H58</f>
        <v>195</v>
      </c>
      <c r="I58" s="1186">
        <v>0</v>
      </c>
      <c r="J58" s="1186">
        <f t="shared" si="0"/>
        <v>0</v>
      </c>
      <c r="K58" s="1182"/>
      <c r="L58" s="1182"/>
    </row>
    <row r="59" spans="1:12" s="651" customFormat="1" ht="13.9" customHeight="1" x14ac:dyDescent="0.25">
      <c r="A59" s="1427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утки'!G59</f>
        <v>0</v>
      </c>
      <c r="H59" s="1186">
        <f>'[2]4.4 гр птиц утки'!H59</f>
        <v>0</v>
      </c>
      <c r="I59" s="1186">
        <v>0</v>
      </c>
      <c r="J59" s="1186">
        <f t="shared" si="0"/>
        <v>0</v>
      </c>
      <c r="K59" s="1182"/>
      <c r="L59" s="1182"/>
    </row>
    <row r="60" spans="1:12" s="651" customFormat="1" ht="13.9" customHeight="1" x14ac:dyDescent="0.25">
      <c r="A60" s="1427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утки'!G60</f>
        <v>0</v>
      </c>
      <c r="H60" s="1186">
        <f>'[2]4.4 гр птиц утки'!H60</f>
        <v>0</v>
      </c>
      <c r="I60" s="1186">
        <v>0</v>
      </c>
      <c r="J60" s="1186">
        <f t="shared" si="0"/>
        <v>0</v>
      </c>
      <c r="K60" s="1182"/>
      <c r="L60" s="1182"/>
    </row>
    <row r="61" spans="1:12" s="651" customFormat="1" ht="13.9" customHeight="1" x14ac:dyDescent="0.25">
      <c r="A61" s="1429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f>'[2]4.4 гр птиц утки'!G61</f>
        <v>62</v>
      </c>
      <c r="H61" s="1186">
        <f>'[2]4.4 гр птиц утки'!H61</f>
        <v>37</v>
      </c>
      <c r="I61" s="1186">
        <v>0</v>
      </c>
      <c r="J61" s="1186">
        <f t="shared" si="0"/>
        <v>0</v>
      </c>
      <c r="K61" s="1182"/>
      <c r="L61" s="1182"/>
    </row>
    <row r="62" spans="1:12" s="651" customFormat="1" ht="13.9" customHeight="1" x14ac:dyDescent="0.25">
      <c r="A62" s="1429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утки'!G62</f>
        <v>35</v>
      </c>
      <c r="H62" s="1186">
        <f>'[2]4.4 гр птиц утки'!H62</f>
        <v>30</v>
      </c>
      <c r="I62" s="1186">
        <v>0</v>
      </c>
      <c r="J62" s="1186">
        <f t="shared" si="0"/>
        <v>0</v>
      </c>
      <c r="K62" s="1182"/>
      <c r="L62" s="1182"/>
    </row>
    <row r="63" spans="1:12" s="651" customFormat="1" ht="13.9" customHeight="1" x14ac:dyDescent="0.25">
      <c r="A63" s="1429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утки'!G63</f>
        <v>35</v>
      </c>
      <c r="H63" s="1186">
        <f>'[2]4.4 гр птиц утки'!H63</f>
        <v>30</v>
      </c>
      <c r="I63" s="1186">
        <v>0</v>
      </c>
      <c r="J63" s="1186">
        <f t="shared" si="0"/>
        <v>0</v>
      </c>
      <c r="K63" s="1182"/>
      <c r="L63" s="1182"/>
    </row>
    <row r="64" spans="1:12" s="651" customFormat="1" ht="13.9" customHeight="1" x14ac:dyDescent="0.25">
      <c r="A64" s="1429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утки'!G64</f>
        <v>0</v>
      </c>
      <c r="H64" s="1186">
        <f>'[2]4.4 гр птиц утки'!H64</f>
        <v>0</v>
      </c>
      <c r="I64" s="1186">
        <v>0</v>
      </c>
      <c r="J64" s="1186">
        <f t="shared" si="0"/>
        <v>0</v>
      </c>
      <c r="K64" s="1182"/>
      <c r="L64" s="1182"/>
    </row>
    <row r="65" spans="1:12" s="651" customFormat="1" ht="13.9" customHeight="1" x14ac:dyDescent="0.25">
      <c r="A65" s="1429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утки'!G65</f>
        <v>17</v>
      </c>
      <c r="H65" s="1186">
        <f>'[2]4.4 гр птиц утки'!H65</f>
        <v>17</v>
      </c>
      <c r="I65" s="1186">
        <v>0</v>
      </c>
      <c r="J65" s="1186">
        <f t="shared" si="0"/>
        <v>0</v>
      </c>
      <c r="K65" s="1182"/>
      <c r="L65" s="1182"/>
    </row>
    <row r="66" spans="1:12" s="651" customFormat="1" ht="13.9" customHeight="1" x14ac:dyDescent="0.25">
      <c r="A66" s="1429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утки'!G66</f>
        <v>85</v>
      </c>
      <c r="H66" s="1186">
        <f>'[2]4.4 гр птиц утки'!H66</f>
        <v>85</v>
      </c>
      <c r="I66" s="1186">
        <v>0</v>
      </c>
      <c r="J66" s="1186">
        <f t="shared" si="0"/>
        <v>0</v>
      </c>
      <c r="K66" s="1182"/>
      <c r="L66" s="1182"/>
    </row>
    <row r="67" spans="1:12" s="651" customFormat="1" ht="13.9" customHeight="1" x14ac:dyDescent="0.25">
      <c r="A67" s="1429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4</v>
      </c>
      <c r="J67" s="1186">
        <f t="shared" si="0"/>
        <v>4</v>
      </c>
      <c r="K67" s="1182"/>
      <c r="L67" s="1182"/>
    </row>
    <row r="68" spans="1:12" s="651" customFormat="1" ht="13.9" customHeight="1" x14ac:dyDescent="0.25">
      <c r="A68" s="1427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утки'!G68</f>
        <v>7</v>
      </c>
      <c r="H68" s="1186">
        <f>'[2]4.4 гр птиц утки'!H68</f>
        <v>7</v>
      </c>
      <c r="I68" s="1186">
        <v>0</v>
      </c>
      <c r="J68" s="1186">
        <f t="shared" si="0"/>
        <v>0</v>
      </c>
      <c r="K68" s="1182"/>
      <c r="L68" s="1182"/>
    </row>
    <row r="69" spans="1:12" s="651" customFormat="1" ht="13.9" customHeight="1" x14ac:dyDescent="0.25">
      <c r="A69" s="1427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6</v>
      </c>
      <c r="J69" s="1186">
        <f t="shared" si="0"/>
        <v>6</v>
      </c>
      <c r="K69" s="1182"/>
      <c r="L69" s="1182"/>
    </row>
    <row r="70" spans="1:12" s="651" customFormat="1" ht="13.9" customHeight="1" x14ac:dyDescent="0.25">
      <c r="A70" s="1427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f>'[2]4.4 гр птиц утки'!G70</f>
        <v>34</v>
      </c>
      <c r="H70" s="1186">
        <f>'[2]4.4 гр птиц утки'!H70</f>
        <v>34</v>
      </c>
      <c r="I70" s="1186">
        <v>0</v>
      </c>
      <c r="J70" s="1186">
        <f t="shared" si="0"/>
        <v>0</v>
      </c>
      <c r="K70" s="1182"/>
      <c r="L70" s="1182"/>
    </row>
    <row r="71" spans="1:12" s="651" customFormat="1" ht="13.9" customHeight="1" x14ac:dyDescent="0.25">
      <c r="A71" s="1427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f>'[2]4.4 гр птиц утки'!G71</f>
        <v>51</v>
      </c>
      <c r="H71" s="1186">
        <f>'[2]4.4 гр птиц утки'!H71</f>
        <v>50</v>
      </c>
      <c r="I71" s="1186">
        <v>0</v>
      </c>
      <c r="J71" s="1186">
        <f t="shared" si="0"/>
        <v>0</v>
      </c>
      <c r="K71" s="1182"/>
      <c r="L71" s="1182"/>
    </row>
    <row r="72" spans="1:12" s="651" customFormat="1" ht="13.9" customHeight="1" x14ac:dyDescent="0.25">
      <c r="A72" s="1427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6">
        <f t="shared" si="0"/>
        <v>0</v>
      </c>
      <c r="K72" s="1182"/>
      <c r="L72" s="1182"/>
    </row>
    <row r="73" spans="1:12" s="651" customFormat="1" ht="13.9" customHeight="1" x14ac:dyDescent="0.25">
      <c r="A73" s="1427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утки'!G73</f>
        <v>27</v>
      </c>
      <c r="H73" s="1186">
        <f>'[2]4.4 гр птиц утки'!H73</f>
        <v>27</v>
      </c>
      <c r="I73" s="1186">
        <v>0</v>
      </c>
      <c r="J73" s="1186">
        <f t="shared" si="0"/>
        <v>0</v>
      </c>
      <c r="K73" s="1182"/>
      <c r="L73" s="1182"/>
    </row>
    <row r="74" spans="1:12" s="651" customFormat="1" ht="13.9" customHeight="1" x14ac:dyDescent="0.25">
      <c r="A74" s="1427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f>'[2]4.4 гр птиц утки'!G74</f>
        <v>0</v>
      </c>
      <c r="H74" s="1186">
        <f>'[2]4.4 гр птиц утки'!H74</f>
        <v>0</v>
      </c>
      <c r="I74" s="1186">
        <v>0</v>
      </c>
      <c r="J74" s="1186">
        <f t="shared" si="0"/>
        <v>0</v>
      </c>
      <c r="K74" s="1182"/>
      <c r="L74" s="1182"/>
    </row>
    <row r="75" spans="1:12" s="651" customFormat="1" ht="13.9" customHeight="1" x14ac:dyDescent="0.25">
      <c r="A75" s="1427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утки'!G75</f>
        <v>39</v>
      </c>
      <c r="H75" s="1186">
        <f>'[2]4.4 гр птиц утки'!H75</f>
        <v>39</v>
      </c>
      <c r="I75" s="1186">
        <v>0</v>
      </c>
      <c r="J75" s="1186">
        <f t="shared" si="0"/>
        <v>0</v>
      </c>
      <c r="K75" s="1182"/>
      <c r="L75" s="1182"/>
    </row>
    <row r="76" spans="1:12" s="651" customFormat="1" ht="13.9" customHeight="1" x14ac:dyDescent="0.25">
      <c r="A76" s="1427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утки'!G76</f>
        <v>0</v>
      </c>
      <c r="H76" s="1186">
        <f>'[2]4.4 гр птиц утки'!H76</f>
        <v>0</v>
      </c>
      <c r="I76" s="1186">
        <v>0</v>
      </c>
      <c r="J76" s="1186">
        <f t="shared" si="0"/>
        <v>0</v>
      </c>
      <c r="K76" s="1182"/>
      <c r="L76" s="1182"/>
    </row>
    <row r="77" spans="1:12" s="651" customFormat="1" ht="13.9" customHeight="1" x14ac:dyDescent="0.25">
      <c r="A77" s="1427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утки'!G77</f>
        <v>47</v>
      </c>
      <c r="H77" s="1186">
        <f>'[2]4.4 гр птиц утки'!H77</f>
        <v>46</v>
      </c>
      <c r="I77" s="1186">
        <v>0</v>
      </c>
      <c r="J77" s="1186">
        <f t="shared" si="0"/>
        <v>0</v>
      </c>
      <c r="K77" s="1182"/>
      <c r="L77" s="1182"/>
    </row>
    <row r="78" spans="1:12" s="651" customFormat="1" ht="13.9" customHeight="1" x14ac:dyDescent="0.25">
      <c r="A78" s="1427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утки'!G78</f>
        <v>12</v>
      </c>
      <c r="H78" s="1186">
        <f>'[2]4.4 гр птиц утки'!H78</f>
        <v>12</v>
      </c>
      <c r="I78" s="1186">
        <v>0</v>
      </c>
      <c r="J78" s="1186">
        <v>0</v>
      </c>
      <c r="K78" s="1182"/>
      <c r="L78" s="1182"/>
    </row>
    <row r="79" spans="1:12" s="651" customFormat="1" ht="13.9" customHeight="1" x14ac:dyDescent="0.25">
      <c r="A79" s="1427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f>'[2]4.4 гр птиц утки'!G79</f>
        <v>46</v>
      </c>
      <c r="H79" s="1186">
        <f>'[2]4.4 гр птиц утки'!H79</f>
        <v>42</v>
      </c>
      <c r="I79" s="1186">
        <v>0</v>
      </c>
      <c r="J79" s="1186">
        <f t="shared" si="0"/>
        <v>0</v>
      </c>
      <c r="K79" s="1182"/>
      <c r="L79" s="1182"/>
    </row>
    <row r="80" spans="1:12" s="651" customFormat="1" ht="13.9" customHeight="1" x14ac:dyDescent="0.25">
      <c r="A80" s="1427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f>'[2]4.4 гр птиц утки'!G80</f>
        <v>83</v>
      </c>
      <c r="H80" s="1186">
        <f>'[2]4.4 гр птиц утки'!H80</f>
        <v>79</v>
      </c>
      <c r="I80" s="1186">
        <v>0</v>
      </c>
      <c r="J80" s="1186">
        <f t="shared" si="0"/>
        <v>0</v>
      </c>
      <c r="K80" s="1182"/>
      <c r="L80" s="1182"/>
    </row>
    <row r="81" spans="1:12" s="651" customFormat="1" ht="13.9" customHeight="1" x14ac:dyDescent="0.25">
      <c r="A81" s="1427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f>'[2]4.4 гр птиц утки'!G81</f>
        <v>4</v>
      </c>
      <c r="H81" s="1186">
        <f>'[2]4.4 гр птиц утки'!H81</f>
        <v>4</v>
      </c>
      <c r="I81" s="1186">
        <v>0</v>
      </c>
      <c r="J81" s="1186">
        <f t="shared" si="0"/>
        <v>0</v>
      </c>
      <c r="K81" s="1182"/>
      <c r="L81" s="1182"/>
    </row>
    <row r="82" spans="1:12" s="651" customFormat="1" ht="13.9" customHeight="1" x14ac:dyDescent="0.25">
      <c r="A82" s="1427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f>'[2]4.4 гр птиц утки'!G82</f>
        <v>351</v>
      </c>
      <c r="H82" s="1186">
        <f>'[2]4.4 гр птиц утки'!H82</f>
        <v>314</v>
      </c>
      <c r="I82" s="1186">
        <v>0</v>
      </c>
      <c r="J82" s="1186">
        <f t="shared" si="0"/>
        <v>0</v>
      </c>
      <c r="K82" s="1182"/>
      <c r="L82" s="1182"/>
    </row>
    <row r="83" spans="1:12" s="651" customFormat="1" ht="13.9" customHeight="1" x14ac:dyDescent="0.25">
      <c r="A83" s="1427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f>'[2]4.4 гр птиц утки'!G83</f>
        <v>384</v>
      </c>
      <c r="H83" s="1186">
        <f>'[2]4.4 гр птиц утки'!H83</f>
        <v>207</v>
      </c>
      <c r="I83" s="1186">
        <v>0</v>
      </c>
      <c r="J83" s="1186">
        <f t="shared" si="0"/>
        <v>0</v>
      </c>
      <c r="K83" s="1182"/>
      <c r="L83" s="1182"/>
    </row>
    <row r="84" spans="1:12" s="651" customFormat="1" ht="13.9" customHeight="1" x14ac:dyDescent="0.25">
      <c r="A84" s="1427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13</v>
      </c>
      <c r="J84" s="1186">
        <f t="shared" si="0"/>
        <v>13</v>
      </c>
      <c r="K84" s="1182"/>
      <c r="L84" s="1182"/>
    </row>
    <row r="85" spans="1:12" s="651" customFormat="1" ht="13.9" customHeight="1" x14ac:dyDescent="0.25">
      <c r="A85" s="1427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f>'[2]4.4 гр птиц утки'!G85</f>
        <v>7</v>
      </c>
      <c r="H85" s="1186">
        <f>'[2]4.4 гр птиц утки'!H85</f>
        <v>7</v>
      </c>
      <c r="I85" s="1186">
        <v>0</v>
      </c>
      <c r="J85" s="1186">
        <f t="shared" si="0"/>
        <v>0</v>
      </c>
      <c r="K85" s="1182"/>
      <c r="L85" s="1182"/>
    </row>
    <row r="86" spans="1:12" s="651" customFormat="1" ht="13.9" customHeight="1" x14ac:dyDescent="0.25">
      <c r="A86" s="1427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f>'[2]4.4 гр птиц утки'!G86</f>
        <v>0</v>
      </c>
      <c r="H86" s="1186">
        <f>'[2]4.4 гр птиц утки'!H86</f>
        <v>0</v>
      </c>
      <c r="I86" s="1186">
        <v>0</v>
      </c>
      <c r="J86" s="1186">
        <f t="shared" si="0"/>
        <v>0</v>
      </c>
      <c r="K86" s="1182"/>
      <c r="L86" s="1182"/>
    </row>
    <row r="87" spans="1:12" s="651" customFormat="1" ht="13.9" customHeight="1" x14ac:dyDescent="0.25">
      <c r="A87" s="1427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6">
        <f t="shared" si="0"/>
        <v>0</v>
      </c>
      <c r="K87" s="1182"/>
      <c r="L87" s="1182"/>
    </row>
    <row r="88" spans="1:12" s="651" customFormat="1" ht="15" x14ac:dyDescent="0.25">
      <c r="A88" s="1427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утки'!G88</f>
        <v>3</v>
      </c>
      <c r="H88" s="1186">
        <f>'[2]4.4 гр птиц утки'!H88</f>
        <v>3</v>
      </c>
      <c r="I88" s="1186">
        <v>0</v>
      </c>
      <c r="J88" s="1186">
        <f t="shared" si="0"/>
        <v>0</v>
      </c>
      <c r="K88" s="1182"/>
      <c r="L88" s="1182"/>
    </row>
    <row r="89" spans="1:12" s="651" customFormat="1" ht="15" x14ac:dyDescent="0.25">
      <c r="A89" s="1427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утки'!G89</f>
        <v>10</v>
      </c>
      <c r="H89" s="1186">
        <f>'[2]4.4 гр птиц утки'!H89</f>
        <v>10</v>
      </c>
      <c r="I89" s="1186">
        <v>0</v>
      </c>
      <c r="J89" s="1181">
        <f>F89+I89</f>
        <v>0</v>
      </c>
      <c r="K89" s="1182"/>
      <c r="L89" s="1182"/>
    </row>
    <row r="90" spans="1:12" s="651" customFormat="1" ht="30" x14ac:dyDescent="0.25">
      <c r="A90" s="1427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утки'!G90</f>
        <v>41</v>
      </c>
      <c r="H90" s="1186">
        <f>'[2]4.4 гр птиц утки'!H90</f>
        <v>41</v>
      </c>
      <c r="I90" s="1186">
        <v>0</v>
      </c>
      <c r="J90" s="1186">
        <f t="shared" ref="J90:J163" si="1">F90+I90</f>
        <v>0</v>
      </c>
      <c r="K90" s="1182"/>
      <c r="L90" s="1182"/>
    </row>
    <row r="91" spans="1:12" s="651" customFormat="1" ht="13.9" customHeight="1" x14ac:dyDescent="0.25">
      <c r="A91" s="1427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утки'!G91</f>
        <v>13</v>
      </c>
      <c r="H91" s="1186">
        <f>'[2]4.4 гр птиц утки'!H91</f>
        <v>13</v>
      </c>
      <c r="I91" s="1186">
        <v>0</v>
      </c>
      <c r="J91" s="1186">
        <f t="shared" si="1"/>
        <v>0</v>
      </c>
      <c r="K91" s="1182"/>
      <c r="L91" s="1182"/>
    </row>
    <row r="92" spans="1:12" s="651" customFormat="1" ht="13.9" customHeight="1" x14ac:dyDescent="0.25">
      <c r="A92" s="1427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f>'[2]4.4 гр птиц утки'!G92</f>
        <v>2</v>
      </c>
      <c r="H92" s="1186">
        <f>'[2]4.4 гр птиц утки'!H92</f>
        <v>2</v>
      </c>
      <c r="I92" s="1186">
        <v>0</v>
      </c>
      <c r="J92" s="1186">
        <f t="shared" si="1"/>
        <v>0</v>
      </c>
      <c r="K92" s="1182"/>
      <c r="L92" s="1182"/>
    </row>
    <row r="93" spans="1:12" s="651" customFormat="1" ht="13.9" customHeight="1" x14ac:dyDescent="0.25">
      <c r="A93" s="1427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утки'!G93</f>
        <v>0</v>
      </c>
      <c r="H93" s="1186">
        <f>'[2]4.4 гр птиц утки'!H93</f>
        <v>0</v>
      </c>
      <c r="I93" s="1186">
        <v>0</v>
      </c>
      <c r="J93" s="1186">
        <f t="shared" si="1"/>
        <v>0</v>
      </c>
      <c r="K93" s="1182"/>
      <c r="L93" s="1182"/>
    </row>
    <row r="94" spans="1:12" s="651" customFormat="1" ht="13.9" customHeight="1" x14ac:dyDescent="0.25">
      <c r="A94" s="1427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утки'!G94</f>
        <v>66</v>
      </c>
      <c r="H94" s="1186">
        <f>'[2]4.4 гр птиц утки'!H94</f>
        <v>43</v>
      </c>
      <c r="I94" s="1186">
        <v>0</v>
      </c>
      <c r="J94" s="1186">
        <f t="shared" si="1"/>
        <v>0</v>
      </c>
      <c r="K94" s="1182"/>
      <c r="L94" s="1182"/>
    </row>
    <row r="95" spans="1:12" s="651" customFormat="1" ht="13.9" customHeight="1" x14ac:dyDescent="0.25">
      <c r="A95" s="1427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f>'[2]4.4 гр птиц утки'!G95</f>
        <v>231</v>
      </c>
      <c r="H95" s="1186">
        <f>'[2]4.4 гр птиц утки'!H95</f>
        <v>193</v>
      </c>
      <c r="I95" s="1186">
        <v>0</v>
      </c>
      <c r="J95" s="1186">
        <f t="shared" si="1"/>
        <v>0</v>
      </c>
      <c r="K95" s="1182"/>
      <c r="L95" s="1182"/>
    </row>
    <row r="96" spans="1:12" s="651" customFormat="1" ht="13.9" customHeight="1" x14ac:dyDescent="0.25">
      <c r="A96" s="1427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f>'[2]4.4 гр птиц утки'!G96</f>
        <v>163</v>
      </c>
      <c r="H96" s="1186">
        <f>'[2]4.4 гр птиц утки'!H96</f>
        <v>156</v>
      </c>
      <c r="I96" s="1186">
        <v>0</v>
      </c>
      <c r="J96" s="1186">
        <f t="shared" si="1"/>
        <v>0</v>
      </c>
      <c r="K96" s="1182"/>
      <c r="L96" s="1182"/>
    </row>
    <row r="97" spans="1:12" s="651" customFormat="1" ht="13.9" customHeight="1" x14ac:dyDescent="0.25">
      <c r="A97" s="1427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f>'[2]4.4 гр птиц утки'!G97</f>
        <v>32</v>
      </c>
      <c r="H97" s="1186">
        <f>'[2]4.4 гр птиц утки'!H97</f>
        <v>32</v>
      </c>
      <c r="I97" s="1186">
        <v>0</v>
      </c>
      <c r="J97" s="1186">
        <f t="shared" si="1"/>
        <v>0</v>
      </c>
      <c r="K97" s="1182"/>
      <c r="L97" s="1182"/>
    </row>
    <row r="98" spans="1:12" s="651" customFormat="1" ht="13.9" customHeight="1" x14ac:dyDescent="0.25">
      <c r="A98" s="1427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утки'!G98</f>
        <v>35</v>
      </c>
      <c r="H98" s="1186">
        <f>'[2]4.4 гр птиц утки'!H98</f>
        <v>34</v>
      </c>
      <c r="I98" s="1186">
        <v>0</v>
      </c>
      <c r="J98" s="1186">
        <f t="shared" si="1"/>
        <v>0</v>
      </c>
      <c r="K98" s="1182"/>
      <c r="L98" s="1182"/>
    </row>
    <row r="99" spans="1:12" s="651" customFormat="1" ht="13.9" customHeight="1" x14ac:dyDescent="0.25">
      <c r="A99" s="1427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f>'[2]4.4 гр птиц утки'!G99</f>
        <v>89</v>
      </c>
      <c r="H99" s="1186">
        <f>'[2]4.4 гр птиц утки'!H99</f>
        <v>89</v>
      </c>
      <c r="I99" s="1186">
        <v>0</v>
      </c>
      <c r="J99" s="1186">
        <f t="shared" si="1"/>
        <v>0</v>
      </c>
      <c r="K99" s="1182"/>
      <c r="L99" s="1182"/>
    </row>
    <row r="100" spans="1:12" s="651" customFormat="1" ht="13.9" customHeight="1" x14ac:dyDescent="0.25">
      <c r="A100" s="1427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6">
        <f t="shared" si="1"/>
        <v>0</v>
      </c>
      <c r="K100" s="1182"/>
      <c r="L100" s="1182"/>
    </row>
    <row r="101" spans="1:12" s="651" customFormat="1" ht="13.9" customHeight="1" x14ac:dyDescent="0.25">
      <c r="A101" s="1427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утки'!G101</f>
        <v>71</v>
      </c>
      <c r="H101" s="1186">
        <f>'[2]4.4 гр птиц утки'!H101</f>
        <v>71</v>
      </c>
      <c r="I101" s="1186">
        <v>0</v>
      </c>
      <c r="J101" s="1186">
        <f t="shared" si="1"/>
        <v>0</v>
      </c>
      <c r="K101" s="1182"/>
      <c r="L101" s="1182"/>
    </row>
    <row r="102" spans="1:12" s="651" customFormat="1" ht="13.9" customHeight="1" x14ac:dyDescent="0.25">
      <c r="A102" s="1427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6">
        <f t="shared" si="1"/>
        <v>0</v>
      </c>
      <c r="K102" s="1182"/>
      <c r="L102" s="1182"/>
    </row>
    <row r="103" spans="1:12" s="651" customFormat="1" ht="13.9" customHeight="1" x14ac:dyDescent="0.25">
      <c r="A103" s="1427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утки'!G103</f>
        <v>26</v>
      </c>
      <c r="H103" s="1186">
        <f>'[2]4.4 гр птиц утки'!H103</f>
        <v>26</v>
      </c>
      <c r="I103" s="1186">
        <v>0</v>
      </c>
      <c r="J103" s="1186">
        <f t="shared" si="1"/>
        <v>0</v>
      </c>
      <c r="K103" s="1182"/>
      <c r="L103" s="1182"/>
    </row>
    <row r="104" spans="1:12" s="651" customFormat="1" ht="13.9" customHeight="1" x14ac:dyDescent="0.25">
      <c r="A104" s="1427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f>'[2]4.4 гр птиц утки'!G104</f>
        <v>16</v>
      </c>
      <c r="H104" s="1186">
        <f>'[2]4.4 гр птиц утки'!H104</f>
        <v>16</v>
      </c>
      <c r="I104" s="1186">
        <v>0</v>
      </c>
      <c r="J104" s="1186">
        <f t="shared" si="1"/>
        <v>0</v>
      </c>
      <c r="K104" s="1182"/>
      <c r="L104" s="1182"/>
    </row>
    <row r="105" spans="1:12" s="651" customFormat="1" ht="13.9" customHeight="1" x14ac:dyDescent="0.25">
      <c r="A105" s="1427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утки'!G105</f>
        <v>18</v>
      </c>
      <c r="H105" s="1186">
        <f>'[2]4.4 гр птиц утки'!H105</f>
        <v>18</v>
      </c>
      <c r="I105" s="1186">
        <v>0</v>
      </c>
      <c r="J105" s="1186">
        <f t="shared" si="1"/>
        <v>0</v>
      </c>
      <c r="K105" s="1182"/>
      <c r="L105" s="1182"/>
    </row>
    <row r="106" spans="1:12" s="651" customFormat="1" ht="13.9" customHeight="1" x14ac:dyDescent="0.25">
      <c r="A106" s="1427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f>'[2]4.4 гр птиц утки'!G106</f>
        <v>145</v>
      </c>
      <c r="H106" s="1186">
        <f>'[2]4.4 гр птиц утки'!H106</f>
        <v>142</v>
      </c>
      <c r="I106" s="1186">
        <v>0</v>
      </c>
      <c r="J106" s="1186">
        <f t="shared" si="1"/>
        <v>0</v>
      </c>
      <c r="K106" s="1182"/>
      <c r="L106" s="1182"/>
    </row>
    <row r="107" spans="1:12" s="651" customFormat="1" ht="13.9" customHeight="1" x14ac:dyDescent="0.25">
      <c r="A107" s="1427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утки'!G107</f>
        <v>0</v>
      </c>
      <c r="H107" s="1186">
        <f>'[2]4.4 гр птиц утки'!H107</f>
        <v>0</v>
      </c>
      <c r="I107" s="1186">
        <v>0</v>
      </c>
      <c r="J107" s="1186">
        <f t="shared" si="1"/>
        <v>0</v>
      </c>
      <c r="K107" s="1182"/>
      <c r="L107" s="1182"/>
    </row>
    <row r="108" spans="1:12" s="651" customFormat="1" ht="13.9" customHeight="1" x14ac:dyDescent="0.25">
      <c r="A108" s="1427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утки'!G108</f>
        <v>0</v>
      </c>
      <c r="H108" s="1186">
        <f>'[2]4.4 гр птиц утки'!H108</f>
        <v>0</v>
      </c>
      <c r="I108" s="1186">
        <v>0</v>
      </c>
      <c r="J108" s="1186">
        <f t="shared" si="1"/>
        <v>0</v>
      </c>
      <c r="K108" s="1182"/>
      <c r="L108" s="1182"/>
    </row>
    <row r="109" spans="1:12" s="651" customFormat="1" ht="13.9" customHeight="1" x14ac:dyDescent="0.25">
      <c r="A109" s="1427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f>'[2]4.4 гр птиц утки'!G109</f>
        <v>6</v>
      </c>
      <c r="H109" s="1186">
        <f>'[2]4.4 гр птиц утки'!H109</f>
        <v>6</v>
      </c>
      <c r="I109" s="1186">
        <v>0</v>
      </c>
      <c r="J109" s="1186">
        <f t="shared" si="1"/>
        <v>0</v>
      </c>
      <c r="K109" s="1182"/>
      <c r="L109" s="1182"/>
    </row>
    <row r="110" spans="1:12" s="651" customFormat="1" ht="13.9" customHeight="1" x14ac:dyDescent="0.25">
      <c r="A110" s="1427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утки'!G110</f>
        <v>0</v>
      </c>
      <c r="H110" s="1186">
        <f>'[2]4.4 гр птиц утки'!H110</f>
        <v>0</v>
      </c>
      <c r="I110" s="1186">
        <v>0</v>
      </c>
      <c r="J110" s="1181">
        <f t="shared" si="1"/>
        <v>0</v>
      </c>
      <c r="K110" s="1182"/>
      <c r="L110" s="1182"/>
    </row>
    <row r="111" spans="1:12" s="651" customFormat="1" ht="13.9" customHeight="1" x14ac:dyDescent="0.25">
      <c r="A111" s="1427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утки'!G111</f>
        <v>0</v>
      </c>
      <c r="H111" s="1186">
        <f>'[2]4.4 гр птиц утки'!H111</f>
        <v>0</v>
      </c>
      <c r="I111" s="1186">
        <v>0</v>
      </c>
      <c r="J111" s="1181">
        <f t="shared" si="1"/>
        <v>0</v>
      </c>
      <c r="K111" s="1182"/>
      <c r="L111" s="1182"/>
    </row>
    <row r="112" spans="1:12" s="651" customFormat="1" ht="13.9" customHeight="1" x14ac:dyDescent="0.25">
      <c r="A112" s="1427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1</v>
      </c>
      <c r="J112" s="1186">
        <f t="shared" si="1"/>
        <v>1</v>
      </c>
      <c r="K112" s="1182"/>
      <c r="L112" s="1182"/>
    </row>
    <row r="113" spans="1:12" s="651" customFormat="1" ht="15.75" x14ac:dyDescent="0.25">
      <c r="A113" s="652">
        <v>27</v>
      </c>
      <c r="B113" s="1185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0</v>
      </c>
      <c r="G113" s="1186">
        <f>'[2]4.4 гр птиц утки'!G113</f>
        <v>230</v>
      </c>
      <c r="H113" s="1186">
        <f>'[2]4.4 гр птиц утки'!H113</f>
        <v>214</v>
      </c>
      <c r="I113" s="1186">
        <v>5</v>
      </c>
      <c r="J113" s="1186">
        <f t="shared" si="1"/>
        <v>5</v>
      </c>
      <c r="K113" s="1182"/>
      <c r="L113" s="1182"/>
    </row>
    <row r="114" spans="1:12" s="651" customFormat="1" ht="13.9" customHeight="1" x14ac:dyDescent="0.25">
      <c r="A114" s="1427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утки'!G114</f>
        <v>200</v>
      </c>
      <c r="H114" s="1186">
        <f>'[2]4.4 гр птиц утки'!H114</f>
        <v>200</v>
      </c>
      <c r="I114" s="1186">
        <v>0</v>
      </c>
      <c r="J114" s="1186">
        <f t="shared" si="1"/>
        <v>0</v>
      </c>
      <c r="K114" s="1182"/>
      <c r="L114" s="1182"/>
    </row>
    <row r="115" spans="1:12" s="651" customFormat="1" ht="13.9" customHeight="1" x14ac:dyDescent="0.25">
      <c r="A115" s="1427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утки'!G115</f>
        <v>448</v>
      </c>
      <c r="H115" s="1186">
        <f>'[2]4.4 гр птиц утки'!H115</f>
        <v>421</v>
      </c>
      <c r="I115" s="1186">
        <v>0</v>
      </c>
      <c r="J115" s="1186">
        <f t="shared" si="1"/>
        <v>0</v>
      </c>
      <c r="K115" s="1182"/>
      <c r="L115" s="1182"/>
    </row>
    <row r="116" spans="1:12" s="651" customFormat="1" ht="13.9" customHeight="1" x14ac:dyDescent="0.25">
      <c r="A116" s="1427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f>'[2]4.4 гр птиц утки'!G116</f>
        <v>49</v>
      </c>
      <c r="H116" s="1186">
        <f>'[2]4.4 гр птиц утки'!H116</f>
        <v>47</v>
      </c>
      <c r="I116" s="1186">
        <v>0</v>
      </c>
      <c r="J116" s="1186">
        <f t="shared" si="1"/>
        <v>0</v>
      </c>
      <c r="K116" s="1182"/>
      <c r="L116" s="1182"/>
    </row>
    <row r="117" spans="1:12" s="651" customFormat="1" ht="13.9" customHeight="1" x14ac:dyDescent="0.25">
      <c r="A117" s="1427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утки'!G117</f>
        <v>68</v>
      </c>
      <c r="H117" s="1186">
        <f>'[2]4.4 гр птиц утки'!H117</f>
        <v>68</v>
      </c>
      <c r="I117" s="1186">
        <v>0</v>
      </c>
      <c r="J117" s="1186">
        <f t="shared" si="1"/>
        <v>0</v>
      </c>
      <c r="K117" s="1182"/>
      <c r="L117" s="1182"/>
    </row>
    <row r="118" spans="1:12" s="651" customFormat="1" ht="13.9" customHeight="1" x14ac:dyDescent="0.25">
      <c r="A118" s="1427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f>'[2]4.4 гр птиц утки'!G118</f>
        <v>3</v>
      </c>
      <c r="H118" s="1186">
        <f>'[2]4.4 гр птиц утки'!H118</f>
        <v>3</v>
      </c>
      <c r="I118" s="1186">
        <v>0</v>
      </c>
      <c r="J118" s="1186">
        <f t="shared" si="1"/>
        <v>0</v>
      </c>
      <c r="K118" s="1182"/>
      <c r="L118" s="1182"/>
    </row>
    <row r="119" spans="1:12" s="651" customFormat="1" ht="13.9" customHeight="1" x14ac:dyDescent="0.25">
      <c r="A119" s="1427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утки'!G119</f>
        <v>12</v>
      </c>
      <c r="H119" s="1186">
        <f>'[2]4.4 гр птиц утки'!H119</f>
        <v>12</v>
      </c>
      <c r="I119" s="1186">
        <v>0</v>
      </c>
      <c r="J119" s="1186">
        <f t="shared" si="1"/>
        <v>0</v>
      </c>
      <c r="K119" s="1182"/>
      <c r="L119" s="1182"/>
    </row>
    <row r="120" spans="1:12" s="651" customFormat="1" ht="13.9" customHeight="1" x14ac:dyDescent="0.25">
      <c r="A120" s="1427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утки'!G120</f>
        <v>0</v>
      </c>
      <c r="H120" s="1186">
        <f>'[2]4.4 гр птиц утки'!H120</f>
        <v>0</v>
      </c>
      <c r="I120" s="1186">
        <v>0</v>
      </c>
      <c r="J120" s="1186">
        <f t="shared" si="1"/>
        <v>0</v>
      </c>
      <c r="K120" s="1182"/>
      <c r="L120" s="1182"/>
    </row>
    <row r="121" spans="1:12" s="651" customFormat="1" ht="13.9" customHeight="1" x14ac:dyDescent="0.25">
      <c r="A121" s="1427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6">
        <f t="shared" si="1"/>
        <v>0</v>
      </c>
      <c r="K121" s="1182"/>
      <c r="L121" s="1182"/>
    </row>
    <row r="122" spans="1:12" s="651" customFormat="1" ht="13.9" customHeight="1" x14ac:dyDescent="0.25">
      <c r="A122" s="1427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f>'[2]4.4 гр птиц утки'!G122</f>
        <v>209</v>
      </c>
      <c r="H122" s="1186">
        <f>'[2]4.4 гр птиц утки'!H122</f>
        <v>209</v>
      </c>
      <c r="I122" s="1186">
        <v>0</v>
      </c>
      <c r="J122" s="1186">
        <f t="shared" si="1"/>
        <v>0</v>
      </c>
      <c r="K122" s="1182"/>
      <c r="L122" s="1182"/>
    </row>
    <row r="123" spans="1:12" s="651" customFormat="1" ht="13.9" customHeight="1" x14ac:dyDescent="0.25">
      <c r="A123" s="1427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f>'[2]4.4 гр птиц утки'!G123</f>
        <v>21</v>
      </c>
      <c r="H123" s="1186">
        <f>'[2]4.4 гр птиц утки'!H123</f>
        <v>21</v>
      </c>
      <c r="I123" s="1186">
        <v>0</v>
      </c>
      <c r="J123" s="1186">
        <f t="shared" si="1"/>
        <v>0</v>
      </c>
      <c r="K123" s="1182"/>
      <c r="L123" s="1182"/>
    </row>
    <row r="124" spans="1:12" s="651" customFormat="1" ht="13.9" customHeight="1" x14ac:dyDescent="0.25">
      <c r="A124" s="1427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f>'[2]4.4 гр птиц утки'!G124</f>
        <v>73</v>
      </c>
      <c r="H124" s="1186">
        <f>'[2]4.4 гр птиц утки'!H124</f>
        <v>73</v>
      </c>
      <c r="I124" s="1186">
        <v>0</v>
      </c>
      <c r="J124" s="1186">
        <f t="shared" si="1"/>
        <v>0</v>
      </c>
      <c r="K124" s="1182"/>
      <c r="L124" s="1182"/>
    </row>
    <row r="125" spans="1:12" s="651" customFormat="1" ht="13.9" customHeight="1" x14ac:dyDescent="0.25">
      <c r="A125" s="1427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f>'[2]4.4 гр птиц утки'!G125</f>
        <v>15</v>
      </c>
      <c r="H125" s="1186">
        <f>'[2]4.4 гр птиц утки'!H125</f>
        <v>15</v>
      </c>
      <c r="I125" s="1186">
        <v>0</v>
      </c>
      <c r="J125" s="1186">
        <f t="shared" si="1"/>
        <v>0</v>
      </c>
      <c r="K125" s="1182"/>
      <c r="L125" s="1182"/>
    </row>
    <row r="126" spans="1:12" s="651" customFormat="1" ht="13.9" customHeight="1" x14ac:dyDescent="0.25">
      <c r="A126" s="1427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0</v>
      </c>
      <c r="G126" s="1186">
        <f>'[2]4.4 гр птиц утки'!G126</f>
        <v>127</v>
      </c>
      <c r="H126" s="1186">
        <f>'[2]4.4 гр птиц утки'!H126</f>
        <v>120</v>
      </c>
      <c r="I126" s="1186">
        <v>6</v>
      </c>
      <c r="J126" s="1186">
        <f t="shared" si="1"/>
        <v>6</v>
      </c>
      <c r="K126" s="1182"/>
      <c r="L126" s="1182"/>
    </row>
    <row r="127" spans="1:12" s="651" customFormat="1" ht="13.9" customHeight="1" x14ac:dyDescent="0.25">
      <c r="A127" s="1427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утки'!G127</f>
        <v>73</v>
      </c>
      <c r="H127" s="1186">
        <f>'[2]4.4 гр птиц утки'!H127</f>
        <v>73</v>
      </c>
      <c r="I127" s="1186">
        <v>0</v>
      </c>
      <c r="J127" s="1181">
        <f t="shared" si="1"/>
        <v>0</v>
      </c>
      <c r="K127" s="1182"/>
      <c r="L127" s="1182"/>
    </row>
    <row r="128" spans="1:12" s="651" customFormat="1" ht="13.9" customHeight="1" x14ac:dyDescent="0.25">
      <c r="A128" s="1427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утки'!G128</f>
        <v>15</v>
      </c>
      <c r="H128" s="1186">
        <f>'[2]4.4 гр птиц утки'!H128</f>
        <v>15</v>
      </c>
      <c r="I128" s="1186">
        <v>0</v>
      </c>
      <c r="J128" s="1181">
        <f t="shared" si="1"/>
        <v>0</v>
      </c>
      <c r="K128" s="1182"/>
      <c r="L128" s="1182"/>
    </row>
    <row r="129" spans="1:12" s="651" customFormat="1" ht="13.9" customHeight="1" x14ac:dyDescent="0.25">
      <c r="A129" s="1427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1</v>
      </c>
      <c r="G129" s="1186">
        <f>'[2]4.4 гр птиц утки'!G129</f>
        <v>77</v>
      </c>
      <c r="H129" s="1186">
        <f>'[2]4.4 гр птиц утки'!H129</f>
        <v>73</v>
      </c>
      <c r="I129" s="1181">
        <v>0</v>
      </c>
      <c r="J129" s="1186">
        <f t="shared" si="1"/>
        <v>1</v>
      </c>
      <c r="K129" s="1182"/>
      <c r="L129" s="1182"/>
    </row>
    <row r="130" spans="1:12" s="651" customFormat="1" ht="13.9" customHeight="1" x14ac:dyDescent="0.25">
      <c r="A130" s="1427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f>'[2]4.4 гр птиц утки'!G130</f>
        <v>6</v>
      </c>
      <c r="H130" s="1186">
        <f>'[2]4.4 гр птиц утки'!H130</f>
        <v>6</v>
      </c>
      <c r="I130" s="1186">
        <v>0</v>
      </c>
      <c r="J130" s="1186">
        <f t="shared" si="1"/>
        <v>0</v>
      </c>
      <c r="K130" s="1182"/>
      <c r="L130" s="1182"/>
    </row>
    <row r="131" spans="1:12" s="651" customFormat="1" ht="13.9" customHeight="1" x14ac:dyDescent="0.25">
      <c r="A131" s="1427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утки'!G131</f>
        <v>0</v>
      </c>
      <c r="H131" s="1186">
        <f>'[2]4.4 гр птиц утки'!H131</f>
        <v>0</v>
      </c>
      <c r="I131" s="1186">
        <v>0</v>
      </c>
      <c r="J131" s="1186">
        <f t="shared" si="1"/>
        <v>0</v>
      </c>
      <c r="K131" s="1182"/>
      <c r="L131" s="1182"/>
    </row>
    <row r="132" spans="1:12" s="651" customFormat="1" ht="13.9" customHeight="1" x14ac:dyDescent="0.25">
      <c r="A132" s="1427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утки'!G132</f>
        <v>0</v>
      </c>
      <c r="H132" s="1186">
        <f>'[2]4.4 гр птиц утки'!H132</f>
        <v>0</v>
      </c>
      <c r="I132" s="1186">
        <v>0</v>
      </c>
      <c r="J132" s="1186">
        <f t="shared" si="1"/>
        <v>0</v>
      </c>
      <c r="K132" s="1182"/>
      <c r="L132" s="1182"/>
    </row>
    <row r="133" spans="1:12" s="651" customFormat="1" ht="13.9" customHeight="1" x14ac:dyDescent="0.25">
      <c r="A133" s="1427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1</v>
      </c>
      <c r="G133" s="1186">
        <f>'[2]4.4 гр птиц утки'!G133</f>
        <v>274</v>
      </c>
      <c r="H133" s="1186">
        <f>'[2]4.4 гр птиц утки'!H133</f>
        <v>251</v>
      </c>
      <c r="I133" s="1186">
        <v>0</v>
      </c>
      <c r="J133" s="1186">
        <f t="shared" si="1"/>
        <v>1</v>
      </c>
      <c r="K133" s="1182"/>
      <c r="L133" s="1182"/>
    </row>
    <row r="134" spans="1:12" s="651" customFormat="1" ht="13.9" customHeight="1" x14ac:dyDescent="0.25">
      <c r="A134" s="1427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f>'[2]4.4 гр птиц утки'!G134</f>
        <v>0</v>
      </c>
      <c r="H134" s="1186">
        <f>'[2]4.4 гр птиц утки'!H134</f>
        <v>0</v>
      </c>
      <c r="I134" s="1186">
        <v>0</v>
      </c>
      <c r="J134" s="1186">
        <f t="shared" si="1"/>
        <v>0</v>
      </c>
      <c r="K134" s="1182"/>
      <c r="L134" s="1182"/>
    </row>
    <row r="135" spans="1:12" s="651" customFormat="1" ht="13.9" customHeight="1" x14ac:dyDescent="0.25">
      <c r="A135" s="1427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утки'!G135</f>
        <v>35</v>
      </c>
      <c r="H135" s="1186">
        <f>'[2]4.4 гр птиц утки'!H135</f>
        <v>34</v>
      </c>
      <c r="I135" s="1186">
        <v>0</v>
      </c>
      <c r="J135" s="1186">
        <f t="shared" si="1"/>
        <v>0</v>
      </c>
      <c r="K135" s="1182"/>
      <c r="L135" s="1182"/>
    </row>
    <row r="136" spans="1:12" s="651" customFormat="1" ht="13.9" customHeight="1" x14ac:dyDescent="0.25">
      <c r="A136" s="1427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утки'!G136</f>
        <v>8</v>
      </c>
      <c r="H136" s="1186">
        <f>'[2]4.4 гр птиц утки'!H136</f>
        <v>8</v>
      </c>
      <c r="I136" s="1186">
        <v>0</v>
      </c>
      <c r="J136" s="1186">
        <f t="shared" si="1"/>
        <v>0</v>
      </c>
      <c r="K136" s="1182"/>
      <c r="L136" s="1182"/>
    </row>
    <row r="137" spans="1:12" s="651" customFormat="1" ht="13.9" customHeight="1" x14ac:dyDescent="0.25">
      <c r="A137" s="1427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утки'!G137</f>
        <v>0</v>
      </c>
      <c r="H137" s="1186">
        <f>'[2]4.4 гр птиц утки'!H137</f>
        <v>0</v>
      </c>
      <c r="I137" s="1186">
        <v>0</v>
      </c>
      <c r="J137" s="1186">
        <f>F137+I137</f>
        <v>0</v>
      </c>
      <c r="K137" s="1182"/>
      <c r="L137" s="1182"/>
    </row>
    <row r="138" spans="1:12" s="651" customFormat="1" ht="13.9" customHeight="1" x14ac:dyDescent="0.25">
      <c r="A138" s="1427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утки'!G138</f>
        <v>0</v>
      </c>
      <c r="H138" s="1186">
        <f>'[2]4.4 гр птиц утки'!H138</f>
        <v>0</v>
      </c>
      <c r="I138" s="1186">
        <v>0</v>
      </c>
      <c r="J138" s="1186">
        <f>F138+I138</f>
        <v>0</v>
      </c>
      <c r="K138" s="1182"/>
      <c r="L138" s="1182"/>
    </row>
    <row r="139" spans="1:12" s="651" customFormat="1" ht="13.9" customHeight="1" x14ac:dyDescent="0.25">
      <c r="A139" s="1427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утки'!G139</f>
        <v>0</v>
      </c>
      <c r="H139" s="1186">
        <f>'[2]4.4 гр птиц утки'!H139</f>
        <v>0</v>
      </c>
      <c r="I139" s="1186">
        <v>0</v>
      </c>
      <c r="J139" s="1186">
        <f t="shared" si="1"/>
        <v>0</v>
      </c>
      <c r="K139" s="1182"/>
      <c r="L139" s="1182"/>
    </row>
    <row r="140" spans="1:12" s="651" customFormat="1" ht="13.9" customHeight="1" x14ac:dyDescent="0.25">
      <c r="A140" s="1427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утки'!G140</f>
        <v>0</v>
      </c>
      <c r="H140" s="1186">
        <f>'[2]4.4 гр птиц утки'!H140</f>
        <v>0</v>
      </c>
      <c r="I140" s="1186">
        <v>0</v>
      </c>
      <c r="J140" s="1186">
        <f t="shared" si="1"/>
        <v>0</v>
      </c>
      <c r="K140" s="1182"/>
      <c r="L140" s="1182"/>
    </row>
    <row r="141" spans="1:12" s="651" customFormat="1" ht="13.9" customHeight="1" x14ac:dyDescent="0.25">
      <c r="A141" s="1427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утки'!G141</f>
        <v>0</v>
      </c>
      <c r="H141" s="1186">
        <f>'[2]4.4 гр птиц утки'!H141</f>
        <v>0</v>
      </c>
      <c r="I141" s="1186">
        <v>0</v>
      </c>
      <c r="J141" s="1186">
        <f t="shared" si="1"/>
        <v>0</v>
      </c>
      <c r="K141" s="1182"/>
      <c r="L141" s="1182"/>
    </row>
    <row r="142" spans="1:12" s="651" customFormat="1" ht="13.9" customHeight="1" x14ac:dyDescent="0.25">
      <c r="A142" s="1427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утки'!G142</f>
        <v>0</v>
      </c>
      <c r="H142" s="1186">
        <f>'[2]4.4 гр птиц утки'!H142</f>
        <v>0</v>
      </c>
      <c r="I142" s="1186">
        <v>0</v>
      </c>
      <c r="J142" s="1186">
        <f t="shared" si="1"/>
        <v>0</v>
      </c>
      <c r="K142" s="1182"/>
      <c r="L142" s="1182"/>
    </row>
    <row r="143" spans="1:12" s="651" customFormat="1" ht="13.9" customHeight="1" x14ac:dyDescent="0.25">
      <c r="A143" s="1427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утки'!G143</f>
        <v>0</v>
      </c>
      <c r="H143" s="1186">
        <f>'[2]4.4 гр птиц утки'!H143</f>
        <v>0</v>
      </c>
      <c r="I143" s="1186">
        <v>0</v>
      </c>
      <c r="J143" s="1186">
        <f t="shared" si="1"/>
        <v>0</v>
      </c>
      <c r="K143" s="1182"/>
      <c r="L143" s="1182"/>
    </row>
    <row r="144" spans="1:12" s="651" customFormat="1" ht="13.9" customHeight="1" x14ac:dyDescent="0.25">
      <c r="A144" s="1427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утки'!G144</f>
        <v>0</v>
      </c>
      <c r="H144" s="1186">
        <f>'[2]4.4 гр птиц утки'!H144</f>
        <v>0</v>
      </c>
      <c r="I144" s="1186">
        <v>0</v>
      </c>
      <c r="J144" s="1186">
        <f t="shared" si="1"/>
        <v>0</v>
      </c>
      <c r="K144" s="1182"/>
      <c r="L144" s="1182"/>
    </row>
    <row r="145" spans="1:12" s="651" customFormat="1" ht="13.9" customHeight="1" x14ac:dyDescent="0.25">
      <c r="A145" s="1427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6">
        <v>8</v>
      </c>
      <c r="J145" s="1186">
        <f t="shared" si="1"/>
        <v>8</v>
      </c>
      <c r="K145" s="1182"/>
      <c r="L145" s="1182"/>
    </row>
    <row r="146" spans="1:12" s="651" customFormat="1" ht="13.9" customHeight="1" x14ac:dyDescent="0.25">
      <c r="A146" s="1427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утки'!G146</f>
        <v>63</v>
      </c>
      <c r="H146" s="1186">
        <f>'[2]4.4 гр птиц утки'!H146</f>
        <v>59</v>
      </c>
      <c r="I146" s="1186">
        <v>0</v>
      </c>
      <c r="J146" s="1186">
        <f t="shared" si="1"/>
        <v>0</v>
      </c>
      <c r="K146" s="1182"/>
      <c r="L146" s="1182"/>
    </row>
    <row r="147" spans="1:12" s="651" customFormat="1" ht="13.9" customHeight="1" x14ac:dyDescent="0.25">
      <c r="A147" s="1427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утки'!G147</f>
        <v>0</v>
      </c>
      <c r="H147" s="1186">
        <f>'[2]4.4 гр птиц утки'!H147</f>
        <v>0</v>
      </c>
      <c r="I147" s="1186">
        <v>0</v>
      </c>
      <c r="J147" s="1186">
        <f>F147+I147</f>
        <v>0</v>
      </c>
      <c r="K147" s="1182"/>
      <c r="L147" s="1182"/>
    </row>
    <row r="148" spans="1:12" s="651" customFormat="1" ht="13.9" customHeight="1" x14ac:dyDescent="0.25">
      <c r="A148" s="1427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утки'!G148</f>
        <v>0</v>
      </c>
      <c r="H148" s="1186">
        <f>'[2]4.4 гр птиц утки'!H148</f>
        <v>0</v>
      </c>
      <c r="I148" s="1186">
        <v>0</v>
      </c>
      <c r="J148" s="1186">
        <f>F148+I148</f>
        <v>0</v>
      </c>
      <c r="K148" s="1182"/>
      <c r="L148" s="1182"/>
    </row>
    <row r="149" spans="1:12" s="651" customFormat="1" ht="13.9" customHeight="1" x14ac:dyDescent="0.25">
      <c r="A149" s="1427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f>'[2]4.4 гр птиц утки'!G149</f>
        <v>29</v>
      </c>
      <c r="H149" s="1186">
        <f>'[2]4.4 гр птиц утки'!H149</f>
        <v>29</v>
      </c>
      <c r="I149" s="1186">
        <v>0</v>
      </c>
      <c r="J149" s="1186">
        <f t="shared" si="1"/>
        <v>0</v>
      </c>
      <c r="K149" s="1182"/>
      <c r="L149" s="1182"/>
    </row>
    <row r="150" spans="1:12" s="651" customFormat="1" ht="13.9" customHeight="1" x14ac:dyDescent="0.25">
      <c r="A150" s="1427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7</v>
      </c>
      <c r="J150" s="1186">
        <f t="shared" si="1"/>
        <v>7</v>
      </c>
      <c r="K150" s="1182"/>
      <c r="L150" s="1182"/>
    </row>
    <row r="151" spans="1:12" s="651" customFormat="1" ht="13.9" customHeight="1" x14ac:dyDescent="0.25">
      <c r="A151" s="1427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f>'[2]4.4 гр птиц утки'!G151</f>
        <v>174</v>
      </c>
      <c r="H151" s="1186">
        <f>'[2]4.4 гр птиц утки'!H151</f>
        <v>166</v>
      </c>
      <c r="I151" s="1186">
        <v>0</v>
      </c>
      <c r="J151" s="1186">
        <f t="shared" si="1"/>
        <v>0</v>
      </c>
      <c r="K151" s="1182"/>
      <c r="L151" s="1182"/>
    </row>
    <row r="152" spans="1:12" s="651" customFormat="1" ht="13.9" customHeight="1" x14ac:dyDescent="0.2">
      <c r="A152" s="1427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1</v>
      </c>
      <c r="G152" s="1186">
        <f>'[2]4.4 гр птиц утки'!G152</f>
        <v>103</v>
      </c>
      <c r="H152" s="1186">
        <f>'[2]4.4 гр птиц утки'!H152</f>
        <v>88</v>
      </c>
      <c r="I152" s="1186">
        <v>8</v>
      </c>
      <c r="J152" s="1186">
        <f t="shared" si="1"/>
        <v>9</v>
      </c>
      <c r="K152" s="1182"/>
      <c r="L152" s="1182"/>
    </row>
    <row r="153" spans="1:12" s="651" customFormat="1" ht="13.9" customHeight="1" x14ac:dyDescent="0.25">
      <c r="A153" s="1427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f>'[2]4.4 гр птиц утки'!G153</f>
        <v>81</v>
      </c>
      <c r="H153" s="1186">
        <f>'[2]4.4 гр птиц утки'!H153</f>
        <v>81</v>
      </c>
      <c r="I153" s="1186">
        <v>0</v>
      </c>
      <c r="J153" s="1186">
        <f t="shared" si="1"/>
        <v>0</v>
      </c>
      <c r="K153" s="1182"/>
      <c r="L153" s="1182"/>
    </row>
    <row r="154" spans="1:12" s="651" customFormat="1" ht="13.9" customHeight="1" x14ac:dyDescent="0.25">
      <c r="A154" s="1427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утки'!G154</f>
        <v>0</v>
      </c>
      <c r="H154" s="1186">
        <f>'[2]4.4 гр птиц утки'!H154</f>
        <v>0</v>
      </c>
      <c r="I154" s="1186">
        <v>0</v>
      </c>
      <c r="J154" s="1181">
        <f t="shared" si="1"/>
        <v>0</v>
      </c>
      <c r="K154" s="1182"/>
      <c r="L154" s="1182"/>
    </row>
    <row r="155" spans="1:12" s="1111" customFormat="1" ht="13.9" customHeight="1" x14ac:dyDescent="0.25">
      <c r="A155" s="1427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  <c r="K155" s="1182"/>
      <c r="L155" s="1182"/>
    </row>
    <row r="156" spans="1:12" s="651" customFormat="1" ht="13.9" customHeight="1" x14ac:dyDescent="0.25">
      <c r="A156" s="1427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утки'!G155</f>
        <v>0</v>
      </c>
      <c r="H156" s="1186">
        <f>'[2]4.4 гр птиц утки'!H155</f>
        <v>0</v>
      </c>
      <c r="I156" s="1186">
        <v>0</v>
      </c>
      <c r="J156" s="1186">
        <f t="shared" si="1"/>
        <v>0</v>
      </c>
      <c r="K156" s="1182"/>
      <c r="L156" s="1182"/>
    </row>
    <row r="157" spans="1:12" s="651" customFormat="1" ht="13.9" customHeight="1" x14ac:dyDescent="0.25">
      <c r="A157" s="1427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0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6">
        <f t="shared" si="1"/>
        <v>0</v>
      </c>
      <c r="K157" s="1182"/>
      <c r="L157" s="1182"/>
    </row>
    <row r="158" spans="1:12" s="651" customFormat="1" ht="13.9" customHeight="1" x14ac:dyDescent="0.25">
      <c r="A158" s="1427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f>'[2]4.4 гр птиц утки'!G157</f>
        <v>250</v>
      </c>
      <c r="H158" s="1186">
        <f>'[2]4.4 гр птиц утки'!H157</f>
        <v>250</v>
      </c>
      <c r="I158" s="1186">
        <v>0</v>
      </c>
      <c r="J158" s="1186">
        <f t="shared" si="1"/>
        <v>0</v>
      </c>
      <c r="K158" s="1182"/>
      <c r="L158" s="1182"/>
    </row>
    <row r="159" spans="1:12" s="651" customFormat="1" ht="13.9" customHeight="1" x14ac:dyDescent="0.25">
      <c r="A159" s="1427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утки'!G158</f>
        <v>10</v>
      </c>
      <c r="H159" s="1186">
        <f>'[2]4.4 гр птиц утки'!H158</f>
        <v>10</v>
      </c>
      <c r="I159" s="1186">
        <v>0</v>
      </c>
      <c r="J159" s="1186">
        <f t="shared" si="1"/>
        <v>0</v>
      </c>
      <c r="K159" s="1182"/>
      <c r="L159" s="1182"/>
    </row>
    <row r="160" spans="1:12" s="651" customFormat="1" ht="13.9" customHeight="1" x14ac:dyDescent="0.25">
      <c r="A160" s="1427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0</v>
      </c>
      <c r="G160" s="1186">
        <f>'[2]4.4 гр птиц утки'!G159</f>
        <v>571</v>
      </c>
      <c r="H160" s="1186">
        <f>'[2]4.4 гр птиц утки'!H159</f>
        <v>510</v>
      </c>
      <c r="I160" s="1186">
        <v>12</v>
      </c>
      <c r="J160" s="1186">
        <f t="shared" si="1"/>
        <v>12</v>
      </c>
      <c r="K160" s="1182"/>
      <c r="L160" s="1182"/>
    </row>
    <row r="161" spans="1:12" s="651" customFormat="1" ht="13.9" customHeight="1" x14ac:dyDescent="0.25">
      <c r="A161" s="1388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утки'!G160</f>
        <v>0</v>
      </c>
      <c r="H161" s="1186">
        <f>'[2]4.4 гр птиц утки'!H160</f>
        <v>0</v>
      </c>
      <c r="I161" s="1186">
        <v>0</v>
      </c>
      <c r="J161" s="1186">
        <f t="shared" si="1"/>
        <v>0</v>
      </c>
      <c r="K161" s="1182"/>
      <c r="L161" s="1182"/>
    </row>
    <row r="162" spans="1:12" s="651" customFormat="1" ht="15" x14ac:dyDescent="0.25">
      <c r="A162" s="1505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утки'!G161</f>
        <v>0</v>
      </c>
      <c r="H162" s="1186">
        <f>'[2]4.4 гр птиц утки'!H161</f>
        <v>0</v>
      </c>
      <c r="I162" s="1186">
        <v>0</v>
      </c>
      <c r="J162" s="1186">
        <f t="shared" si="1"/>
        <v>0</v>
      </c>
      <c r="K162" s="1182"/>
      <c r="L162" s="1182"/>
    </row>
    <row r="163" spans="1:12" s="651" customFormat="1" ht="13.9" customHeight="1" x14ac:dyDescent="0.25">
      <c r="A163" s="1427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f>'[2]4.4 гр птиц утки'!G162</f>
        <v>18</v>
      </c>
      <c r="H163" s="1186">
        <f>'[2]4.4 гр птиц утки'!H162</f>
        <v>18</v>
      </c>
      <c r="I163" s="1186">
        <v>0</v>
      </c>
      <c r="J163" s="1186">
        <f t="shared" si="1"/>
        <v>0</v>
      </c>
      <c r="K163" s="1182"/>
      <c r="L163" s="1182"/>
    </row>
    <row r="164" spans="1:12" s="651" customFormat="1" ht="13.9" customHeight="1" x14ac:dyDescent="0.25">
      <c r="A164" s="1427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утки'!G163</f>
        <v>0</v>
      </c>
      <c r="H164" s="1186">
        <f>'[2]4.4 гр птиц утки'!H163</f>
        <v>0</v>
      </c>
      <c r="I164" s="1186">
        <v>0</v>
      </c>
      <c r="J164" s="1186">
        <f t="shared" ref="J164:J169" si="2">F164+I164</f>
        <v>0</v>
      </c>
      <c r="K164" s="1182"/>
      <c r="L164" s="1182"/>
    </row>
    <row r="165" spans="1:12" s="651" customFormat="1" ht="13.9" customHeight="1" x14ac:dyDescent="0.25">
      <c r="A165" s="1427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6">
        <v>4</v>
      </c>
      <c r="J165" s="1186">
        <f t="shared" si="2"/>
        <v>4</v>
      </c>
      <c r="K165" s="1182"/>
      <c r="L165" s="1182"/>
    </row>
    <row r="166" spans="1:12" s="651" customFormat="1" ht="13.9" customHeight="1" x14ac:dyDescent="0.25">
      <c r="A166" s="1427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f>'[2]4.4 гр птиц утки'!G165</f>
        <v>57</v>
      </c>
      <c r="H166" s="1186">
        <f>'[2]4.4 гр птиц утки'!H165</f>
        <v>57</v>
      </c>
      <c r="I166" s="1186">
        <v>0</v>
      </c>
      <c r="J166" s="1186">
        <f t="shared" si="2"/>
        <v>0</v>
      </c>
      <c r="K166" s="1182"/>
      <c r="L166" s="1182"/>
    </row>
    <row r="167" spans="1:12" s="651" customFormat="1" ht="13.9" customHeight="1" x14ac:dyDescent="0.25">
      <c r="A167" s="1427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1</v>
      </c>
      <c r="G167" s="1186">
        <f>'[2]4.4 гр птиц утки'!G166</f>
        <v>452</v>
      </c>
      <c r="H167" s="1186">
        <f>'[2]4.4 гр птиц утки'!H166</f>
        <v>391</v>
      </c>
      <c r="I167" s="1186">
        <v>16</v>
      </c>
      <c r="J167" s="1186">
        <f t="shared" si="2"/>
        <v>17</v>
      </c>
      <c r="K167" s="1182"/>
      <c r="L167" s="1182"/>
    </row>
    <row r="168" spans="1:12" s="651" customFormat="1" ht="15.75" x14ac:dyDescent="0.25">
      <c r="A168" s="652">
        <v>43</v>
      </c>
      <c r="B168" s="1185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0</v>
      </c>
      <c r="G168" s="1186">
        <f>'[2]4.4 гр птиц утки'!G167</f>
        <v>134</v>
      </c>
      <c r="H168" s="1186">
        <f>'[2]4.4 гр птиц утки'!H167</f>
        <v>126</v>
      </c>
      <c r="I168" s="1186">
        <v>2</v>
      </c>
      <c r="J168" s="1186">
        <f t="shared" si="2"/>
        <v>2</v>
      </c>
      <c r="K168" s="1182"/>
      <c r="L168" s="1182"/>
    </row>
    <row r="169" spans="1:12" s="651" customFormat="1" ht="15" x14ac:dyDescent="0.25">
      <c r="A169" s="305"/>
      <c r="B169" s="1502" t="s">
        <v>21</v>
      </c>
      <c r="C169" s="1502"/>
      <c r="D169" s="657">
        <f t="shared" ref="D169:I169" si="3">SUM(D15:D168)</f>
        <v>8520</v>
      </c>
      <c r="E169" s="657">
        <f t="shared" si="3"/>
        <v>7695</v>
      </c>
      <c r="F169" s="657">
        <f t="shared" si="3"/>
        <v>4</v>
      </c>
      <c r="G169" s="657">
        <f t="shared" si="3"/>
        <v>11640</v>
      </c>
      <c r="H169" s="657">
        <f t="shared" si="3"/>
        <v>10691</v>
      </c>
      <c r="I169" s="657">
        <f t="shared" si="3"/>
        <v>138</v>
      </c>
      <c r="J169" s="657">
        <f t="shared" si="2"/>
        <v>142</v>
      </c>
    </row>
    <row r="170" spans="1:12" s="651" customFormat="1" ht="18" customHeight="1" x14ac:dyDescent="0.25">
      <c r="A170" s="172" t="s">
        <v>814</v>
      </c>
    </row>
    <row r="171" spans="1:12" s="651" customFormat="1" ht="32.25" customHeight="1" x14ac:dyDescent="0.35">
      <c r="A171" s="1503" t="s">
        <v>1832</v>
      </c>
      <c r="B171" s="1233"/>
      <c r="C171" s="1233"/>
      <c r="D171" s="1233"/>
      <c r="E171" s="1233"/>
      <c r="F171" s="1233"/>
      <c r="G171" s="1233"/>
      <c r="H171" s="1233"/>
      <c r="I171" s="1233"/>
      <c r="J171" s="1233"/>
    </row>
    <row r="172" spans="1:12" s="651" customFormat="1" ht="19.149999999999999" customHeight="1" x14ac:dyDescent="0.2">
      <c r="A172" s="194"/>
      <c r="B172" s="194" t="s">
        <v>657</v>
      </c>
      <c r="C172" s="195" t="s">
        <v>611</v>
      </c>
      <c r="E172" s="196"/>
      <c r="G172" s="197" t="s">
        <v>613</v>
      </c>
      <c r="J172" s="194" t="s">
        <v>610</v>
      </c>
    </row>
    <row r="173" spans="1:12" s="651" customFormat="1" ht="13.15" customHeight="1" x14ac:dyDescent="0.2">
      <c r="A173" s="199" t="s">
        <v>570</v>
      </c>
      <c r="C173" s="199" t="s">
        <v>1785</v>
      </c>
      <c r="D173" s="194"/>
      <c r="E173" s="646"/>
      <c r="F173" s="646"/>
      <c r="G173" s="646"/>
      <c r="H173" s="646"/>
    </row>
    <row r="174" spans="1:12" s="651" customFormat="1" ht="13.15" customHeight="1" x14ac:dyDescent="0.2">
      <c r="A174" s="653" t="s">
        <v>563</v>
      </c>
      <c r="B174" s="646"/>
      <c r="C174" s="1504" t="s">
        <v>564</v>
      </c>
      <c r="D174" s="1504"/>
      <c r="E174" s="1504"/>
      <c r="F174" s="1504"/>
      <c r="G174" s="1504"/>
      <c r="H174" s="1504"/>
    </row>
    <row r="175" spans="1:12" s="651" customFormat="1" ht="13.15" customHeight="1" x14ac:dyDescent="0.2">
      <c r="A175" s="653"/>
      <c r="B175" s="646"/>
      <c r="C175" s="653"/>
      <c r="D175" s="646"/>
      <c r="E175" s="646"/>
      <c r="F175" s="646"/>
      <c r="G175" s="646"/>
      <c r="H175" s="646"/>
    </row>
    <row r="176" spans="1:12" s="651" customFormat="1" ht="13.15" customHeight="1" x14ac:dyDescent="0.2"/>
    <row r="177" s="651" customFormat="1" ht="13.15" customHeight="1" x14ac:dyDescent="0.2"/>
    <row r="178" s="651" customFormat="1" x14ac:dyDescent="0.2"/>
    <row r="179" s="651" customFormat="1" x14ac:dyDescent="0.2"/>
    <row r="180" s="651" customFormat="1" x14ac:dyDescent="0.2"/>
    <row r="181" s="651" customFormat="1" x14ac:dyDescent="0.2"/>
    <row r="182" s="651" customFormat="1" x14ac:dyDescent="0.2"/>
    <row r="183" s="651" customFormat="1" ht="27" customHeight="1" x14ac:dyDescent="0.2"/>
    <row r="184" s="651" customFormat="1" ht="13.15" customHeight="1" x14ac:dyDescent="0.2"/>
    <row r="185" s="651" customFormat="1" x14ac:dyDescent="0.2"/>
    <row r="186" s="651" customFormat="1" x14ac:dyDescent="0.2"/>
    <row r="187" s="651" customFormat="1" x14ac:dyDescent="0.2"/>
    <row r="188" s="651" customFormat="1" x14ac:dyDescent="0.2"/>
    <row r="189" s="651" customFormat="1" x14ac:dyDescent="0.2"/>
    <row r="190" s="651" customFormat="1" x14ac:dyDescent="0.2"/>
    <row r="191" s="651" customFormat="1" x14ac:dyDescent="0.2"/>
    <row r="192" s="651" customFormat="1" x14ac:dyDescent="0.2"/>
    <row r="193" s="651" customFormat="1" x14ac:dyDescent="0.2"/>
    <row r="194" s="651" customFormat="1" x14ac:dyDescent="0.2"/>
  </sheetData>
  <autoFilter ref="C15:C174"/>
  <mergeCells count="98">
    <mergeCell ref="A7:J7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24:A25"/>
    <mergeCell ref="B24:B25"/>
    <mergeCell ref="A26:A31"/>
    <mergeCell ref="B26:B31"/>
    <mergeCell ref="A32:A33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53:A55"/>
    <mergeCell ref="B53:B55"/>
    <mergeCell ref="A56:A57"/>
    <mergeCell ref="B56:B57"/>
    <mergeCell ref="A58:A60"/>
    <mergeCell ref="B58:B60"/>
    <mergeCell ref="A61:A67"/>
    <mergeCell ref="B61:B67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88:A90"/>
    <mergeCell ref="B88:B90"/>
    <mergeCell ref="A91:A93"/>
    <mergeCell ref="B91:B93"/>
    <mergeCell ref="A94:A100"/>
    <mergeCell ref="B94:B100"/>
    <mergeCell ref="A101:A102"/>
    <mergeCell ref="B101:B102"/>
    <mergeCell ref="A103:A112"/>
    <mergeCell ref="B103:B112"/>
    <mergeCell ref="A114:A117"/>
    <mergeCell ref="B114:B117"/>
    <mergeCell ref="A118:A121"/>
    <mergeCell ref="B118:B121"/>
    <mergeCell ref="A122:A126"/>
    <mergeCell ref="B122:B126"/>
    <mergeCell ref="A127:A129"/>
    <mergeCell ref="B127:B129"/>
    <mergeCell ref="A130:A133"/>
    <mergeCell ref="B130:B133"/>
    <mergeCell ref="A134:A138"/>
    <mergeCell ref="B134:B138"/>
    <mergeCell ref="A139:A145"/>
    <mergeCell ref="B139:B145"/>
    <mergeCell ref="A146:A148"/>
    <mergeCell ref="B146:B148"/>
    <mergeCell ref="A149:A150"/>
    <mergeCell ref="B149:B150"/>
    <mergeCell ref="A151:A152"/>
    <mergeCell ref="B151:B152"/>
    <mergeCell ref="A153:A157"/>
    <mergeCell ref="B153:B157"/>
    <mergeCell ref="A158:A160"/>
    <mergeCell ref="B158:B160"/>
    <mergeCell ref="B169:C169"/>
    <mergeCell ref="A171:J171"/>
    <mergeCell ref="C174:H174"/>
    <mergeCell ref="A161:A162"/>
    <mergeCell ref="B161:B162"/>
    <mergeCell ref="A163:A165"/>
    <mergeCell ref="B163:B165"/>
    <mergeCell ref="A166:A167"/>
    <mergeCell ref="B166:B167"/>
  </mergeCells>
  <pageMargins left="0.7" right="0.7" top="0.75" bottom="0.75" header="0.3" footer="0.3"/>
  <pageSetup paperSize="9" scale="56" orientation="portrait" r:id="rId1"/>
  <rowBreaks count="1" manualBreakCount="1">
    <brk id="90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AL28"/>
  <sheetViews>
    <sheetView view="pageBreakPreview" zoomScale="90" zoomScaleNormal="100" zoomScaleSheetLayoutView="90" workbookViewId="0">
      <selection activeCell="V23" sqref="V23"/>
    </sheetView>
  </sheetViews>
  <sheetFormatPr defaultRowHeight="15" x14ac:dyDescent="0.25"/>
  <cols>
    <col min="1" max="1" width="4" customWidth="1"/>
    <col min="2" max="2" width="15.5703125" customWidth="1"/>
    <col min="3" max="3" width="6.28515625" customWidth="1"/>
    <col min="4" max="4" width="7.7109375" customWidth="1"/>
    <col min="5" max="5" width="8.28515625" customWidth="1"/>
    <col min="6" max="6" width="5.5703125" customWidth="1"/>
    <col min="7" max="7" width="7.85546875" customWidth="1"/>
    <col min="8" max="8" width="6.85546875" customWidth="1"/>
    <col min="9" max="9" width="6.28515625" customWidth="1"/>
    <col min="10" max="11" width="7.85546875" customWidth="1"/>
    <col min="12" max="12" width="6" customWidth="1"/>
    <col min="13" max="13" width="8.28515625" customWidth="1"/>
    <col min="14" max="14" width="8" customWidth="1"/>
    <col min="15" max="15" width="5.7109375" customWidth="1"/>
    <col min="16" max="16" width="7.85546875" customWidth="1"/>
    <col min="17" max="17" width="9.140625" customWidth="1"/>
    <col min="18" max="18" width="16.28515625" customWidth="1"/>
    <col min="19" max="38" width="9.140625" style="265"/>
  </cols>
  <sheetData>
    <row r="1" spans="1:38" s="33" customFormat="1" x14ac:dyDescent="0.25">
      <c r="Q1" s="1203" t="s">
        <v>160</v>
      </c>
      <c r="R1" s="1203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</row>
    <row r="2" spans="1:38" x14ac:dyDescent="0.25">
      <c r="A2" s="1258" t="s">
        <v>0</v>
      </c>
      <c r="B2" s="1258"/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8"/>
      <c r="O2" s="1258"/>
      <c r="P2" s="1258"/>
      <c r="Q2" s="1258"/>
      <c r="R2" s="1258"/>
    </row>
    <row r="3" spans="1:38" x14ac:dyDescent="0.25">
      <c r="A3" s="1258" t="s">
        <v>148</v>
      </c>
      <c r="B3" s="1258"/>
      <c r="C3" s="1258"/>
      <c r="D3" s="1258"/>
      <c r="E3" s="1258"/>
      <c r="F3" s="1258"/>
      <c r="G3" s="1258"/>
      <c r="H3" s="1258"/>
      <c r="I3" s="1258"/>
      <c r="J3" s="1258"/>
      <c r="K3" s="1258"/>
      <c r="L3" s="1258"/>
      <c r="M3" s="1258"/>
      <c r="N3" s="1258"/>
      <c r="O3" s="1258"/>
      <c r="P3" s="1258"/>
      <c r="Q3" s="1258"/>
      <c r="R3" s="1258"/>
    </row>
    <row r="4" spans="1:38" s="265" customFormat="1" x14ac:dyDescent="0.25">
      <c r="A4" s="1259" t="s">
        <v>1737</v>
      </c>
      <c r="B4" s="1259"/>
      <c r="C4" s="1259"/>
      <c r="D4" s="1259"/>
      <c r="E4" s="1259"/>
      <c r="F4" s="1259"/>
      <c r="G4" s="1259"/>
      <c r="H4" s="1259"/>
      <c r="I4" s="1259"/>
      <c r="J4" s="1259"/>
      <c r="K4" s="1259"/>
      <c r="L4" s="1259"/>
      <c r="M4" s="1259"/>
      <c r="N4" s="1259"/>
      <c r="O4" s="1259"/>
      <c r="P4" s="1259"/>
      <c r="Q4" s="1259"/>
      <c r="R4" s="1259"/>
    </row>
    <row r="5" spans="1:38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38" x14ac:dyDescent="0.25">
      <c r="A6" s="4" t="s">
        <v>1</v>
      </c>
      <c r="B6" s="4"/>
      <c r="C6" s="4"/>
      <c r="D6" s="4"/>
      <c r="E6" s="4"/>
      <c r="F6" s="4"/>
      <c r="G6" s="4"/>
      <c r="H6" s="4"/>
      <c r="I6" s="4"/>
      <c r="J6" s="4"/>
      <c r="K6" s="12" t="s">
        <v>360</v>
      </c>
      <c r="L6" s="4"/>
      <c r="M6" s="4"/>
      <c r="N6" s="4"/>
      <c r="O6" s="4"/>
      <c r="P6" s="4"/>
      <c r="Q6" s="4"/>
      <c r="R6" s="4"/>
    </row>
    <row r="7" spans="1:38" x14ac:dyDescent="0.25">
      <c r="A7" s="4" t="s">
        <v>2</v>
      </c>
      <c r="B7" s="4"/>
      <c r="C7" s="4"/>
      <c r="D7" s="4"/>
      <c r="E7" s="4"/>
      <c r="F7" s="4"/>
      <c r="G7" s="4"/>
      <c r="H7" s="4"/>
      <c r="I7" s="4"/>
      <c r="J7" s="4"/>
      <c r="K7" s="12" t="s">
        <v>822</v>
      </c>
      <c r="L7" s="4"/>
      <c r="M7" s="4"/>
      <c r="N7" s="4"/>
      <c r="O7" s="4"/>
      <c r="P7" s="4"/>
      <c r="Q7" s="4"/>
      <c r="R7" s="4"/>
    </row>
    <row r="8" spans="1:38" ht="15.75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38" ht="16.149999999999999" customHeight="1" x14ac:dyDescent="0.25">
      <c r="A9" s="1250" t="s">
        <v>366</v>
      </c>
      <c r="B9" s="1253" t="s">
        <v>138</v>
      </c>
      <c r="C9" s="1253" t="s">
        <v>150</v>
      </c>
      <c r="D9" s="1253"/>
      <c r="E9" s="1253"/>
      <c r="F9" s="1253" t="s">
        <v>145</v>
      </c>
      <c r="G9" s="1253"/>
      <c r="H9" s="1253"/>
      <c r="I9" s="1253"/>
      <c r="J9" s="1253"/>
      <c r="K9" s="1253"/>
      <c r="L9" s="1253"/>
      <c r="M9" s="1253"/>
      <c r="N9" s="1253"/>
      <c r="O9" s="1253"/>
      <c r="P9" s="1253"/>
      <c r="Q9" s="1253"/>
      <c r="R9" s="1254" t="s">
        <v>151</v>
      </c>
    </row>
    <row r="10" spans="1:38" ht="41.45" customHeight="1" x14ac:dyDescent="0.25">
      <c r="A10" s="1251"/>
      <c r="B10" s="1210"/>
      <c r="C10" s="1210"/>
      <c r="D10" s="1210"/>
      <c r="E10" s="1210"/>
      <c r="F10" s="1210" t="s">
        <v>152</v>
      </c>
      <c r="G10" s="1210"/>
      <c r="H10" s="1210"/>
      <c r="I10" s="1210" t="s">
        <v>153</v>
      </c>
      <c r="J10" s="1210"/>
      <c r="K10" s="1210"/>
      <c r="L10" s="1210" t="s">
        <v>154</v>
      </c>
      <c r="M10" s="1210"/>
      <c r="N10" s="1210"/>
      <c r="O10" s="1210" t="s">
        <v>155</v>
      </c>
      <c r="P10" s="1210"/>
      <c r="Q10" s="1210"/>
      <c r="R10" s="1244"/>
    </row>
    <row r="11" spans="1:38" ht="87.75" customHeight="1" x14ac:dyDescent="0.25">
      <c r="A11" s="1251"/>
      <c r="B11" s="1210"/>
      <c r="C11" s="1210" t="s">
        <v>144</v>
      </c>
      <c r="D11" s="1210" t="s">
        <v>1114</v>
      </c>
      <c r="E11" s="1210"/>
      <c r="F11" s="1210" t="s">
        <v>144</v>
      </c>
      <c r="G11" s="1210" t="s">
        <v>1114</v>
      </c>
      <c r="H11" s="1210"/>
      <c r="I11" s="1210" t="s">
        <v>144</v>
      </c>
      <c r="J11" s="1210" t="s">
        <v>1114</v>
      </c>
      <c r="K11" s="1210"/>
      <c r="L11" s="1210" t="s">
        <v>144</v>
      </c>
      <c r="M11" s="1210" t="s">
        <v>1114</v>
      </c>
      <c r="N11" s="1210"/>
      <c r="O11" s="1210" t="s">
        <v>144</v>
      </c>
      <c r="P11" s="1210" t="s">
        <v>1114</v>
      </c>
      <c r="Q11" s="1210"/>
      <c r="R11" s="1244"/>
    </row>
    <row r="12" spans="1:38" ht="26.25" thickBot="1" x14ac:dyDescent="0.3">
      <c r="A12" s="1252"/>
      <c r="B12" s="1243"/>
      <c r="C12" s="1243"/>
      <c r="D12" s="918" t="s">
        <v>141</v>
      </c>
      <c r="E12" s="918" t="s">
        <v>187</v>
      </c>
      <c r="F12" s="1243"/>
      <c r="G12" s="918" t="s">
        <v>141</v>
      </c>
      <c r="H12" s="918" t="s">
        <v>187</v>
      </c>
      <c r="I12" s="1243"/>
      <c r="J12" s="918" t="s">
        <v>141</v>
      </c>
      <c r="K12" s="918" t="s">
        <v>187</v>
      </c>
      <c r="L12" s="1243"/>
      <c r="M12" s="918" t="s">
        <v>141</v>
      </c>
      <c r="N12" s="918" t="s">
        <v>187</v>
      </c>
      <c r="O12" s="1243"/>
      <c r="P12" s="918" t="s">
        <v>141</v>
      </c>
      <c r="Q12" s="918" t="s">
        <v>187</v>
      </c>
      <c r="R12" s="1260"/>
    </row>
    <row r="13" spans="1:38" x14ac:dyDescent="0.25">
      <c r="A13" s="916">
        <v>1</v>
      </c>
      <c r="B13" s="350">
        <v>2</v>
      </c>
      <c r="C13" s="350">
        <v>3</v>
      </c>
      <c r="D13" s="350">
        <v>4</v>
      </c>
      <c r="E13" s="350">
        <v>5</v>
      </c>
      <c r="F13" s="350">
        <v>6</v>
      </c>
      <c r="G13" s="350">
        <v>7</v>
      </c>
      <c r="H13" s="350">
        <v>8</v>
      </c>
      <c r="I13" s="350">
        <v>9</v>
      </c>
      <c r="J13" s="350">
        <v>10</v>
      </c>
      <c r="K13" s="350">
        <v>11</v>
      </c>
      <c r="L13" s="350">
        <v>12</v>
      </c>
      <c r="M13" s="350">
        <v>13</v>
      </c>
      <c r="N13" s="350">
        <v>14</v>
      </c>
      <c r="O13" s="350">
        <v>15</v>
      </c>
      <c r="P13" s="350">
        <v>16</v>
      </c>
      <c r="Q13" s="350">
        <v>17</v>
      </c>
      <c r="R13" s="917">
        <v>18</v>
      </c>
    </row>
    <row r="14" spans="1:38" ht="13.9" customHeight="1" x14ac:dyDescent="0.25">
      <c r="A14" s="911">
        <v>1</v>
      </c>
      <c r="B14" s="231" t="s">
        <v>8</v>
      </c>
      <c r="C14" s="908">
        <f>SUM(F14,I14,L14,O14)</f>
        <v>103</v>
      </c>
      <c r="D14" s="908"/>
      <c r="E14" s="908">
        <v>103</v>
      </c>
      <c r="F14" s="908">
        <f>G14+H14</f>
        <v>0</v>
      </c>
      <c r="G14" s="908">
        <v>0</v>
      </c>
      <c r="H14" s="908">
        <v>0</v>
      </c>
      <c r="I14" s="908">
        <f>J14+K14</f>
        <v>87</v>
      </c>
      <c r="J14" s="908">
        <v>0</v>
      </c>
      <c r="K14" s="908">
        <v>87</v>
      </c>
      <c r="L14" s="908">
        <f>M14+N14</f>
        <v>16</v>
      </c>
      <c r="M14" s="908">
        <v>0</v>
      </c>
      <c r="N14" s="908">
        <v>16</v>
      </c>
      <c r="O14" s="908">
        <f>P14+Q14</f>
        <v>0</v>
      </c>
      <c r="P14" s="908">
        <v>0</v>
      </c>
      <c r="Q14" s="908">
        <v>0</v>
      </c>
      <c r="R14" s="913"/>
    </row>
    <row r="15" spans="1:38" s="2" customFormat="1" ht="13.9" customHeight="1" x14ac:dyDescent="0.25">
      <c r="A15" s="911">
        <v>2</v>
      </c>
      <c r="B15" s="231" t="s">
        <v>4</v>
      </c>
      <c r="C15" s="908">
        <f>SUM(F15,I15,L15,O15)</f>
        <v>68</v>
      </c>
      <c r="D15" s="908"/>
      <c r="E15" s="908">
        <v>68</v>
      </c>
      <c r="F15" s="908">
        <f>G15+H15</f>
        <v>3</v>
      </c>
      <c r="G15" s="908">
        <v>0</v>
      </c>
      <c r="H15" s="908">
        <v>3</v>
      </c>
      <c r="I15" s="908">
        <f>J15+K15</f>
        <v>34</v>
      </c>
      <c r="J15" s="908">
        <v>0</v>
      </c>
      <c r="K15" s="908">
        <v>34</v>
      </c>
      <c r="L15" s="908">
        <f>M15+N15</f>
        <v>31</v>
      </c>
      <c r="M15" s="908">
        <v>0</v>
      </c>
      <c r="N15" s="908">
        <v>31</v>
      </c>
      <c r="O15" s="908">
        <f>P15+Q15</f>
        <v>0</v>
      </c>
      <c r="P15" s="908">
        <v>0</v>
      </c>
      <c r="Q15" s="908">
        <v>0</v>
      </c>
      <c r="R15" s="913"/>
      <c r="S15" s="265"/>
      <c r="T15" s="265"/>
      <c r="U15" s="265"/>
      <c r="V15" s="265"/>
      <c r="W15" s="265"/>
      <c r="X15" s="265"/>
      <c r="Y15" s="265"/>
      <c r="Z15" s="265"/>
      <c r="AA15" s="265"/>
      <c r="AB15" s="265"/>
      <c r="AC15" s="265"/>
      <c r="AD15" s="265"/>
      <c r="AE15" s="265"/>
      <c r="AF15" s="265"/>
      <c r="AG15" s="265"/>
      <c r="AH15" s="265"/>
      <c r="AI15" s="265"/>
      <c r="AJ15" s="265"/>
      <c r="AK15" s="265"/>
      <c r="AL15" s="265"/>
    </row>
    <row r="16" spans="1:38" ht="13.9" customHeight="1" x14ac:dyDescent="0.25">
      <c r="A16" s="911">
        <v>3</v>
      </c>
      <c r="B16" s="231" t="s">
        <v>370</v>
      </c>
      <c r="C16" s="908">
        <f>SUM(F16,I16,L16,O16)</f>
        <v>31</v>
      </c>
      <c r="D16" s="908"/>
      <c r="E16" s="908">
        <v>31</v>
      </c>
      <c r="F16" s="908">
        <f>G16+H16</f>
        <v>0</v>
      </c>
      <c r="G16" s="908">
        <v>0</v>
      </c>
      <c r="H16" s="908">
        <v>0</v>
      </c>
      <c r="I16" s="908">
        <f>J16+K16</f>
        <v>25</v>
      </c>
      <c r="J16" s="908">
        <v>0</v>
      </c>
      <c r="K16" s="908">
        <v>25</v>
      </c>
      <c r="L16" s="908">
        <f>M16+N16</f>
        <v>6</v>
      </c>
      <c r="M16" s="908">
        <v>0</v>
      </c>
      <c r="N16" s="908">
        <v>6</v>
      </c>
      <c r="O16" s="908">
        <f>P16+Q16</f>
        <v>0</v>
      </c>
      <c r="P16" s="908">
        <v>0</v>
      </c>
      <c r="Q16" s="908">
        <v>0</v>
      </c>
      <c r="R16" s="913"/>
    </row>
    <row r="17" spans="1:38" s="175" customFormat="1" ht="13.9" customHeight="1" x14ac:dyDescent="0.25">
      <c r="A17" s="911">
        <v>4</v>
      </c>
      <c r="B17" s="231" t="s">
        <v>1738</v>
      </c>
      <c r="C17" s="908">
        <f>SUM(F17,I17,L17,O17)</f>
        <v>2</v>
      </c>
      <c r="D17" s="908"/>
      <c r="E17" s="908">
        <v>2</v>
      </c>
      <c r="F17" s="908">
        <f>G17+H17</f>
        <v>0</v>
      </c>
      <c r="G17" s="908">
        <v>0</v>
      </c>
      <c r="H17" s="908">
        <v>0</v>
      </c>
      <c r="I17" s="908">
        <f>J17+K17</f>
        <v>2</v>
      </c>
      <c r="J17" s="908">
        <v>0</v>
      </c>
      <c r="K17" s="908">
        <v>2</v>
      </c>
      <c r="L17" s="908">
        <f>M17+N17</f>
        <v>0</v>
      </c>
      <c r="M17" s="908">
        <v>0</v>
      </c>
      <c r="N17" s="908">
        <v>0</v>
      </c>
      <c r="O17" s="908">
        <f>P17+Q17</f>
        <v>0</v>
      </c>
      <c r="P17" s="908">
        <v>0</v>
      </c>
      <c r="Q17" s="908">
        <v>0</v>
      </c>
      <c r="R17" s="913"/>
      <c r="S17" s="265"/>
      <c r="T17" s="265"/>
      <c r="U17" s="265"/>
      <c r="V17" s="265"/>
      <c r="W17" s="265"/>
      <c r="X17" s="265"/>
      <c r="Y17" s="265"/>
      <c r="Z17" s="265"/>
      <c r="AA17" s="265"/>
      <c r="AB17" s="265"/>
      <c r="AC17" s="265"/>
      <c r="AD17" s="265"/>
      <c r="AE17" s="265"/>
      <c r="AF17" s="265"/>
      <c r="AG17" s="265"/>
      <c r="AH17" s="265"/>
      <c r="AI17" s="265"/>
      <c r="AJ17" s="265"/>
      <c r="AK17" s="265"/>
      <c r="AL17" s="265"/>
    </row>
    <row r="18" spans="1:38" s="175" customFormat="1" ht="13.9" customHeight="1" thickBot="1" x14ac:dyDescent="0.3">
      <c r="A18" s="680">
        <v>5</v>
      </c>
      <c r="B18" s="914" t="s">
        <v>29</v>
      </c>
      <c r="C18" s="675">
        <f>SUM(F18,I18,L18,O18)</f>
        <v>3</v>
      </c>
      <c r="D18" s="675"/>
      <c r="E18" s="675">
        <v>3</v>
      </c>
      <c r="F18" s="675">
        <f>G18+H18</f>
        <v>3</v>
      </c>
      <c r="G18" s="675">
        <v>0</v>
      </c>
      <c r="H18" s="675">
        <v>3</v>
      </c>
      <c r="I18" s="675">
        <f>J18+K18</f>
        <v>0</v>
      </c>
      <c r="J18" s="675">
        <v>0</v>
      </c>
      <c r="K18" s="675">
        <v>0</v>
      </c>
      <c r="L18" s="675">
        <f>M18+N18</f>
        <v>0</v>
      </c>
      <c r="M18" s="675">
        <v>0</v>
      </c>
      <c r="N18" s="675">
        <v>0</v>
      </c>
      <c r="O18" s="675">
        <f>P18+Q18</f>
        <v>0</v>
      </c>
      <c r="P18" s="675">
        <v>0</v>
      </c>
      <c r="Q18" s="675">
        <v>0</v>
      </c>
      <c r="R18" s="91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</row>
    <row r="19" spans="1:3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38" s="33" customFormat="1" x14ac:dyDescent="0.25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265"/>
      <c r="T20" s="265"/>
      <c r="U20" s="265"/>
      <c r="V20" s="265"/>
      <c r="W20" s="265"/>
      <c r="X20" s="265"/>
      <c r="Y20" s="265"/>
      <c r="Z20" s="265"/>
      <c r="AA20" s="265"/>
      <c r="AB20" s="265"/>
      <c r="AC20" s="265"/>
      <c r="AD20" s="265"/>
      <c r="AE20" s="265"/>
      <c r="AF20" s="265"/>
      <c r="AG20" s="265"/>
      <c r="AH20" s="265"/>
      <c r="AI20" s="265"/>
      <c r="AJ20" s="265"/>
      <c r="AK20" s="265"/>
      <c r="AL20" s="265"/>
    </row>
    <row r="21" spans="1:38" s="33" customFormat="1" ht="30.75" customHeight="1" x14ac:dyDescent="0.25">
      <c r="A21" s="1255" t="s">
        <v>1054</v>
      </c>
      <c r="B21" s="1255"/>
      <c r="C21" s="1255"/>
      <c r="D21" s="1255"/>
      <c r="E21" s="1255"/>
      <c r="F21" s="1255"/>
      <c r="G21" s="1255"/>
      <c r="H21" s="1255"/>
      <c r="I21" s="1255"/>
      <c r="J21" s="1255"/>
      <c r="K21" s="1255"/>
      <c r="L21" s="1255"/>
      <c r="M21" s="1255"/>
      <c r="N21" s="1255"/>
      <c r="O21" s="1255"/>
      <c r="P21" s="1255"/>
      <c r="Q21" s="1256"/>
      <c r="R21" s="1256"/>
      <c r="S21" s="265"/>
      <c r="T21" s="265"/>
      <c r="U21" s="265"/>
      <c r="V21" s="265"/>
      <c r="W21" s="265"/>
      <c r="X21" s="265"/>
      <c r="Y21" s="265"/>
      <c r="Z21" s="265"/>
      <c r="AA21" s="265"/>
      <c r="AB21" s="265"/>
      <c r="AC21" s="265"/>
      <c r="AD21" s="265"/>
      <c r="AE21" s="265"/>
      <c r="AF21" s="265"/>
      <c r="AG21" s="265"/>
      <c r="AH21" s="265"/>
      <c r="AI21" s="265"/>
      <c r="AJ21" s="265"/>
      <c r="AK21" s="265"/>
      <c r="AL21" s="265"/>
    </row>
    <row r="22" spans="1:38" s="33" customFormat="1" ht="11.45" customHeight="1" x14ac:dyDescent="0.25">
      <c r="A22" s="41"/>
      <c r="B22" s="41"/>
      <c r="C22" s="41"/>
      <c r="D22" s="41"/>
      <c r="E22" s="1257" t="s">
        <v>561</v>
      </c>
      <c r="F22" s="1257"/>
      <c r="G22" s="1257"/>
      <c r="H22" s="1257"/>
      <c r="I22" s="1257"/>
      <c r="J22" s="1257"/>
      <c r="K22" s="1257"/>
      <c r="L22" s="41"/>
      <c r="M22" s="41"/>
      <c r="N22" s="43" t="s">
        <v>565</v>
      </c>
      <c r="P22" s="41"/>
      <c r="R22" s="43" t="s">
        <v>568</v>
      </c>
      <c r="S22" s="265"/>
      <c r="T22" s="265"/>
      <c r="U22" s="265"/>
      <c r="V22" s="265"/>
      <c r="W22" s="265"/>
      <c r="X22" s="265"/>
      <c r="Y22" s="265"/>
      <c r="Z22" s="265"/>
      <c r="AA22" s="265"/>
      <c r="AB22" s="265"/>
      <c r="AC22" s="265"/>
      <c r="AD22" s="265"/>
      <c r="AE22" s="265"/>
      <c r="AF22" s="265"/>
      <c r="AG22" s="265"/>
      <c r="AH22" s="265"/>
      <c r="AI22" s="265"/>
      <c r="AJ22" s="265"/>
      <c r="AK22" s="265"/>
      <c r="AL22" s="265"/>
    </row>
    <row r="23" spans="1:38" ht="21" customHeight="1" x14ac:dyDescent="0.25">
      <c r="A23" s="41"/>
      <c r="B23" s="44" t="s">
        <v>562</v>
      </c>
      <c r="C23" s="41"/>
      <c r="D23" s="41"/>
      <c r="E23" s="41"/>
      <c r="F23" s="43"/>
      <c r="G23" s="41"/>
      <c r="H23" s="41"/>
      <c r="I23" s="1239" t="s">
        <v>1784</v>
      </c>
      <c r="J23" s="1239"/>
      <c r="K23" s="1239"/>
      <c r="L23" s="41"/>
      <c r="M23" s="41"/>
      <c r="N23" s="41"/>
      <c r="O23" s="43"/>
      <c r="P23" s="41"/>
      <c r="Q23" s="42"/>
      <c r="R23" s="42"/>
    </row>
    <row r="24" spans="1:38" x14ac:dyDescent="0.25">
      <c r="A24" s="43" t="s">
        <v>563</v>
      </c>
      <c r="B24" s="41"/>
      <c r="C24" s="41"/>
      <c r="D24" s="41"/>
      <c r="E24" s="41"/>
      <c r="F24" s="41"/>
      <c r="G24" s="41"/>
      <c r="H24" s="41"/>
      <c r="I24" s="1241" t="s">
        <v>564</v>
      </c>
      <c r="J24" s="1237"/>
      <c r="K24" s="1237"/>
      <c r="L24" s="1237"/>
      <c r="M24" s="1237"/>
      <c r="N24" s="1237"/>
      <c r="O24" s="41"/>
      <c r="P24" s="41"/>
      <c r="Q24" s="42"/>
      <c r="R24" s="42"/>
    </row>
    <row r="25" spans="1:38" x14ac:dyDescent="0.2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</row>
    <row r="26" spans="1:3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  <row r="28" spans="1:3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</row>
  </sheetData>
  <mergeCells count="27">
    <mergeCell ref="Q1:R1"/>
    <mergeCell ref="A2:R2"/>
    <mergeCell ref="A3:R3"/>
    <mergeCell ref="A4:R4"/>
    <mergeCell ref="O11:O12"/>
    <mergeCell ref="P11:Q11"/>
    <mergeCell ref="C11:C12"/>
    <mergeCell ref="D11:E11"/>
    <mergeCell ref="A9:A12"/>
    <mergeCell ref="B9:B12"/>
    <mergeCell ref="M11:N11"/>
    <mergeCell ref="R9:R12"/>
    <mergeCell ref="F10:H10"/>
    <mergeCell ref="I10:K10"/>
    <mergeCell ref="I24:N24"/>
    <mergeCell ref="A21:R21"/>
    <mergeCell ref="C9:E10"/>
    <mergeCell ref="F9:Q9"/>
    <mergeCell ref="J11:K11"/>
    <mergeCell ref="L11:L12"/>
    <mergeCell ref="L10:N10"/>
    <mergeCell ref="O10:Q10"/>
    <mergeCell ref="F11:F12"/>
    <mergeCell ref="G11:H11"/>
    <mergeCell ref="I11:I12"/>
    <mergeCell ref="I23:K23"/>
    <mergeCell ref="E22:K22"/>
  </mergeCells>
  <pageMargins left="0.59055118110236227" right="0.59055118110236227" top="0.98425196850393704" bottom="0.59055118110236227" header="0.31496062992125984" footer="0.31496062992125984"/>
  <pageSetup paperSize="9" scale="92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37"/>
  <sheetViews>
    <sheetView view="pageBreakPreview" zoomScaleNormal="100" zoomScaleSheetLayoutView="100" workbookViewId="0">
      <pane ySplit="13" topLeftCell="A164" activePane="bottomLeft" state="frozen"/>
      <selection pane="bottomLeft" activeCell="R16" sqref="R16"/>
    </sheetView>
  </sheetViews>
  <sheetFormatPr defaultColWidth="8.85546875" defaultRowHeight="12.75" x14ac:dyDescent="0.2"/>
  <cols>
    <col min="1" max="1" width="4.5703125" style="631" customWidth="1"/>
    <col min="2" max="2" width="20.42578125" style="631" customWidth="1"/>
    <col min="3" max="3" width="38.140625" style="631" customWidth="1"/>
    <col min="4" max="4" width="10.2851562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4.42578125" style="631" customWidth="1"/>
    <col min="11" max="16384" width="8.85546875" style="631"/>
  </cols>
  <sheetData>
    <row r="1" spans="1:11" ht="14.45" customHeight="1" x14ac:dyDescent="0.2">
      <c r="I1" s="1203" t="s">
        <v>196</v>
      </c>
      <c r="J1" s="1203"/>
    </row>
    <row r="2" spans="1:1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1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1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1" x14ac:dyDescent="0.2">
      <c r="A5" s="25"/>
      <c r="B5" s="25"/>
      <c r="C5" s="25"/>
      <c r="D5" s="25"/>
      <c r="E5" s="25"/>
      <c r="F5" s="25"/>
      <c r="G5" s="25"/>
    </row>
    <row r="6" spans="1:11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1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1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1" x14ac:dyDescent="0.2">
      <c r="A9" s="1497" t="s">
        <v>689</v>
      </c>
      <c r="B9" s="1497"/>
      <c r="C9" s="1497"/>
      <c r="D9" s="25"/>
      <c r="E9" s="25"/>
      <c r="F9" s="25"/>
      <c r="G9" s="25"/>
    </row>
    <row r="11" spans="1:11" ht="26.2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1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1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1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1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утки'!G15</f>
        <v>429</v>
      </c>
      <c r="H15" s="1186">
        <f>'4.4 гр птиц утки'!H15</f>
        <v>405</v>
      </c>
      <c r="I15" s="1186">
        <v>0</v>
      </c>
      <c r="J15" s="1181">
        <f>F15+I15</f>
        <v>0</v>
      </c>
      <c r="K15" s="1182"/>
    </row>
    <row r="16" spans="1:11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утки'!G16</f>
        <v>0</v>
      </c>
      <c r="H16" s="1186">
        <f>'4.4 гр птиц утки'!H16</f>
        <v>0</v>
      </c>
      <c r="I16" s="1186">
        <v>0</v>
      </c>
      <c r="J16" s="1181">
        <f t="shared" ref="J16:J88" si="0">F16+I16</f>
        <v>0</v>
      </c>
      <c r="K16" s="1182"/>
    </row>
    <row r="17" spans="1:11" ht="13.9" customHeight="1" x14ac:dyDescent="0.25">
      <c r="A17" s="1483"/>
      <c r="B17" s="1484"/>
      <c r="C17" s="46" t="s">
        <v>598</v>
      </c>
      <c r="D17" s="1186">
        <f>'4.4 гр птиц утки'!D17</f>
        <v>211</v>
      </c>
      <c r="E17" s="1186">
        <f>'4.4 гр птиц утки'!E17</f>
        <v>193</v>
      </c>
      <c r="F17" s="1186">
        <v>0</v>
      </c>
      <c r="G17" s="1186">
        <f>'[2]4.4 гр птиц утки'!G17</f>
        <v>120</v>
      </c>
      <c r="H17" s="1186">
        <f>'[2]4.4 гр птиц утки'!H17</f>
        <v>113</v>
      </c>
      <c r="I17" s="1186">
        <v>0</v>
      </c>
      <c r="J17" s="1181">
        <f t="shared" si="0"/>
        <v>0</v>
      </c>
      <c r="K17" s="1182"/>
    </row>
    <row r="18" spans="1:11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f>'[2]4.4 гр птиц утки'!G18</f>
        <v>26</v>
      </c>
      <c r="H18" s="1186">
        <f>'[2]4.4 гр птиц утки'!H18</f>
        <v>26</v>
      </c>
      <c r="I18" s="1186">
        <v>0</v>
      </c>
      <c r="J18" s="1181">
        <f t="shared" si="0"/>
        <v>0</v>
      </c>
      <c r="K18" s="1182"/>
    </row>
    <row r="19" spans="1:11" ht="13.9" customHeight="1" x14ac:dyDescent="0.25">
      <c r="A19" s="1483"/>
      <c r="B19" s="1485"/>
      <c r="C19" s="46" t="s">
        <v>598</v>
      </c>
      <c r="D19" s="1186">
        <f>'4.4 гр птиц утки'!D19</f>
        <v>253</v>
      </c>
      <c r="E19" s="1186">
        <f>'4.4 гр птиц утки'!E19</f>
        <v>249</v>
      </c>
      <c r="F19" s="1186">
        <v>0</v>
      </c>
      <c r="G19" s="1186">
        <f>'[2]4.4 гр птиц утки'!G19</f>
        <v>282</v>
      </c>
      <c r="H19" s="1186">
        <f>'[2]4.4 гр птиц утки'!H19</f>
        <v>271</v>
      </c>
      <c r="I19" s="1186">
        <v>0</v>
      </c>
      <c r="J19" s="1181">
        <f t="shared" si="0"/>
        <v>0</v>
      </c>
      <c r="K19" s="1182"/>
    </row>
    <row r="20" spans="1:11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утки'!G20</f>
        <v>67</v>
      </c>
      <c r="H20" s="1186">
        <f>'[2]4.4 гр птиц утки'!H20</f>
        <v>67</v>
      </c>
      <c r="I20" s="1186">
        <v>0</v>
      </c>
      <c r="J20" s="1181">
        <f t="shared" si="0"/>
        <v>0</v>
      </c>
      <c r="K20" s="1182"/>
    </row>
    <row r="21" spans="1:11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утки'!G21</f>
        <v>22</v>
      </c>
      <c r="H21" s="1186">
        <f>'[2]4.4 гр птиц утки'!H21</f>
        <v>18</v>
      </c>
      <c r="I21" s="1186">
        <v>0</v>
      </c>
      <c r="J21" s="1181">
        <f t="shared" si="0"/>
        <v>0</v>
      </c>
      <c r="K21" s="1182"/>
    </row>
    <row r="22" spans="1:11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утки'!G22</f>
        <v>0</v>
      </c>
      <c r="H22" s="1186">
        <f>'[2]4.4 гр птиц утки'!H22</f>
        <v>0</v>
      </c>
      <c r="I22" s="1186">
        <v>0</v>
      </c>
      <c r="J22" s="1181">
        <f t="shared" si="0"/>
        <v>0</v>
      </c>
      <c r="K22" s="1182"/>
    </row>
    <row r="23" spans="1:11" ht="13.9" customHeight="1" x14ac:dyDescent="0.25">
      <c r="A23" s="1483"/>
      <c r="B23" s="1484"/>
      <c r="C23" s="46" t="s">
        <v>598</v>
      </c>
      <c r="D23" s="1186">
        <f>'4.4 гр птиц утки'!D23</f>
        <v>107</v>
      </c>
      <c r="E23" s="1186">
        <f>'4.4 гр птиц утки'!E23</f>
        <v>103</v>
      </c>
      <c r="F23" s="1186">
        <v>0</v>
      </c>
      <c r="G23" s="1186">
        <f>'[2]4.4 гр птиц утки'!G23</f>
        <v>59</v>
      </c>
      <c r="H23" s="1186">
        <f>'[2]4.4 гр птиц утки'!H23</f>
        <v>55</v>
      </c>
      <c r="I23" s="1186">
        <v>0</v>
      </c>
      <c r="J23" s="1181">
        <f t="shared" si="0"/>
        <v>0</v>
      </c>
      <c r="K23" s="1182"/>
    </row>
    <row r="24" spans="1:11" ht="15" x14ac:dyDescent="0.2">
      <c r="A24" s="1532">
        <v>4</v>
      </c>
      <c r="B24" s="1534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f>'[2]4.4 гр птиц утки'!G24</f>
        <v>493</v>
      </c>
      <c r="H24" s="1186">
        <f>'[2]4.4 гр птиц утки'!H24</f>
        <v>489</v>
      </c>
      <c r="I24" s="1186">
        <v>26</v>
      </c>
      <c r="J24" s="1181">
        <f t="shared" si="0"/>
        <v>26</v>
      </c>
      <c r="K24" s="1182"/>
    </row>
    <row r="25" spans="1:11" ht="15" x14ac:dyDescent="0.2">
      <c r="A25" s="1533"/>
      <c r="B25" s="1535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утки'!G25</f>
        <v>0</v>
      </c>
      <c r="H25" s="1186">
        <f>'[2]4.4 гр птиц утки'!H25</f>
        <v>0</v>
      </c>
      <c r="I25" s="1186">
        <v>0</v>
      </c>
      <c r="J25" s="1186">
        <f t="shared" si="0"/>
        <v>0</v>
      </c>
      <c r="K25" s="1182"/>
    </row>
    <row r="26" spans="1:11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f>'[2]4.4 гр птиц утки'!G26</f>
        <v>45</v>
      </c>
      <c r="H26" s="1186">
        <f>'[2]4.4 гр птиц утки'!H26</f>
        <v>44</v>
      </c>
      <c r="I26" s="1186">
        <v>3</v>
      </c>
      <c r="J26" s="1181">
        <f>F26+I26</f>
        <v>3</v>
      </c>
      <c r="K26" s="1182"/>
    </row>
    <row r="27" spans="1:11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утки'!G27</f>
        <v>2</v>
      </c>
      <c r="H27" s="1186">
        <f>'[2]4.4 гр птиц утки'!H27</f>
        <v>2</v>
      </c>
      <c r="I27" s="1186">
        <v>4</v>
      </c>
      <c r="J27" s="1181">
        <f>F27+I27</f>
        <v>4</v>
      </c>
      <c r="K27" s="1182"/>
    </row>
    <row r="28" spans="1:11" ht="15" x14ac:dyDescent="0.25">
      <c r="A28" s="1527"/>
      <c r="B28" s="1517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утки'!G28</f>
        <v>20</v>
      </c>
      <c r="H28" s="1186">
        <f>'[2]4.4 гр птиц утки'!H28</f>
        <v>20</v>
      </c>
      <c r="I28" s="1186">
        <v>0</v>
      </c>
      <c r="J28" s="1181">
        <f>F28+I28</f>
        <v>0</v>
      </c>
      <c r="K28" s="1182"/>
    </row>
    <row r="29" spans="1:11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утки'!G29</f>
        <v>0</v>
      </c>
      <c r="H29" s="1186">
        <f>'[2]4.4 гр птиц утки'!H29</f>
        <v>0</v>
      </c>
      <c r="I29" s="1186">
        <v>0</v>
      </c>
      <c r="J29" s="1181">
        <f>F29+I29</f>
        <v>0</v>
      </c>
      <c r="K29" s="1182"/>
    </row>
    <row r="30" spans="1:11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утки'!G30</f>
        <v>0</v>
      </c>
      <c r="H30" s="1186">
        <f>'[2]4.4 гр птиц утки'!H30</f>
        <v>0</v>
      </c>
      <c r="I30" s="1186">
        <v>0</v>
      </c>
      <c r="J30" s="1181">
        <f>F30+I30</f>
        <v>0</v>
      </c>
      <c r="K30" s="1182"/>
    </row>
    <row r="31" spans="1:11" ht="14.45" customHeight="1" x14ac:dyDescent="0.25">
      <c r="A31" s="1520"/>
      <c r="B31" s="1518"/>
      <c r="C31" s="46" t="s">
        <v>598</v>
      </c>
      <c r="D31" s="1186">
        <f>'4.4 гр птиц утки'!D31</f>
        <v>784</v>
      </c>
      <c r="E31" s="1186">
        <f>'4.4 гр птиц утки'!E31</f>
        <v>691</v>
      </c>
      <c r="F31" s="1186">
        <v>0</v>
      </c>
      <c r="G31" s="1186">
        <f>'[2]4.4 гр птиц утки'!G31</f>
        <v>428</v>
      </c>
      <c r="H31" s="1186">
        <f>'[2]4.4 гр птиц утки'!H31</f>
        <v>388</v>
      </c>
      <c r="I31" s="1186">
        <v>0</v>
      </c>
      <c r="J31" s="1181">
        <f t="shared" si="0"/>
        <v>0</v>
      </c>
      <c r="K31" s="1182"/>
    </row>
    <row r="32" spans="1:11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утки'!G32</f>
        <v>3</v>
      </c>
      <c r="H32" s="1186">
        <f>'[2]4.4 гр птиц утки'!H32</f>
        <v>3</v>
      </c>
      <c r="I32" s="1186">
        <v>0</v>
      </c>
      <c r="J32" s="1181">
        <f t="shared" si="0"/>
        <v>0</v>
      </c>
      <c r="K32" s="1182"/>
    </row>
    <row r="33" spans="1:11" ht="13.9" customHeight="1" x14ac:dyDescent="0.25">
      <c r="A33" s="1487"/>
      <c r="B33" s="1485"/>
      <c r="C33" s="46" t="s">
        <v>598</v>
      </c>
      <c r="D33" s="1186">
        <f>'4.4 гр птиц утки'!D33</f>
        <v>903</v>
      </c>
      <c r="E33" s="1186">
        <f>'4.4 гр птиц утки'!E33</f>
        <v>799</v>
      </c>
      <c r="F33" s="1186">
        <v>0</v>
      </c>
      <c r="G33" s="1186">
        <f>'[2]4.4 гр птиц утки'!G33</f>
        <v>224</v>
      </c>
      <c r="H33" s="1186">
        <f>'[2]4.4 гр птиц утки'!H33</f>
        <v>195</v>
      </c>
      <c r="I33" s="1186">
        <v>0</v>
      </c>
      <c r="J33" s="1181">
        <f t="shared" si="0"/>
        <v>0</v>
      </c>
      <c r="K33" s="1182"/>
    </row>
    <row r="34" spans="1:11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утки'!G34</f>
        <v>17</v>
      </c>
      <c r="H34" s="1186">
        <f>'[2]4.4 гр птиц утки'!H34</f>
        <v>17</v>
      </c>
      <c r="I34" s="1186">
        <v>0</v>
      </c>
      <c r="J34" s="1181">
        <f t="shared" si="0"/>
        <v>0</v>
      </c>
      <c r="K34" s="1182"/>
    </row>
    <row r="35" spans="1:11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f>'[2]4.4 гр птиц утки'!G35</f>
        <v>12</v>
      </c>
      <c r="H35" s="1186">
        <f>'[2]4.4 гр птиц утки'!H35</f>
        <v>12</v>
      </c>
      <c r="I35" s="1186">
        <v>0</v>
      </c>
      <c r="J35" s="1181">
        <f t="shared" si="0"/>
        <v>0</v>
      </c>
      <c r="K35" s="1182"/>
    </row>
    <row r="36" spans="1:11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утки'!G36</f>
        <v>45</v>
      </c>
      <c r="H36" s="1186">
        <f>'[2]4.4 гр птиц утки'!H36</f>
        <v>45</v>
      </c>
      <c r="I36" s="1186">
        <v>0</v>
      </c>
      <c r="J36" s="1181">
        <f t="shared" si="0"/>
        <v>0</v>
      </c>
      <c r="K36" s="1182"/>
    </row>
    <row r="37" spans="1:11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утки'!G37</f>
        <v>16</v>
      </c>
      <c r="H37" s="1186">
        <f>'[2]4.4 гр птиц утки'!H37</f>
        <v>16</v>
      </c>
      <c r="I37" s="1186">
        <v>0</v>
      </c>
      <c r="J37" s="1181">
        <f t="shared" si="0"/>
        <v>0</v>
      </c>
      <c r="K37" s="1182"/>
    </row>
    <row r="38" spans="1:11" ht="13.9" customHeight="1" x14ac:dyDescent="0.25">
      <c r="A38" s="1483"/>
      <c r="B38" s="1485"/>
      <c r="C38" s="46" t="s">
        <v>598</v>
      </c>
      <c r="D38" s="1186">
        <f>'4.4 гр птиц утки'!D38</f>
        <v>238</v>
      </c>
      <c r="E38" s="1186">
        <f>'4.4 гр птиц утки'!E38</f>
        <v>229</v>
      </c>
      <c r="F38" s="1186">
        <v>0</v>
      </c>
      <c r="G38" s="1186">
        <f>'[2]4.4 гр птиц утки'!G38</f>
        <v>224</v>
      </c>
      <c r="H38" s="1186">
        <f>'[2]4.4 гр птиц утки'!H38</f>
        <v>220</v>
      </c>
      <c r="I38" s="1186">
        <v>0</v>
      </c>
      <c r="J38" s="1181">
        <f t="shared" si="0"/>
        <v>0</v>
      </c>
      <c r="K38" s="1182"/>
    </row>
    <row r="39" spans="1:11" s="638" customFormat="1" ht="15.75" x14ac:dyDescent="0.25">
      <c r="A39" s="637">
        <v>8</v>
      </c>
      <c r="B39" s="118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f>'[2]4.4 гр птиц утки'!G39</f>
        <v>111</v>
      </c>
      <c r="H39" s="1186">
        <f>'[2]4.4 гр птиц утки'!H39</f>
        <v>107</v>
      </c>
      <c r="I39" s="1186">
        <v>0</v>
      </c>
      <c r="J39" s="1181">
        <f t="shared" si="0"/>
        <v>0</v>
      </c>
      <c r="K39" s="1182"/>
    </row>
    <row r="40" spans="1:11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f>'[2]4.4 гр птиц утки'!G40</f>
        <v>56</v>
      </c>
      <c r="H40" s="1186">
        <f>'[2]4.4 гр птиц утки'!H40</f>
        <v>54</v>
      </c>
      <c r="I40" s="1186">
        <v>0</v>
      </c>
      <c r="J40" s="1181">
        <f t="shared" si="0"/>
        <v>0</v>
      </c>
      <c r="K40" s="1182"/>
    </row>
    <row r="41" spans="1:11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утки'!G41</f>
        <v>44</v>
      </c>
      <c r="H41" s="1186">
        <f>'[2]4.4 гр птиц утки'!H41</f>
        <v>44</v>
      </c>
      <c r="I41" s="1186">
        <v>0</v>
      </c>
      <c r="J41" s="1181">
        <f t="shared" si="0"/>
        <v>0</v>
      </c>
      <c r="K41" s="1182"/>
    </row>
    <row r="42" spans="1:11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f>'[2]4.4 гр птиц утки'!G42</f>
        <v>0</v>
      </c>
      <c r="H42" s="1186">
        <f>'[2]4.4 гр птиц утки'!H42</f>
        <v>0</v>
      </c>
      <c r="I42" s="1186">
        <v>0</v>
      </c>
      <c r="J42" s="1181">
        <f t="shared" si="0"/>
        <v>0</v>
      </c>
      <c r="K42" s="1182"/>
    </row>
    <row r="43" spans="1:11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f>'[2]4.4 гр птиц утки'!G43</f>
        <v>48</v>
      </c>
      <c r="H43" s="1186">
        <f>'[2]4.4 гр птиц утки'!H43</f>
        <v>48</v>
      </c>
      <c r="I43" s="1186">
        <v>0</v>
      </c>
      <c r="J43" s="1181">
        <v>0</v>
      </c>
      <c r="K43" s="1182"/>
    </row>
    <row r="44" spans="1:11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утки'!G44</f>
        <v>0</v>
      </c>
      <c r="H44" s="1186">
        <f>'[2]4.4 гр птиц утки'!H44</f>
        <v>0</v>
      </c>
      <c r="I44" s="1186">
        <v>0</v>
      </c>
      <c r="J44" s="1181">
        <f t="shared" si="0"/>
        <v>0</v>
      </c>
      <c r="K44" s="1182"/>
    </row>
    <row r="45" spans="1:11" ht="13.9" customHeight="1" x14ac:dyDescent="0.25">
      <c r="A45" s="1483"/>
      <c r="B45" s="1485"/>
      <c r="C45" s="46" t="s">
        <v>598</v>
      </c>
      <c r="D45" s="1186">
        <f>'4.4 гр птиц утки'!D45</f>
        <v>337</v>
      </c>
      <c r="E45" s="1186">
        <f>'4.4 гр птиц утки'!E45</f>
        <v>296</v>
      </c>
      <c r="F45" s="1186">
        <v>0</v>
      </c>
      <c r="G45" s="1186">
        <f>'[2]4.4 гр птиц утки'!G45</f>
        <v>160</v>
      </c>
      <c r="H45" s="1186">
        <f>'[2]4.4 гр птиц утки'!H45</f>
        <v>143</v>
      </c>
      <c r="I45" s="1186">
        <v>0</v>
      </c>
      <c r="J45" s="1181">
        <f t="shared" si="0"/>
        <v>0</v>
      </c>
      <c r="K45" s="1182"/>
    </row>
    <row r="46" spans="1:11" ht="15.75" x14ac:dyDescent="0.2">
      <c r="A46" s="639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утки'!G46</f>
        <v>43</v>
      </c>
      <c r="H46" s="1186">
        <f>'[2]4.4 гр птиц утки'!H46</f>
        <v>39</v>
      </c>
      <c r="I46" s="1186">
        <v>0</v>
      </c>
      <c r="J46" s="1181">
        <f t="shared" si="0"/>
        <v>0</v>
      </c>
      <c r="K46" s="1182"/>
    </row>
    <row r="47" spans="1:11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утки'!G47</f>
        <v>0</v>
      </c>
      <c r="H47" s="1186">
        <f>'[2]4.4 гр птиц утки'!H47</f>
        <v>0</v>
      </c>
      <c r="I47" s="1186">
        <v>0</v>
      </c>
      <c r="J47" s="1181">
        <f t="shared" si="0"/>
        <v>0</v>
      </c>
      <c r="K47" s="1182"/>
    </row>
    <row r="48" spans="1:11" ht="13.9" customHeight="1" x14ac:dyDescent="0.25">
      <c r="A48" s="1483"/>
      <c r="B48" s="1484"/>
      <c r="C48" s="46" t="s">
        <v>598</v>
      </c>
      <c r="D48" s="1186">
        <f>'4.4 гр птиц утки'!D48</f>
        <v>90</v>
      </c>
      <c r="E48" s="1186">
        <f>'4.4 гр птиц утки'!E48</f>
        <v>88</v>
      </c>
      <c r="F48" s="1186">
        <v>0</v>
      </c>
      <c r="G48" s="1186">
        <f>'[2]4.4 гр птиц утки'!G48</f>
        <v>139</v>
      </c>
      <c r="H48" s="1186">
        <f>'[2]4.4 гр птиц утки'!H48</f>
        <v>129</v>
      </c>
      <c r="I48" s="1186">
        <v>0</v>
      </c>
      <c r="J48" s="1181">
        <f t="shared" si="0"/>
        <v>0</v>
      </c>
      <c r="K48" s="1182"/>
    </row>
    <row r="49" spans="1:11" ht="13.9" customHeight="1" x14ac:dyDescent="0.25">
      <c r="A49" s="1487">
        <v>12</v>
      </c>
      <c r="B49" s="1484" t="s">
        <v>298</v>
      </c>
      <c r="C49" s="46" t="s">
        <v>598</v>
      </c>
      <c r="D49" s="1186">
        <f>'4.4 гр птиц утки'!D49</f>
        <v>178</v>
      </c>
      <c r="E49" s="1186">
        <f>'4.4 гр птиц утки'!E49</f>
        <v>172</v>
      </c>
      <c r="F49" s="1186">
        <v>0</v>
      </c>
      <c r="G49" s="1186">
        <f>'[2]4.4 гр птиц утки'!G49</f>
        <v>147</v>
      </c>
      <c r="H49" s="1186">
        <f>'[2]4.4 гр птиц утки'!H49</f>
        <v>142</v>
      </c>
      <c r="I49" s="1186">
        <v>0</v>
      </c>
      <c r="J49" s="1181">
        <f t="shared" si="0"/>
        <v>0</v>
      </c>
      <c r="K49" s="1182"/>
    </row>
    <row r="50" spans="1:11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утки'!G50</f>
        <v>0</v>
      </c>
      <c r="H50" s="1186">
        <f>'[2]4.4 гр птиц утки'!H50</f>
        <v>0</v>
      </c>
      <c r="I50" s="1186">
        <v>0</v>
      </c>
      <c r="J50" s="1181">
        <f t="shared" si="0"/>
        <v>0</v>
      </c>
      <c r="K50" s="1182"/>
    </row>
    <row r="51" spans="1:11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утки'!G51</f>
        <v>3</v>
      </c>
      <c r="H51" s="1186">
        <f>'[2]4.4 гр птиц утки'!H51</f>
        <v>3</v>
      </c>
      <c r="I51" s="1186">
        <v>0</v>
      </c>
      <c r="J51" s="1181">
        <f t="shared" si="0"/>
        <v>0</v>
      </c>
      <c r="K51" s="1182"/>
    </row>
    <row r="52" spans="1:11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утки'!G52</f>
        <v>0</v>
      </c>
      <c r="H52" s="1186">
        <f>'[2]4.4 гр птиц утки'!H52</f>
        <v>0</v>
      </c>
      <c r="I52" s="1186">
        <v>0</v>
      </c>
      <c r="J52" s="1181">
        <f t="shared" si="0"/>
        <v>0</v>
      </c>
      <c r="K52" s="1182"/>
    </row>
    <row r="53" spans="1:11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f>'[2]4.4 гр птиц утки'!G53</f>
        <v>89</v>
      </c>
      <c r="H53" s="1186">
        <f>'[2]4.4 гр птиц утки'!H53</f>
        <v>89</v>
      </c>
      <c r="I53" s="1186">
        <v>0</v>
      </c>
      <c r="J53" s="1181">
        <f t="shared" si="0"/>
        <v>0</v>
      </c>
      <c r="K53" s="1182"/>
    </row>
    <row r="54" spans="1:11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утки'!G54</f>
        <v>10</v>
      </c>
      <c r="H54" s="1186">
        <f>'[2]4.4 гр птиц утки'!H54</f>
        <v>10</v>
      </c>
      <c r="I54" s="1186">
        <v>0</v>
      </c>
      <c r="J54" s="1181">
        <f t="shared" si="0"/>
        <v>0</v>
      </c>
      <c r="K54" s="1182"/>
    </row>
    <row r="55" spans="1:11" ht="13.9" customHeight="1" x14ac:dyDescent="0.25">
      <c r="A55" s="1483"/>
      <c r="B55" s="1484"/>
      <c r="C55" s="46" t="s">
        <v>598</v>
      </c>
      <c r="D55" s="1186">
        <f>'4.4 гр птиц утки'!D55</f>
        <v>25</v>
      </c>
      <c r="E55" s="1186">
        <f>'4.4 гр птиц утки'!E55</f>
        <v>24</v>
      </c>
      <c r="F55" s="1186">
        <v>0</v>
      </c>
      <c r="G55" s="1186">
        <f>'[2]4.4 гр птиц утки'!G55</f>
        <v>39</v>
      </c>
      <c r="H55" s="1186">
        <f>'[2]4.4 гр птиц утки'!H55</f>
        <v>36</v>
      </c>
      <c r="I55" s="1186">
        <v>0</v>
      </c>
      <c r="J55" s="1181">
        <f t="shared" si="0"/>
        <v>0</v>
      </c>
      <c r="K55" s="1182"/>
    </row>
    <row r="56" spans="1:11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f>'[2]4.4 гр птиц утки'!G56</f>
        <v>92</v>
      </c>
      <c r="H56" s="1186">
        <f>'[2]4.4 гр птиц утки'!H56</f>
        <v>87</v>
      </c>
      <c r="I56" s="1186">
        <v>0</v>
      </c>
      <c r="J56" s="1181">
        <f t="shared" si="0"/>
        <v>0</v>
      </c>
      <c r="K56" s="1182"/>
    </row>
    <row r="57" spans="1:11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утки'!G57</f>
        <v>0</v>
      </c>
      <c r="H57" s="1186">
        <f>'[2]4.4 гр птиц утки'!H57</f>
        <v>0</v>
      </c>
      <c r="I57" s="1186">
        <v>0</v>
      </c>
      <c r="J57" s="1181">
        <f t="shared" si="0"/>
        <v>0</v>
      </c>
      <c r="K57" s="1182"/>
    </row>
    <row r="58" spans="1:11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f>'[2]4.4 гр птиц утки'!G58</f>
        <v>204</v>
      </c>
      <c r="H58" s="1186">
        <f>'[2]4.4 гр птиц утки'!H58</f>
        <v>195</v>
      </c>
      <c r="I58" s="1186">
        <v>8</v>
      </c>
      <c r="J58" s="1181">
        <f t="shared" si="0"/>
        <v>8</v>
      </c>
      <c r="K58" s="1182"/>
    </row>
    <row r="59" spans="1:11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утки'!G59</f>
        <v>0</v>
      </c>
      <c r="H59" s="1186">
        <f>'[2]4.4 гр птиц утки'!H59</f>
        <v>0</v>
      </c>
      <c r="I59" s="1186">
        <v>0</v>
      </c>
      <c r="J59" s="1181">
        <f t="shared" si="0"/>
        <v>0</v>
      </c>
      <c r="K59" s="1182"/>
    </row>
    <row r="60" spans="1:11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утки'!G60</f>
        <v>0</v>
      </c>
      <c r="H60" s="1186">
        <f>'[2]4.4 гр птиц утки'!H60</f>
        <v>0</v>
      </c>
      <c r="I60" s="1186">
        <v>0</v>
      </c>
      <c r="J60" s="1181">
        <f t="shared" si="0"/>
        <v>0</v>
      </c>
      <c r="K60" s="1182"/>
    </row>
    <row r="61" spans="1:11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f>'[2]4.4 гр птиц утки'!G61</f>
        <v>62</v>
      </c>
      <c r="H61" s="1186">
        <f>'[2]4.4 гр птиц утки'!H61</f>
        <v>37</v>
      </c>
      <c r="I61" s="1186">
        <v>0</v>
      </c>
      <c r="J61" s="1181">
        <f t="shared" si="0"/>
        <v>0</v>
      </c>
      <c r="K61" s="1182"/>
    </row>
    <row r="62" spans="1:11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утки'!G62</f>
        <v>35</v>
      </c>
      <c r="H62" s="1186">
        <f>'[2]4.4 гр птиц утки'!H62</f>
        <v>30</v>
      </c>
      <c r="I62" s="1186">
        <v>0</v>
      </c>
      <c r="J62" s="1181">
        <f t="shared" si="0"/>
        <v>0</v>
      </c>
      <c r="K62" s="1182"/>
    </row>
    <row r="63" spans="1:11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утки'!G63</f>
        <v>35</v>
      </c>
      <c r="H63" s="1186">
        <f>'[2]4.4 гр птиц утки'!H63</f>
        <v>30</v>
      </c>
      <c r="I63" s="1186">
        <v>0</v>
      </c>
      <c r="J63" s="1181">
        <f t="shared" si="0"/>
        <v>0</v>
      </c>
      <c r="K63" s="1182"/>
    </row>
    <row r="64" spans="1:11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утки'!G64</f>
        <v>0</v>
      </c>
      <c r="H64" s="1186">
        <f>'[2]4.4 гр птиц утки'!H64</f>
        <v>0</v>
      </c>
      <c r="I64" s="1186">
        <v>0</v>
      </c>
      <c r="J64" s="1181">
        <f t="shared" si="0"/>
        <v>0</v>
      </c>
      <c r="K64" s="1182"/>
    </row>
    <row r="65" spans="1:11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утки'!G65</f>
        <v>17</v>
      </c>
      <c r="H65" s="1186">
        <f>'[2]4.4 гр птиц утки'!H65</f>
        <v>17</v>
      </c>
      <c r="I65" s="1186">
        <v>0</v>
      </c>
      <c r="J65" s="1181">
        <f t="shared" si="0"/>
        <v>0</v>
      </c>
      <c r="K65" s="1182"/>
    </row>
    <row r="66" spans="1:11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утки'!G66</f>
        <v>85</v>
      </c>
      <c r="H66" s="1186">
        <f>'[2]4.4 гр птиц утки'!H66</f>
        <v>85</v>
      </c>
      <c r="I66" s="1186">
        <v>0</v>
      </c>
      <c r="J66" s="1181">
        <f t="shared" si="0"/>
        <v>0</v>
      </c>
      <c r="K66" s="1182"/>
    </row>
    <row r="67" spans="1:11" ht="13.9" customHeight="1" x14ac:dyDescent="0.25">
      <c r="A67" s="1487"/>
      <c r="B67" s="1488"/>
      <c r="C67" s="81" t="s">
        <v>598</v>
      </c>
      <c r="D67" s="1186">
        <f>'4.4 гр птиц утки'!D67</f>
        <v>148</v>
      </c>
      <c r="E67" s="1186">
        <f>'4.4 гр птиц утки'!E67</f>
        <v>113</v>
      </c>
      <c r="F67" s="1186">
        <v>0</v>
      </c>
      <c r="G67" s="1186">
        <f>'[2]4.4 гр птиц утки'!G67</f>
        <v>135</v>
      </c>
      <c r="H67" s="1186">
        <f>'[2]4.4 гр птиц утки'!H67</f>
        <v>114</v>
      </c>
      <c r="I67" s="1186">
        <v>0</v>
      </c>
      <c r="J67" s="1181">
        <f t="shared" si="0"/>
        <v>0</v>
      </c>
      <c r="K67" s="1182"/>
    </row>
    <row r="68" spans="1:11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утки'!G68</f>
        <v>7</v>
      </c>
      <c r="H68" s="1186">
        <f>'[2]4.4 гр птиц утки'!H68</f>
        <v>7</v>
      </c>
      <c r="I68" s="1186">
        <v>0</v>
      </c>
      <c r="J68" s="1181">
        <f t="shared" si="0"/>
        <v>0</v>
      </c>
      <c r="K68" s="1182"/>
    </row>
    <row r="69" spans="1:11" ht="13.9" customHeight="1" x14ac:dyDescent="0.25">
      <c r="A69" s="1483"/>
      <c r="B69" s="1484"/>
      <c r="C69" s="46" t="s">
        <v>598</v>
      </c>
      <c r="D69" s="1186">
        <f>'4.4 гр птиц утки'!D69</f>
        <v>151</v>
      </c>
      <c r="E69" s="1186">
        <f>'4.4 гр птиц утки'!E69</f>
        <v>133</v>
      </c>
      <c r="F69" s="1186">
        <v>0</v>
      </c>
      <c r="G69" s="1186">
        <f>'[2]4.4 гр птиц утки'!G69</f>
        <v>92</v>
      </c>
      <c r="H69" s="1186">
        <f>'[2]4.4 гр птиц утки'!H69</f>
        <v>80</v>
      </c>
      <c r="I69" s="1186">
        <v>0</v>
      </c>
      <c r="J69" s="1181">
        <f t="shared" si="0"/>
        <v>0</v>
      </c>
      <c r="K69" s="1182"/>
    </row>
    <row r="70" spans="1:11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f>'[2]4.4 гр птиц утки'!G70</f>
        <v>34</v>
      </c>
      <c r="H70" s="1186">
        <f>'[2]4.4 гр птиц утки'!H70</f>
        <v>34</v>
      </c>
      <c r="I70" s="1186">
        <v>0</v>
      </c>
      <c r="J70" s="1181">
        <f t="shared" si="0"/>
        <v>0</v>
      </c>
      <c r="K70" s="1182"/>
    </row>
    <row r="71" spans="1:11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f>'[2]4.4 гр птиц утки'!G71</f>
        <v>51</v>
      </c>
      <c r="H71" s="1186">
        <f>'[2]4.4 гр птиц утки'!H71</f>
        <v>50</v>
      </c>
      <c r="I71" s="1186">
        <v>0</v>
      </c>
      <c r="J71" s="1181">
        <f t="shared" si="0"/>
        <v>0</v>
      </c>
      <c r="K71" s="1182"/>
    </row>
    <row r="72" spans="1:11" ht="13.9" customHeight="1" x14ac:dyDescent="0.25">
      <c r="A72" s="1483"/>
      <c r="B72" s="1484"/>
      <c r="C72" s="46" t="s">
        <v>598</v>
      </c>
      <c r="D72" s="1186">
        <f>'4.4 гр птиц утки'!D72</f>
        <v>159</v>
      </c>
      <c r="E72" s="1186">
        <f>'4.4 гр птиц утки'!E72</f>
        <v>132</v>
      </c>
      <c r="F72" s="1186">
        <v>0</v>
      </c>
      <c r="G72" s="1186">
        <f>'[2]4.4 гр птиц утки'!G72</f>
        <v>142</v>
      </c>
      <c r="H72" s="1186">
        <f>'[2]4.4 гр птиц утки'!H72</f>
        <v>128</v>
      </c>
      <c r="I72" s="1186">
        <v>0</v>
      </c>
      <c r="J72" s="1181">
        <f t="shared" si="0"/>
        <v>0</v>
      </c>
      <c r="K72" s="1182"/>
    </row>
    <row r="73" spans="1:11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утки'!G73</f>
        <v>27</v>
      </c>
      <c r="H73" s="1186">
        <f>'[2]4.4 гр птиц утки'!H73</f>
        <v>27</v>
      </c>
      <c r="I73" s="1186">
        <v>0</v>
      </c>
      <c r="J73" s="1181">
        <f t="shared" si="0"/>
        <v>0</v>
      </c>
      <c r="K73" s="1182"/>
    </row>
    <row r="74" spans="1:11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f>'[2]4.4 гр птиц утки'!G74</f>
        <v>0</v>
      </c>
      <c r="H74" s="1186">
        <f>'[2]4.4 гр птиц утки'!H74</f>
        <v>0</v>
      </c>
      <c r="I74" s="1186">
        <v>0</v>
      </c>
      <c r="J74" s="1181">
        <f t="shared" si="0"/>
        <v>0</v>
      </c>
      <c r="K74" s="1182"/>
    </row>
    <row r="75" spans="1:11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утки'!G75</f>
        <v>39</v>
      </c>
      <c r="H75" s="1186">
        <f>'[2]4.4 гр птиц утки'!H75</f>
        <v>39</v>
      </c>
      <c r="I75" s="1186">
        <v>0</v>
      </c>
      <c r="J75" s="1181">
        <f t="shared" si="0"/>
        <v>0</v>
      </c>
      <c r="K75" s="1182"/>
    </row>
    <row r="76" spans="1:11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утки'!G76</f>
        <v>0</v>
      </c>
      <c r="H76" s="1186">
        <f>'[2]4.4 гр птиц утки'!H76</f>
        <v>0</v>
      </c>
      <c r="I76" s="1186">
        <v>0</v>
      </c>
      <c r="J76" s="1181">
        <f t="shared" si="0"/>
        <v>0</v>
      </c>
      <c r="K76" s="1182"/>
    </row>
    <row r="77" spans="1:11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утки'!G77</f>
        <v>47</v>
      </c>
      <c r="H77" s="1186">
        <f>'[2]4.4 гр птиц утки'!H77</f>
        <v>46</v>
      </c>
      <c r="I77" s="1186">
        <v>0</v>
      </c>
      <c r="J77" s="1181">
        <f t="shared" si="0"/>
        <v>0</v>
      </c>
      <c r="K77" s="1182"/>
    </row>
    <row r="78" spans="1:11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утки'!G78</f>
        <v>12</v>
      </c>
      <c r="H78" s="1186">
        <f>'[2]4.4 гр птиц утки'!H78</f>
        <v>12</v>
      </c>
      <c r="I78" s="1186">
        <v>0</v>
      </c>
      <c r="J78" s="1181">
        <v>0</v>
      </c>
      <c r="K78" s="1182"/>
    </row>
    <row r="79" spans="1:11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f>'[2]4.4 гр птиц утки'!G79</f>
        <v>46</v>
      </c>
      <c r="H79" s="1186">
        <f>'[2]4.4 гр птиц утки'!H79</f>
        <v>42</v>
      </c>
      <c r="I79" s="1186">
        <v>0</v>
      </c>
      <c r="J79" s="1181">
        <f t="shared" si="0"/>
        <v>0</v>
      </c>
      <c r="K79" s="1182"/>
    </row>
    <row r="80" spans="1:11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f>'[2]4.4 гр птиц утки'!G80</f>
        <v>83</v>
      </c>
      <c r="H80" s="1186">
        <f>'[2]4.4 гр птиц утки'!H80</f>
        <v>79</v>
      </c>
      <c r="I80" s="1186">
        <v>0</v>
      </c>
      <c r="J80" s="1181">
        <f t="shared" si="0"/>
        <v>0</v>
      </c>
      <c r="K80" s="1182"/>
    </row>
    <row r="81" spans="1:11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f>'[2]4.4 гр птиц утки'!G81</f>
        <v>4</v>
      </c>
      <c r="H81" s="1186">
        <f>'[2]4.4 гр птиц утки'!H81</f>
        <v>4</v>
      </c>
      <c r="I81" s="1186">
        <v>0</v>
      </c>
      <c r="J81" s="1181">
        <f t="shared" si="0"/>
        <v>0</v>
      </c>
      <c r="K81" s="1182"/>
    </row>
    <row r="82" spans="1:11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f>'[2]4.4 гр птиц утки'!G82</f>
        <v>351</v>
      </c>
      <c r="H82" s="1186">
        <f>'[2]4.4 гр птиц утки'!H82</f>
        <v>314</v>
      </c>
      <c r="I82" s="1186">
        <v>24</v>
      </c>
      <c r="J82" s="1181">
        <f t="shared" si="0"/>
        <v>24</v>
      </c>
      <c r="K82" s="1182"/>
    </row>
    <row r="83" spans="1:11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f>'[2]4.4 гр птиц утки'!G83</f>
        <v>384</v>
      </c>
      <c r="H83" s="1186">
        <f>'[2]4.4 гр птиц утки'!H83</f>
        <v>207</v>
      </c>
      <c r="I83" s="1186">
        <v>10</v>
      </c>
      <c r="J83" s="1181">
        <f t="shared" si="0"/>
        <v>10</v>
      </c>
      <c r="K83" s="1182"/>
    </row>
    <row r="84" spans="1:11" ht="13.9" customHeight="1" x14ac:dyDescent="0.25">
      <c r="A84" s="1483"/>
      <c r="B84" s="1489"/>
      <c r="C84" s="46" t="s">
        <v>598</v>
      </c>
      <c r="D84" s="1186">
        <f>'4.4 гр птиц утки'!D84</f>
        <v>191</v>
      </c>
      <c r="E84" s="1186">
        <f>'4.4 гр птиц утки'!E84</f>
        <v>148</v>
      </c>
      <c r="F84" s="1186">
        <v>0</v>
      </c>
      <c r="G84" s="1186">
        <f>'[2]4.4 гр птиц утки'!G84</f>
        <v>189</v>
      </c>
      <c r="H84" s="1186">
        <f>'[2]4.4 гр птиц утки'!H84</f>
        <v>167</v>
      </c>
      <c r="I84" s="1186">
        <v>0</v>
      </c>
      <c r="J84" s="1181">
        <f t="shared" si="0"/>
        <v>0</v>
      </c>
      <c r="K84" s="1182"/>
    </row>
    <row r="85" spans="1:11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f>'[2]4.4 гр птиц утки'!G85</f>
        <v>7</v>
      </c>
      <c r="H85" s="1186">
        <f>'[2]4.4 гр птиц утки'!H85</f>
        <v>7</v>
      </c>
      <c r="I85" s="1186">
        <v>3</v>
      </c>
      <c r="J85" s="1181">
        <f t="shared" si="0"/>
        <v>3</v>
      </c>
      <c r="K85" s="1182"/>
    </row>
    <row r="86" spans="1:11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f>'[2]4.4 гр птиц утки'!G86</f>
        <v>0</v>
      </c>
      <c r="H86" s="1186">
        <f>'[2]4.4 гр птиц утки'!H86</f>
        <v>0</v>
      </c>
      <c r="I86" s="1186">
        <v>0</v>
      </c>
      <c r="J86" s="1181">
        <f t="shared" si="0"/>
        <v>0</v>
      </c>
      <c r="K86" s="1182"/>
    </row>
    <row r="87" spans="1:11" ht="13.9" customHeight="1" x14ac:dyDescent="0.25">
      <c r="A87" s="1483"/>
      <c r="B87" s="1484"/>
      <c r="C87" s="46" t="s">
        <v>598</v>
      </c>
      <c r="D87" s="1186">
        <f>'4.4 гр птиц утки'!D87</f>
        <v>151</v>
      </c>
      <c r="E87" s="1186">
        <f>'4.4 гр птиц утки'!E87</f>
        <v>122</v>
      </c>
      <c r="F87" s="1186">
        <v>0</v>
      </c>
      <c r="G87" s="1186">
        <f>'[2]4.4 гр птиц утки'!G87</f>
        <v>60</v>
      </c>
      <c r="H87" s="1186">
        <f>'[2]4.4 гр птиц утки'!H87</f>
        <v>50</v>
      </c>
      <c r="I87" s="1186">
        <v>0</v>
      </c>
      <c r="J87" s="1181">
        <f t="shared" si="0"/>
        <v>0</v>
      </c>
      <c r="K87" s="1182"/>
    </row>
    <row r="88" spans="1:11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утки'!G88</f>
        <v>3</v>
      </c>
      <c r="H88" s="1186">
        <f>'[2]4.4 гр птиц утки'!H88</f>
        <v>3</v>
      </c>
      <c r="I88" s="1186">
        <v>0</v>
      </c>
      <c r="J88" s="1181">
        <f t="shared" si="0"/>
        <v>0</v>
      </c>
      <c r="K88" s="1182"/>
    </row>
    <row r="89" spans="1:11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утки'!G89</f>
        <v>10</v>
      </c>
      <c r="H89" s="1186">
        <f>'[2]4.4 гр птиц утки'!H89</f>
        <v>10</v>
      </c>
      <c r="I89" s="1186">
        <v>0</v>
      </c>
      <c r="J89" s="1181">
        <f>F89+I89</f>
        <v>0</v>
      </c>
      <c r="K89" s="1182"/>
    </row>
    <row r="90" spans="1:11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утки'!G90</f>
        <v>41</v>
      </c>
      <c r="H90" s="1186">
        <f>'[2]4.4 гр птиц утки'!H90</f>
        <v>41</v>
      </c>
      <c r="I90" s="1186">
        <v>0</v>
      </c>
      <c r="J90" s="1181">
        <f t="shared" ref="J90:J163" si="1">F90+I90</f>
        <v>0</v>
      </c>
      <c r="K90" s="1182"/>
    </row>
    <row r="91" spans="1:11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утки'!G91</f>
        <v>13</v>
      </c>
      <c r="H91" s="1186">
        <f>'[2]4.4 гр птиц утки'!H91</f>
        <v>13</v>
      </c>
      <c r="I91" s="1186">
        <v>0</v>
      </c>
      <c r="J91" s="1181">
        <f t="shared" si="1"/>
        <v>0</v>
      </c>
      <c r="K91" s="1182"/>
    </row>
    <row r="92" spans="1:11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f>'[2]4.4 гр птиц утки'!G92</f>
        <v>2</v>
      </c>
      <c r="H92" s="1186">
        <f>'[2]4.4 гр птиц утки'!H92</f>
        <v>2</v>
      </c>
      <c r="I92" s="1186">
        <v>0</v>
      </c>
      <c r="J92" s="1181">
        <f t="shared" si="1"/>
        <v>0</v>
      </c>
      <c r="K92" s="1182"/>
    </row>
    <row r="93" spans="1:11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утки'!G93</f>
        <v>0</v>
      </c>
      <c r="H93" s="1186">
        <f>'[2]4.4 гр птиц утки'!H93</f>
        <v>0</v>
      </c>
      <c r="I93" s="1186">
        <v>0</v>
      </c>
      <c r="J93" s="1181">
        <f t="shared" si="1"/>
        <v>0</v>
      </c>
      <c r="K93" s="1182"/>
    </row>
    <row r="94" spans="1:11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утки'!G94</f>
        <v>66</v>
      </c>
      <c r="H94" s="1186">
        <f>'[2]4.4 гр птиц утки'!H94</f>
        <v>43</v>
      </c>
      <c r="I94" s="1186">
        <v>0</v>
      </c>
      <c r="J94" s="1181">
        <f t="shared" si="1"/>
        <v>0</v>
      </c>
      <c r="K94" s="1182"/>
    </row>
    <row r="95" spans="1:11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f>'[2]4.4 гр птиц утки'!G95</f>
        <v>231</v>
      </c>
      <c r="H95" s="1186">
        <f>'[2]4.4 гр птиц утки'!H95</f>
        <v>193</v>
      </c>
      <c r="I95" s="1186">
        <v>0</v>
      </c>
      <c r="J95" s="1181">
        <f t="shared" si="1"/>
        <v>0</v>
      </c>
      <c r="K95" s="1182"/>
    </row>
    <row r="96" spans="1:11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f>'[2]4.4 гр птиц утки'!G96</f>
        <v>163</v>
      </c>
      <c r="H96" s="1186">
        <f>'[2]4.4 гр птиц утки'!H96</f>
        <v>156</v>
      </c>
      <c r="I96" s="1186">
        <v>3</v>
      </c>
      <c r="J96" s="1181">
        <f t="shared" si="1"/>
        <v>3</v>
      </c>
      <c r="K96" s="1182"/>
    </row>
    <row r="97" spans="1:11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f>'[2]4.4 гр птиц утки'!G97</f>
        <v>32</v>
      </c>
      <c r="H97" s="1186">
        <f>'[2]4.4 гр птиц утки'!H97</f>
        <v>32</v>
      </c>
      <c r="I97" s="1186">
        <v>0</v>
      </c>
      <c r="J97" s="1181">
        <f t="shared" si="1"/>
        <v>0</v>
      </c>
      <c r="K97" s="1182"/>
    </row>
    <row r="98" spans="1:11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утки'!G98</f>
        <v>35</v>
      </c>
      <c r="H98" s="1186">
        <f>'[2]4.4 гр птиц утки'!H98</f>
        <v>34</v>
      </c>
      <c r="I98" s="1186">
        <v>0</v>
      </c>
      <c r="J98" s="1181">
        <f t="shared" si="1"/>
        <v>0</v>
      </c>
      <c r="K98" s="1182"/>
    </row>
    <row r="99" spans="1:11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f>'[2]4.4 гр птиц утки'!G99</f>
        <v>89</v>
      </c>
      <c r="H99" s="1186">
        <f>'[2]4.4 гр птиц утки'!H99</f>
        <v>89</v>
      </c>
      <c r="I99" s="1186">
        <v>0</v>
      </c>
      <c r="J99" s="1181">
        <f t="shared" si="1"/>
        <v>0</v>
      </c>
      <c r="K99" s="1182"/>
    </row>
    <row r="100" spans="1:11" ht="13.9" customHeight="1" x14ac:dyDescent="0.25">
      <c r="A100" s="1483"/>
      <c r="B100" s="1484"/>
      <c r="C100" s="46" t="s">
        <v>598</v>
      </c>
      <c r="D100" s="1186">
        <f>'4.4 гр птиц утки'!D100</f>
        <v>61</v>
      </c>
      <c r="E100" s="1186">
        <f>'4.4 гр птиц утки'!E100</f>
        <v>53</v>
      </c>
      <c r="F100" s="1186">
        <v>0</v>
      </c>
      <c r="G100" s="1186">
        <f>'[2]4.4 гр птиц утки'!G100</f>
        <v>38</v>
      </c>
      <c r="H100" s="1186">
        <f>'[2]4.4 гр птиц утки'!H100</f>
        <v>33</v>
      </c>
      <c r="I100" s="1186">
        <v>0</v>
      </c>
      <c r="J100" s="1181">
        <f t="shared" si="1"/>
        <v>0</v>
      </c>
      <c r="K100" s="1182"/>
    </row>
    <row r="101" spans="1:11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утки'!G101</f>
        <v>71</v>
      </c>
      <c r="H101" s="1186">
        <f>'[2]4.4 гр птиц утки'!H101</f>
        <v>71</v>
      </c>
      <c r="I101" s="1186">
        <v>0</v>
      </c>
      <c r="J101" s="1181">
        <f t="shared" si="1"/>
        <v>0</v>
      </c>
      <c r="K101" s="1182"/>
    </row>
    <row r="102" spans="1:11" ht="13.9" customHeight="1" x14ac:dyDescent="0.25">
      <c r="A102" s="1483"/>
      <c r="B102" s="1484"/>
      <c r="C102" s="46" t="s">
        <v>598</v>
      </c>
      <c r="D102" s="1186">
        <f>'4.4 гр птиц утки'!D102</f>
        <v>55</v>
      </c>
      <c r="E102" s="1186">
        <f>'4.4 гр птиц утки'!E102</f>
        <v>55</v>
      </c>
      <c r="F102" s="1186">
        <v>0</v>
      </c>
      <c r="G102" s="1186">
        <f>'[2]4.4 гр птиц утки'!G102</f>
        <v>75</v>
      </c>
      <c r="H102" s="1186">
        <f>'[2]4.4 гр птиц утки'!H102</f>
        <v>64</v>
      </c>
      <c r="I102" s="1186">
        <v>0</v>
      </c>
      <c r="J102" s="1181">
        <f t="shared" si="1"/>
        <v>0</v>
      </c>
      <c r="K102" s="1182"/>
    </row>
    <row r="103" spans="1:11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утки'!G103</f>
        <v>26</v>
      </c>
      <c r="H103" s="1186">
        <f>'[2]4.4 гр птиц утки'!H103</f>
        <v>26</v>
      </c>
      <c r="I103" s="1186">
        <v>0</v>
      </c>
      <c r="J103" s="1181">
        <f t="shared" si="1"/>
        <v>0</v>
      </c>
      <c r="K103" s="1182"/>
    </row>
    <row r="104" spans="1:11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f>'[2]4.4 гр птиц утки'!G104</f>
        <v>16</v>
      </c>
      <c r="H104" s="1186">
        <f>'[2]4.4 гр птиц утки'!H104</f>
        <v>16</v>
      </c>
      <c r="I104" s="1186">
        <v>0</v>
      </c>
      <c r="J104" s="1181">
        <f t="shared" si="1"/>
        <v>0</v>
      </c>
      <c r="K104" s="1182"/>
    </row>
    <row r="105" spans="1:11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утки'!G105</f>
        <v>18</v>
      </c>
      <c r="H105" s="1186">
        <f>'[2]4.4 гр птиц утки'!H105</f>
        <v>18</v>
      </c>
      <c r="I105" s="1186">
        <v>0</v>
      </c>
      <c r="J105" s="1181">
        <f t="shared" si="1"/>
        <v>0</v>
      </c>
      <c r="K105" s="1182"/>
    </row>
    <row r="106" spans="1:11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f>'[2]4.4 гр птиц утки'!G106</f>
        <v>145</v>
      </c>
      <c r="H106" s="1186">
        <f>'[2]4.4 гр птиц утки'!H106</f>
        <v>142</v>
      </c>
      <c r="I106" s="1186">
        <v>0</v>
      </c>
      <c r="J106" s="1181">
        <f t="shared" si="1"/>
        <v>0</v>
      </c>
      <c r="K106" s="1182"/>
    </row>
    <row r="107" spans="1:11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утки'!G107</f>
        <v>0</v>
      </c>
      <c r="H107" s="1186">
        <f>'[2]4.4 гр птиц утки'!H107</f>
        <v>0</v>
      </c>
      <c r="I107" s="1186">
        <v>0</v>
      </c>
      <c r="J107" s="1181">
        <f t="shared" si="1"/>
        <v>0</v>
      </c>
      <c r="K107" s="1182"/>
    </row>
    <row r="108" spans="1:11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утки'!G108</f>
        <v>0</v>
      </c>
      <c r="H108" s="1186">
        <f>'[2]4.4 гр птиц утки'!H108</f>
        <v>0</v>
      </c>
      <c r="I108" s="1186">
        <v>0</v>
      </c>
      <c r="J108" s="1181">
        <f t="shared" si="1"/>
        <v>0</v>
      </c>
      <c r="K108" s="1182"/>
    </row>
    <row r="109" spans="1:11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f>'[2]4.4 гр птиц утки'!G109</f>
        <v>6</v>
      </c>
      <c r="H109" s="1186">
        <f>'[2]4.4 гр птиц утки'!H109</f>
        <v>6</v>
      </c>
      <c r="I109" s="1186">
        <v>0</v>
      </c>
      <c r="J109" s="1181">
        <f t="shared" si="1"/>
        <v>0</v>
      </c>
      <c r="K109" s="1182"/>
    </row>
    <row r="110" spans="1:11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утки'!G110</f>
        <v>0</v>
      </c>
      <c r="H110" s="1186">
        <f>'[2]4.4 гр птиц утки'!H110</f>
        <v>0</v>
      </c>
      <c r="I110" s="1186">
        <v>0</v>
      </c>
      <c r="J110" s="1181">
        <f t="shared" si="1"/>
        <v>0</v>
      </c>
      <c r="K110" s="1182"/>
    </row>
    <row r="111" spans="1:11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утки'!G111</f>
        <v>0</v>
      </c>
      <c r="H111" s="1186">
        <f>'[2]4.4 гр птиц утки'!H111</f>
        <v>0</v>
      </c>
      <c r="I111" s="1186">
        <v>0</v>
      </c>
      <c r="J111" s="1181">
        <f t="shared" si="1"/>
        <v>0</v>
      </c>
      <c r="K111" s="1182"/>
    </row>
    <row r="112" spans="1:11" ht="13.9" customHeight="1" x14ac:dyDescent="0.25">
      <c r="A112" s="1483"/>
      <c r="B112" s="1484"/>
      <c r="C112" s="46" t="s">
        <v>598</v>
      </c>
      <c r="D112" s="1186">
        <f>'4.4 гр птиц утки'!D112</f>
        <v>382</v>
      </c>
      <c r="E112" s="1186">
        <f>'4.4 гр птиц утки'!E112</f>
        <v>343</v>
      </c>
      <c r="F112" s="1186">
        <v>0</v>
      </c>
      <c r="G112" s="1186">
        <f>'[2]4.4 гр птиц утки'!G112</f>
        <v>215</v>
      </c>
      <c r="H112" s="1186">
        <f>'[2]4.4 гр птиц утки'!H112</f>
        <v>198</v>
      </c>
      <c r="I112" s="1186">
        <v>0</v>
      </c>
      <c r="J112" s="1181">
        <f t="shared" si="1"/>
        <v>0</v>
      </c>
      <c r="K112" s="1182"/>
    </row>
    <row r="113" spans="1:11" ht="15.75" x14ac:dyDescent="0.25">
      <c r="A113" s="639">
        <v>27</v>
      </c>
      <c r="B113" s="1185" t="s">
        <v>313</v>
      </c>
      <c r="C113" s="46" t="s">
        <v>598</v>
      </c>
      <c r="D113" s="1186">
        <f>'4.4 гр птиц утки'!D113</f>
        <v>228</v>
      </c>
      <c r="E113" s="1186">
        <f>'4.4 гр птиц утки'!E113</f>
        <v>210</v>
      </c>
      <c r="F113" s="1186">
        <v>0</v>
      </c>
      <c r="G113" s="1186">
        <f>'[2]4.4 гр птиц утки'!G113</f>
        <v>230</v>
      </c>
      <c r="H113" s="1186">
        <f>'[2]4.4 гр птиц утки'!H113</f>
        <v>214</v>
      </c>
      <c r="I113" s="1186">
        <v>2</v>
      </c>
      <c r="J113" s="1181">
        <f t="shared" si="1"/>
        <v>2</v>
      </c>
      <c r="K113" s="1182"/>
    </row>
    <row r="114" spans="1:11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утки'!G114</f>
        <v>200</v>
      </c>
      <c r="H114" s="1186">
        <f>'[2]4.4 гр птиц утки'!H114</f>
        <v>200</v>
      </c>
      <c r="I114" s="1186">
        <v>0</v>
      </c>
      <c r="J114" s="1181">
        <f t="shared" si="1"/>
        <v>0</v>
      </c>
      <c r="K114" s="1182"/>
    </row>
    <row r="115" spans="1:11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утки'!G115</f>
        <v>448</v>
      </c>
      <c r="H115" s="1186">
        <f>'[2]4.4 гр птиц утки'!H115</f>
        <v>421</v>
      </c>
      <c r="I115" s="1186">
        <v>0</v>
      </c>
      <c r="J115" s="1181">
        <f t="shared" si="1"/>
        <v>0</v>
      </c>
      <c r="K115" s="1182"/>
    </row>
    <row r="116" spans="1:11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f>'[2]4.4 гр птиц утки'!G116</f>
        <v>49</v>
      </c>
      <c r="H116" s="1186">
        <f>'[2]4.4 гр птиц утки'!H116</f>
        <v>47</v>
      </c>
      <c r="I116" s="1186">
        <v>0</v>
      </c>
      <c r="J116" s="1181">
        <f t="shared" si="1"/>
        <v>0</v>
      </c>
      <c r="K116" s="1182"/>
    </row>
    <row r="117" spans="1:11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утки'!G117</f>
        <v>68</v>
      </c>
      <c r="H117" s="1186">
        <f>'[2]4.4 гр птиц утки'!H117</f>
        <v>68</v>
      </c>
      <c r="I117" s="1186">
        <v>0</v>
      </c>
      <c r="J117" s="1181">
        <f t="shared" si="1"/>
        <v>0</v>
      </c>
      <c r="K117" s="1182"/>
    </row>
    <row r="118" spans="1:11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f>'[2]4.4 гр птиц утки'!G118</f>
        <v>3</v>
      </c>
      <c r="H118" s="1186">
        <f>'[2]4.4 гр птиц утки'!H118</f>
        <v>3</v>
      </c>
      <c r="I118" s="1186">
        <v>0</v>
      </c>
      <c r="J118" s="1181">
        <f t="shared" si="1"/>
        <v>0</v>
      </c>
      <c r="K118" s="1182"/>
    </row>
    <row r="119" spans="1:11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утки'!G119</f>
        <v>12</v>
      </c>
      <c r="H119" s="1186">
        <f>'[2]4.4 гр птиц утки'!H119</f>
        <v>12</v>
      </c>
      <c r="I119" s="1186">
        <v>0</v>
      </c>
      <c r="J119" s="1181">
        <f t="shared" si="1"/>
        <v>0</v>
      </c>
      <c r="K119" s="1182"/>
    </row>
    <row r="120" spans="1:11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утки'!G120</f>
        <v>0</v>
      </c>
      <c r="H120" s="1186">
        <f>'[2]4.4 гр птиц утки'!H120</f>
        <v>0</v>
      </c>
      <c r="I120" s="1186">
        <v>0</v>
      </c>
      <c r="J120" s="1181">
        <f t="shared" si="1"/>
        <v>0</v>
      </c>
      <c r="K120" s="1182"/>
    </row>
    <row r="121" spans="1:11" ht="13.9" customHeight="1" x14ac:dyDescent="0.25">
      <c r="A121" s="1483"/>
      <c r="B121" s="1484"/>
      <c r="C121" s="46" t="s">
        <v>598</v>
      </c>
      <c r="D121" s="1186">
        <f>'4.4 гр птиц утки'!D121</f>
        <v>90</v>
      </c>
      <c r="E121" s="1186">
        <f>'4.4 гр птиц утки'!E121</f>
        <v>88</v>
      </c>
      <c r="F121" s="1186">
        <v>0</v>
      </c>
      <c r="G121" s="1186">
        <f>'[2]4.4 гр птиц утки'!G121</f>
        <v>97</v>
      </c>
      <c r="H121" s="1186">
        <f>'[2]4.4 гр птиц утки'!H121</f>
        <v>86</v>
      </c>
      <c r="I121" s="1186">
        <v>0</v>
      </c>
      <c r="J121" s="1181">
        <f t="shared" si="1"/>
        <v>0</v>
      </c>
      <c r="K121" s="1182"/>
    </row>
    <row r="122" spans="1:11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f>'[2]4.4 гр птиц утки'!G122</f>
        <v>209</v>
      </c>
      <c r="H122" s="1186">
        <f>'[2]4.4 гр птиц утки'!H122</f>
        <v>209</v>
      </c>
      <c r="I122" s="1186">
        <v>1</v>
      </c>
      <c r="J122" s="1181">
        <f t="shared" si="1"/>
        <v>1</v>
      </c>
      <c r="K122" s="1182"/>
    </row>
    <row r="123" spans="1:11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f>'[2]4.4 гр птиц утки'!G123</f>
        <v>21</v>
      </c>
      <c r="H123" s="1186">
        <f>'[2]4.4 гр птиц утки'!H123</f>
        <v>21</v>
      </c>
      <c r="I123" s="1186">
        <v>0</v>
      </c>
      <c r="J123" s="1181">
        <f t="shared" si="1"/>
        <v>0</v>
      </c>
      <c r="K123" s="1182"/>
    </row>
    <row r="124" spans="1:11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f>'[2]4.4 гр птиц утки'!G124</f>
        <v>73</v>
      </c>
      <c r="H124" s="1186">
        <f>'[2]4.4 гр птиц утки'!H124</f>
        <v>73</v>
      </c>
      <c r="I124" s="1186">
        <v>0</v>
      </c>
      <c r="J124" s="1181">
        <f t="shared" si="1"/>
        <v>0</v>
      </c>
      <c r="K124" s="1182"/>
    </row>
    <row r="125" spans="1:11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f>'[2]4.4 гр птиц утки'!G125</f>
        <v>15</v>
      </c>
      <c r="H125" s="1186">
        <f>'[2]4.4 гр птиц утки'!H125</f>
        <v>15</v>
      </c>
      <c r="I125" s="1186">
        <v>1</v>
      </c>
      <c r="J125" s="1181">
        <f t="shared" si="1"/>
        <v>1</v>
      </c>
      <c r="K125" s="1182"/>
    </row>
    <row r="126" spans="1:11" ht="13.9" customHeight="1" x14ac:dyDescent="0.25">
      <c r="A126" s="1483"/>
      <c r="B126" s="1484"/>
      <c r="C126" s="46" t="s">
        <v>598</v>
      </c>
      <c r="D126" s="1186">
        <f>'4.4 гр птиц утки'!D126</f>
        <v>298</v>
      </c>
      <c r="E126" s="1186">
        <f>'4.4 гр птиц утки'!E126</f>
        <v>276</v>
      </c>
      <c r="F126" s="1186">
        <v>0</v>
      </c>
      <c r="G126" s="1186">
        <f>'[2]4.4 гр птиц утки'!G126</f>
        <v>127</v>
      </c>
      <c r="H126" s="1186">
        <f>'[2]4.4 гр птиц утки'!H126</f>
        <v>120</v>
      </c>
      <c r="I126" s="1186">
        <v>0</v>
      </c>
      <c r="J126" s="1181">
        <f t="shared" si="1"/>
        <v>0</v>
      </c>
      <c r="K126" s="1182"/>
    </row>
    <row r="127" spans="1:11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утки'!G127</f>
        <v>73</v>
      </c>
      <c r="H127" s="1186">
        <f>'[2]4.4 гр птиц утки'!H127</f>
        <v>73</v>
      </c>
      <c r="I127" s="1186">
        <v>0</v>
      </c>
      <c r="J127" s="1181">
        <f t="shared" si="1"/>
        <v>0</v>
      </c>
      <c r="K127" s="1182"/>
    </row>
    <row r="128" spans="1:11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утки'!G128</f>
        <v>15</v>
      </c>
      <c r="H128" s="1186">
        <f>'[2]4.4 гр птиц утки'!H128</f>
        <v>15</v>
      </c>
      <c r="I128" s="1186">
        <v>0</v>
      </c>
      <c r="J128" s="1181">
        <f t="shared" si="1"/>
        <v>0</v>
      </c>
      <c r="K128" s="1182"/>
    </row>
    <row r="129" spans="1:11" ht="13.9" customHeight="1" x14ac:dyDescent="0.25">
      <c r="A129" s="1483"/>
      <c r="B129" s="1484"/>
      <c r="C129" s="46" t="s">
        <v>598</v>
      </c>
      <c r="D129" s="1186">
        <f>'4.4 гр птиц утки'!D129</f>
        <v>263</v>
      </c>
      <c r="E129" s="1186">
        <f>'4.4 гр птиц утки'!E129</f>
        <v>252</v>
      </c>
      <c r="F129" s="1186">
        <v>0</v>
      </c>
      <c r="G129" s="1186">
        <f>'[2]4.4 гр птиц утки'!G129</f>
        <v>77</v>
      </c>
      <c r="H129" s="1186">
        <f>'[2]4.4 гр птиц утки'!H129</f>
        <v>73</v>
      </c>
      <c r="I129" s="1186">
        <v>0</v>
      </c>
      <c r="J129" s="1181">
        <f t="shared" si="1"/>
        <v>0</v>
      </c>
      <c r="K129" s="1182"/>
    </row>
    <row r="130" spans="1:11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f>'[2]4.4 гр птиц утки'!G130</f>
        <v>6</v>
      </c>
      <c r="H130" s="1186">
        <f>'[2]4.4 гр птиц утки'!H130</f>
        <v>6</v>
      </c>
      <c r="I130" s="1186">
        <v>0</v>
      </c>
      <c r="J130" s="1181">
        <f>F130+I130</f>
        <v>0</v>
      </c>
      <c r="K130" s="1182"/>
    </row>
    <row r="131" spans="1:11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утки'!G131</f>
        <v>0</v>
      </c>
      <c r="H131" s="1186">
        <f>'[2]4.4 гр птиц утки'!H131</f>
        <v>0</v>
      </c>
      <c r="I131" s="1186">
        <v>0</v>
      </c>
      <c r="J131" s="1181">
        <f>F131+I131</f>
        <v>0</v>
      </c>
      <c r="K131" s="1182"/>
    </row>
    <row r="132" spans="1:11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утки'!G132</f>
        <v>0</v>
      </c>
      <c r="H132" s="1186">
        <f>'[2]4.4 гр птиц утки'!H132</f>
        <v>0</v>
      </c>
      <c r="I132" s="1186">
        <v>0</v>
      </c>
      <c r="J132" s="1186">
        <f>F132+I132</f>
        <v>0</v>
      </c>
      <c r="K132" s="1182"/>
    </row>
    <row r="133" spans="1:11" ht="13.9" customHeight="1" x14ac:dyDescent="0.25">
      <c r="A133" s="1483"/>
      <c r="B133" s="1484"/>
      <c r="C133" s="46" t="s">
        <v>598</v>
      </c>
      <c r="D133" s="1186">
        <f>'4.4 гр птиц утки'!D133</f>
        <v>388</v>
      </c>
      <c r="E133" s="1186">
        <f>'4.4 гр птиц утки'!E133</f>
        <v>369</v>
      </c>
      <c r="F133" s="1186">
        <v>0</v>
      </c>
      <c r="G133" s="1186">
        <f>'[2]4.4 гр птиц утки'!G133</f>
        <v>274</v>
      </c>
      <c r="H133" s="1186">
        <f>'[2]4.4 гр птиц утки'!H133</f>
        <v>251</v>
      </c>
      <c r="I133" s="1186">
        <v>0</v>
      </c>
      <c r="J133" s="1181">
        <f t="shared" si="1"/>
        <v>0</v>
      </c>
      <c r="K133" s="1182"/>
    </row>
    <row r="134" spans="1:11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f>'[2]4.4 гр птиц утки'!G134</f>
        <v>0</v>
      </c>
      <c r="H134" s="1186">
        <f>'[2]4.4 гр птиц утки'!H134</f>
        <v>0</v>
      </c>
      <c r="I134" s="1186">
        <v>0</v>
      </c>
      <c r="J134" s="1181">
        <f t="shared" si="1"/>
        <v>0</v>
      </c>
      <c r="K134" s="1182"/>
    </row>
    <row r="135" spans="1:11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утки'!G135</f>
        <v>35</v>
      </c>
      <c r="H135" s="1186">
        <f>'[2]4.4 гр птиц утки'!H135</f>
        <v>34</v>
      </c>
      <c r="I135" s="1186">
        <v>0</v>
      </c>
      <c r="J135" s="1181">
        <f t="shared" si="1"/>
        <v>0</v>
      </c>
      <c r="K135" s="1182"/>
    </row>
    <row r="136" spans="1:11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утки'!G136</f>
        <v>8</v>
      </c>
      <c r="H136" s="1186">
        <f>'[2]4.4 гр птиц утки'!H136</f>
        <v>8</v>
      </c>
      <c r="I136" s="1186">
        <v>0</v>
      </c>
      <c r="J136" s="1181">
        <f t="shared" si="1"/>
        <v>0</v>
      </c>
      <c r="K136" s="1182"/>
    </row>
    <row r="137" spans="1:11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утки'!G137</f>
        <v>0</v>
      </c>
      <c r="H137" s="1186">
        <f>'[2]4.4 гр птиц утки'!H137</f>
        <v>0</v>
      </c>
      <c r="I137" s="1186">
        <v>0</v>
      </c>
      <c r="J137" s="1181">
        <f>F137+I137</f>
        <v>0</v>
      </c>
      <c r="K137" s="1182"/>
    </row>
    <row r="138" spans="1:11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утки'!G138</f>
        <v>0</v>
      </c>
      <c r="H138" s="1186">
        <f>'[2]4.4 гр птиц утки'!H138</f>
        <v>0</v>
      </c>
      <c r="I138" s="1186">
        <v>0</v>
      </c>
      <c r="J138" s="1186">
        <f>F138+I138</f>
        <v>0</v>
      </c>
      <c r="K138" s="1182"/>
    </row>
    <row r="139" spans="1:11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утки'!G139</f>
        <v>0</v>
      </c>
      <c r="H139" s="1186">
        <f>'[2]4.4 гр птиц утки'!H139</f>
        <v>0</v>
      </c>
      <c r="I139" s="1186">
        <v>0</v>
      </c>
      <c r="J139" s="1181">
        <f t="shared" si="1"/>
        <v>0</v>
      </c>
      <c r="K139" s="1182"/>
    </row>
    <row r="140" spans="1:11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утки'!G140</f>
        <v>0</v>
      </c>
      <c r="H140" s="1186">
        <f>'[2]4.4 гр птиц утки'!H140</f>
        <v>0</v>
      </c>
      <c r="I140" s="1186">
        <v>0</v>
      </c>
      <c r="J140" s="1181">
        <f t="shared" si="1"/>
        <v>0</v>
      </c>
      <c r="K140" s="1182"/>
    </row>
    <row r="141" spans="1:11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утки'!G141</f>
        <v>0</v>
      </c>
      <c r="H141" s="1186">
        <f>'[2]4.4 гр птиц утки'!H141</f>
        <v>0</v>
      </c>
      <c r="I141" s="1186">
        <v>0</v>
      </c>
      <c r="J141" s="1186">
        <f t="shared" si="1"/>
        <v>0</v>
      </c>
      <c r="K141" s="1182"/>
    </row>
    <row r="142" spans="1:11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утки'!G142</f>
        <v>0</v>
      </c>
      <c r="H142" s="1186">
        <f>'[2]4.4 гр птиц утки'!H142</f>
        <v>0</v>
      </c>
      <c r="I142" s="1186">
        <v>0</v>
      </c>
      <c r="J142" s="1186">
        <f t="shared" si="1"/>
        <v>0</v>
      </c>
      <c r="K142" s="1182"/>
    </row>
    <row r="143" spans="1:11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утки'!G143</f>
        <v>0</v>
      </c>
      <c r="H143" s="1186">
        <f>'[2]4.4 гр птиц утки'!H143</f>
        <v>0</v>
      </c>
      <c r="I143" s="1186">
        <v>0</v>
      </c>
      <c r="J143" s="1181">
        <f t="shared" si="1"/>
        <v>0</v>
      </c>
      <c r="K143" s="1182"/>
    </row>
    <row r="144" spans="1:11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утки'!G144</f>
        <v>0</v>
      </c>
      <c r="H144" s="1186">
        <f>'[2]4.4 гр птиц утки'!H144</f>
        <v>0</v>
      </c>
      <c r="I144" s="1186">
        <v>0</v>
      </c>
      <c r="J144" s="1181">
        <f t="shared" si="1"/>
        <v>0</v>
      </c>
      <c r="K144" s="1182"/>
    </row>
    <row r="145" spans="1:11" ht="13.9" customHeight="1" x14ac:dyDescent="0.25">
      <c r="A145" s="1483"/>
      <c r="B145" s="1484"/>
      <c r="C145" s="46" t="s">
        <v>598</v>
      </c>
      <c r="D145" s="1186">
        <f>'4.4 гр птиц утки'!D145</f>
        <v>521</v>
      </c>
      <c r="E145" s="1186">
        <f>'4.4 гр птиц утки'!E145</f>
        <v>452</v>
      </c>
      <c r="F145" s="1186">
        <v>0</v>
      </c>
      <c r="G145" s="1186">
        <f>'[2]4.4 гр птиц утки'!G145</f>
        <v>305</v>
      </c>
      <c r="H145" s="1186">
        <f>'[2]4.4 гр птиц утки'!H145</f>
        <v>263</v>
      </c>
      <c r="I145" s="1186">
        <v>0</v>
      </c>
      <c r="J145" s="1181">
        <f t="shared" si="1"/>
        <v>0</v>
      </c>
      <c r="K145" s="1182"/>
    </row>
    <row r="146" spans="1:11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утки'!G146</f>
        <v>63</v>
      </c>
      <c r="H146" s="1186">
        <f>'[2]4.4 гр птиц утки'!H146</f>
        <v>59</v>
      </c>
      <c r="I146" s="1186">
        <v>0</v>
      </c>
      <c r="J146" s="1181">
        <f t="shared" si="1"/>
        <v>0</v>
      </c>
      <c r="K146" s="1182"/>
    </row>
    <row r="147" spans="1:11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утки'!G147</f>
        <v>0</v>
      </c>
      <c r="H147" s="1186">
        <f>'[2]4.4 гр птиц утки'!H147</f>
        <v>0</v>
      </c>
      <c r="I147" s="1186">
        <v>0</v>
      </c>
      <c r="J147" s="1181">
        <f>F147+I147</f>
        <v>0</v>
      </c>
      <c r="K147" s="1182"/>
    </row>
    <row r="148" spans="1:11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утки'!G148</f>
        <v>0</v>
      </c>
      <c r="H148" s="1186">
        <f>'[2]4.4 гр птиц утки'!H148</f>
        <v>0</v>
      </c>
      <c r="I148" s="1186">
        <v>0</v>
      </c>
      <c r="J148" s="1186">
        <f>F148+I148</f>
        <v>0</v>
      </c>
      <c r="K148" s="1182"/>
    </row>
    <row r="149" spans="1:11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f>'[2]4.4 гр птиц утки'!G149</f>
        <v>29</v>
      </c>
      <c r="H149" s="1186">
        <f>'[2]4.4 гр птиц утки'!H149</f>
        <v>29</v>
      </c>
      <c r="I149" s="1186">
        <v>0</v>
      </c>
      <c r="J149" s="1181">
        <f t="shared" si="1"/>
        <v>0</v>
      </c>
      <c r="K149" s="1182"/>
    </row>
    <row r="150" spans="1:11" ht="15" x14ac:dyDescent="0.25">
      <c r="A150" s="1483"/>
      <c r="B150" s="1484"/>
      <c r="C150" s="46" t="s">
        <v>598</v>
      </c>
      <c r="D150" s="1186">
        <f>'4.4 гр птиц утки'!D150</f>
        <v>320</v>
      </c>
      <c r="E150" s="1186">
        <f>'4.4 гр птиц утки'!E150</f>
        <v>302</v>
      </c>
      <c r="F150" s="1186">
        <v>0</v>
      </c>
      <c r="G150" s="1186">
        <f>'[2]4.4 гр птиц утки'!G150</f>
        <v>182</v>
      </c>
      <c r="H150" s="1186">
        <f>'[2]4.4 гр птиц утки'!H150</f>
        <v>165</v>
      </c>
      <c r="I150" s="1186">
        <v>0</v>
      </c>
      <c r="J150" s="1181">
        <f t="shared" si="1"/>
        <v>0</v>
      </c>
      <c r="K150" s="1182"/>
    </row>
    <row r="151" spans="1:11" s="638" customFormat="1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f>'[2]4.4 гр птиц утки'!G151</f>
        <v>174</v>
      </c>
      <c r="H151" s="1186">
        <f>'[2]4.4 гр птиц утки'!H151</f>
        <v>166</v>
      </c>
      <c r="I151" s="1186">
        <v>0</v>
      </c>
      <c r="J151" s="1181">
        <f t="shared" si="1"/>
        <v>0</v>
      </c>
      <c r="K151" s="1182"/>
    </row>
    <row r="152" spans="1:11" ht="13.9" customHeight="1" x14ac:dyDescent="0.2">
      <c r="A152" s="1483"/>
      <c r="B152" s="1484"/>
      <c r="C152" s="212" t="s">
        <v>598</v>
      </c>
      <c r="D152" s="1186">
        <f>'4.4 гр птиц утки'!D152</f>
        <v>334</v>
      </c>
      <c r="E152" s="1186">
        <f>'4.4 гр птиц утки'!E152</f>
        <v>307</v>
      </c>
      <c r="F152" s="1186">
        <v>0</v>
      </c>
      <c r="G152" s="1186">
        <f>'[2]4.4 гр птиц утки'!G152</f>
        <v>103</v>
      </c>
      <c r="H152" s="1186">
        <f>'[2]4.4 гр птиц утки'!H152</f>
        <v>88</v>
      </c>
      <c r="I152" s="1186">
        <v>0</v>
      </c>
      <c r="J152" s="1181">
        <f t="shared" si="1"/>
        <v>0</v>
      </c>
      <c r="K152" s="1182"/>
    </row>
    <row r="153" spans="1:11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f>'[2]4.4 гр птиц утки'!G153</f>
        <v>81</v>
      </c>
      <c r="H153" s="1186">
        <f>'[2]4.4 гр птиц утки'!H153</f>
        <v>81</v>
      </c>
      <c r="I153" s="1186">
        <v>0</v>
      </c>
      <c r="J153" s="1181">
        <f t="shared" si="1"/>
        <v>0</v>
      </c>
      <c r="K153" s="1182"/>
    </row>
    <row r="154" spans="1:11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утки'!G154</f>
        <v>0</v>
      </c>
      <c r="H154" s="1186">
        <f>'[2]4.4 гр птиц утки'!H154</f>
        <v>0</v>
      </c>
      <c r="I154" s="1186">
        <v>0</v>
      </c>
      <c r="J154" s="1181">
        <f t="shared" si="1"/>
        <v>0</v>
      </c>
      <c r="K154" s="1182"/>
    </row>
    <row r="155" spans="1:11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  <c r="K155" s="1182"/>
    </row>
    <row r="156" spans="1:11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утки'!G155</f>
        <v>0</v>
      </c>
      <c r="H156" s="1186">
        <f>'[2]4.4 гр птиц утки'!H155</f>
        <v>0</v>
      </c>
      <c r="I156" s="1186">
        <v>0</v>
      </c>
      <c r="J156" s="1181">
        <f t="shared" si="1"/>
        <v>0</v>
      </c>
      <c r="K156" s="1182"/>
    </row>
    <row r="157" spans="1:11" ht="13.9" customHeight="1" x14ac:dyDescent="0.25">
      <c r="A157" s="1483"/>
      <c r="B157" s="1484"/>
      <c r="C157" s="46" t="s">
        <v>598</v>
      </c>
      <c r="D157" s="1186">
        <f>'4.4 гр птиц утки'!D157</f>
        <v>104</v>
      </c>
      <c r="E157" s="1186">
        <f>'4.4 гр птиц утки'!E157</f>
        <v>103</v>
      </c>
      <c r="F157" s="1186">
        <v>0</v>
      </c>
      <c r="G157" s="1186">
        <f>'[2]4.4 гр птиц утки'!G156</f>
        <v>109</v>
      </c>
      <c r="H157" s="1186">
        <f>'[2]4.4 гр птиц утки'!H156</f>
        <v>102</v>
      </c>
      <c r="I157" s="1186">
        <v>0</v>
      </c>
      <c r="J157" s="1181">
        <f t="shared" si="1"/>
        <v>0</v>
      </c>
      <c r="K157" s="1182"/>
    </row>
    <row r="158" spans="1:11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f>'[2]4.4 гр птиц утки'!G157</f>
        <v>250</v>
      </c>
      <c r="H158" s="1186">
        <f>'[2]4.4 гр птиц утки'!H157</f>
        <v>250</v>
      </c>
      <c r="I158" s="1186">
        <v>110</v>
      </c>
      <c r="J158" s="1181">
        <f t="shared" si="1"/>
        <v>110</v>
      </c>
      <c r="K158" s="1182"/>
    </row>
    <row r="159" spans="1:11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утки'!G158</f>
        <v>10</v>
      </c>
      <c r="H159" s="1186">
        <f>'[2]4.4 гр птиц утки'!H158</f>
        <v>10</v>
      </c>
      <c r="I159" s="1186">
        <v>0</v>
      </c>
      <c r="J159" s="1181">
        <f t="shared" si="1"/>
        <v>0</v>
      </c>
      <c r="K159" s="1182"/>
    </row>
    <row r="160" spans="1:11" ht="13.9" customHeight="1" x14ac:dyDescent="0.25">
      <c r="A160" s="1483"/>
      <c r="B160" s="1484"/>
      <c r="C160" s="46" t="s">
        <v>598</v>
      </c>
      <c r="D160" s="1186">
        <f>'4.4 гр птиц утки'!D160</f>
        <v>917</v>
      </c>
      <c r="E160" s="1186">
        <f>'4.4 гр птиц утки'!E160</f>
        <v>807</v>
      </c>
      <c r="F160" s="1186">
        <v>0</v>
      </c>
      <c r="G160" s="1186">
        <f>'[2]4.4 гр птиц утки'!G159</f>
        <v>571</v>
      </c>
      <c r="H160" s="1186">
        <f>'[2]4.4 гр птиц утки'!H159</f>
        <v>510</v>
      </c>
      <c r="I160" s="1186">
        <v>0</v>
      </c>
      <c r="J160" s="1181">
        <f t="shared" si="1"/>
        <v>0</v>
      </c>
      <c r="K160" s="1182"/>
    </row>
    <row r="161" spans="1:11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утки'!G160</f>
        <v>0</v>
      </c>
      <c r="H161" s="1186">
        <f>'[2]4.4 гр птиц утки'!H160</f>
        <v>0</v>
      </c>
      <c r="I161" s="1186">
        <v>0</v>
      </c>
      <c r="J161" s="1186">
        <f t="shared" si="1"/>
        <v>0</v>
      </c>
      <c r="K161" s="1182"/>
    </row>
    <row r="162" spans="1:11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утки'!G161</f>
        <v>0</v>
      </c>
      <c r="H162" s="1186">
        <f>'[2]4.4 гр птиц утки'!H161</f>
        <v>0</v>
      </c>
      <c r="I162" s="1186">
        <v>0</v>
      </c>
      <c r="J162" s="1181">
        <f t="shared" si="1"/>
        <v>0</v>
      </c>
      <c r="K162" s="1182"/>
    </row>
    <row r="163" spans="1:11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f>'[2]4.4 гр птиц утки'!G162</f>
        <v>18</v>
      </c>
      <c r="H163" s="1186">
        <f>'[2]4.4 гр птиц утки'!H162</f>
        <v>18</v>
      </c>
      <c r="I163" s="1186">
        <v>0</v>
      </c>
      <c r="J163" s="1181">
        <f t="shared" si="1"/>
        <v>0</v>
      </c>
      <c r="K163" s="1182"/>
    </row>
    <row r="164" spans="1:11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утки'!G163</f>
        <v>0</v>
      </c>
      <c r="H164" s="1186">
        <f>'[2]4.4 гр птиц утки'!H163</f>
        <v>0</v>
      </c>
      <c r="I164" s="1186">
        <v>0</v>
      </c>
      <c r="J164" s="1181">
        <f t="shared" ref="J164:J169" si="2">F164+I164</f>
        <v>0</v>
      </c>
      <c r="K164" s="1182"/>
    </row>
    <row r="165" spans="1:11" ht="13.9" customHeight="1" x14ac:dyDescent="0.25">
      <c r="A165" s="1483"/>
      <c r="B165" s="1484"/>
      <c r="C165" s="46" t="s">
        <v>598</v>
      </c>
      <c r="D165" s="1186">
        <f>'4.4 гр птиц утки'!D165</f>
        <v>99</v>
      </c>
      <c r="E165" s="1186">
        <f>'4.4 гр птиц утки'!E165</f>
        <v>94</v>
      </c>
      <c r="F165" s="1186">
        <v>0</v>
      </c>
      <c r="G165" s="1186">
        <f>'[2]4.4 гр птиц утки'!G164</f>
        <v>104</v>
      </c>
      <c r="H165" s="1186">
        <f>'[2]4.4 гр птиц утки'!H164</f>
        <v>99</v>
      </c>
      <c r="I165" s="1186">
        <v>0</v>
      </c>
      <c r="J165" s="1181">
        <f t="shared" si="2"/>
        <v>0</v>
      </c>
      <c r="K165" s="1182"/>
    </row>
    <row r="166" spans="1:11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f>'[2]4.4 гр птиц утки'!G165</f>
        <v>57</v>
      </c>
      <c r="H166" s="1186">
        <f>'[2]4.4 гр птиц утки'!H165</f>
        <v>57</v>
      </c>
      <c r="I166" s="1186">
        <v>0</v>
      </c>
      <c r="J166" s="1181">
        <f t="shared" si="2"/>
        <v>0</v>
      </c>
      <c r="K166" s="1182"/>
    </row>
    <row r="167" spans="1:11" ht="13.9" customHeight="1" x14ac:dyDescent="0.25">
      <c r="A167" s="1483"/>
      <c r="B167" s="1484"/>
      <c r="C167" s="46" t="s">
        <v>598</v>
      </c>
      <c r="D167" s="1186">
        <f>'4.4 гр птиц утки'!D167</f>
        <v>405</v>
      </c>
      <c r="E167" s="1186">
        <f>'4.4 гр птиц утки'!E167</f>
        <v>368</v>
      </c>
      <c r="F167" s="1186">
        <v>0</v>
      </c>
      <c r="G167" s="1186">
        <f>'[2]4.4 гр птиц утки'!G166</f>
        <v>452</v>
      </c>
      <c r="H167" s="1186">
        <f>'[2]4.4 гр птиц утки'!H166</f>
        <v>391</v>
      </c>
      <c r="I167" s="1186">
        <v>0</v>
      </c>
      <c r="J167" s="1181">
        <f t="shared" si="2"/>
        <v>0</v>
      </c>
      <c r="K167" s="1182"/>
    </row>
    <row r="168" spans="1:11" ht="15.75" x14ac:dyDescent="0.25">
      <c r="A168" s="639">
        <v>43</v>
      </c>
      <c r="B168" s="1185" t="s">
        <v>329</v>
      </c>
      <c r="C168" s="46" t="s">
        <v>598</v>
      </c>
      <c r="D168" s="1186">
        <f>'4.4 гр птиц утки'!D168</f>
        <v>129</v>
      </c>
      <c r="E168" s="1186">
        <f>'4.4 гр птиц утки'!E168</f>
        <v>124</v>
      </c>
      <c r="F168" s="1186">
        <v>0</v>
      </c>
      <c r="G168" s="1186">
        <f>'[2]4.4 гр птиц утки'!G167</f>
        <v>134</v>
      </c>
      <c r="H168" s="1186">
        <f>'[2]4.4 гр птиц утки'!H167</f>
        <v>126</v>
      </c>
      <c r="I168" s="1186">
        <v>0</v>
      </c>
      <c r="J168" s="1181">
        <f t="shared" si="2"/>
        <v>0</v>
      </c>
      <c r="K168" s="1182"/>
    </row>
    <row r="169" spans="1:11" ht="15" x14ac:dyDescent="0.25">
      <c r="A169" s="47"/>
      <c r="B169" s="1381" t="s">
        <v>21</v>
      </c>
      <c r="C169" s="1381"/>
      <c r="D169" s="642">
        <f t="shared" ref="D169:I169" si="3">SUM(D15:D168)</f>
        <v>8520</v>
      </c>
      <c r="E169" s="642">
        <f t="shared" si="3"/>
        <v>7695</v>
      </c>
      <c r="F169" s="642">
        <f t="shared" si="3"/>
        <v>0</v>
      </c>
      <c r="G169" s="642">
        <f t="shared" si="3"/>
        <v>11640</v>
      </c>
      <c r="H169" s="642">
        <f t="shared" si="3"/>
        <v>10691</v>
      </c>
      <c r="I169" s="642">
        <f t="shared" si="3"/>
        <v>195</v>
      </c>
      <c r="J169" s="635">
        <f t="shared" si="2"/>
        <v>195</v>
      </c>
    </row>
    <row r="170" spans="1:11" ht="13.15" customHeight="1" x14ac:dyDescent="0.25">
      <c r="A170" s="127" t="s">
        <v>814</v>
      </c>
    </row>
    <row r="171" spans="1:11" ht="41.45" customHeight="1" x14ac:dyDescent="0.35">
      <c r="A171" s="1271" t="s">
        <v>1833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1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1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1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1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1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1" ht="13.15" customHeight="1" x14ac:dyDescent="0.2"/>
    <row r="187" ht="27" customHeight="1" x14ac:dyDescent="0.2"/>
    <row r="188" ht="13.15" customHeight="1" x14ac:dyDescent="0.2"/>
    <row r="189" ht="27.6" customHeight="1" x14ac:dyDescent="0.2"/>
    <row r="193" ht="26.45" customHeight="1" x14ac:dyDescent="0.2"/>
    <row r="194" ht="25.9" customHeight="1" x14ac:dyDescent="0.2"/>
    <row r="195" ht="27" customHeight="1" x14ac:dyDescent="0.2"/>
    <row r="196" ht="13.15" customHeight="1" x14ac:dyDescent="0.2"/>
    <row r="197" ht="13.15" customHeight="1" x14ac:dyDescent="0.2"/>
    <row r="198" ht="14.45" customHeight="1" x14ac:dyDescent="0.2"/>
    <row r="204" ht="27" customHeight="1" x14ac:dyDescent="0.2"/>
    <row r="208" ht="29.45" customHeight="1" x14ac:dyDescent="0.2"/>
    <row r="209" ht="50.45" customHeight="1" x14ac:dyDescent="0.2"/>
    <row r="210" ht="20.4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27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8" ht="27" customHeight="1" x14ac:dyDescent="0.2"/>
    <row r="279" ht="13.15" customHeight="1" x14ac:dyDescent="0.2"/>
    <row r="280" ht="27.6" customHeight="1" x14ac:dyDescent="0.2"/>
    <row r="284" ht="26.45" customHeight="1" x14ac:dyDescent="0.2"/>
    <row r="285" ht="25.9" customHeight="1" x14ac:dyDescent="0.2"/>
    <row r="286" ht="27" customHeight="1" x14ac:dyDescent="0.2"/>
    <row r="287" ht="26.45" customHeight="1" x14ac:dyDescent="0.2"/>
    <row r="296" ht="25.9" customHeight="1" x14ac:dyDescent="0.2"/>
    <row r="300" ht="27.6" customHeight="1" x14ac:dyDescent="0.2"/>
    <row r="301" ht="51.6" customHeight="1" x14ac:dyDescent="0.2"/>
    <row r="370" ht="13.15" customHeight="1" x14ac:dyDescent="0.2"/>
    <row r="372" ht="26.45" customHeight="1" x14ac:dyDescent="0.2"/>
    <row r="376" ht="25.9" customHeight="1" x14ac:dyDescent="0.2"/>
    <row r="377" ht="26.45" customHeight="1" x14ac:dyDescent="0.2"/>
    <row r="386" ht="26.45" customHeight="1" x14ac:dyDescent="0.2"/>
    <row r="390" ht="27" customHeight="1" x14ac:dyDescent="0.2"/>
    <row r="391" ht="53.45" customHeight="1" x14ac:dyDescent="0.2"/>
    <row r="392" ht="19.149999999999999" customHeight="1" x14ac:dyDescent="0.2"/>
    <row r="460" ht="13.15" customHeight="1" x14ac:dyDescent="0.2"/>
    <row r="462" ht="26.45" customHeight="1" x14ac:dyDescent="0.2"/>
    <row r="466" ht="26.45" customHeight="1" x14ac:dyDescent="0.2"/>
    <row r="467" ht="25.9" customHeight="1" x14ac:dyDescent="0.2"/>
    <row r="476" ht="25.9" customHeight="1" x14ac:dyDescent="0.2"/>
    <row r="480" ht="31.9" customHeight="1" x14ac:dyDescent="0.2"/>
    <row r="481" ht="52.9" customHeight="1" x14ac:dyDescent="0.2"/>
    <row r="482" ht="18.600000000000001" customHeight="1" x14ac:dyDescent="0.2"/>
    <row r="550" ht="13.15" customHeight="1" x14ac:dyDescent="0.2"/>
    <row r="552" ht="26.45" customHeight="1" x14ac:dyDescent="0.2"/>
    <row r="556" ht="26.45" customHeight="1" x14ac:dyDescent="0.2"/>
    <row r="557" ht="26.45" customHeight="1" x14ac:dyDescent="0.2"/>
    <row r="566" ht="25.9" customHeight="1" x14ac:dyDescent="0.2"/>
    <row r="570" ht="35.450000000000003" customHeight="1" x14ac:dyDescent="0.2"/>
    <row r="571" ht="56.45" customHeight="1" x14ac:dyDescent="0.2"/>
    <row r="572" ht="16.899999999999999" customHeight="1" x14ac:dyDescent="0.2"/>
    <row r="640" ht="13.15" customHeight="1" x14ac:dyDescent="0.2"/>
    <row r="642" ht="26.45" customHeight="1" x14ac:dyDescent="0.2"/>
    <row r="646" ht="25.9" customHeight="1" x14ac:dyDescent="0.2"/>
    <row r="647" ht="25.9" customHeight="1" x14ac:dyDescent="0.2"/>
    <row r="656" ht="25.9" customHeight="1" x14ac:dyDescent="0.2"/>
    <row r="660" ht="27" customHeight="1" x14ac:dyDescent="0.2"/>
    <row r="661" ht="55.9" customHeight="1" x14ac:dyDescent="0.2"/>
    <row r="662" ht="18" customHeight="1" x14ac:dyDescent="0.2"/>
    <row r="730" ht="13.15" customHeight="1" x14ac:dyDescent="0.2"/>
    <row r="732" ht="25.9" customHeight="1" x14ac:dyDescent="0.2"/>
    <row r="736" ht="26.45" customHeight="1" x14ac:dyDescent="0.2"/>
    <row r="737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3:A157"/>
    <mergeCell ref="B153:B157"/>
    <mergeCell ref="A158:A160"/>
    <mergeCell ref="B158:B160"/>
    <mergeCell ref="A163:A165"/>
    <mergeCell ref="B163:B165"/>
    <mergeCell ref="A161:A162"/>
    <mergeCell ref="B161:B162"/>
    <mergeCell ref="A146:A148"/>
    <mergeCell ref="B146:B148"/>
    <mergeCell ref="A149:A150"/>
    <mergeCell ref="B149:B150"/>
    <mergeCell ref="A151:A152"/>
    <mergeCell ref="B151:B152"/>
    <mergeCell ref="A130:A133"/>
    <mergeCell ref="B130:B133"/>
    <mergeCell ref="A134:A138"/>
    <mergeCell ref="B134:B138"/>
    <mergeCell ref="A139:A145"/>
    <mergeCell ref="B139:B145"/>
    <mergeCell ref="A118:A121"/>
    <mergeCell ref="B118:B121"/>
    <mergeCell ref="A122:A126"/>
    <mergeCell ref="B122:B126"/>
    <mergeCell ref="A127:A129"/>
    <mergeCell ref="B127:B129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61:A67"/>
    <mergeCell ref="B61:B6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A40:A45"/>
    <mergeCell ref="B40:B45"/>
    <mergeCell ref="A47:A48"/>
    <mergeCell ref="B47:B48"/>
    <mergeCell ref="A49:A52"/>
    <mergeCell ref="B49:B52"/>
    <mergeCell ref="A26:A31"/>
    <mergeCell ref="B26:B31"/>
    <mergeCell ref="A32:A33"/>
    <mergeCell ref="B32:B33"/>
    <mergeCell ref="A34:A38"/>
    <mergeCell ref="B34:B38"/>
    <mergeCell ref="B20:B23"/>
    <mergeCell ref="A9:C9"/>
    <mergeCell ref="A11:A13"/>
    <mergeCell ref="B11:C13"/>
    <mergeCell ref="B14:C14"/>
    <mergeCell ref="A15:A17"/>
    <mergeCell ref="B15:B17"/>
    <mergeCell ref="A18:A19"/>
    <mergeCell ref="B18:B19"/>
    <mergeCell ref="A7:J7"/>
    <mergeCell ref="A24:A25"/>
    <mergeCell ref="B24:B25"/>
    <mergeCell ref="I1:J1"/>
    <mergeCell ref="A2:J2"/>
    <mergeCell ref="A3:J3"/>
    <mergeCell ref="A4:J4"/>
    <mergeCell ref="A6:J6"/>
    <mergeCell ref="D11:F11"/>
    <mergeCell ref="G11:I11"/>
    <mergeCell ref="J11:J13"/>
    <mergeCell ref="D12:E12"/>
    <mergeCell ref="F12:F13"/>
    <mergeCell ref="G12:H12"/>
    <mergeCell ref="I12:I13"/>
    <mergeCell ref="A20:A23"/>
  </mergeCells>
  <pageMargins left="0.98425196850393704" right="0.59055118110236227" top="0.78740157480314965" bottom="0.78740157480314965" header="0.31496062992125984" footer="0.31496062992125984"/>
  <pageSetup paperSize="9" scale="55" fitToWidth="2" fitToHeight="2" orientation="portrait" r:id="rId1"/>
  <rowBreaks count="1" manualBreakCount="1">
    <brk id="90" max="9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33"/>
  <sheetViews>
    <sheetView view="pageBreakPreview" zoomScaleSheetLayoutView="100" workbookViewId="0">
      <pane ySplit="13" topLeftCell="A158" activePane="bottomLeft" state="frozen"/>
      <selection pane="bottomLeft" activeCell="N7" sqref="N7"/>
    </sheetView>
  </sheetViews>
  <sheetFormatPr defaultColWidth="8.85546875" defaultRowHeight="12.75" x14ac:dyDescent="0.2"/>
  <cols>
    <col min="1" max="1" width="4.5703125" style="631" customWidth="1"/>
    <col min="2" max="2" width="20.5703125" style="631" customWidth="1"/>
    <col min="3" max="3" width="38" style="631" customWidth="1"/>
    <col min="4" max="4" width="10.85546875" style="631" customWidth="1"/>
    <col min="5" max="5" width="11.28515625" style="631" customWidth="1"/>
    <col min="6" max="6" width="9.28515625" style="631" customWidth="1"/>
    <col min="7" max="7" width="9.7109375" style="631" customWidth="1"/>
    <col min="8" max="8" width="10.7109375" style="631" customWidth="1"/>
    <col min="9" max="9" width="9.7109375" style="631" customWidth="1"/>
    <col min="10" max="10" width="13.42578125" style="631" customWidth="1"/>
    <col min="11" max="16384" width="8.85546875" style="631"/>
  </cols>
  <sheetData>
    <row r="1" spans="1:11" ht="14.45" customHeight="1" x14ac:dyDescent="0.2">
      <c r="I1" s="1203" t="s">
        <v>196</v>
      </c>
      <c r="J1" s="1203"/>
    </row>
    <row r="2" spans="1:1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1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1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1" x14ac:dyDescent="0.2">
      <c r="A5" s="25"/>
      <c r="B5" s="25"/>
      <c r="C5" s="25"/>
      <c r="D5" s="25"/>
      <c r="E5" s="25"/>
      <c r="F5" s="25"/>
      <c r="G5" s="25"/>
    </row>
    <row r="6" spans="1:11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1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1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1" x14ac:dyDescent="0.2">
      <c r="A9" s="1497" t="s">
        <v>425</v>
      </c>
      <c r="B9" s="1497"/>
      <c r="C9" s="1497"/>
      <c r="D9" s="25"/>
      <c r="E9" s="25"/>
      <c r="F9" s="25"/>
      <c r="G9" s="25"/>
    </row>
    <row r="11" spans="1:11" ht="24.7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1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1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1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1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f>'4.4 гр птиц гуси'!G15</f>
        <v>429</v>
      </c>
      <c r="H15" s="1186">
        <f>'4.4 гр птиц гуси'!H15</f>
        <v>405</v>
      </c>
      <c r="I15" s="1186">
        <v>0</v>
      </c>
      <c r="J15" s="1181">
        <f>F15+I15</f>
        <v>0</v>
      </c>
      <c r="K15" s="1182"/>
    </row>
    <row r="16" spans="1:11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f>'4.4 гр птиц гуси'!G16</f>
        <v>0</v>
      </c>
      <c r="H16" s="1186">
        <f>'4.4 гр птиц гуси'!H16</f>
        <v>0</v>
      </c>
      <c r="I16" s="1186">
        <v>0</v>
      </c>
      <c r="J16" s="1181">
        <f t="shared" ref="J16:J87" si="0">F16+I16</f>
        <v>0</v>
      </c>
      <c r="K16" s="1182"/>
    </row>
    <row r="17" spans="1:11" ht="13.9" customHeight="1" x14ac:dyDescent="0.25">
      <c r="A17" s="1483"/>
      <c r="B17" s="1484"/>
      <c r="C17" s="46" t="s">
        <v>598</v>
      </c>
      <c r="D17" s="1186">
        <v>209</v>
      </c>
      <c r="E17" s="1186">
        <v>191</v>
      </c>
      <c r="F17" s="1186">
        <v>9</v>
      </c>
      <c r="G17" s="1186">
        <f>'[2]4.4 гр птиц гуси'!G17</f>
        <v>117</v>
      </c>
      <c r="H17" s="1186">
        <f>'[2]4.4 гр птиц гуси'!H17</f>
        <v>110</v>
      </c>
      <c r="I17" s="1186">
        <v>0</v>
      </c>
      <c r="J17" s="1181">
        <f t="shared" si="0"/>
        <v>9</v>
      </c>
      <c r="K17" s="1182"/>
    </row>
    <row r="18" spans="1:11" ht="13.9" customHeight="1" x14ac:dyDescent="0.25">
      <c r="A18" s="1483">
        <v>2</v>
      </c>
      <c r="B18" s="1485" t="s">
        <v>288</v>
      </c>
      <c r="C18" s="46" t="s">
        <v>757</v>
      </c>
      <c r="D18" s="1186">
        <v>5</v>
      </c>
      <c r="E18" s="1186">
        <v>5</v>
      </c>
      <c r="F18" s="1186">
        <v>0</v>
      </c>
      <c r="G18" s="1186">
        <f>'[2]4.4 гр птиц гуси'!G18</f>
        <v>26</v>
      </c>
      <c r="H18" s="1186">
        <f>'[2]4.4 гр птиц гуси'!H18</f>
        <v>26</v>
      </c>
      <c r="I18" s="1186">
        <v>0</v>
      </c>
      <c r="J18" s="1181">
        <f t="shared" si="0"/>
        <v>0</v>
      </c>
      <c r="K18" s="1182"/>
    </row>
    <row r="19" spans="1:11" ht="13.9" customHeight="1" x14ac:dyDescent="0.25">
      <c r="A19" s="1483"/>
      <c r="B19" s="1485"/>
      <c r="C19" s="46" t="s">
        <v>598</v>
      </c>
      <c r="D19" s="1186">
        <v>253</v>
      </c>
      <c r="E19" s="1186">
        <v>249</v>
      </c>
      <c r="F19" s="1186">
        <v>0</v>
      </c>
      <c r="G19" s="1186">
        <f>'[2]4.4 гр птиц гуси'!G19</f>
        <v>283</v>
      </c>
      <c r="H19" s="1186">
        <f>'[2]4.4 гр птиц гуси'!H19</f>
        <v>272</v>
      </c>
      <c r="I19" s="1186">
        <v>0</v>
      </c>
      <c r="J19" s="1181">
        <f t="shared" si="0"/>
        <v>0</v>
      </c>
      <c r="K19" s="1182"/>
    </row>
    <row r="20" spans="1:11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f>'[2]4.4 гр птиц гуси'!G20</f>
        <v>0</v>
      </c>
      <c r="H20" s="1186">
        <f>'[2]4.4 гр птиц гуси'!H20</f>
        <v>0</v>
      </c>
      <c r="I20" s="1186">
        <v>0</v>
      </c>
      <c r="J20" s="1181">
        <f t="shared" si="0"/>
        <v>0</v>
      </c>
      <c r="K20" s="1182"/>
    </row>
    <row r="21" spans="1:11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f>'[2]4.4 гр птиц гуси'!G21</f>
        <v>0</v>
      </c>
      <c r="H21" s="1186">
        <f>'[2]4.4 гр птиц гуси'!H21</f>
        <v>0</v>
      </c>
      <c r="I21" s="1186">
        <v>0</v>
      </c>
      <c r="J21" s="1181">
        <f t="shared" si="0"/>
        <v>0</v>
      </c>
      <c r="K21" s="1182"/>
    </row>
    <row r="22" spans="1:11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f>'[2]4.4 гр птиц гуси'!G22</f>
        <v>0</v>
      </c>
      <c r="H22" s="1186">
        <f>'[2]4.4 гр птиц гуси'!H22</f>
        <v>0</v>
      </c>
      <c r="I22" s="1186">
        <v>0</v>
      </c>
      <c r="J22" s="1181">
        <f t="shared" si="0"/>
        <v>0</v>
      </c>
      <c r="K22" s="1182"/>
    </row>
    <row r="23" spans="1:11" ht="13.9" customHeight="1" x14ac:dyDescent="0.25">
      <c r="A23" s="1483"/>
      <c r="B23" s="1484"/>
      <c r="C23" s="46" t="s">
        <v>598</v>
      </c>
      <c r="D23" s="1186">
        <v>107</v>
      </c>
      <c r="E23" s="1186">
        <v>103</v>
      </c>
      <c r="F23" s="1186">
        <v>0</v>
      </c>
      <c r="G23" s="1186">
        <f>'[2]4.4 гр птиц гуси'!G23</f>
        <v>59</v>
      </c>
      <c r="H23" s="1186">
        <f>'[2]4.4 гр птиц гуси'!H23</f>
        <v>55</v>
      </c>
      <c r="I23" s="1186">
        <v>0</v>
      </c>
      <c r="J23" s="1181">
        <f t="shared" si="0"/>
        <v>0</v>
      </c>
      <c r="K23" s="1182"/>
    </row>
    <row r="24" spans="1:11" ht="15" x14ac:dyDescent="0.2">
      <c r="A24" s="1519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67</v>
      </c>
      <c r="G24" s="1186">
        <f>'[2]4.4 гр птиц гуси'!G24</f>
        <v>493</v>
      </c>
      <c r="H24" s="1186">
        <f>'[2]4.4 гр птиц гуси'!H24</f>
        <v>489</v>
      </c>
      <c r="I24" s="1186">
        <v>0</v>
      </c>
      <c r="J24" s="1181">
        <f t="shared" si="0"/>
        <v>67</v>
      </c>
      <c r="K24" s="1182"/>
    </row>
    <row r="25" spans="1:11" ht="15" x14ac:dyDescent="0.2">
      <c r="A25" s="1520"/>
      <c r="B25" s="1521"/>
      <c r="C25" s="1184" t="s">
        <v>993</v>
      </c>
      <c r="D25" s="1186">
        <v>0</v>
      </c>
      <c r="E25" s="1186">
        <v>0</v>
      </c>
      <c r="F25" s="1186">
        <v>0</v>
      </c>
      <c r="G25" s="1186">
        <f>'[2]4.4 гр птиц гуси'!G25</f>
        <v>0</v>
      </c>
      <c r="H25" s="1186">
        <f>'[2]4.4 гр птиц гуси'!H25</f>
        <v>0</v>
      </c>
      <c r="I25" s="1186">
        <v>0</v>
      </c>
      <c r="J25" s="1181">
        <f t="shared" si="0"/>
        <v>0</v>
      </c>
      <c r="K25" s="1182"/>
    </row>
    <row r="26" spans="1:11" x14ac:dyDescent="0.2">
      <c r="A26" s="1519">
        <v>5</v>
      </c>
      <c r="B26" s="1516" t="s">
        <v>291</v>
      </c>
      <c r="C26" s="1182" t="s">
        <v>815</v>
      </c>
      <c r="D26" s="1186">
        <v>369</v>
      </c>
      <c r="E26" s="1186">
        <v>359</v>
      </c>
      <c r="F26" s="1186">
        <v>176</v>
      </c>
      <c r="G26" s="1186">
        <f>'[2]4.4 гр птиц гуси'!G26</f>
        <v>45</v>
      </c>
      <c r="H26" s="1186">
        <f>'[2]4.4 гр птиц гуси'!H26</f>
        <v>44</v>
      </c>
      <c r="I26" s="1186">
        <v>22</v>
      </c>
      <c r="J26" s="1181">
        <f>F26+I26</f>
        <v>198</v>
      </c>
      <c r="K26" s="1182"/>
    </row>
    <row r="27" spans="1:11" ht="15" x14ac:dyDescent="0.25">
      <c r="A27" s="1527"/>
      <c r="B27" s="1528"/>
      <c r="C27" s="46" t="s">
        <v>756</v>
      </c>
      <c r="D27" s="1186">
        <v>0</v>
      </c>
      <c r="E27" s="1186">
        <v>0</v>
      </c>
      <c r="F27" s="1186">
        <v>0</v>
      </c>
      <c r="G27" s="1186">
        <f>'[2]4.4 гр птиц гуси'!G27</f>
        <v>2</v>
      </c>
      <c r="H27" s="1186">
        <f>'[2]4.4 гр птиц гуси'!H27</f>
        <v>2</v>
      </c>
      <c r="I27" s="1186">
        <v>0</v>
      </c>
      <c r="J27" s="1181">
        <f>F27+I27</f>
        <v>0</v>
      </c>
      <c r="K27" s="1182"/>
    </row>
    <row r="28" spans="1:11" ht="15" x14ac:dyDescent="0.25">
      <c r="A28" s="1527"/>
      <c r="B28" s="1528"/>
      <c r="C28" s="46" t="s">
        <v>1089</v>
      </c>
      <c r="D28" s="1186">
        <v>0</v>
      </c>
      <c r="E28" s="1186">
        <v>0</v>
      </c>
      <c r="F28" s="1186">
        <v>0</v>
      </c>
      <c r="G28" s="1186">
        <f>'[2]4.4 гр птиц гуси'!G28</f>
        <v>20</v>
      </c>
      <c r="H28" s="1186">
        <f>'[2]4.4 гр птиц гуси'!H28</f>
        <v>20</v>
      </c>
      <c r="I28" s="1186">
        <v>0</v>
      </c>
      <c r="J28" s="1181">
        <f>F28+I28</f>
        <v>0</v>
      </c>
      <c r="K28" s="1182"/>
    </row>
    <row r="29" spans="1:11" ht="15" x14ac:dyDescent="0.25">
      <c r="A29" s="1527"/>
      <c r="B29" s="1528"/>
      <c r="C29" s="46" t="s">
        <v>698</v>
      </c>
      <c r="D29" s="1186">
        <v>0</v>
      </c>
      <c r="E29" s="1186">
        <v>0</v>
      </c>
      <c r="F29" s="1186">
        <v>0</v>
      </c>
      <c r="G29" s="1186">
        <f>'[2]4.4 гр птиц гуси'!G29</f>
        <v>0</v>
      </c>
      <c r="H29" s="1186">
        <f>'[2]4.4 гр птиц гуси'!H29</f>
        <v>0</v>
      </c>
      <c r="I29" s="1186">
        <v>0</v>
      </c>
      <c r="J29" s="1181">
        <v>0</v>
      </c>
      <c r="K29" s="1182"/>
    </row>
    <row r="30" spans="1:11" ht="15" x14ac:dyDescent="0.25">
      <c r="A30" s="1527"/>
      <c r="B30" s="1528"/>
      <c r="C30" s="46" t="s">
        <v>977</v>
      </c>
      <c r="D30" s="1186">
        <v>0</v>
      </c>
      <c r="E30" s="1186">
        <v>0</v>
      </c>
      <c r="F30" s="1186">
        <v>0</v>
      </c>
      <c r="G30" s="1186">
        <f>'[2]4.4 гр птиц гуси'!G30</f>
        <v>0</v>
      </c>
      <c r="H30" s="1186">
        <f>'[2]4.4 гр птиц гуси'!H30</f>
        <v>0</v>
      </c>
      <c r="I30" s="1186">
        <v>0</v>
      </c>
      <c r="J30" s="1181">
        <f>F30+I30</f>
        <v>0</v>
      </c>
      <c r="K30" s="1182"/>
    </row>
    <row r="31" spans="1:11" ht="14.45" customHeight="1" x14ac:dyDescent="0.25">
      <c r="A31" s="1520"/>
      <c r="B31" s="1529"/>
      <c r="C31" s="46" t="s">
        <v>598</v>
      </c>
      <c r="D31" s="1186">
        <v>798</v>
      </c>
      <c r="E31" s="1186">
        <v>704</v>
      </c>
      <c r="F31" s="1186">
        <v>31</v>
      </c>
      <c r="G31" s="1186">
        <f>'[2]4.4 гр птиц гуси'!G31</f>
        <v>442</v>
      </c>
      <c r="H31" s="1186">
        <f>'[2]4.4 гр птиц гуси'!H31</f>
        <v>394</v>
      </c>
      <c r="I31" s="1186">
        <v>0</v>
      </c>
      <c r="J31" s="1181">
        <f t="shared" si="0"/>
        <v>31</v>
      </c>
      <c r="K31" s="1182"/>
    </row>
    <row r="32" spans="1:11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f>'[2]4.4 гр птиц гуси'!G32</f>
        <v>0</v>
      </c>
      <c r="H32" s="1186">
        <f>'[2]4.4 гр птиц гуси'!H32</f>
        <v>0</v>
      </c>
      <c r="I32" s="1186">
        <v>0</v>
      </c>
      <c r="J32" s="1181">
        <f t="shared" si="0"/>
        <v>0</v>
      </c>
      <c r="K32" s="1182"/>
    </row>
    <row r="33" spans="1:11" ht="13.9" customHeight="1" x14ac:dyDescent="0.25">
      <c r="A33" s="1487"/>
      <c r="B33" s="1485"/>
      <c r="C33" s="46" t="s">
        <v>598</v>
      </c>
      <c r="D33" s="1186">
        <v>941</v>
      </c>
      <c r="E33" s="1186">
        <v>834</v>
      </c>
      <c r="F33" s="1186">
        <v>19</v>
      </c>
      <c r="G33" s="1186">
        <f>'[2]4.4 гр птиц гуси'!G33</f>
        <v>212</v>
      </c>
      <c r="H33" s="1186">
        <f>'[2]4.4 гр птиц гуси'!H33</f>
        <v>184</v>
      </c>
      <c r="I33" s="1186">
        <v>1</v>
      </c>
      <c r="J33" s="1181">
        <f t="shared" si="0"/>
        <v>20</v>
      </c>
      <c r="K33" s="1182"/>
    </row>
    <row r="34" spans="1:11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f>'[2]4.4 гр птиц гуси'!G34</f>
        <v>17</v>
      </c>
      <c r="H34" s="1186">
        <f>'[2]4.4 гр птиц гуси'!H34</f>
        <v>17</v>
      </c>
      <c r="I34" s="1186">
        <v>0</v>
      </c>
      <c r="J34" s="1181">
        <f t="shared" si="0"/>
        <v>0</v>
      </c>
      <c r="K34" s="1182"/>
    </row>
    <row r="35" spans="1:11" ht="13.9" customHeight="1" x14ac:dyDescent="0.25">
      <c r="A35" s="1483"/>
      <c r="B35" s="1485"/>
      <c r="C35" s="46" t="s">
        <v>816</v>
      </c>
      <c r="D35" s="1186">
        <v>29</v>
      </c>
      <c r="E35" s="1186">
        <v>29</v>
      </c>
      <c r="F35" s="1186">
        <v>0</v>
      </c>
      <c r="G35" s="1186">
        <f>'[2]4.4 гр птиц гуси'!G35</f>
        <v>12</v>
      </c>
      <c r="H35" s="1186">
        <f>'[2]4.4 гр птиц гуси'!H35</f>
        <v>12</v>
      </c>
      <c r="I35" s="1186">
        <v>0</v>
      </c>
      <c r="J35" s="1181">
        <f t="shared" si="0"/>
        <v>0</v>
      </c>
      <c r="K35" s="1182"/>
    </row>
    <row r="36" spans="1:11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f>'[2]4.4 гр птиц гуси'!G36</f>
        <v>0</v>
      </c>
      <c r="H36" s="1186">
        <f>'[2]4.4 гр птиц гуси'!H36</f>
        <v>0</v>
      </c>
      <c r="I36" s="1186">
        <v>0</v>
      </c>
      <c r="J36" s="1181">
        <f t="shared" si="0"/>
        <v>0</v>
      </c>
      <c r="K36" s="1182"/>
    </row>
    <row r="37" spans="1:11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f>'[2]4.4 гр птиц гуси'!G37</f>
        <v>16</v>
      </c>
      <c r="H37" s="1186">
        <f>'[2]4.4 гр птиц гуси'!H37</f>
        <v>16</v>
      </c>
      <c r="I37" s="1186">
        <v>0</v>
      </c>
      <c r="J37" s="1181">
        <f t="shared" si="0"/>
        <v>0</v>
      </c>
      <c r="K37" s="1182"/>
    </row>
    <row r="38" spans="1:11" ht="13.9" customHeight="1" x14ac:dyDescent="0.25">
      <c r="A38" s="1483"/>
      <c r="B38" s="1485"/>
      <c r="C38" s="46" t="s">
        <v>598</v>
      </c>
      <c r="D38" s="1186">
        <v>227</v>
      </c>
      <c r="E38" s="1186">
        <v>218</v>
      </c>
      <c r="F38" s="1186">
        <v>0</v>
      </c>
      <c r="G38" s="1186">
        <f>'[2]4.4 гр птиц гуси'!G38</f>
        <v>218</v>
      </c>
      <c r="H38" s="1186">
        <f>'[2]4.4 гр птиц гуси'!H38</f>
        <v>214</v>
      </c>
      <c r="I38" s="1186">
        <v>0</v>
      </c>
      <c r="J38" s="1181">
        <f t="shared" si="0"/>
        <v>0</v>
      </c>
      <c r="K38" s="1182"/>
    </row>
    <row r="39" spans="1:11" s="638" customFormat="1" ht="15.75" x14ac:dyDescent="0.25">
      <c r="A39" s="637">
        <v>8</v>
      </c>
      <c r="B39" s="640" t="s">
        <v>294</v>
      </c>
      <c r="C39" s="46" t="s">
        <v>760</v>
      </c>
      <c r="D39" s="1186">
        <v>344</v>
      </c>
      <c r="E39" s="1186">
        <v>310</v>
      </c>
      <c r="F39" s="1186">
        <v>29</v>
      </c>
      <c r="G39" s="1186">
        <f>'[2]4.4 гр птиц гуси'!G39</f>
        <v>111</v>
      </c>
      <c r="H39" s="1186">
        <f>'[2]4.4 гр птиц гуси'!H39</f>
        <v>107</v>
      </c>
      <c r="I39" s="1186">
        <v>0</v>
      </c>
      <c r="J39" s="1181">
        <f t="shared" si="0"/>
        <v>29</v>
      </c>
      <c r="K39" s="1182"/>
    </row>
    <row r="40" spans="1:11" ht="13.9" customHeight="1" x14ac:dyDescent="0.25">
      <c r="A40" s="1483">
        <v>9</v>
      </c>
      <c r="B40" s="1485" t="s">
        <v>295</v>
      </c>
      <c r="C40" s="46" t="s">
        <v>761</v>
      </c>
      <c r="D40" s="1186">
        <v>34</v>
      </c>
      <c r="E40" s="1186">
        <v>33</v>
      </c>
      <c r="F40" s="1186">
        <v>0</v>
      </c>
      <c r="G40" s="1186">
        <f>'[2]4.4 гр птиц гуси'!G40</f>
        <v>56</v>
      </c>
      <c r="H40" s="1186">
        <f>'[2]4.4 гр птиц гуси'!H40</f>
        <v>54</v>
      </c>
      <c r="I40" s="1186">
        <v>0</v>
      </c>
      <c r="J40" s="1181">
        <f t="shared" si="0"/>
        <v>0</v>
      </c>
      <c r="K40" s="1182"/>
    </row>
    <row r="41" spans="1:11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f>'[2]4.4 гр птиц гуси'!G41</f>
        <v>0</v>
      </c>
      <c r="H41" s="1186">
        <f>'[2]4.4 гр птиц гуси'!H41</f>
        <v>0</v>
      </c>
      <c r="I41" s="1186">
        <v>0</v>
      </c>
      <c r="J41" s="1181">
        <f t="shared" si="0"/>
        <v>0</v>
      </c>
      <c r="K41" s="1182"/>
    </row>
    <row r="42" spans="1:11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f>'[2]4.4 гр птиц гуси'!G42</f>
        <v>0</v>
      </c>
      <c r="H42" s="1186">
        <f>'[2]4.4 гр птиц гуси'!H42</f>
        <v>0</v>
      </c>
      <c r="I42" s="1186">
        <v>0</v>
      </c>
      <c r="J42" s="1181">
        <f t="shared" si="0"/>
        <v>0</v>
      </c>
      <c r="K42" s="1182"/>
    </row>
    <row r="43" spans="1:11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f>'[2]4.4 гр птиц гуси'!G43</f>
        <v>48</v>
      </c>
      <c r="H43" s="1186">
        <f>'[2]4.4 гр птиц гуси'!H43</f>
        <v>48</v>
      </c>
      <c r="I43" s="1186">
        <v>0</v>
      </c>
      <c r="J43" s="1181">
        <f t="shared" si="0"/>
        <v>0</v>
      </c>
      <c r="K43" s="1182"/>
    </row>
    <row r="44" spans="1:11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f>'[2]4.4 гр птиц гуси'!G44</f>
        <v>0</v>
      </c>
      <c r="H44" s="1186">
        <f>'[2]4.4 гр птиц гуси'!H44</f>
        <v>0</v>
      </c>
      <c r="I44" s="1186">
        <v>0</v>
      </c>
      <c r="J44" s="1181">
        <f t="shared" si="0"/>
        <v>0</v>
      </c>
      <c r="K44" s="1182"/>
    </row>
    <row r="45" spans="1:11" ht="13.9" customHeight="1" x14ac:dyDescent="0.25">
      <c r="A45" s="1483"/>
      <c r="B45" s="1485"/>
      <c r="C45" s="46" t="s">
        <v>598</v>
      </c>
      <c r="D45" s="1186">
        <v>343</v>
      </c>
      <c r="E45" s="1186">
        <v>300</v>
      </c>
      <c r="F45" s="1186">
        <v>16</v>
      </c>
      <c r="G45" s="1186">
        <f>'[2]4.4 гр птиц гуси'!G45</f>
        <v>160</v>
      </c>
      <c r="H45" s="1186">
        <f>'[2]4.4 гр птиц гуси'!H45</f>
        <v>143</v>
      </c>
      <c r="I45" s="1186">
        <v>0</v>
      </c>
      <c r="J45" s="1181">
        <f t="shared" si="0"/>
        <v>16</v>
      </c>
      <c r="K45" s="1182"/>
    </row>
    <row r="46" spans="1:11" ht="15.75" x14ac:dyDescent="0.2">
      <c r="A46" s="639">
        <v>10</v>
      </c>
      <c r="B46" s="640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f>'[2]4.4 гр птиц гуси'!G46</f>
        <v>452</v>
      </c>
      <c r="H46" s="1186">
        <f>'[2]4.4 гр птиц гуси'!H46</f>
        <v>438</v>
      </c>
      <c r="I46" s="1186">
        <v>0</v>
      </c>
      <c r="J46" s="1181">
        <f t="shared" si="0"/>
        <v>0</v>
      </c>
      <c r="K46" s="1182"/>
    </row>
    <row r="47" spans="1:11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f>'[2]4.4 гр птиц гуси'!G47</f>
        <v>0</v>
      </c>
      <c r="H47" s="1186">
        <f>'[2]4.4 гр птиц гуси'!H47</f>
        <v>0</v>
      </c>
      <c r="I47" s="1186">
        <v>0</v>
      </c>
      <c r="J47" s="1181">
        <f t="shared" si="0"/>
        <v>0</v>
      </c>
      <c r="K47" s="1182"/>
    </row>
    <row r="48" spans="1:11" ht="13.9" customHeight="1" x14ac:dyDescent="0.25">
      <c r="A48" s="1483"/>
      <c r="B48" s="1484"/>
      <c r="C48" s="46" t="s">
        <v>598</v>
      </c>
      <c r="D48" s="1186">
        <v>89</v>
      </c>
      <c r="E48" s="1186">
        <v>88</v>
      </c>
      <c r="F48" s="1186">
        <v>0</v>
      </c>
      <c r="G48" s="1186">
        <f>'[2]4.4 гр птиц гуси'!G48</f>
        <v>139</v>
      </c>
      <c r="H48" s="1186">
        <f>'[2]4.4 гр птиц гуси'!H48</f>
        <v>129</v>
      </c>
      <c r="I48" s="1186">
        <v>0</v>
      </c>
      <c r="J48" s="1181">
        <f t="shared" si="0"/>
        <v>0</v>
      </c>
      <c r="K48" s="1182"/>
    </row>
    <row r="49" spans="1:11" s="638" customFormat="1" ht="13.9" customHeight="1" x14ac:dyDescent="0.25">
      <c r="A49" s="1487">
        <v>12</v>
      </c>
      <c r="B49" s="1484" t="s">
        <v>298</v>
      </c>
      <c r="C49" s="46" t="s">
        <v>598</v>
      </c>
      <c r="D49" s="1186">
        <v>179</v>
      </c>
      <c r="E49" s="1186">
        <v>173</v>
      </c>
      <c r="F49" s="1186">
        <v>17</v>
      </c>
      <c r="G49" s="1186">
        <f>'[2]4.4 гр птиц гуси'!G49</f>
        <v>144</v>
      </c>
      <c r="H49" s="1186">
        <f>'[2]4.4 гр птиц гуси'!H49</f>
        <v>139</v>
      </c>
      <c r="I49" s="1186">
        <v>0</v>
      </c>
      <c r="J49" s="1181">
        <f t="shared" si="0"/>
        <v>17</v>
      </c>
      <c r="K49" s="1182"/>
    </row>
    <row r="50" spans="1:11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f>'[2]4.4 гр птиц гуси'!G50</f>
        <v>0</v>
      </c>
      <c r="H50" s="1186">
        <f>'[2]4.4 гр птиц гуси'!H50</f>
        <v>0</v>
      </c>
      <c r="I50" s="1186">
        <v>0</v>
      </c>
      <c r="J50" s="1181">
        <f t="shared" si="0"/>
        <v>0</v>
      </c>
      <c r="K50" s="1182"/>
    </row>
    <row r="51" spans="1:11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f>'[2]4.4 гр птиц гуси'!G51</f>
        <v>3</v>
      </c>
      <c r="H51" s="1186">
        <f>'[2]4.4 гр птиц гуси'!H51</f>
        <v>3</v>
      </c>
      <c r="I51" s="1186">
        <v>0</v>
      </c>
      <c r="J51" s="1181">
        <f t="shared" si="0"/>
        <v>0</v>
      </c>
      <c r="K51" s="1182"/>
    </row>
    <row r="52" spans="1:11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f>'[2]4.4 гр птиц гуси'!G52</f>
        <v>0</v>
      </c>
      <c r="H52" s="1186">
        <f>'[2]4.4 гр птиц гуси'!H52</f>
        <v>0</v>
      </c>
      <c r="I52" s="1186">
        <v>0</v>
      </c>
      <c r="J52" s="1181">
        <f t="shared" si="0"/>
        <v>0</v>
      </c>
      <c r="K52" s="1182"/>
    </row>
    <row r="53" spans="1:11" ht="13.9" customHeight="1" x14ac:dyDescent="0.25">
      <c r="A53" s="1483">
        <v>13</v>
      </c>
      <c r="B53" s="1484" t="s">
        <v>299</v>
      </c>
      <c r="C53" s="46" t="s">
        <v>765</v>
      </c>
      <c r="D53" s="1186">
        <v>44</v>
      </c>
      <c r="E53" s="1186">
        <v>44</v>
      </c>
      <c r="F53" s="1186">
        <v>0</v>
      </c>
      <c r="G53" s="1186">
        <f>'[2]4.4 гр птиц гуси'!G53</f>
        <v>89</v>
      </c>
      <c r="H53" s="1186">
        <f>'[2]4.4 гр птиц гуси'!H53</f>
        <v>89</v>
      </c>
      <c r="I53" s="1186">
        <v>0</v>
      </c>
      <c r="J53" s="1181">
        <f t="shared" si="0"/>
        <v>0</v>
      </c>
      <c r="K53" s="1182"/>
    </row>
    <row r="54" spans="1:11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f>'[2]4.4 гр птиц гуси'!G54</f>
        <v>0</v>
      </c>
      <c r="H54" s="1186">
        <f>'[2]4.4 гр птиц гуси'!H54</f>
        <v>0</v>
      </c>
      <c r="I54" s="1186">
        <v>0</v>
      </c>
      <c r="J54" s="1181">
        <f t="shared" si="0"/>
        <v>0</v>
      </c>
      <c r="K54" s="1182"/>
    </row>
    <row r="55" spans="1:11" ht="13.9" customHeight="1" x14ac:dyDescent="0.25">
      <c r="A55" s="1483"/>
      <c r="B55" s="1484"/>
      <c r="C55" s="46" t="s">
        <v>598</v>
      </c>
      <c r="D55" s="1186">
        <v>24</v>
      </c>
      <c r="E55" s="1186">
        <v>23</v>
      </c>
      <c r="F55" s="1186">
        <v>0</v>
      </c>
      <c r="G55" s="1186">
        <f>'[2]4.4 гр птиц гуси'!G55</f>
        <v>39</v>
      </c>
      <c r="H55" s="1186">
        <f>'[2]4.4 гр птиц гуси'!H55</f>
        <v>36</v>
      </c>
      <c r="I55" s="1186">
        <v>0</v>
      </c>
      <c r="J55" s="1181">
        <f t="shared" si="0"/>
        <v>0</v>
      </c>
      <c r="K55" s="1182"/>
    </row>
    <row r="56" spans="1:11" ht="13.9" customHeight="1" x14ac:dyDescent="0.25">
      <c r="A56" s="1483">
        <v>14</v>
      </c>
      <c r="B56" s="1484" t="s">
        <v>300</v>
      </c>
      <c r="C56" s="46" t="s">
        <v>766</v>
      </c>
      <c r="D56" s="1186">
        <v>261</v>
      </c>
      <c r="E56" s="1186">
        <v>250</v>
      </c>
      <c r="F56" s="1186">
        <v>0</v>
      </c>
      <c r="G56" s="1186">
        <f>'[2]4.4 гр птиц гуси'!G56</f>
        <v>92</v>
      </c>
      <c r="H56" s="1186">
        <f>'[2]4.4 гр птиц гуси'!H56</f>
        <v>87</v>
      </c>
      <c r="I56" s="1186">
        <v>0</v>
      </c>
      <c r="J56" s="1181">
        <f t="shared" si="0"/>
        <v>0</v>
      </c>
      <c r="K56" s="1182"/>
    </row>
    <row r="57" spans="1:11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f>'[2]4.4 гр птиц гуси'!G57</f>
        <v>0</v>
      </c>
      <c r="H57" s="1186">
        <f>'[2]4.4 гр птиц гуси'!H57</f>
        <v>0</v>
      </c>
      <c r="I57" s="1186">
        <v>0</v>
      </c>
      <c r="J57" s="1181">
        <f t="shared" si="0"/>
        <v>0</v>
      </c>
      <c r="K57" s="1182"/>
    </row>
    <row r="58" spans="1:11" ht="13.9" customHeight="1" x14ac:dyDescent="0.25">
      <c r="A58" s="1483">
        <v>15</v>
      </c>
      <c r="B58" s="1484" t="s">
        <v>301</v>
      </c>
      <c r="C58" s="46" t="s">
        <v>767</v>
      </c>
      <c r="D58" s="1186">
        <v>240</v>
      </c>
      <c r="E58" s="1186">
        <v>231</v>
      </c>
      <c r="F58" s="1186">
        <v>187</v>
      </c>
      <c r="G58" s="1186">
        <f>'[2]4.4 гр птиц гуси'!G58</f>
        <v>0</v>
      </c>
      <c r="H58" s="1186">
        <f>'[2]4.4 гр птиц гуси'!H58</f>
        <v>0</v>
      </c>
      <c r="I58" s="1186">
        <v>0</v>
      </c>
      <c r="J58" s="1181">
        <f t="shared" si="0"/>
        <v>187</v>
      </c>
      <c r="K58" s="1182"/>
    </row>
    <row r="59" spans="1:11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f>'[2]4.4 гр птиц гуси'!G59</f>
        <v>0</v>
      </c>
      <c r="H59" s="1186">
        <f>'[2]4.4 гр птиц гуси'!H59</f>
        <v>0</v>
      </c>
      <c r="I59" s="1186">
        <v>0</v>
      </c>
      <c r="J59" s="1181">
        <f t="shared" si="0"/>
        <v>0</v>
      </c>
      <c r="K59" s="1182"/>
    </row>
    <row r="60" spans="1:11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f>'[2]4.4 гр птиц гуси'!G60</f>
        <v>0</v>
      </c>
      <c r="H60" s="1186">
        <f>'[2]4.4 гр птиц гуси'!H60</f>
        <v>0</v>
      </c>
      <c r="I60" s="1186">
        <v>0</v>
      </c>
      <c r="J60" s="1181">
        <f t="shared" si="0"/>
        <v>0</v>
      </c>
      <c r="K60" s="1182"/>
    </row>
    <row r="61" spans="1:11" ht="13.9" customHeight="1" x14ac:dyDescent="0.25">
      <c r="A61" s="1487">
        <v>16</v>
      </c>
      <c r="B61" s="1488" t="s">
        <v>302</v>
      </c>
      <c r="C61" s="81" t="s">
        <v>416</v>
      </c>
      <c r="D61" s="1186">
        <v>116</v>
      </c>
      <c r="E61" s="1186">
        <v>115</v>
      </c>
      <c r="F61" s="1186">
        <v>100</v>
      </c>
      <c r="G61" s="1186">
        <f>'[2]4.4 гр птиц гуси'!G61</f>
        <v>62</v>
      </c>
      <c r="H61" s="1186">
        <f>'[2]4.4 гр птиц гуси'!H61</f>
        <v>37</v>
      </c>
      <c r="I61" s="1186">
        <v>0</v>
      </c>
      <c r="J61" s="1181">
        <f t="shared" si="0"/>
        <v>100</v>
      </c>
      <c r="K61" s="1182"/>
    </row>
    <row r="62" spans="1:11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f>'[2]4.4 гр птиц гуси'!G62</f>
        <v>35</v>
      </c>
      <c r="H62" s="1186">
        <f>'[2]4.4 гр птиц гуси'!H62</f>
        <v>30</v>
      </c>
      <c r="I62" s="1186">
        <v>0</v>
      </c>
      <c r="J62" s="1181">
        <f t="shared" si="0"/>
        <v>0</v>
      </c>
      <c r="K62" s="1182"/>
    </row>
    <row r="63" spans="1:11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f>'[2]4.4 гр птиц гуси'!G63</f>
        <v>35</v>
      </c>
      <c r="H63" s="1186">
        <f>'[2]4.4 гр птиц гуси'!H63</f>
        <v>30</v>
      </c>
      <c r="I63" s="1186">
        <v>0</v>
      </c>
      <c r="J63" s="1181">
        <f t="shared" si="0"/>
        <v>0</v>
      </c>
      <c r="K63" s="1182"/>
    </row>
    <row r="64" spans="1:11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f>'[2]4.4 гр птиц гуси'!G64</f>
        <v>0</v>
      </c>
      <c r="H64" s="1186">
        <f>'[2]4.4 гр птиц гуси'!H64</f>
        <v>0</v>
      </c>
      <c r="I64" s="1186">
        <v>0</v>
      </c>
      <c r="J64" s="1181">
        <f t="shared" si="0"/>
        <v>0</v>
      </c>
      <c r="K64" s="1182"/>
    </row>
    <row r="65" spans="1:11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f>'[2]4.4 гр птиц гуси'!G65</f>
        <v>3</v>
      </c>
      <c r="H65" s="1186">
        <f>'[2]4.4 гр птиц гуси'!H65</f>
        <v>3</v>
      </c>
      <c r="I65" s="1186">
        <v>0</v>
      </c>
      <c r="J65" s="1181">
        <f>F65+I65</f>
        <v>0</v>
      </c>
      <c r="K65" s="1182"/>
    </row>
    <row r="66" spans="1:11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f>'[2]4.4 гр птиц гуси'!G66</f>
        <v>0</v>
      </c>
      <c r="H66" s="1186">
        <f>'[2]4.4 гр птиц гуси'!H66</f>
        <v>0</v>
      </c>
      <c r="I66" s="1186">
        <v>0</v>
      </c>
      <c r="J66" s="1181">
        <f>F66+I66</f>
        <v>0</v>
      </c>
      <c r="K66" s="1182"/>
    </row>
    <row r="67" spans="1:11" ht="13.9" customHeight="1" x14ac:dyDescent="0.25">
      <c r="A67" s="1487"/>
      <c r="B67" s="1488"/>
      <c r="C67" s="81" t="s">
        <v>598</v>
      </c>
      <c r="D67" s="1186">
        <v>148</v>
      </c>
      <c r="E67" s="1186">
        <v>113</v>
      </c>
      <c r="F67" s="1186">
        <v>0</v>
      </c>
      <c r="G67" s="1186">
        <f>'[2]4.4 гр птиц гуси'!G67</f>
        <v>134</v>
      </c>
      <c r="H67" s="1186">
        <f>'[2]4.4 гр птиц гуси'!H67</f>
        <v>113</v>
      </c>
      <c r="I67" s="1186">
        <v>0</v>
      </c>
      <c r="J67" s="1181">
        <f t="shared" si="0"/>
        <v>0</v>
      </c>
      <c r="K67" s="1182"/>
    </row>
    <row r="68" spans="1:11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f>'[2]4.4 гр птиц гуси'!G68</f>
        <v>7</v>
      </c>
      <c r="H68" s="1186">
        <f>'[2]4.4 гр птиц гуси'!H68</f>
        <v>7</v>
      </c>
      <c r="I68" s="1186">
        <v>0</v>
      </c>
      <c r="J68" s="1181">
        <f t="shared" si="0"/>
        <v>0</v>
      </c>
      <c r="K68" s="1182"/>
    </row>
    <row r="69" spans="1:11" ht="13.9" customHeight="1" x14ac:dyDescent="0.25">
      <c r="A69" s="1483"/>
      <c r="B69" s="1484"/>
      <c r="C69" s="46" t="s">
        <v>598</v>
      </c>
      <c r="D69" s="1186">
        <v>151</v>
      </c>
      <c r="E69" s="1186">
        <v>133</v>
      </c>
      <c r="F69" s="1186">
        <v>3</v>
      </c>
      <c r="G69" s="1186">
        <f>'[2]4.4 гр птиц гуси'!G69</f>
        <v>92</v>
      </c>
      <c r="H69" s="1186">
        <f>'[2]4.4 гр птиц гуси'!H69</f>
        <v>80</v>
      </c>
      <c r="I69" s="1186">
        <v>0</v>
      </c>
      <c r="J69" s="1181">
        <f t="shared" si="0"/>
        <v>3</v>
      </c>
      <c r="K69" s="1182"/>
    </row>
    <row r="70" spans="1:11" s="638" customFormat="1" ht="13.9" customHeight="1" x14ac:dyDescent="0.25">
      <c r="A70" s="1483">
        <v>18</v>
      </c>
      <c r="B70" s="1484" t="s">
        <v>304</v>
      </c>
      <c r="C70" s="46" t="s">
        <v>768</v>
      </c>
      <c r="D70" s="1186">
        <v>32</v>
      </c>
      <c r="E70" s="1186">
        <v>32</v>
      </c>
      <c r="F70" s="1186">
        <v>0</v>
      </c>
      <c r="G70" s="1186">
        <f>'[2]4.4 гр птиц гуси'!G70</f>
        <v>34</v>
      </c>
      <c r="H70" s="1186">
        <f>'[2]4.4 гр птиц гуси'!H70</f>
        <v>34</v>
      </c>
      <c r="I70" s="1186">
        <v>0</v>
      </c>
      <c r="J70" s="1181">
        <f t="shared" si="0"/>
        <v>0</v>
      </c>
      <c r="K70" s="1182"/>
    </row>
    <row r="71" spans="1:11" ht="13.9" customHeight="1" x14ac:dyDescent="0.25">
      <c r="A71" s="1483"/>
      <c r="B71" s="1484"/>
      <c r="C71" s="46" t="s">
        <v>604</v>
      </c>
      <c r="D71" s="1186">
        <v>29</v>
      </c>
      <c r="E71" s="1186">
        <v>28</v>
      </c>
      <c r="F71" s="1186">
        <v>26</v>
      </c>
      <c r="G71" s="1186">
        <f>'[2]4.4 гр птиц гуси'!G71</f>
        <v>51</v>
      </c>
      <c r="H71" s="1186">
        <f>'[2]4.4 гр птиц гуси'!H71</f>
        <v>50</v>
      </c>
      <c r="I71" s="1186">
        <v>0</v>
      </c>
      <c r="J71" s="1181">
        <f t="shared" si="0"/>
        <v>26</v>
      </c>
      <c r="K71" s="1182"/>
    </row>
    <row r="72" spans="1:11" ht="13.9" customHeight="1" x14ac:dyDescent="0.25">
      <c r="A72" s="1483"/>
      <c r="B72" s="1484"/>
      <c r="C72" s="46" t="s">
        <v>598</v>
      </c>
      <c r="D72" s="1186">
        <v>159</v>
      </c>
      <c r="E72" s="1186">
        <v>132</v>
      </c>
      <c r="F72" s="1186">
        <v>14</v>
      </c>
      <c r="G72" s="1186">
        <f>'[2]4.4 гр птиц гуси'!G72</f>
        <v>151</v>
      </c>
      <c r="H72" s="1186">
        <f>'[2]4.4 гр птиц гуси'!H72</f>
        <v>137</v>
      </c>
      <c r="I72" s="1186">
        <v>1</v>
      </c>
      <c r="J72" s="1181">
        <f t="shared" si="0"/>
        <v>15</v>
      </c>
      <c r="K72" s="1182"/>
    </row>
    <row r="73" spans="1:11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f>'[2]4.4 гр птиц гуси'!G73</f>
        <v>0</v>
      </c>
      <c r="H73" s="1186">
        <f>'[2]4.4 гр птиц гуси'!H73</f>
        <v>0</v>
      </c>
      <c r="I73" s="1186">
        <v>0</v>
      </c>
      <c r="J73" s="1181">
        <f t="shared" si="0"/>
        <v>0</v>
      </c>
      <c r="K73" s="1182"/>
    </row>
    <row r="74" spans="1:11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  <c r="K74" s="1182"/>
    </row>
    <row r="75" spans="1:11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f>'[2]4.4 гр птиц гуси'!G75</f>
        <v>39</v>
      </c>
      <c r="H75" s="1186">
        <f>'[2]4.4 гр птиц гуси'!H75</f>
        <v>39</v>
      </c>
      <c r="I75" s="1186">
        <v>0</v>
      </c>
      <c r="J75" s="1181">
        <f t="shared" si="0"/>
        <v>0</v>
      </c>
      <c r="K75" s="1182"/>
    </row>
    <row r="76" spans="1:11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f>'[2]4.4 гр птиц гуси'!G76</f>
        <v>0</v>
      </c>
      <c r="H76" s="1186">
        <f>'[2]4.4 гр птиц гуси'!H76</f>
        <v>0</v>
      </c>
      <c r="I76" s="1186">
        <v>0</v>
      </c>
      <c r="J76" s="1181">
        <f t="shared" si="0"/>
        <v>0</v>
      </c>
      <c r="K76" s="1182"/>
    </row>
    <row r="77" spans="1:11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f>'[2]4.4 гр птиц гуси'!G77</f>
        <v>22</v>
      </c>
      <c r="H77" s="1186">
        <f>'[2]4.4 гр птиц гуси'!H77</f>
        <v>21</v>
      </c>
      <c r="I77" s="1186">
        <v>0</v>
      </c>
      <c r="J77" s="1181">
        <f t="shared" si="0"/>
        <v>0</v>
      </c>
      <c r="K77" s="1182"/>
    </row>
    <row r="78" spans="1:11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f>'[2]4.4 гр птиц гуси'!G78</f>
        <v>0</v>
      </c>
      <c r="H78" s="1186">
        <f>'[2]4.4 гр птиц гуси'!H78</f>
        <v>0</v>
      </c>
      <c r="I78" s="1186">
        <v>0</v>
      </c>
      <c r="J78" s="1181">
        <v>0</v>
      </c>
      <c r="K78" s="1182"/>
    </row>
    <row r="79" spans="1:11" ht="13.9" customHeight="1" x14ac:dyDescent="0.25">
      <c r="A79" s="1483">
        <v>20</v>
      </c>
      <c r="B79" s="1489" t="s">
        <v>306</v>
      </c>
      <c r="C79" s="46" t="s">
        <v>818</v>
      </c>
      <c r="D79" s="1186">
        <v>12</v>
      </c>
      <c r="E79" s="1186">
        <v>11</v>
      </c>
      <c r="F79" s="1186">
        <v>0</v>
      </c>
      <c r="G79" s="1186">
        <f>'[2]4.4 гр птиц гуси'!G79</f>
        <v>36</v>
      </c>
      <c r="H79" s="1186">
        <f>'[2]4.4 гр птиц гуси'!H79</f>
        <v>35</v>
      </c>
      <c r="I79" s="1186">
        <v>0</v>
      </c>
      <c r="J79" s="1181">
        <f t="shared" si="0"/>
        <v>0</v>
      </c>
      <c r="K79" s="1182"/>
    </row>
    <row r="80" spans="1:11" ht="13.9" customHeight="1" x14ac:dyDescent="0.25">
      <c r="A80" s="1483"/>
      <c r="B80" s="1489"/>
      <c r="C80" s="46" t="s">
        <v>769</v>
      </c>
      <c r="D80" s="1186">
        <v>101</v>
      </c>
      <c r="E80" s="1186">
        <v>95</v>
      </c>
      <c r="F80" s="1186">
        <v>3</v>
      </c>
      <c r="G80" s="1186">
        <f>'[2]4.4 гр птиц гуси'!G80</f>
        <v>83</v>
      </c>
      <c r="H80" s="1186">
        <f>'[2]4.4 гр птиц гуси'!H80</f>
        <v>79</v>
      </c>
      <c r="I80" s="1186">
        <v>0</v>
      </c>
      <c r="J80" s="1181">
        <f t="shared" si="0"/>
        <v>3</v>
      </c>
      <c r="K80" s="1182"/>
    </row>
    <row r="81" spans="1:11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f>'[2]4.4 гр птиц гуси'!G81</f>
        <v>4</v>
      </c>
      <c r="H81" s="1186">
        <f>'[2]4.4 гр птиц гуси'!H81</f>
        <v>4</v>
      </c>
      <c r="I81" s="1186">
        <v>0</v>
      </c>
      <c r="J81" s="1181">
        <f t="shared" si="0"/>
        <v>0</v>
      </c>
      <c r="K81" s="1182"/>
    </row>
    <row r="82" spans="1:11" s="638" customFormat="1" ht="13.9" customHeight="1" x14ac:dyDescent="0.25">
      <c r="A82" s="1483"/>
      <c r="B82" s="1489"/>
      <c r="C82" s="46" t="s">
        <v>770</v>
      </c>
      <c r="D82" s="1186">
        <v>74</v>
      </c>
      <c r="E82" s="1186">
        <v>63</v>
      </c>
      <c r="F82" s="1186">
        <v>5</v>
      </c>
      <c r="G82" s="1186">
        <f>'[2]4.4 гр птиц гуси'!G82</f>
        <v>324</v>
      </c>
      <c r="H82" s="1186">
        <v>292</v>
      </c>
      <c r="I82" s="1186">
        <v>0</v>
      </c>
      <c r="J82" s="1181">
        <f t="shared" si="0"/>
        <v>5</v>
      </c>
      <c r="K82" s="1182"/>
    </row>
    <row r="83" spans="1:11" ht="13.9" customHeight="1" x14ac:dyDescent="0.25">
      <c r="A83" s="1483"/>
      <c r="B83" s="1489"/>
      <c r="C83" s="46" t="s">
        <v>771</v>
      </c>
      <c r="D83" s="1186">
        <v>896</v>
      </c>
      <c r="E83" s="1186">
        <v>611</v>
      </c>
      <c r="F83" s="1186">
        <v>15</v>
      </c>
      <c r="G83" s="1186">
        <f>'[2]4.4 гр птиц гуси'!G83</f>
        <v>384</v>
      </c>
      <c r="H83" s="1186">
        <f>'[2]4.4 гр птиц гуси'!H83</f>
        <v>207</v>
      </c>
      <c r="I83" s="1186">
        <v>0</v>
      </c>
      <c r="J83" s="1181">
        <f t="shared" si="0"/>
        <v>15</v>
      </c>
      <c r="K83" s="1182"/>
    </row>
    <row r="84" spans="1:11" ht="13.9" customHeight="1" x14ac:dyDescent="0.25">
      <c r="A84" s="1483"/>
      <c r="B84" s="1489"/>
      <c r="C84" s="46" t="s">
        <v>598</v>
      </c>
      <c r="D84" s="1186">
        <v>191</v>
      </c>
      <c r="E84" s="1186">
        <v>148</v>
      </c>
      <c r="F84" s="1186">
        <v>0</v>
      </c>
      <c r="G84" s="1186">
        <f>'[2]4.4 гр птиц гуси'!G84</f>
        <v>179</v>
      </c>
      <c r="H84" s="1186">
        <f>'[2]4.4 гр птиц гуси'!H84</f>
        <v>158</v>
      </c>
      <c r="I84" s="1186">
        <v>0</v>
      </c>
      <c r="J84" s="1181">
        <f t="shared" si="0"/>
        <v>0</v>
      </c>
      <c r="K84" s="1182"/>
    </row>
    <row r="85" spans="1:11" ht="13.9" customHeight="1" x14ac:dyDescent="0.25">
      <c r="A85" s="1483">
        <v>21</v>
      </c>
      <c r="B85" s="1484" t="s">
        <v>307</v>
      </c>
      <c r="C85" s="46" t="s">
        <v>708</v>
      </c>
      <c r="D85" s="1186">
        <v>92</v>
      </c>
      <c r="E85" s="1186">
        <v>92</v>
      </c>
      <c r="F85" s="1186">
        <v>39</v>
      </c>
      <c r="G85" s="1186">
        <f>'[2]4.4 гр птиц гуси'!G85</f>
        <v>7</v>
      </c>
      <c r="H85" s="1186">
        <f>'[2]4.4 гр птиц гуси'!H85</f>
        <v>7</v>
      </c>
      <c r="I85" s="1186">
        <v>0</v>
      </c>
      <c r="J85" s="1181">
        <f t="shared" si="0"/>
        <v>39</v>
      </c>
      <c r="K85" s="1182"/>
    </row>
    <row r="86" spans="1:11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  <c r="K86" s="1182"/>
    </row>
    <row r="87" spans="1:11" ht="13.9" customHeight="1" x14ac:dyDescent="0.25">
      <c r="A87" s="1483"/>
      <c r="B87" s="1484"/>
      <c r="C87" s="46" t="s">
        <v>598</v>
      </c>
      <c r="D87" s="1186">
        <v>151</v>
      </c>
      <c r="E87" s="1186">
        <v>123</v>
      </c>
      <c r="F87" s="1186">
        <v>0</v>
      </c>
      <c r="G87" s="1186">
        <f>'[2]4.4 гр птиц гуси'!G87</f>
        <v>59</v>
      </c>
      <c r="H87" s="1186">
        <f>'[2]4.4 гр птиц гуси'!H87</f>
        <v>49</v>
      </c>
      <c r="I87" s="1186">
        <v>0</v>
      </c>
      <c r="J87" s="1181">
        <f t="shared" si="0"/>
        <v>0</v>
      </c>
      <c r="K87" s="1182"/>
    </row>
    <row r="88" spans="1:11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f>'[2]4.4 гр птиц гуси'!G88</f>
        <v>0</v>
      </c>
      <c r="H88" s="1186">
        <f>'[2]4.4 гр птиц гуси'!H88</f>
        <v>0</v>
      </c>
      <c r="I88" s="1186">
        <v>0</v>
      </c>
      <c r="J88" s="1181">
        <f t="shared" ref="J88:J162" si="1">F88+I88</f>
        <v>0</v>
      </c>
      <c r="K88" s="1182"/>
    </row>
    <row r="89" spans="1:11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f>'[2]4.4 гр птиц гуси'!G89</f>
        <v>10</v>
      </c>
      <c r="H89" s="1186">
        <f>'[2]4.4 гр птиц гуси'!H89</f>
        <v>10</v>
      </c>
      <c r="I89" s="1186">
        <v>10</v>
      </c>
      <c r="J89" s="1181">
        <f t="shared" si="1"/>
        <v>10</v>
      </c>
      <c r="K89" s="1182"/>
    </row>
    <row r="90" spans="1:11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f>'[2]4.4 гр птиц гуси'!G90</f>
        <v>41</v>
      </c>
      <c r="H90" s="1186">
        <f>'[2]4.4 гр птиц гуси'!H90</f>
        <v>41</v>
      </c>
      <c r="I90" s="1186">
        <v>0</v>
      </c>
      <c r="J90" s="1181">
        <f t="shared" si="1"/>
        <v>0</v>
      </c>
      <c r="K90" s="1182"/>
    </row>
    <row r="91" spans="1:11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f>'[2]4.4 гр птиц гуси'!G91</f>
        <v>0</v>
      </c>
      <c r="H91" s="1186">
        <f>'[2]4.4 гр птиц гуси'!H91</f>
        <v>0</v>
      </c>
      <c r="I91" s="1186">
        <v>0</v>
      </c>
      <c r="J91" s="1181">
        <f t="shared" si="1"/>
        <v>0</v>
      </c>
      <c r="K91" s="1182"/>
    </row>
    <row r="92" spans="1:11" ht="13.9" customHeight="1" x14ac:dyDescent="0.25">
      <c r="A92" s="1483"/>
      <c r="B92" s="1484"/>
      <c r="C92" s="46" t="s">
        <v>775</v>
      </c>
      <c r="D92" s="1186">
        <v>7</v>
      </c>
      <c r="E92" s="1186">
        <v>7</v>
      </c>
      <c r="F92" s="1186">
        <v>10</v>
      </c>
      <c r="G92" s="1186">
        <f>'[2]4.4 гр птиц гуси'!G92</f>
        <v>2</v>
      </c>
      <c r="H92" s="1186">
        <f>'[2]4.4 гр птиц гуси'!H92</f>
        <v>2</v>
      </c>
      <c r="I92" s="1186">
        <v>0</v>
      </c>
      <c r="J92" s="1181">
        <f t="shared" si="1"/>
        <v>10</v>
      </c>
      <c r="K92" s="1182"/>
    </row>
    <row r="93" spans="1:11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f>'[2]4.4 гр птиц гуси'!G93</f>
        <v>0</v>
      </c>
      <c r="H93" s="1186">
        <f>'[2]4.4 гр птиц гуси'!H93</f>
        <v>0</v>
      </c>
      <c r="I93" s="1186">
        <v>0</v>
      </c>
      <c r="J93" s="1181">
        <f t="shared" si="1"/>
        <v>0</v>
      </c>
      <c r="K93" s="1182"/>
    </row>
    <row r="94" spans="1:11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f>'[2]4.4 гр птиц гуси'!G94</f>
        <v>66</v>
      </c>
      <c r="H94" s="1186">
        <f>'[2]4.4 гр птиц гуси'!H94</f>
        <v>43</v>
      </c>
      <c r="I94" s="1186">
        <v>0</v>
      </c>
      <c r="J94" s="1181">
        <f t="shared" si="1"/>
        <v>0</v>
      </c>
      <c r="K94" s="1182"/>
    </row>
    <row r="95" spans="1:11" ht="13.9" customHeight="1" x14ac:dyDescent="0.25">
      <c r="A95" s="1483"/>
      <c r="B95" s="1484"/>
      <c r="C95" s="46" t="s">
        <v>710</v>
      </c>
      <c r="D95" s="1186">
        <v>80</v>
      </c>
      <c r="E95" s="1186">
        <v>76</v>
      </c>
      <c r="F95" s="1186">
        <v>4</v>
      </c>
      <c r="G95" s="1186">
        <f>'[2]4.4 гр птиц гуси'!G95</f>
        <v>231</v>
      </c>
      <c r="H95" s="1186">
        <f>'[2]4.4 гр птиц гуси'!H95</f>
        <v>193</v>
      </c>
      <c r="I95" s="1186">
        <v>0</v>
      </c>
      <c r="J95" s="1181">
        <f t="shared" si="1"/>
        <v>4</v>
      </c>
      <c r="K95" s="1182"/>
    </row>
    <row r="96" spans="1:11" s="638" customFormat="1" ht="13.9" customHeight="1" x14ac:dyDescent="0.25">
      <c r="A96" s="1483"/>
      <c r="B96" s="1484"/>
      <c r="C96" s="46" t="s">
        <v>776</v>
      </c>
      <c r="D96" s="1186">
        <v>67</v>
      </c>
      <c r="E96" s="1186">
        <v>61</v>
      </c>
      <c r="F96" s="1186">
        <v>8</v>
      </c>
      <c r="G96" s="1186">
        <f>'[2]4.4 гр птиц гуси'!G96</f>
        <v>146</v>
      </c>
      <c r="H96" s="1186">
        <f>'[2]4.4 гр птиц гуси'!H96</f>
        <v>146</v>
      </c>
      <c r="I96" s="1186">
        <v>0</v>
      </c>
      <c r="J96" s="1181">
        <f t="shared" si="1"/>
        <v>8</v>
      </c>
      <c r="K96" s="1182"/>
    </row>
    <row r="97" spans="1:11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f>'[2]4.4 гр птиц гуси'!G97</f>
        <v>32</v>
      </c>
      <c r="H97" s="1186">
        <f>'[2]4.4 гр птиц гуси'!H97</f>
        <v>32</v>
      </c>
      <c r="I97" s="1186">
        <v>0</v>
      </c>
      <c r="J97" s="1181">
        <f t="shared" si="1"/>
        <v>0</v>
      </c>
      <c r="K97" s="1182"/>
    </row>
    <row r="98" spans="1:11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f>'[2]4.4 гр птиц гуси'!G98</f>
        <v>0</v>
      </c>
      <c r="H98" s="1186">
        <f>'[2]4.4 гр птиц гуси'!H98</f>
        <v>0</v>
      </c>
      <c r="I98" s="1186">
        <v>0</v>
      </c>
      <c r="J98" s="1181">
        <f t="shared" si="1"/>
        <v>0</v>
      </c>
      <c r="K98" s="1182"/>
    </row>
    <row r="99" spans="1:11" ht="13.9" customHeight="1" x14ac:dyDescent="0.25">
      <c r="A99" s="1483"/>
      <c r="B99" s="1484"/>
      <c r="C99" s="46" t="s">
        <v>711</v>
      </c>
      <c r="D99" s="1186">
        <v>34</v>
      </c>
      <c r="E99" s="1186">
        <v>34</v>
      </c>
      <c r="F99" s="1186">
        <v>22</v>
      </c>
      <c r="G99" s="1186">
        <f>'[2]4.4 гр птиц гуси'!G99</f>
        <v>0</v>
      </c>
      <c r="H99" s="1186">
        <f>'[2]4.4 гр птиц гуси'!H99</f>
        <v>0</v>
      </c>
      <c r="I99" s="1186">
        <v>0</v>
      </c>
      <c r="J99" s="1181">
        <f t="shared" si="1"/>
        <v>22</v>
      </c>
      <c r="K99" s="1182"/>
    </row>
    <row r="100" spans="1:11" ht="13.9" customHeight="1" x14ac:dyDescent="0.25">
      <c r="A100" s="1483"/>
      <c r="B100" s="1484"/>
      <c r="C100" s="46" t="s">
        <v>598</v>
      </c>
      <c r="D100" s="1186">
        <v>59</v>
      </c>
      <c r="E100" s="1186">
        <v>51</v>
      </c>
      <c r="F100" s="1186">
        <v>0</v>
      </c>
      <c r="G100" s="1186">
        <f>'[2]4.4 гр птиц гуси'!G100</f>
        <v>38</v>
      </c>
      <c r="H100" s="1186">
        <f>'[2]4.4 гр птиц гуси'!H100</f>
        <v>33</v>
      </c>
      <c r="I100" s="1186">
        <v>0</v>
      </c>
      <c r="J100" s="1181">
        <f t="shared" si="1"/>
        <v>0</v>
      </c>
      <c r="K100" s="1182"/>
    </row>
    <row r="101" spans="1:11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f>'[2]4.4 гр птиц гуси'!G101</f>
        <v>0</v>
      </c>
      <c r="H101" s="1186">
        <f>'[2]4.4 гр птиц гуси'!H101</f>
        <v>0</v>
      </c>
      <c r="I101" s="1186">
        <v>0</v>
      </c>
      <c r="J101" s="1181">
        <f t="shared" si="1"/>
        <v>0</v>
      </c>
      <c r="K101" s="1182"/>
    </row>
    <row r="102" spans="1:11" ht="13.9" customHeight="1" x14ac:dyDescent="0.25">
      <c r="A102" s="1483"/>
      <c r="B102" s="1484"/>
      <c r="C102" s="46" t="s">
        <v>598</v>
      </c>
      <c r="D102" s="1186">
        <v>55</v>
      </c>
      <c r="E102" s="1186">
        <v>55</v>
      </c>
      <c r="F102" s="1186">
        <v>0</v>
      </c>
      <c r="G102" s="1186">
        <f>'[2]4.4 гр птиц гуси'!G102</f>
        <v>74</v>
      </c>
      <c r="H102" s="1186">
        <f>'[2]4.4 гр птиц гуси'!H102</f>
        <v>63</v>
      </c>
      <c r="I102" s="1186">
        <v>0</v>
      </c>
      <c r="J102" s="1181">
        <f t="shared" si="1"/>
        <v>0</v>
      </c>
      <c r="K102" s="1182"/>
    </row>
    <row r="103" spans="1:11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f>'[2]4.4 гр птиц гуси'!G103</f>
        <v>26</v>
      </c>
      <c r="H103" s="1186">
        <f>'[2]4.4 гр птиц гуси'!H103</f>
        <v>26</v>
      </c>
      <c r="I103" s="1186">
        <v>0</v>
      </c>
      <c r="J103" s="1181">
        <f t="shared" si="1"/>
        <v>0</v>
      </c>
      <c r="K103" s="1182"/>
    </row>
    <row r="104" spans="1:11" ht="13.9" customHeight="1" x14ac:dyDescent="0.25">
      <c r="A104" s="1483"/>
      <c r="B104" s="1484"/>
      <c r="C104" s="46" t="s">
        <v>605</v>
      </c>
      <c r="D104" s="1186">
        <v>11</v>
      </c>
      <c r="E104" s="1186">
        <v>11</v>
      </c>
      <c r="F104" s="1186">
        <v>28</v>
      </c>
      <c r="G104" s="1186">
        <f>'[2]4.4 гр птиц гуси'!G104</f>
        <v>16</v>
      </c>
      <c r="H104" s="1186">
        <f>'[2]4.4 гр птиц гуси'!H104</f>
        <v>16</v>
      </c>
      <c r="I104" s="1186">
        <v>6</v>
      </c>
      <c r="J104" s="1181">
        <f t="shared" si="1"/>
        <v>34</v>
      </c>
      <c r="K104" s="1182"/>
    </row>
    <row r="105" spans="1:11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f>'[2]4.4 гр птиц гуси'!G105</f>
        <v>0</v>
      </c>
      <c r="H105" s="1186">
        <f>'[2]4.4 гр птиц гуси'!H105</f>
        <v>0</v>
      </c>
      <c r="I105" s="1186">
        <v>0</v>
      </c>
      <c r="J105" s="1181">
        <f t="shared" si="1"/>
        <v>0</v>
      </c>
      <c r="K105" s="1182"/>
    </row>
    <row r="106" spans="1:11" ht="13.9" customHeight="1" x14ac:dyDescent="0.25">
      <c r="A106" s="1483"/>
      <c r="B106" s="1484"/>
      <c r="C106" s="46" t="s">
        <v>606</v>
      </c>
      <c r="D106" s="1186">
        <v>144</v>
      </c>
      <c r="E106" s="1186">
        <v>144</v>
      </c>
      <c r="F106" s="1186">
        <v>86</v>
      </c>
      <c r="G106" s="1186">
        <f>'[2]4.4 гр птиц гуси'!G106</f>
        <v>145</v>
      </c>
      <c r="H106" s="1186">
        <f>'[2]4.4 гр птиц гуси'!H106</f>
        <v>142</v>
      </c>
      <c r="I106" s="1186">
        <v>0</v>
      </c>
      <c r="J106" s="1181">
        <f t="shared" si="1"/>
        <v>86</v>
      </c>
      <c r="K106" s="1182"/>
    </row>
    <row r="107" spans="1:11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f>'[2]4.4 гр птиц гуси'!G107</f>
        <v>0</v>
      </c>
      <c r="H107" s="1186">
        <f>'[2]4.4 гр птиц гуси'!H107</f>
        <v>0</v>
      </c>
      <c r="I107" s="1186">
        <v>0</v>
      </c>
      <c r="J107" s="1181">
        <f t="shared" si="1"/>
        <v>0</v>
      </c>
      <c r="K107" s="1182"/>
    </row>
    <row r="108" spans="1:11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f>'[2]4.4 гр птиц гуси'!G108</f>
        <v>0</v>
      </c>
      <c r="H108" s="1186">
        <f>'[2]4.4 гр птиц гуси'!H108</f>
        <v>0</v>
      </c>
      <c r="I108" s="1186">
        <v>0</v>
      </c>
      <c r="J108" s="1181">
        <f t="shared" si="1"/>
        <v>0</v>
      </c>
      <c r="K108" s="1182"/>
    </row>
    <row r="109" spans="1:11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f>'[2]4.4 гр птиц гуси'!G109</f>
        <v>0</v>
      </c>
      <c r="H109" s="1186">
        <f>'[2]4.4 гр птиц гуси'!H109</f>
        <v>0</v>
      </c>
      <c r="I109" s="1186">
        <v>0</v>
      </c>
      <c r="J109" s="1181">
        <f t="shared" si="1"/>
        <v>0</v>
      </c>
      <c r="K109" s="1182"/>
    </row>
    <row r="110" spans="1:11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f>'[2]4.4 гр птиц гуси'!G110</f>
        <v>0</v>
      </c>
      <c r="H110" s="1186">
        <f>'[2]4.4 гр птиц гуси'!H110</f>
        <v>0</v>
      </c>
      <c r="I110" s="1186">
        <v>0</v>
      </c>
      <c r="J110" s="1181">
        <f t="shared" si="1"/>
        <v>0</v>
      </c>
      <c r="K110" s="1182"/>
    </row>
    <row r="111" spans="1:11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f>'[2]4.4 гр птиц гуси'!G111</f>
        <v>0</v>
      </c>
      <c r="H111" s="1186">
        <f>'[2]4.4 гр птиц гуси'!H111</f>
        <v>0</v>
      </c>
      <c r="I111" s="1186">
        <v>0</v>
      </c>
      <c r="J111" s="1181">
        <f t="shared" si="1"/>
        <v>0</v>
      </c>
      <c r="K111" s="1182"/>
    </row>
    <row r="112" spans="1:11" ht="13.9" customHeight="1" x14ac:dyDescent="0.25">
      <c r="A112" s="1483"/>
      <c r="B112" s="1484"/>
      <c r="C112" s="46" t="s">
        <v>598</v>
      </c>
      <c r="D112" s="1186">
        <v>381</v>
      </c>
      <c r="E112" s="1186">
        <v>342</v>
      </c>
      <c r="F112" s="1186">
        <v>14</v>
      </c>
      <c r="G112" s="1186">
        <f>'[2]4.4 гр птиц гуси'!G112</f>
        <v>212</v>
      </c>
      <c r="H112" s="1186">
        <f>'[2]4.4 гр птиц гуси'!H112</f>
        <v>195</v>
      </c>
      <c r="I112" s="1186">
        <v>0</v>
      </c>
      <c r="J112" s="1181">
        <f t="shared" si="1"/>
        <v>14</v>
      </c>
      <c r="K112" s="1182"/>
    </row>
    <row r="113" spans="1:11" ht="15.75" x14ac:dyDescent="0.25">
      <c r="A113" s="639">
        <v>27</v>
      </c>
      <c r="B113" s="640" t="s">
        <v>313</v>
      </c>
      <c r="C113" s="46" t="s">
        <v>598</v>
      </c>
      <c r="D113" s="1186">
        <v>229</v>
      </c>
      <c r="E113" s="1186">
        <v>211</v>
      </c>
      <c r="F113" s="1186">
        <v>3</v>
      </c>
      <c r="G113" s="1186">
        <f>'[2]4.4 гр птиц гуси'!G113</f>
        <v>229</v>
      </c>
      <c r="H113" s="1186">
        <f>'[2]4.4 гр птиц гуси'!H113</f>
        <v>213</v>
      </c>
      <c r="I113" s="1186">
        <v>0</v>
      </c>
      <c r="J113" s="1181">
        <f t="shared" si="1"/>
        <v>3</v>
      </c>
      <c r="K113" s="1182"/>
    </row>
    <row r="114" spans="1:11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f>'[2]4.4 гр птиц гуси'!G114</f>
        <v>200</v>
      </c>
      <c r="H114" s="1186">
        <f>'[2]4.4 гр птиц гуси'!H114</f>
        <v>200</v>
      </c>
      <c r="I114" s="1186">
        <v>0</v>
      </c>
      <c r="J114" s="1181">
        <f t="shared" si="1"/>
        <v>0</v>
      </c>
      <c r="K114" s="1182"/>
    </row>
    <row r="115" spans="1:11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f>'[2]4.4 гр птиц гуси'!G115</f>
        <v>448</v>
      </c>
      <c r="H115" s="1186">
        <f>'[2]4.4 гр птиц гуси'!H115</f>
        <v>421</v>
      </c>
      <c r="I115" s="1186">
        <v>0</v>
      </c>
      <c r="J115" s="1181">
        <f t="shared" si="1"/>
        <v>0</v>
      </c>
      <c r="K115" s="1182"/>
    </row>
    <row r="116" spans="1:11" ht="13.9" customHeight="1" x14ac:dyDescent="0.25">
      <c r="A116" s="1483"/>
      <c r="B116" s="1484"/>
      <c r="C116" s="46" t="s">
        <v>778</v>
      </c>
      <c r="D116" s="1186">
        <v>128</v>
      </c>
      <c r="E116" s="1186">
        <v>86</v>
      </c>
      <c r="F116" s="1186">
        <v>7</v>
      </c>
      <c r="G116" s="1186">
        <f>'[2]4.4 гр птиц гуси'!G116</f>
        <v>49</v>
      </c>
      <c r="H116" s="1186">
        <f>'[2]4.4 гр птиц гуси'!H116</f>
        <v>47</v>
      </c>
      <c r="I116" s="1186">
        <v>0</v>
      </c>
      <c r="J116" s="1181">
        <f t="shared" si="1"/>
        <v>7</v>
      </c>
      <c r="K116" s="1182"/>
    </row>
    <row r="117" spans="1:11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f>'[2]4.4 гр птиц гуси'!G117</f>
        <v>68</v>
      </c>
      <c r="H117" s="1186">
        <f>'[2]4.4 гр птиц гуси'!H117</f>
        <v>68</v>
      </c>
      <c r="I117" s="1186">
        <v>0</v>
      </c>
      <c r="J117" s="1181">
        <f t="shared" si="1"/>
        <v>0</v>
      </c>
      <c r="K117" s="1182"/>
    </row>
    <row r="118" spans="1:11" ht="13.9" customHeight="1" x14ac:dyDescent="0.25">
      <c r="A118" s="1483">
        <v>29</v>
      </c>
      <c r="B118" s="1484" t="s">
        <v>315</v>
      </c>
      <c r="C118" s="46" t="s">
        <v>779</v>
      </c>
      <c r="D118" s="1186">
        <v>3</v>
      </c>
      <c r="E118" s="1186">
        <v>3</v>
      </c>
      <c r="F118" s="1186">
        <v>0</v>
      </c>
      <c r="G118" s="1186">
        <f>'[2]4.4 гр птиц гуси'!G118</f>
        <v>3</v>
      </c>
      <c r="H118" s="1186">
        <f>'[2]4.4 гр птиц гуси'!H118</f>
        <v>3</v>
      </c>
      <c r="I118" s="1186">
        <v>0</v>
      </c>
      <c r="J118" s="1181">
        <f t="shared" si="1"/>
        <v>0</v>
      </c>
      <c r="K118" s="1182"/>
    </row>
    <row r="119" spans="1:11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f>'[2]4.4 гр птиц гуси'!G119</f>
        <v>12</v>
      </c>
      <c r="H119" s="1186">
        <f>'[2]4.4 гр птиц гуси'!H119</f>
        <v>12</v>
      </c>
      <c r="I119" s="1186">
        <v>0</v>
      </c>
      <c r="J119" s="1181">
        <f t="shared" si="1"/>
        <v>0</v>
      </c>
      <c r="K119" s="1182"/>
    </row>
    <row r="120" spans="1:11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f>'[2]4.4 гр птиц гуси'!G120</f>
        <v>0</v>
      </c>
      <c r="H120" s="1186">
        <f>'[2]4.4 гр птиц гуси'!H120</f>
        <v>0</v>
      </c>
      <c r="I120" s="1186">
        <v>0</v>
      </c>
      <c r="J120" s="1181">
        <f t="shared" si="1"/>
        <v>0</v>
      </c>
      <c r="K120" s="1182"/>
    </row>
    <row r="121" spans="1:11" ht="13.9" customHeight="1" x14ac:dyDescent="0.25">
      <c r="A121" s="1483"/>
      <c r="B121" s="1484"/>
      <c r="C121" s="46" t="s">
        <v>598</v>
      </c>
      <c r="D121" s="1186">
        <v>90</v>
      </c>
      <c r="E121" s="1186">
        <v>88</v>
      </c>
      <c r="F121" s="1186">
        <v>0</v>
      </c>
      <c r="G121" s="1186">
        <f>'[2]4.4 гр птиц гуси'!G121</f>
        <v>97</v>
      </c>
      <c r="H121" s="1186">
        <f>'[2]4.4 гр птиц гуси'!H121</f>
        <v>86</v>
      </c>
      <c r="I121" s="1186">
        <v>0</v>
      </c>
      <c r="J121" s="1181">
        <f t="shared" si="1"/>
        <v>0</v>
      </c>
      <c r="K121" s="1182"/>
    </row>
    <row r="122" spans="1:11" ht="13.9" customHeight="1" x14ac:dyDescent="0.25">
      <c r="A122" s="1483">
        <v>30</v>
      </c>
      <c r="B122" s="1484" t="s">
        <v>316</v>
      </c>
      <c r="C122" s="46" t="s">
        <v>781</v>
      </c>
      <c r="D122" s="1186">
        <v>20</v>
      </c>
      <c r="E122" s="1186">
        <v>20</v>
      </c>
      <c r="F122" s="1186">
        <v>0</v>
      </c>
      <c r="G122" s="1186">
        <f>'[2]4.4 гр птиц гуси'!G122</f>
        <v>209</v>
      </c>
      <c r="H122" s="1186">
        <f>'[2]4.4 гр птиц гуси'!H122</f>
        <v>209</v>
      </c>
      <c r="I122" s="1186">
        <v>0</v>
      </c>
      <c r="J122" s="1181">
        <f t="shared" si="1"/>
        <v>0</v>
      </c>
      <c r="K122" s="1182"/>
    </row>
    <row r="123" spans="1:11" ht="13.9" customHeight="1" x14ac:dyDescent="0.25">
      <c r="A123" s="1483"/>
      <c r="B123" s="1484"/>
      <c r="C123" s="46" t="s">
        <v>717</v>
      </c>
      <c r="D123" s="1186">
        <v>14</v>
      </c>
      <c r="E123" s="1186">
        <v>14</v>
      </c>
      <c r="F123" s="1186">
        <v>8</v>
      </c>
      <c r="G123" s="1186">
        <f>'[2]4.4 гр птиц гуси'!G123</f>
        <v>21</v>
      </c>
      <c r="H123" s="1186">
        <f>'[2]4.4 гр птиц гуси'!H123</f>
        <v>21</v>
      </c>
      <c r="I123" s="1186">
        <v>0</v>
      </c>
      <c r="J123" s="1181">
        <f t="shared" si="1"/>
        <v>8</v>
      </c>
      <c r="K123" s="1182"/>
    </row>
    <row r="124" spans="1:11" ht="13.9" customHeight="1" x14ac:dyDescent="0.25">
      <c r="A124" s="1483"/>
      <c r="B124" s="1484"/>
      <c r="C124" s="46" t="s">
        <v>716</v>
      </c>
      <c r="D124" s="1186">
        <v>42</v>
      </c>
      <c r="E124" s="1186">
        <v>42</v>
      </c>
      <c r="F124" s="1186">
        <v>0</v>
      </c>
      <c r="G124" s="1186">
        <f>'[2]4.4 гр птиц гуси'!G124</f>
        <v>73</v>
      </c>
      <c r="H124" s="1186">
        <f>'[2]4.4 гр птиц гуси'!H124</f>
        <v>73</v>
      </c>
      <c r="I124" s="1186">
        <v>0</v>
      </c>
      <c r="J124" s="1181">
        <f t="shared" si="1"/>
        <v>0</v>
      </c>
      <c r="K124" s="1182"/>
    </row>
    <row r="125" spans="1:11" ht="13.9" customHeight="1" x14ac:dyDescent="0.25">
      <c r="A125" s="1483"/>
      <c r="B125" s="1484"/>
      <c r="C125" s="46" t="s">
        <v>667</v>
      </c>
      <c r="D125" s="1186">
        <v>2</v>
      </c>
      <c r="E125" s="1186">
        <v>2</v>
      </c>
      <c r="F125" s="1186">
        <v>0</v>
      </c>
      <c r="G125" s="1186">
        <f>'[2]4.4 гр птиц гуси'!G125</f>
        <v>15</v>
      </c>
      <c r="H125" s="1186">
        <f>'[2]4.4 гр птиц гуси'!H125</f>
        <v>15</v>
      </c>
      <c r="I125" s="1186">
        <v>0</v>
      </c>
      <c r="J125" s="1181">
        <f t="shared" si="1"/>
        <v>0</v>
      </c>
      <c r="K125" s="1182"/>
    </row>
    <row r="126" spans="1:11" ht="13.9" customHeight="1" x14ac:dyDescent="0.25">
      <c r="A126" s="1483"/>
      <c r="B126" s="1484"/>
      <c r="C126" s="46" t="s">
        <v>598</v>
      </c>
      <c r="D126" s="1186">
        <v>295</v>
      </c>
      <c r="E126" s="1186">
        <v>274</v>
      </c>
      <c r="F126" s="1186">
        <v>4</v>
      </c>
      <c r="G126" s="1186">
        <f>'[2]4.4 гр птиц гуси'!G126</f>
        <v>127</v>
      </c>
      <c r="H126" s="1186">
        <f>'[2]4.4 гр птиц гуси'!H126</f>
        <v>120</v>
      </c>
      <c r="I126" s="1186">
        <v>0</v>
      </c>
      <c r="J126" s="1181">
        <f t="shared" si="1"/>
        <v>4</v>
      </c>
      <c r="K126" s="1182"/>
    </row>
    <row r="127" spans="1:11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f>'[2]4.4 гр птиц гуси'!G127</f>
        <v>73</v>
      </c>
      <c r="H127" s="1186">
        <f>'[2]4.4 гр птиц гуси'!H127</f>
        <v>73</v>
      </c>
      <c r="I127" s="1186">
        <v>0</v>
      </c>
      <c r="J127" s="1181">
        <f t="shared" si="1"/>
        <v>0</v>
      </c>
      <c r="K127" s="1182"/>
    </row>
    <row r="128" spans="1:11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f>'[2]4.4 гр птиц гуси'!G128</f>
        <v>15</v>
      </c>
      <c r="H128" s="1186">
        <f>'[2]4.4 гр птиц гуси'!H128</f>
        <v>15</v>
      </c>
      <c r="I128" s="1186">
        <v>0</v>
      </c>
      <c r="J128" s="1181">
        <f t="shared" si="1"/>
        <v>0</v>
      </c>
      <c r="K128" s="1182"/>
    </row>
    <row r="129" spans="1:11" ht="13.9" customHeight="1" x14ac:dyDescent="0.25">
      <c r="A129" s="1483"/>
      <c r="B129" s="1484"/>
      <c r="C129" s="46" t="s">
        <v>598</v>
      </c>
      <c r="D129" s="1186">
        <v>266</v>
      </c>
      <c r="E129" s="1186">
        <v>254</v>
      </c>
      <c r="F129" s="1186">
        <v>21</v>
      </c>
      <c r="G129" s="1186">
        <f>'[2]4.4 гр птиц гуси'!G129</f>
        <v>77</v>
      </c>
      <c r="H129" s="1186">
        <f>'[2]4.4 гр птиц гуси'!H129</f>
        <v>73</v>
      </c>
      <c r="I129" s="1186">
        <v>0</v>
      </c>
      <c r="J129" s="1181">
        <f t="shared" si="1"/>
        <v>21</v>
      </c>
      <c r="K129" s="1182"/>
    </row>
    <row r="130" spans="1:11" ht="13.9" customHeight="1" x14ac:dyDescent="0.25">
      <c r="A130" s="1483">
        <v>32</v>
      </c>
      <c r="B130" s="1484" t="s">
        <v>318</v>
      </c>
      <c r="C130" s="46" t="s">
        <v>782</v>
      </c>
      <c r="D130" s="1186">
        <v>3</v>
      </c>
      <c r="E130" s="1186">
        <v>3</v>
      </c>
      <c r="F130" s="1186">
        <v>0</v>
      </c>
      <c r="G130" s="1186">
        <f>'[2]4.4 гр птиц гуси'!G130</f>
        <v>0</v>
      </c>
      <c r="H130" s="1186">
        <f>'[2]4.4 гр птиц гуси'!H130</f>
        <v>0</v>
      </c>
      <c r="I130" s="1186">
        <v>0</v>
      </c>
      <c r="J130" s="1181">
        <f t="shared" si="1"/>
        <v>0</v>
      </c>
      <c r="K130" s="1182"/>
    </row>
    <row r="131" spans="1:11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f>'[2]4.4 гр птиц гуси'!G131</f>
        <v>0</v>
      </c>
      <c r="H131" s="1186">
        <f>'[2]4.4 гр птиц гуси'!H131</f>
        <v>0</v>
      </c>
      <c r="I131" s="1186">
        <v>0</v>
      </c>
      <c r="J131" s="1181">
        <f t="shared" si="1"/>
        <v>0</v>
      </c>
      <c r="K131" s="1182"/>
    </row>
    <row r="132" spans="1:11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f>'[2]4.4 гр птиц гуси'!G132</f>
        <v>0</v>
      </c>
      <c r="H132" s="1186">
        <f>'[2]4.4 гр птиц гуси'!H132</f>
        <v>0</v>
      </c>
      <c r="I132" s="1186">
        <v>0</v>
      </c>
      <c r="J132" s="1181">
        <f t="shared" si="1"/>
        <v>0</v>
      </c>
      <c r="K132" s="1182"/>
    </row>
    <row r="133" spans="1:11" ht="13.9" customHeight="1" x14ac:dyDescent="0.25">
      <c r="A133" s="1483"/>
      <c r="B133" s="1484"/>
      <c r="C133" s="46" t="s">
        <v>598</v>
      </c>
      <c r="D133" s="1186">
        <v>407</v>
      </c>
      <c r="E133" s="1186">
        <v>388</v>
      </c>
      <c r="F133" s="1186">
        <v>3</v>
      </c>
      <c r="G133" s="1186">
        <f>'[2]4.4 гр птиц гуси'!G133</f>
        <v>271</v>
      </c>
      <c r="H133" s="1186">
        <f>'[2]4.4 гр птиц гуси'!H133</f>
        <v>249</v>
      </c>
      <c r="I133" s="1186">
        <v>0</v>
      </c>
      <c r="J133" s="1181">
        <f t="shared" si="1"/>
        <v>3</v>
      </c>
      <c r="K133" s="1182"/>
    </row>
    <row r="134" spans="1:11" ht="13.9" customHeight="1" x14ac:dyDescent="0.25">
      <c r="A134" s="1483">
        <v>33</v>
      </c>
      <c r="B134" s="1484" t="s">
        <v>319</v>
      </c>
      <c r="C134" s="46" t="s">
        <v>608</v>
      </c>
      <c r="D134" s="1186">
        <v>242</v>
      </c>
      <c r="E134" s="1186">
        <v>217</v>
      </c>
      <c r="F134" s="1186">
        <v>28</v>
      </c>
      <c r="G134" s="1186">
        <f>'[2]4.4 гр птиц гуси'!G134</f>
        <v>0</v>
      </c>
      <c r="H134" s="1186">
        <f>'[2]4.4 гр птиц гуси'!H134</f>
        <v>0</v>
      </c>
      <c r="I134" s="1186">
        <v>0</v>
      </c>
      <c r="J134" s="1181">
        <f t="shared" si="1"/>
        <v>28</v>
      </c>
      <c r="K134" s="1182"/>
    </row>
    <row r="135" spans="1:11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f>'[2]4.4 гр птиц гуси'!G135</f>
        <v>0</v>
      </c>
      <c r="H135" s="1186">
        <f>'[2]4.4 гр птиц гуси'!H135</f>
        <v>0</v>
      </c>
      <c r="I135" s="1186">
        <v>0</v>
      </c>
      <c r="J135" s="1181">
        <f t="shared" si="1"/>
        <v>0</v>
      </c>
      <c r="K135" s="1182"/>
    </row>
    <row r="136" spans="1:11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f>'[2]4.4 гр птиц гуси'!G136</f>
        <v>0</v>
      </c>
      <c r="H136" s="1186">
        <f>'[2]4.4 гр птиц гуси'!H136</f>
        <v>0</v>
      </c>
      <c r="I136" s="1186">
        <v>0</v>
      </c>
      <c r="J136" s="1181">
        <f t="shared" si="1"/>
        <v>0</v>
      </c>
      <c r="K136" s="1182"/>
    </row>
    <row r="137" spans="1:11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f>'[2]4.4 гр птиц гуси'!G137</f>
        <v>0</v>
      </c>
      <c r="H137" s="1186">
        <f>'[2]4.4 гр птиц гуси'!H137</f>
        <v>0</v>
      </c>
      <c r="I137" s="1186">
        <v>0</v>
      </c>
      <c r="J137" s="1181">
        <f>F137+I137</f>
        <v>0</v>
      </c>
      <c r="K137" s="1182"/>
    </row>
    <row r="138" spans="1:11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f>'[2]4.4 гр птиц гуси'!G138</f>
        <v>0</v>
      </c>
      <c r="H138" s="1186">
        <f>'[2]4.4 гр птиц гуси'!H138</f>
        <v>0</v>
      </c>
      <c r="I138" s="1186">
        <v>0</v>
      </c>
      <c r="J138" s="1181">
        <f>F138+I138</f>
        <v>0</v>
      </c>
      <c r="K138" s="1182"/>
    </row>
    <row r="139" spans="1:11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f>'[2]4.4 гр птиц гуси'!G139</f>
        <v>0</v>
      </c>
      <c r="H139" s="1186">
        <f>'[2]4.4 гр птиц гуси'!H139</f>
        <v>0</v>
      </c>
      <c r="I139" s="1186">
        <v>0</v>
      </c>
      <c r="J139" s="1181">
        <f t="shared" si="1"/>
        <v>0</v>
      </c>
      <c r="K139" s="1182"/>
    </row>
    <row r="140" spans="1:11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f>'[2]4.4 гр птиц гуси'!G140</f>
        <v>67</v>
      </c>
      <c r="H140" s="1186">
        <f>'[2]4.4 гр птиц гуси'!H140</f>
        <v>67</v>
      </c>
      <c r="I140" s="1186">
        <v>0</v>
      </c>
      <c r="J140" s="1181">
        <f t="shared" si="1"/>
        <v>0</v>
      </c>
      <c r="K140" s="1182"/>
    </row>
    <row r="141" spans="1:11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f>'[2]4.4 гр птиц гуси'!G141</f>
        <v>0</v>
      </c>
      <c r="H141" s="1186">
        <f>'[2]4.4 гр птиц гуси'!H141</f>
        <v>0</v>
      </c>
      <c r="I141" s="1186">
        <v>0</v>
      </c>
      <c r="J141" s="1181">
        <f t="shared" si="1"/>
        <v>0</v>
      </c>
      <c r="K141" s="1182"/>
    </row>
    <row r="142" spans="1:11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f>'[2]4.4 гр птиц гуси'!G142</f>
        <v>0</v>
      </c>
      <c r="H142" s="1186">
        <f>'[2]4.4 гр птиц гуси'!H142</f>
        <v>0</v>
      </c>
      <c r="I142" s="1186">
        <v>0</v>
      </c>
      <c r="J142" s="1181">
        <f t="shared" si="1"/>
        <v>0</v>
      </c>
      <c r="K142" s="1182"/>
    </row>
    <row r="143" spans="1:11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f>'[2]4.4 гр птиц гуси'!G143</f>
        <v>0</v>
      </c>
      <c r="H143" s="1186">
        <f>'[2]4.4 гр птиц гуси'!H143</f>
        <v>0</v>
      </c>
      <c r="I143" s="1186">
        <v>0</v>
      </c>
      <c r="J143" s="1181">
        <f t="shared" si="1"/>
        <v>0</v>
      </c>
      <c r="K143" s="1182"/>
    </row>
    <row r="144" spans="1:11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f>'[2]4.4 гр птиц гуси'!G144</f>
        <v>0</v>
      </c>
      <c r="H144" s="1186">
        <f>'[2]4.4 гр птиц гуси'!H144</f>
        <v>0</v>
      </c>
      <c r="I144" s="1186">
        <v>0</v>
      </c>
      <c r="J144" s="1181">
        <f t="shared" si="1"/>
        <v>0</v>
      </c>
      <c r="K144" s="1182"/>
    </row>
    <row r="145" spans="1:11" ht="13.9" customHeight="1" x14ac:dyDescent="0.25">
      <c r="A145" s="1483"/>
      <c r="B145" s="1484"/>
      <c r="C145" s="46" t="s">
        <v>598</v>
      </c>
      <c r="D145" s="1186">
        <v>526</v>
      </c>
      <c r="E145" s="1186">
        <v>457</v>
      </c>
      <c r="F145" s="1186">
        <v>24</v>
      </c>
      <c r="G145" s="1186">
        <f>'[2]4.4 гр птиц гуси'!G145</f>
        <v>302</v>
      </c>
      <c r="H145" s="1186">
        <f>'[2]4.4 гр птиц гуси'!H145</f>
        <v>258</v>
      </c>
      <c r="I145" s="1186">
        <v>0</v>
      </c>
      <c r="J145" s="1181">
        <f t="shared" si="1"/>
        <v>24</v>
      </c>
      <c r="K145" s="1182"/>
    </row>
    <row r="146" spans="1:11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f>'[2]4.4 гр птиц гуси'!G146</f>
        <v>63</v>
      </c>
      <c r="H146" s="1186">
        <f>'[2]4.4 гр птиц гуси'!H146</f>
        <v>59</v>
      </c>
      <c r="I146" s="1186">
        <v>0</v>
      </c>
      <c r="J146" s="1181">
        <f t="shared" si="1"/>
        <v>0</v>
      </c>
      <c r="K146" s="1182"/>
    </row>
    <row r="147" spans="1:11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f>'[2]4.4 гр птиц гуси'!G147</f>
        <v>0</v>
      </c>
      <c r="H147" s="1186">
        <f>'[2]4.4 гр птиц гуси'!H147</f>
        <v>0</v>
      </c>
      <c r="I147" s="1186">
        <v>0</v>
      </c>
      <c r="J147" s="1181">
        <f>F147+I147</f>
        <v>0</v>
      </c>
      <c r="K147" s="1182"/>
    </row>
    <row r="148" spans="1:11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f>'[2]4.4 гр птиц гуси'!G148</f>
        <v>0</v>
      </c>
      <c r="H148" s="1186">
        <f>'[2]4.4 гр птиц гуси'!H148</f>
        <v>0</v>
      </c>
      <c r="I148" s="1186">
        <v>0</v>
      </c>
      <c r="J148" s="1181">
        <f>F148+I148</f>
        <v>0</v>
      </c>
      <c r="K148" s="1182"/>
    </row>
    <row r="149" spans="1:11" ht="13.9" customHeight="1" x14ac:dyDescent="0.25">
      <c r="A149" s="1483">
        <v>36</v>
      </c>
      <c r="B149" s="1484" t="s">
        <v>322</v>
      </c>
      <c r="C149" s="46" t="s">
        <v>785</v>
      </c>
      <c r="D149" s="1186">
        <v>18</v>
      </c>
      <c r="E149" s="1186">
        <v>18</v>
      </c>
      <c r="F149" s="1186">
        <v>0</v>
      </c>
      <c r="G149" s="1186">
        <f>'[2]4.4 гр птиц гуси'!G149</f>
        <v>29</v>
      </c>
      <c r="H149" s="1186">
        <f>'[2]4.4 гр птиц гуси'!H149</f>
        <v>29</v>
      </c>
      <c r="I149" s="1186">
        <v>0</v>
      </c>
      <c r="J149" s="1181">
        <f t="shared" si="1"/>
        <v>0</v>
      </c>
      <c r="K149" s="1182"/>
    </row>
    <row r="150" spans="1:11" ht="13.9" customHeight="1" x14ac:dyDescent="0.25">
      <c r="A150" s="1483"/>
      <c r="B150" s="1484"/>
      <c r="C150" s="46" t="s">
        <v>598</v>
      </c>
      <c r="D150" s="1186">
        <v>322</v>
      </c>
      <c r="E150" s="1186">
        <v>304</v>
      </c>
      <c r="F150" s="1186">
        <v>13</v>
      </c>
      <c r="G150" s="1186">
        <f>'[2]4.4 гр птиц гуси'!G150</f>
        <v>182</v>
      </c>
      <c r="H150" s="1186">
        <f>'[2]4.4 гр птиц гуси'!H150</f>
        <v>165</v>
      </c>
      <c r="I150" s="1186">
        <v>0</v>
      </c>
      <c r="J150" s="1181">
        <f t="shared" si="1"/>
        <v>13</v>
      </c>
      <c r="K150" s="1182"/>
    </row>
    <row r="151" spans="1:11" s="638" customFormat="1" ht="13.9" customHeight="1" x14ac:dyDescent="0.25">
      <c r="A151" s="1483">
        <v>37</v>
      </c>
      <c r="B151" s="1484" t="s">
        <v>323</v>
      </c>
      <c r="C151" s="46" t="s">
        <v>786</v>
      </c>
      <c r="D151" s="1186">
        <v>166</v>
      </c>
      <c r="E151" s="1186">
        <v>142</v>
      </c>
      <c r="F151" s="1186">
        <v>42</v>
      </c>
      <c r="G151" s="1186">
        <f>'[2]4.4 гр птиц гуси'!G151</f>
        <v>164</v>
      </c>
      <c r="H151" s="1186">
        <f>'[2]4.4 гр птиц гуси'!H151</f>
        <v>157</v>
      </c>
      <c r="I151" s="1186">
        <v>0</v>
      </c>
      <c r="J151" s="1181">
        <f t="shared" si="1"/>
        <v>42</v>
      </c>
      <c r="K151" s="1182"/>
    </row>
    <row r="152" spans="1:11" ht="13.9" customHeight="1" x14ac:dyDescent="0.2">
      <c r="A152" s="1483"/>
      <c r="B152" s="1484"/>
      <c r="C152" s="212" t="s">
        <v>598</v>
      </c>
      <c r="D152" s="1186">
        <v>350</v>
      </c>
      <c r="E152" s="1186">
        <v>320</v>
      </c>
      <c r="F152" s="1186">
        <v>9</v>
      </c>
      <c r="G152" s="1186">
        <f>'[2]4.4 гр птиц гуси'!G152</f>
        <v>102</v>
      </c>
      <c r="H152" s="1186">
        <f>'[2]4.4 гр птиц гуси'!H152</f>
        <v>87</v>
      </c>
      <c r="I152" s="1186">
        <v>0</v>
      </c>
      <c r="J152" s="1181">
        <f t="shared" si="1"/>
        <v>9</v>
      </c>
      <c r="K152" s="1182"/>
    </row>
    <row r="153" spans="1:11" ht="13.9" customHeight="1" x14ac:dyDescent="0.25">
      <c r="A153" s="1483">
        <v>38</v>
      </c>
      <c r="B153" s="1484" t="s">
        <v>324</v>
      </c>
      <c r="C153" s="46" t="s">
        <v>787</v>
      </c>
      <c r="D153" s="1186">
        <v>179</v>
      </c>
      <c r="E153" s="1186">
        <v>179</v>
      </c>
      <c r="F153" s="1186">
        <v>0</v>
      </c>
      <c r="G153" s="1186">
        <f>'[2]4.4 гр птиц гуси'!G153</f>
        <v>80</v>
      </c>
      <c r="H153" s="1186">
        <f>'[2]4.4 гр птиц гуси'!H153</f>
        <v>80</v>
      </c>
      <c r="I153" s="1186">
        <v>0</v>
      </c>
      <c r="J153" s="1181">
        <f t="shared" si="1"/>
        <v>0</v>
      </c>
      <c r="K153" s="1182"/>
    </row>
    <row r="154" spans="1:11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f>'[2]4.4 гр птиц гуси'!G154</f>
        <v>0</v>
      </c>
      <c r="H154" s="1186">
        <f>'[2]4.4 гр птиц гуси'!H154</f>
        <v>0</v>
      </c>
      <c r="I154" s="1186">
        <v>0</v>
      </c>
      <c r="J154" s="1181">
        <f t="shared" si="1"/>
        <v>0</v>
      </c>
      <c r="K154" s="1182"/>
    </row>
    <row r="155" spans="1:11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  <c r="K155" s="1182"/>
    </row>
    <row r="156" spans="1:11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f>'[2]4.4 гр птиц гуси'!G155</f>
        <v>0</v>
      </c>
      <c r="H156" s="1186">
        <f>'[2]4.4 гр птиц гуси'!H155</f>
        <v>0</v>
      </c>
      <c r="I156" s="1186">
        <v>0</v>
      </c>
      <c r="J156" s="1181">
        <f t="shared" si="1"/>
        <v>0</v>
      </c>
      <c r="K156" s="1182"/>
    </row>
    <row r="157" spans="1:11" ht="13.9" customHeight="1" x14ac:dyDescent="0.25">
      <c r="A157" s="1483"/>
      <c r="B157" s="1484"/>
      <c r="C157" s="46" t="s">
        <v>598</v>
      </c>
      <c r="D157" s="1186">
        <v>104</v>
      </c>
      <c r="E157" s="1186">
        <v>103</v>
      </c>
      <c r="F157" s="1186">
        <v>0</v>
      </c>
      <c r="G157" s="1186">
        <f>'[2]4.4 гр птиц гуси'!G156</f>
        <v>109</v>
      </c>
      <c r="H157" s="1186">
        <f>'[2]4.4 гр птиц гуси'!H156</f>
        <v>102</v>
      </c>
      <c r="I157" s="1186">
        <v>0</v>
      </c>
      <c r="J157" s="1181">
        <f t="shared" si="1"/>
        <v>0</v>
      </c>
      <c r="K157" s="1182"/>
    </row>
    <row r="158" spans="1:11" ht="13.9" customHeight="1" x14ac:dyDescent="0.25">
      <c r="A158" s="1483">
        <v>39</v>
      </c>
      <c r="B158" s="1484" t="s">
        <v>325</v>
      </c>
      <c r="C158" s="46" t="s">
        <v>406</v>
      </c>
      <c r="D158" s="1186">
        <v>95</v>
      </c>
      <c r="E158" s="1186">
        <v>95</v>
      </c>
      <c r="F158" s="1186">
        <v>62</v>
      </c>
      <c r="G158" s="1186">
        <f>'[2]4.4 гр птиц гуси'!G157</f>
        <v>250</v>
      </c>
      <c r="H158" s="1186">
        <f>'[2]4.4 гр птиц гуси'!H157</f>
        <v>250</v>
      </c>
      <c r="I158" s="1186">
        <v>5</v>
      </c>
      <c r="J158" s="1181">
        <f t="shared" si="1"/>
        <v>67</v>
      </c>
      <c r="K158" s="1182"/>
    </row>
    <row r="159" spans="1:11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f>'[2]4.4 гр птиц гуси'!G158</f>
        <v>0</v>
      </c>
      <c r="H159" s="1186">
        <f>'[2]4.4 гр птиц гуси'!H158</f>
        <v>0</v>
      </c>
      <c r="I159" s="1186">
        <v>0</v>
      </c>
      <c r="J159" s="1181">
        <f t="shared" si="1"/>
        <v>0</v>
      </c>
      <c r="K159" s="1182"/>
    </row>
    <row r="160" spans="1:11" ht="13.9" customHeight="1" x14ac:dyDescent="0.25">
      <c r="A160" s="1483"/>
      <c r="B160" s="1484"/>
      <c r="C160" s="46" t="s">
        <v>598</v>
      </c>
      <c r="D160" s="1186">
        <v>916</v>
      </c>
      <c r="E160" s="1186">
        <v>807</v>
      </c>
      <c r="F160" s="1186">
        <v>10</v>
      </c>
      <c r="G160" s="1186">
        <f>'[2]4.4 гр птиц гуси'!G159</f>
        <v>542</v>
      </c>
      <c r="H160" s="1186">
        <f>'[2]4.4 гр птиц гуси'!H159</f>
        <v>486</v>
      </c>
      <c r="I160" s="1186">
        <v>0</v>
      </c>
      <c r="J160" s="1181">
        <f t="shared" si="1"/>
        <v>10</v>
      </c>
      <c r="K160" s="1182"/>
    </row>
    <row r="161" spans="1:11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f>'[2]4.4 гр птиц гуси'!G160</f>
        <v>0</v>
      </c>
      <c r="H161" s="1186">
        <f>'[2]4.4 гр птиц гуси'!H160</f>
        <v>0</v>
      </c>
      <c r="I161" s="1186">
        <v>0</v>
      </c>
      <c r="J161" s="1181">
        <f t="shared" si="1"/>
        <v>0</v>
      </c>
      <c r="K161" s="1182"/>
    </row>
    <row r="162" spans="1:11" ht="15" x14ac:dyDescent="0.25">
      <c r="A162" s="1520"/>
      <c r="B162" s="1521"/>
      <c r="C162" s="46" t="s">
        <v>817</v>
      </c>
      <c r="D162" s="1186">
        <v>0</v>
      </c>
      <c r="E162" s="1186">
        <v>0</v>
      </c>
      <c r="F162" s="1186">
        <v>0</v>
      </c>
      <c r="G162" s="1186">
        <f>'[2]4.4 гр птиц гуси'!G161</f>
        <v>0</v>
      </c>
      <c r="H162" s="1186">
        <f>'[2]4.4 гр птиц гуси'!H161</f>
        <v>0</v>
      </c>
      <c r="I162" s="1186">
        <v>0</v>
      </c>
      <c r="J162" s="1181">
        <f t="shared" si="1"/>
        <v>0</v>
      </c>
      <c r="K162" s="1182"/>
    </row>
    <row r="163" spans="1:11" ht="13.9" customHeight="1" x14ac:dyDescent="0.25">
      <c r="A163" s="1483">
        <v>41</v>
      </c>
      <c r="B163" s="1484" t="s">
        <v>327</v>
      </c>
      <c r="C163" s="46" t="s">
        <v>788</v>
      </c>
      <c r="D163" s="1186">
        <v>6</v>
      </c>
      <c r="E163" s="1186">
        <v>6</v>
      </c>
      <c r="F163" s="1186">
        <v>0</v>
      </c>
      <c r="G163" s="1186">
        <f>'[2]4.4 гр птиц гуси'!G162</f>
        <v>18</v>
      </c>
      <c r="H163" s="1186">
        <f>'[2]4.4 гр птиц гуси'!H162</f>
        <v>18</v>
      </c>
      <c r="I163" s="1186">
        <v>0</v>
      </c>
      <c r="J163" s="1181">
        <f t="shared" ref="J163:J168" si="2">F163+I163</f>
        <v>0</v>
      </c>
      <c r="K163" s="1182"/>
    </row>
    <row r="164" spans="1:11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f>'[2]4.4 гр птиц гуси'!G163</f>
        <v>0</v>
      </c>
      <c r="H164" s="1186">
        <f>'[2]4.4 гр птиц гуси'!H163</f>
        <v>0</v>
      </c>
      <c r="I164" s="1186">
        <v>0</v>
      </c>
      <c r="J164" s="1181">
        <f t="shared" si="2"/>
        <v>0</v>
      </c>
      <c r="K164" s="1182"/>
    </row>
    <row r="165" spans="1:11" ht="13.9" customHeight="1" x14ac:dyDescent="0.25">
      <c r="A165" s="1483"/>
      <c r="B165" s="1484"/>
      <c r="C165" s="46" t="s">
        <v>598</v>
      </c>
      <c r="D165" s="1186">
        <v>97</v>
      </c>
      <c r="E165" s="1186">
        <v>93</v>
      </c>
      <c r="F165" s="1186">
        <v>0</v>
      </c>
      <c r="G165" s="1186">
        <f>'[2]4.4 гр птиц гуси'!G164</f>
        <v>103</v>
      </c>
      <c r="H165" s="1186">
        <f>'[2]4.4 гр птиц гуси'!H164</f>
        <v>100</v>
      </c>
      <c r="I165" s="1186">
        <v>0</v>
      </c>
      <c r="J165" s="1181">
        <f t="shared" si="2"/>
        <v>0</v>
      </c>
      <c r="K165" s="1182"/>
    </row>
    <row r="166" spans="1:11" ht="13.9" customHeight="1" x14ac:dyDescent="0.25">
      <c r="A166" s="1483">
        <v>42</v>
      </c>
      <c r="B166" s="1484" t="s">
        <v>328</v>
      </c>
      <c r="C166" s="46" t="s">
        <v>698</v>
      </c>
      <c r="D166" s="1186">
        <v>108</v>
      </c>
      <c r="E166" s="1186">
        <v>108</v>
      </c>
      <c r="F166" s="1186">
        <v>21</v>
      </c>
      <c r="G166" s="1186">
        <f>'[2]4.4 гр птиц гуси'!G165</f>
        <v>57</v>
      </c>
      <c r="H166" s="1186">
        <f>'[2]4.4 гр птиц гуси'!H165</f>
        <v>57</v>
      </c>
      <c r="I166" s="1186">
        <v>0</v>
      </c>
      <c r="J166" s="1181">
        <f t="shared" si="2"/>
        <v>21</v>
      </c>
      <c r="K166" s="1182"/>
    </row>
    <row r="167" spans="1:11" ht="13.9" customHeight="1" x14ac:dyDescent="0.25">
      <c r="A167" s="1483"/>
      <c r="B167" s="1484"/>
      <c r="C167" s="46" t="s">
        <v>598</v>
      </c>
      <c r="D167" s="1186">
        <v>395</v>
      </c>
      <c r="E167" s="1186">
        <v>358</v>
      </c>
      <c r="F167" s="1186">
        <v>1</v>
      </c>
      <c r="G167" s="1186">
        <f>'[2]4.4 гр птиц гуси'!G166</f>
        <v>445</v>
      </c>
      <c r="H167" s="1186">
        <f>'[2]4.4 гр птиц гуси'!H166</f>
        <v>384</v>
      </c>
      <c r="I167" s="1186">
        <v>0</v>
      </c>
      <c r="J167" s="1181">
        <f t="shared" si="2"/>
        <v>1</v>
      </c>
      <c r="K167" s="1182"/>
    </row>
    <row r="168" spans="1:11" ht="15.75" x14ac:dyDescent="0.25">
      <c r="A168" s="639">
        <v>43</v>
      </c>
      <c r="B168" s="640" t="s">
        <v>329</v>
      </c>
      <c r="C168" s="46" t="s">
        <v>598</v>
      </c>
      <c r="D168" s="1186">
        <v>129</v>
      </c>
      <c r="E168" s="1186">
        <v>124</v>
      </c>
      <c r="F168" s="1186">
        <v>0</v>
      </c>
      <c r="G168" s="1186">
        <f>'[2]4.4 гр птиц гуси'!G167</f>
        <v>132</v>
      </c>
      <c r="H168" s="1186">
        <f>'[2]4.4 гр птиц гуси'!H167</f>
        <v>124</v>
      </c>
      <c r="I168" s="1186">
        <v>0</v>
      </c>
      <c r="J168" s="1181">
        <f t="shared" si="2"/>
        <v>0</v>
      </c>
      <c r="K168" s="1182"/>
    </row>
    <row r="169" spans="1:11" ht="15" x14ac:dyDescent="0.25">
      <c r="A169" s="47"/>
      <c r="B169" s="1381" t="s">
        <v>21</v>
      </c>
      <c r="C169" s="1381"/>
      <c r="D169" s="642">
        <f t="shared" ref="D169:I169" si="3">SUM(D15:D168)</f>
        <v>13104</v>
      </c>
      <c r="E169" s="642">
        <f t="shared" si="3"/>
        <v>11789</v>
      </c>
      <c r="F169" s="642">
        <f t="shared" si="3"/>
        <v>1184</v>
      </c>
      <c r="G169" s="642">
        <v>11136</v>
      </c>
      <c r="H169" s="1000">
        <v>10208</v>
      </c>
      <c r="I169" s="642">
        <f t="shared" si="3"/>
        <v>45</v>
      </c>
      <c r="J169" s="635">
        <f>F169+I169</f>
        <v>1229</v>
      </c>
    </row>
    <row r="170" spans="1:11" ht="13.15" customHeight="1" x14ac:dyDescent="0.25">
      <c r="A170" s="127" t="s">
        <v>814</v>
      </c>
    </row>
    <row r="171" spans="1:11" ht="36.6" customHeight="1" x14ac:dyDescent="0.35">
      <c r="A171" s="1271" t="s">
        <v>1834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1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1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1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1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1" ht="13.15" customHeight="1" x14ac:dyDescent="0.2"/>
    <row r="177" ht="13.15" customHeight="1" x14ac:dyDescent="0.2"/>
    <row r="183" ht="27" customHeight="1" x14ac:dyDescent="0.2"/>
    <row r="184" ht="13.15" customHeight="1" x14ac:dyDescent="0.2"/>
    <row r="185" ht="27.6" customHeight="1" x14ac:dyDescent="0.2"/>
    <row r="189" ht="26.45" customHeight="1" x14ac:dyDescent="0.2"/>
    <row r="190" ht="25.9" customHeight="1" x14ac:dyDescent="0.2"/>
    <row r="191" ht="27" customHeight="1" x14ac:dyDescent="0.2"/>
    <row r="192" ht="13.15" customHeight="1" x14ac:dyDescent="0.2"/>
    <row r="193" ht="13.15" customHeight="1" x14ac:dyDescent="0.2"/>
    <row r="194" ht="14.45" customHeight="1" x14ac:dyDescent="0.2"/>
    <row r="200" ht="27" customHeight="1" x14ac:dyDescent="0.2"/>
    <row r="204" ht="29.45" customHeight="1" x14ac:dyDescent="0.2"/>
    <row r="205" ht="50.45" customHeight="1" x14ac:dyDescent="0.2"/>
    <row r="206" ht="20.4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27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74" ht="27" customHeight="1" x14ac:dyDescent="0.2"/>
    <row r="275" ht="13.15" customHeight="1" x14ac:dyDescent="0.2"/>
    <row r="276" ht="27.6" customHeight="1" x14ac:dyDescent="0.2"/>
    <row r="280" ht="26.45" customHeight="1" x14ac:dyDescent="0.2"/>
    <row r="281" ht="25.9" customHeight="1" x14ac:dyDescent="0.2"/>
    <row r="282" ht="27" customHeight="1" x14ac:dyDescent="0.2"/>
    <row r="283" ht="26.45" customHeight="1" x14ac:dyDescent="0.2"/>
    <row r="292" ht="25.9" customHeight="1" x14ac:dyDescent="0.2"/>
    <row r="296" ht="27.6" customHeight="1" x14ac:dyDescent="0.2"/>
    <row r="297" ht="51.6" customHeight="1" x14ac:dyDescent="0.2"/>
    <row r="366" ht="13.15" customHeight="1" x14ac:dyDescent="0.2"/>
    <row r="368" ht="26.45" customHeight="1" x14ac:dyDescent="0.2"/>
    <row r="372" ht="25.9" customHeight="1" x14ac:dyDescent="0.2"/>
    <row r="373" ht="26.45" customHeight="1" x14ac:dyDescent="0.2"/>
    <row r="382" ht="26.45" customHeight="1" x14ac:dyDescent="0.2"/>
    <row r="386" ht="27" customHeight="1" x14ac:dyDescent="0.2"/>
    <row r="387" ht="53.45" customHeight="1" x14ac:dyDescent="0.2"/>
    <row r="388" ht="19.149999999999999" customHeight="1" x14ac:dyDescent="0.2"/>
    <row r="456" ht="13.15" customHeight="1" x14ac:dyDescent="0.2"/>
    <row r="458" ht="26.45" customHeight="1" x14ac:dyDescent="0.2"/>
    <row r="462" ht="26.45" customHeight="1" x14ac:dyDescent="0.2"/>
    <row r="463" ht="25.9" customHeight="1" x14ac:dyDescent="0.2"/>
    <row r="472" ht="25.9" customHeight="1" x14ac:dyDescent="0.2"/>
    <row r="476" ht="31.9" customHeight="1" x14ac:dyDescent="0.2"/>
    <row r="477" ht="52.9" customHeight="1" x14ac:dyDescent="0.2"/>
    <row r="478" ht="18.600000000000001" customHeight="1" x14ac:dyDescent="0.2"/>
    <row r="546" ht="13.15" customHeight="1" x14ac:dyDescent="0.2"/>
    <row r="548" ht="26.45" customHeight="1" x14ac:dyDescent="0.2"/>
    <row r="552" ht="26.45" customHeight="1" x14ac:dyDescent="0.2"/>
    <row r="553" ht="26.45" customHeight="1" x14ac:dyDescent="0.2"/>
    <row r="562" ht="25.9" customHeight="1" x14ac:dyDescent="0.2"/>
    <row r="566" ht="35.450000000000003" customHeight="1" x14ac:dyDescent="0.2"/>
    <row r="567" ht="56.45" customHeight="1" x14ac:dyDescent="0.2"/>
    <row r="568" ht="16.899999999999999" customHeight="1" x14ac:dyDescent="0.2"/>
    <row r="636" ht="13.15" customHeight="1" x14ac:dyDescent="0.2"/>
    <row r="638" ht="26.45" customHeight="1" x14ac:dyDescent="0.2"/>
    <row r="642" ht="25.9" customHeight="1" x14ac:dyDescent="0.2"/>
    <row r="643" ht="25.9" customHeight="1" x14ac:dyDescent="0.2"/>
    <row r="652" ht="25.9" customHeight="1" x14ac:dyDescent="0.2"/>
    <row r="656" ht="27" customHeight="1" x14ac:dyDescent="0.2"/>
    <row r="657" ht="55.9" customHeight="1" x14ac:dyDescent="0.2"/>
    <row r="658" ht="18" customHeight="1" x14ac:dyDescent="0.2"/>
    <row r="726" ht="13.15" customHeight="1" x14ac:dyDescent="0.2"/>
    <row r="728" ht="25.9" customHeight="1" x14ac:dyDescent="0.2"/>
    <row r="732" ht="26.45" customHeight="1" x14ac:dyDescent="0.2"/>
    <row r="733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J747"/>
  <sheetViews>
    <sheetView view="pageBreakPreview" zoomScaleSheetLayoutView="100" workbookViewId="0">
      <pane ySplit="13" topLeftCell="A155" activePane="bottomLeft" state="frozen"/>
      <selection pane="bottomLeft" activeCell="N158" sqref="N158"/>
    </sheetView>
  </sheetViews>
  <sheetFormatPr defaultColWidth="8.85546875" defaultRowHeight="12.75" x14ac:dyDescent="0.2"/>
  <cols>
    <col min="1" max="1" width="4.5703125" style="631" customWidth="1"/>
    <col min="2" max="2" width="21.140625" style="631" customWidth="1"/>
    <col min="3" max="3" width="38" style="631" customWidth="1"/>
    <col min="4" max="4" width="10.5703125" style="631" customWidth="1"/>
    <col min="5" max="5" width="11.28515625" style="631" customWidth="1"/>
    <col min="6" max="6" width="9.28515625" style="631" customWidth="1"/>
    <col min="7" max="7" width="11.28515625" style="631" customWidth="1"/>
    <col min="8" max="8" width="10.7109375" style="631" customWidth="1"/>
    <col min="9" max="9" width="9.7109375" style="631" customWidth="1"/>
    <col min="10" max="10" width="15.140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s="651" customFormat="1" x14ac:dyDescent="0.2">
      <c r="A5" s="509"/>
      <c r="B5" s="509"/>
      <c r="C5" s="509"/>
      <c r="D5" s="509"/>
      <c r="E5" s="509"/>
      <c r="F5" s="509"/>
      <c r="G5" s="509"/>
    </row>
    <row r="6" spans="1:10" s="651" customFormat="1" x14ac:dyDescent="0.2">
      <c r="A6" s="1396" t="s">
        <v>374</v>
      </c>
      <c r="B6" s="1396"/>
      <c r="C6" s="1396"/>
      <c r="D6" s="1396"/>
      <c r="E6" s="1396"/>
      <c r="F6" s="1396"/>
      <c r="G6" s="1396"/>
      <c r="H6" s="1396"/>
      <c r="I6" s="1396"/>
      <c r="J6" s="1396"/>
    </row>
    <row r="7" spans="1:10" s="651" customFormat="1" ht="27" customHeight="1" x14ac:dyDescent="0.2">
      <c r="A7" s="1397" t="s">
        <v>824</v>
      </c>
      <c r="B7" s="1397"/>
      <c r="C7" s="1396"/>
      <c r="D7" s="1396"/>
      <c r="E7" s="1396"/>
      <c r="F7" s="1396"/>
      <c r="G7" s="1396"/>
      <c r="H7" s="1396"/>
      <c r="I7" s="1396"/>
      <c r="J7" s="1396"/>
    </row>
    <row r="8" spans="1:10" s="651" customFormat="1" x14ac:dyDescent="0.2">
      <c r="A8" s="649"/>
      <c r="B8" s="649"/>
      <c r="C8" s="649"/>
      <c r="D8" s="649"/>
      <c r="E8" s="649"/>
      <c r="F8" s="649"/>
      <c r="G8" s="649"/>
      <c r="H8" s="649"/>
      <c r="I8" s="649"/>
    </row>
    <row r="9" spans="1:10" s="651" customFormat="1" x14ac:dyDescent="0.2">
      <c r="A9" s="1501" t="s">
        <v>426</v>
      </c>
      <c r="B9" s="1501"/>
      <c r="C9" s="1501"/>
      <c r="D9" s="509"/>
      <c r="E9" s="509"/>
      <c r="F9" s="509"/>
      <c r="G9" s="509"/>
    </row>
    <row r="10" spans="1:10" s="651" customFormat="1" x14ac:dyDescent="0.2"/>
    <row r="11" spans="1:10" s="651" customFormat="1" ht="23.25" customHeight="1" x14ac:dyDescent="0.2">
      <c r="A11" s="1210" t="s">
        <v>361</v>
      </c>
      <c r="B11" s="1195" t="s">
        <v>183</v>
      </c>
      <c r="C11" s="150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s="651" customFormat="1" x14ac:dyDescent="0.2">
      <c r="A12" s="1210"/>
      <c r="B12" s="1509"/>
      <c r="C12" s="1510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s="651" customFormat="1" ht="25.5" x14ac:dyDescent="0.2">
      <c r="A13" s="1210"/>
      <c r="B13" s="1511"/>
      <c r="C13" s="1512"/>
      <c r="D13" s="645" t="s">
        <v>194</v>
      </c>
      <c r="E13" s="645" t="s">
        <v>195</v>
      </c>
      <c r="F13" s="1210"/>
      <c r="G13" s="645" t="s">
        <v>194</v>
      </c>
      <c r="H13" s="645" t="s">
        <v>195</v>
      </c>
      <c r="I13" s="1210"/>
      <c r="J13" s="1210"/>
    </row>
    <row r="14" spans="1:10" s="651" customFormat="1" ht="15" x14ac:dyDescent="0.2">
      <c r="A14" s="37">
        <v>1</v>
      </c>
      <c r="B14" s="1513">
        <v>2</v>
      </c>
      <c r="C14" s="1514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s="651" customFormat="1" ht="13.9" customHeight="1" x14ac:dyDescent="0.25">
      <c r="A15" s="1427">
        <v>1</v>
      </c>
      <c r="B15" s="1484" t="s">
        <v>287</v>
      </c>
      <c r="C15" s="46" t="s">
        <v>596</v>
      </c>
      <c r="D15" s="657">
        <v>0</v>
      </c>
      <c r="E15" s="657">
        <v>0</v>
      </c>
      <c r="F15" s="657">
        <v>0</v>
      </c>
      <c r="G15" s="657">
        <f>'4.4 гр птиц гуси'!G15</f>
        <v>429</v>
      </c>
      <c r="H15" s="661">
        <f>'4.4 гр птиц гуси'!H15</f>
        <v>405</v>
      </c>
      <c r="I15" s="657">
        <v>0</v>
      </c>
      <c r="J15" s="648">
        <f>F15+I15</f>
        <v>0</v>
      </c>
    </row>
    <row r="16" spans="1:10" s="651" customFormat="1" ht="13.9" customHeight="1" x14ac:dyDescent="0.25">
      <c r="A16" s="1427"/>
      <c r="B16" s="1484"/>
      <c r="C16" s="46" t="s">
        <v>597</v>
      </c>
      <c r="D16" s="1186">
        <v>0</v>
      </c>
      <c r="E16" s="1186">
        <v>0</v>
      </c>
      <c r="F16" s="1186">
        <v>0</v>
      </c>
      <c r="G16" s="661">
        <f>'4.4 гр птиц гуси'!G16</f>
        <v>0</v>
      </c>
      <c r="H16" s="661">
        <f>'4.4 гр птиц гуси'!H16</f>
        <v>0</v>
      </c>
      <c r="I16" s="657">
        <v>0</v>
      </c>
      <c r="J16" s="648">
        <f t="shared" ref="J16:J87" si="0">F16+I16</f>
        <v>0</v>
      </c>
    </row>
    <row r="17" spans="1:10" s="651" customFormat="1" ht="13.9" customHeight="1" x14ac:dyDescent="0.25">
      <c r="A17" s="1427"/>
      <c r="B17" s="1484"/>
      <c r="C17" s="663" t="s">
        <v>598</v>
      </c>
      <c r="D17" s="667">
        <v>209</v>
      </c>
      <c r="E17" s="667">
        <v>191</v>
      </c>
      <c r="F17" s="667">
        <v>11</v>
      </c>
      <c r="G17" s="667">
        <f>'[2]4.4 гр птиц гуси'!G17</f>
        <v>117</v>
      </c>
      <c r="H17" s="667">
        <f>'[2]4.4 гр птиц гуси'!H17</f>
        <v>110</v>
      </c>
      <c r="I17" s="667">
        <v>0</v>
      </c>
      <c r="J17" s="664">
        <f t="shared" si="0"/>
        <v>11</v>
      </c>
    </row>
    <row r="18" spans="1:10" s="651" customFormat="1" ht="13.9" customHeight="1" x14ac:dyDescent="0.25">
      <c r="A18" s="1427">
        <v>2</v>
      </c>
      <c r="B18" s="1485" t="s">
        <v>288</v>
      </c>
      <c r="C18" s="46" t="s">
        <v>757</v>
      </c>
      <c r="D18" s="657">
        <v>5</v>
      </c>
      <c r="E18" s="657">
        <v>5</v>
      </c>
      <c r="F18" s="657">
        <v>0</v>
      </c>
      <c r="G18" s="941">
        <f>'[2]4.4 гр птиц гуси'!G18</f>
        <v>26</v>
      </c>
      <c r="H18" s="941">
        <f>'[2]4.4 гр птиц гуси'!H18</f>
        <v>26</v>
      </c>
      <c r="I18" s="941">
        <v>0</v>
      </c>
      <c r="J18" s="940">
        <f t="shared" si="0"/>
        <v>0</v>
      </c>
    </row>
    <row r="19" spans="1:10" s="651" customFormat="1" ht="13.9" customHeight="1" x14ac:dyDescent="0.25">
      <c r="A19" s="1427"/>
      <c r="B19" s="1485"/>
      <c r="C19" s="663" t="s">
        <v>598</v>
      </c>
      <c r="D19" s="667">
        <v>253</v>
      </c>
      <c r="E19" s="667">
        <v>249</v>
      </c>
      <c r="F19" s="667">
        <v>3</v>
      </c>
      <c r="G19" s="667">
        <f>'[2]4.4 гр птиц гуси'!G19</f>
        <v>283</v>
      </c>
      <c r="H19" s="667">
        <f>'[2]4.4 гр птиц гуси'!H19</f>
        <v>272</v>
      </c>
      <c r="I19" s="667">
        <v>0</v>
      </c>
      <c r="J19" s="664">
        <f t="shared" si="0"/>
        <v>3</v>
      </c>
    </row>
    <row r="20" spans="1:10" s="651" customFormat="1" ht="13.9" customHeight="1" x14ac:dyDescent="0.25">
      <c r="A20" s="1427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941">
        <f>'[2]4.4 гр птиц гуси'!G20</f>
        <v>0</v>
      </c>
      <c r="H20" s="941">
        <f>'[2]4.4 гр птиц гуси'!H20</f>
        <v>0</v>
      </c>
      <c r="I20" s="941">
        <v>0</v>
      </c>
      <c r="J20" s="940">
        <f t="shared" si="0"/>
        <v>0</v>
      </c>
    </row>
    <row r="21" spans="1:10" s="651" customFormat="1" ht="13.9" customHeight="1" x14ac:dyDescent="0.25">
      <c r="A21" s="1427"/>
      <c r="B21" s="1484"/>
      <c r="C21" s="46" t="s">
        <v>407</v>
      </c>
      <c r="D21" s="1186">
        <v>0</v>
      </c>
      <c r="E21" s="1186">
        <v>0</v>
      </c>
      <c r="F21" s="1186">
        <v>0</v>
      </c>
      <c r="G21" s="941">
        <f>'[2]4.4 гр птиц гуси'!G21</f>
        <v>0</v>
      </c>
      <c r="H21" s="941">
        <f>'[2]4.4 гр птиц гуси'!H21</f>
        <v>0</v>
      </c>
      <c r="I21" s="941">
        <v>0</v>
      </c>
      <c r="J21" s="940">
        <f t="shared" si="0"/>
        <v>0</v>
      </c>
    </row>
    <row r="22" spans="1:10" s="651" customFormat="1" ht="13.9" customHeight="1" x14ac:dyDescent="0.25">
      <c r="A22" s="1427"/>
      <c r="B22" s="1484"/>
      <c r="C22" s="46" t="s">
        <v>764</v>
      </c>
      <c r="D22" s="1186">
        <v>0</v>
      </c>
      <c r="E22" s="1186">
        <v>0</v>
      </c>
      <c r="F22" s="1186">
        <v>0</v>
      </c>
      <c r="G22" s="941">
        <f>'[2]4.4 гр птиц гуси'!G22</f>
        <v>0</v>
      </c>
      <c r="H22" s="941">
        <f>'[2]4.4 гр птиц гуси'!H22</f>
        <v>0</v>
      </c>
      <c r="I22" s="941">
        <v>0</v>
      </c>
      <c r="J22" s="940">
        <f t="shared" si="0"/>
        <v>0</v>
      </c>
    </row>
    <row r="23" spans="1:10" s="651" customFormat="1" ht="13.9" customHeight="1" x14ac:dyDescent="0.25">
      <c r="A23" s="1427"/>
      <c r="B23" s="1484"/>
      <c r="C23" s="663" t="s">
        <v>598</v>
      </c>
      <c r="D23" s="667">
        <v>107</v>
      </c>
      <c r="E23" s="667">
        <v>103</v>
      </c>
      <c r="F23" s="667">
        <v>0</v>
      </c>
      <c r="G23" s="667">
        <f>'[2]4.4 гр птиц гуси'!G23</f>
        <v>59</v>
      </c>
      <c r="H23" s="667">
        <f>'[2]4.4 гр птиц гуси'!H23</f>
        <v>55</v>
      </c>
      <c r="I23" s="667">
        <v>0</v>
      </c>
      <c r="J23" s="664">
        <f t="shared" si="0"/>
        <v>0</v>
      </c>
    </row>
    <row r="24" spans="1:10" s="651" customFormat="1" ht="15" x14ac:dyDescent="0.2">
      <c r="A24" s="1388">
        <v>4</v>
      </c>
      <c r="B24" s="1506" t="s">
        <v>290</v>
      </c>
      <c r="C24" s="654" t="s">
        <v>697</v>
      </c>
      <c r="D24" s="657">
        <v>466</v>
      </c>
      <c r="E24" s="657">
        <v>452</v>
      </c>
      <c r="F24" s="657">
        <v>36</v>
      </c>
      <c r="G24" s="941">
        <f>'[2]4.4 гр птиц гуси'!G24</f>
        <v>493</v>
      </c>
      <c r="H24" s="941">
        <f>'[2]4.4 гр птиц гуси'!H24</f>
        <v>489</v>
      </c>
      <c r="I24" s="941">
        <v>2</v>
      </c>
      <c r="J24" s="940">
        <f t="shared" si="0"/>
        <v>38</v>
      </c>
    </row>
    <row r="25" spans="1:10" s="651" customFormat="1" ht="15" x14ac:dyDescent="0.2">
      <c r="A25" s="1505"/>
      <c r="B25" s="1507"/>
      <c r="C25" s="654" t="s">
        <v>993</v>
      </c>
      <c r="D25" s="1186">
        <v>0</v>
      </c>
      <c r="E25" s="1186">
        <v>0</v>
      </c>
      <c r="F25" s="1186">
        <v>0</v>
      </c>
      <c r="G25" s="941">
        <f>'[2]4.4 гр птиц гуси'!G25</f>
        <v>0</v>
      </c>
      <c r="H25" s="941">
        <f>'[2]4.4 гр птиц гуси'!H25</f>
        <v>0</v>
      </c>
      <c r="I25" s="941">
        <v>0</v>
      </c>
      <c r="J25" s="940">
        <f t="shared" si="0"/>
        <v>0</v>
      </c>
    </row>
    <row r="26" spans="1:10" s="651" customFormat="1" x14ac:dyDescent="0.2">
      <c r="A26" s="1388">
        <v>5</v>
      </c>
      <c r="B26" s="1516" t="s">
        <v>291</v>
      </c>
      <c r="C26" s="651" t="s">
        <v>815</v>
      </c>
      <c r="D26" s="657">
        <v>369</v>
      </c>
      <c r="E26" s="657">
        <v>359</v>
      </c>
      <c r="F26" s="657">
        <v>165</v>
      </c>
      <c r="G26" s="941">
        <f>'[2]4.4 гр птиц гуси'!G26</f>
        <v>45</v>
      </c>
      <c r="H26" s="941">
        <f>'[2]4.4 гр птиц гуси'!H26</f>
        <v>44</v>
      </c>
      <c r="I26" s="941">
        <v>31</v>
      </c>
      <c r="J26" s="940">
        <f>F26+I26</f>
        <v>196</v>
      </c>
    </row>
    <row r="27" spans="1:10" s="651" customFormat="1" ht="15" x14ac:dyDescent="0.25">
      <c r="A27" s="1515"/>
      <c r="B27" s="1517"/>
      <c r="C27" s="46" t="s">
        <v>756</v>
      </c>
      <c r="D27" s="1186">
        <v>0</v>
      </c>
      <c r="E27" s="1186">
        <v>0</v>
      </c>
      <c r="F27" s="1186">
        <v>0</v>
      </c>
      <c r="G27" s="941">
        <f>'[2]4.4 гр птиц гуси'!G27</f>
        <v>2</v>
      </c>
      <c r="H27" s="941">
        <f>'[2]4.4 гр птиц гуси'!H27</f>
        <v>2</v>
      </c>
      <c r="I27" s="941">
        <v>0</v>
      </c>
      <c r="J27" s="940">
        <f>F27+I27</f>
        <v>0</v>
      </c>
    </row>
    <row r="28" spans="1:10" s="651" customFormat="1" ht="15" x14ac:dyDescent="0.25">
      <c r="A28" s="1515"/>
      <c r="B28" s="1517"/>
      <c r="C28" s="46" t="s">
        <v>1089</v>
      </c>
      <c r="D28" s="1186">
        <v>0</v>
      </c>
      <c r="E28" s="1186">
        <v>0</v>
      </c>
      <c r="F28" s="1186">
        <v>0</v>
      </c>
      <c r="G28" s="941">
        <f>'[2]4.4 гр птиц гуси'!G28</f>
        <v>20</v>
      </c>
      <c r="H28" s="941">
        <f>'[2]4.4 гр птиц гуси'!H28</f>
        <v>20</v>
      </c>
      <c r="I28" s="941">
        <v>0</v>
      </c>
      <c r="J28" s="940">
        <f>F28+I28</f>
        <v>0</v>
      </c>
    </row>
    <row r="29" spans="1:10" s="651" customFormat="1" ht="15" x14ac:dyDescent="0.25">
      <c r="A29" s="1515"/>
      <c r="B29" s="1517"/>
      <c r="C29" s="46" t="s">
        <v>698</v>
      </c>
      <c r="D29" s="1186">
        <v>0</v>
      </c>
      <c r="E29" s="1186">
        <v>0</v>
      </c>
      <c r="F29" s="1186">
        <v>0</v>
      </c>
      <c r="G29" s="941">
        <f>'[2]4.4 гр птиц гуси'!G29</f>
        <v>0</v>
      </c>
      <c r="H29" s="941">
        <f>'[2]4.4 гр птиц гуси'!H29</f>
        <v>0</v>
      </c>
      <c r="I29" s="941">
        <v>0</v>
      </c>
      <c r="J29" s="940"/>
    </row>
    <row r="30" spans="1:10" s="651" customFormat="1" ht="15" x14ac:dyDescent="0.25">
      <c r="A30" s="1515"/>
      <c r="B30" s="1517"/>
      <c r="C30" s="46" t="s">
        <v>977</v>
      </c>
      <c r="D30" s="1186">
        <v>0</v>
      </c>
      <c r="E30" s="1186">
        <v>0</v>
      </c>
      <c r="F30" s="1186">
        <v>0</v>
      </c>
      <c r="G30" s="941">
        <f>'[2]4.4 гр птиц гуси'!G30</f>
        <v>0</v>
      </c>
      <c r="H30" s="941">
        <f>'[2]4.4 гр птиц гуси'!H30</f>
        <v>0</v>
      </c>
      <c r="I30" s="941">
        <v>0</v>
      </c>
      <c r="J30" s="940">
        <f>F30+I30</f>
        <v>0</v>
      </c>
    </row>
    <row r="31" spans="1:10" s="651" customFormat="1" ht="14.45" customHeight="1" x14ac:dyDescent="0.25">
      <c r="A31" s="1505"/>
      <c r="B31" s="1518"/>
      <c r="C31" s="663" t="s">
        <v>598</v>
      </c>
      <c r="D31" s="667">
        <v>798</v>
      </c>
      <c r="E31" s="667">
        <v>704</v>
      </c>
      <c r="F31" s="667">
        <v>29</v>
      </c>
      <c r="G31" s="667">
        <f>'[2]4.4 гр птиц гуси'!G31</f>
        <v>442</v>
      </c>
      <c r="H31" s="667">
        <f>'[2]4.4 гр птиц гуси'!H31</f>
        <v>394</v>
      </c>
      <c r="I31" s="667">
        <v>0</v>
      </c>
      <c r="J31" s="664">
        <f t="shared" si="0"/>
        <v>29</v>
      </c>
    </row>
    <row r="32" spans="1:10" s="651" customFormat="1" ht="13.9" customHeight="1" x14ac:dyDescent="0.25">
      <c r="A32" s="1429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941">
        <f>'[2]4.4 гр птиц гуси'!G32</f>
        <v>0</v>
      </c>
      <c r="H32" s="941">
        <f>'[2]4.4 гр птиц гуси'!H32</f>
        <v>0</v>
      </c>
      <c r="I32" s="941">
        <v>0</v>
      </c>
      <c r="J32" s="940">
        <f t="shared" si="0"/>
        <v>0</v>
      </c>
    </row>
    <row r="33" spans="1:10" s="651" customFormat="1" ht="13.9" customHeight="1" x14ac:dyDescent="0.25">
      <c r="A33" s="1429"/>
      <c r="B33" s="1485"/>
      <c r="C33" s="663" t="s">
        <v>598</v>
      </c>
      <c r="D33" s="667">
        <v>941</v>
      </c>
      <c r="E33" s="667">
        <v>834</v>
      </c>
      <c r="F33" s="667">
        <v>41</v>
      </c>
      <c r="G33" s="667">
        <f>'[2]4.4 гр птиц гуси'!G33</f>
        <v>212</v>
      </c>
      <c r="H33" s="667">
        <f>'[2]4.4 гр птиц гуси'!H33</f>
        <v>184</v>
      </c>
      <c r="I33" s="667">
        <v>0</v>
      </c>
      <c r="J33" s="664">
        <f t="shared" si="0"/>
        <v>41</v>
      </c>
    </row>
    <row r="34" spans="1:10" s="651" customFormat="1" ht="13.9" customHeight="1" x14ac:dyDescent="0.25">
      <c r="A34" s="1427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941">
        <f>'[2]4.4 гр птиц гуси'!G34</f>
        <v>17</v>
      </c>
      <c r="H34" s="941">
        <f>'[2]4.4 гр птиц гуси'!H34</f>
        <v>17</v>
      </c>
      <c r="I34" s="941">
        <v>0</v>
      </c>
      <c r="J34" s="940">
        <f t="shared" si="0"/>
        <v>0</v>
      </c>
    </row>
    <row r="35" spans="1:10" s="651" customFormat="1" ht="13.9" customHeight="1" x14ac:dyDescent="0.25">
      <c r="A35" s="1427"/>
      <c r="B35" s="1485"/>
      <c r="C35" s="46" t="s">
        <v>816</v>
      </c>
      <c r="D35" s="657">
        <v>29</v>
      </c>
      <c r="E35" s="657">
        <v>29</v>
      </c>
      <c r="F35" s="657">
        <v>0</v>
      </c>
      <c r="G35" s="941">
        <f>'[2]4.4 гр птиц гуси'!G35</f>
        <v>12</v>
      </c>
      <c r="H35" s="941">
        <f>'[2]4.4 гр птиц гуси'!H35</f>
        <v>12</v>
      </c>
      <c r="I35" s="941">
        <v>0</v>
      </c>
      <c r="J35" s="940">
        <f t="shared" si="0"/>
        <v>0</v>
      </c>
    </row>
    <row r="36" spans="1:10" s="651" customFormat="1" ht="13.9" customHeight="1" x14ac:dyDescent="0.25">
      <c r="A36" s="1427"/>
      <c r="B36" s="1485"/>
      <c r="C36" s="46" t="s">
        <v>599</v>
      </c>
      <c r="D36" s="1186">
        <v>0</v>
      </c>
      <c r="E36" s="1186">
        <v>0</v>
      </c>
      <c r="F36" s="1186">
        <v>0</v>
      </c>
      <c r="G36" s="941">
        <f>'[2]4.4 гр птиц гуси'!G36</f>
        <v>0</v>
      </c>
      <c r="H36" s="941">
        <f>'[2]4.4 гр птиц гуси'!H36</f>
        <v>0</v>
      </c>
      <c r="I36" s="941">
        <v>0</v>
      </c>
      <c r="J36" s="940">
        <f t="shared" si="0"/>
        <v>0</v>
      </c>
    </row>
    <row r="37" spans="1:10" s="651" customFormat="1" ht="13.9" customHeight="1" x14ac:dyDescent="0.25">
      <c r="A37" s="1427"/>
      <c r="B37" s="1485"/>
      <c r="C37" s="46" t="s">
        <v>700</v>
      </c>
      <c r="D37" s="657">
        <v>12</v>
      </c>
      <c r="E37" s="657">
        <v>12</v>
      </c>
      <c r="F37" s="657">
        <v>14</v>
      </c>
      <c r="G37" s="941">
        <f>'[2]4.4 гр птиц гуси'!G37</f>
        <v>16</v>
      </c>
      <c r="H37" s="941">
        <f>'[2]4.4 гр птиц гуси'!H37</f>
        <v>16</v>
      </c>
      <c r="I37" s="941">
        <v>4</v>
      </c>
      <c r="J37" s="940">
        <f t="shared" si="0"/>
        <v>18</v>
      </c>
    </row>
    <row r="38" spans="1:10" s="651" customFormat="1" ht="13.9" customHeight="1" x14ac:dyDescent="0.25">
      <c r="A38" s="1427"/>
      <c r="B38" s="1485"/>
      <c r="C38" s="663" t="s">
        <v>598</v>
      </c>
      <c r="D38" s="667">
        <v>227</v>
      </c>
      <c r="E38" s="667">
        <v>218</v>
      </c>
      <c r="F38" s="667">
        <v>0</v>
      </c>
      <c r="G38" s="667">
        <f>'[2]4.4 гр птиц гуси'!G38</f>
        <v>218</v>
      </c>
      <c r="H38" s="667">
        <f>'[2]4.4 гр птиц гуси'!H38</f>
        <v>214</v>
      </c>
      <c r="I38" s="667">
        <v>0</v>
      </c>
      <c r="J38" s="664">
        <f t="shared" si="0"/>
        <v>0</v>
      </c>
    </row>
    <row r="39" spans="1:10" s="651" customFormat="1" ht="15.75" x14ac:dyDescent="0.25">
      <c r="A39" s="652">
        <v>8</v>
      </c>
      <c r="B39" s="655" t="s">
        <v>294</v>
      </c>
      <c r="C39" s="46" t="s">
        <v>760</v>
      </c>
      <c r="D39" s="657">
        <v>344</v>
      </c>
      <c r="E39" s="657">
        <v>310</v>
      </c>
      <c r="F39" s="657">
        <v>23</v>
      </c>
      <c r="G39" s="941">
        <f>'[2]4.4 гр птиц гуси'!G39</f>
        <v>111</v>
      </c>
      <c r="H39" s="941">
        <f>'[2]4.4 гр птиц гуси'!H39</f>
        <v>107</v>
      </c>
      <c r="I39" s="941">
        <v>0</v>
      </c>
      <c r="J39" s="940">
        <f t="shared" si="0"/>
        <v>23</v>
      </c>
    </row>
    <row r="40" spans="1:10" s="651" customFormat="1" ht="13.9" customHeight="1" x14ac:dyDescent="0.25">
      <c r="A40" s="1427">
        <v>9</v>
      </c>
      <c r="B40" s="1485" t="s">
        <v>295</v>
      </c>
      <c r="C40" s="46" t="s">
        <v>761</v>
      </c>
      <c r="D40" s="657">
        <v>34</v>
      </c>
      <c r="E40" s="657">
        <v>33</v>
      </c>
      <c r="F40" s="657">
        <v>23</v>
      </c>
      <c r="G40" s="941">
        <f>'[2]4.4 гр птиц гуси'!G40</f>
        <v>56</v>
      </c>
      <c r="H40" s="941">
        <f>'[2]4.4 гр птиц гуси'!H40</f>
        <v>54</v>
      </c>
      <c r="I40" s="941">
        <v>0</v>
      </c>
      <c r="J40" s="940">
        <f t="shared" si="0"/>
        <v>23</v>
      </c>
    </row>
    <row r="41" spans="1:10" s="651" customFormat="1" ht="13.9" customHeight="1" x14ac:dyDescent="0.25">
      <c r="A41" s="1427"/>
      <c r="B41" s="1485"/>
      <c r="C41" s="46" t="s">
        <v>701</v>
      </c>
      <c r="D41" s="1186">
        <v>0</v>
      </c>
      <c r="E41" s="1186">
        <v>0</v>
      </c>
      <c r="F41" s="1186">
        <v>0</v>
      </c>
      <c r="G41" s="941">
        <f>'[2]4.4 гр птиц гуси'!G41</f>
        <v>0</v>
      </c>
      <c r="H41" s="941">
        <f>'[2]4.4 гр птиц гуси'!H41</f>
        <v>0</v>
      </c>
      <c r="I41" s="941">
        <v>0</v>
      </c>
      <c r="J41" s="940">
        <f t="shared" si="0"/>
        <v>0</v>
      </c>
    </row>
    <row r="42" spans="1:10" s="651" customFormat="1" ht="13.9" customHeight="1" x14ac:dyDescent="0.25">
      <c r="A42" s="1427"/>
      <c r="B42" s="1485"/>
      <c r="C42" s="46" t="s">
        <v>817</v>
      </c>
      <c r="D42" s="1186">
        <v>0</v>
      </c>
      <c r="E42" s="1186">
        <v>0</v>
      </c>
      <c r="F42" s="1186">
        <v>0</v>
      </c>
      <c r="G42" s="941">
        <f>'[2]4.4 гр птиц гуси'!G42</f>
        <v>0</v>
      </c>
      <c r="H42" s="941">
        <f>'[2]4.4 гр птиц гуси'!H42</f>
        <v>0</v>
      </c>
      <c r="I42" s="941">
        <v>0</v>
      </c>
      <c r="J42" s="940">
        <f t="shared" si="0"/>
        <v>0</v>
      </c>
    </row>
    <row r="43" spans="1:10" s="651" customFormat="1" ht="13.9" customHeight="1" x14ac:dyDescent="0.25">
      <c r="A43" s="1427"/>
      <c r="B43" s="1485"/>
      <c r="C43" s="46" t="s">
        <v>1049</v>
      </c>
      <c r="D43" s="1186">
        <v>0</v>
      </c>
      <c r="E43" s="1186">
        <v>0</v>
      </c>
      <c r="F43" s="1186">
        <v>0</v>
      </c>
      <c r="G43" s="941">
        <f>'[2]4.4 гр птиц гуси'!G43</f>
        <v>48</v>
      </c>
      <c r="H43" s="941">
        <f>'[2]4.4 гр птиц гуси'!H43</f>
        <v>48</v>
      </c>
      <c r="I43" s="941">
        <v>0</v>
      </c>
      <c r="J43" s="940">
        <v>0</v>
      </c>
    </row>
    <row r="44" spans="1:10" s="651" customFormat="1" ht="13.9" customHeight="1" x14ac:dyDescent="0.25">
      <c r="A44" s="1427"/>
      <c r="B44" s="1485"/>
      <c r="C44" s="182" t="s">
        <v>994</v>
      </c>
      <c r="D44" s="1186">
        <v>0</v>
      </c>
      <c r="E44" s="1186">
        <v>0</v>
      </c>
      <c r="F44" s="1186">
        <v>0</v>
      </c>
      <c r="G44" s="941">
        <f>'[2]4.4 гр птиц гуси'!G44</f>
        <v>0</v>
      </c>
      <c r="H44" s="941">
        <f>'[2]4.4 гр птиц гуси'!H44</f>
        <v>0</v>
      </c>
      <c r="I44" s="941">
        <v>0</v>
      </c>
      <c r="J44" s="940">
        <f t="shared" si="0"/>
        <v>0</v>
      </c>
    </row>
    <row r="45" spans="1:10" s="651" customFormat="1" ht="13.9" customHeight="1" x14ac:dyDescent="0.25">
      <c r="A45" s="1427"/>
      <c r="B45" s="1485"/>
      <c r="C45" s="663" t="s">
        <v>598</v>
      </c>
      <c r="D45" s="667">
        <v>343</v>
      </c>
      <c r="E45" s="667">
        <v>300</v>
      </c>
      <c r="F45" s="667">
        <v>7</v>
      </c>
      <c r="G45" s="667">
        <f>'[2]4.4 гр птиц гуси'!G45</f>
        <v>160</v>
      </c>
      <c r="H45" s="667">
        <f>'[2]4.4 гр птиц гуси'!H45</f>
        <v>143</v>
      </c>
      <c r="I45" s="667">
        <v>0</v>
      </c>
      <c r="J45" s="664">
        <f t="shared" si="0"/>
        <v>7</v>
      </c>
    </row>
    <row r="46" spans="1:10" s="651" customFormat="1" ht="15.75" x14ac:dyDescent="0.2">
      <c r="A46" s="652">
        <v>10</v>
      </c>
      <c r="B46" s="65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941">
        <f>'[2]4.4 гр птиц гуси'!G46</f>
        <v>452</v>
      </c>
      <c r="H46" s="941">
        <f>'[2]4.4 гр птиц гуси'!H46</f>
        <v>438</v>
      </c>
      <c r="I46" s="941">
        <v>0</v>
      </c>
      <c r="J46" s="940">
        <f t="shared" si="0"/>
        <v>0</v>
      </c>
    </row>
    <row r="47" spans="1:10" s="651" customFormat="1" ht="13.9" customHeight="1" x14ac:dyDescent="0.25">
      <c r="A47" s="1427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941">
        <f>'[2]4.4 гр птиц гуси'!G47</f>
        <v>0</v>
      </c>
      <c r="H47" s="941">
        <f>'[2]4.4 гр птиц гуси'!H47</f>
        <v>0</v>
      </c>
      <c r="I47" s="941">
        <v>0</v>
      </c>
      <c r="J47" s="940">
        <f t="shared" si="0"/>
        <v>0</v>
      </c>
    </row>
    <row r="48" spans="1:10" s="651" customFormat="1" ht="13.9" customHeight="1" x14ac:dyDescent="0.25">
      <c r="A48" s="1427"/>
      <c r="B48" s="1484"/>
      <c r="C48" s="663" t="s">
        <v>598</v>
      </c>
      <c r="D48" s="667">
        <v>89</v>
      </c>
      <c r="E48" s="667">
        <v>88</v>
      </c>
      <c r="F48" s="667">
        <v>0</v>
      </c>
      <c r="G48" s="667">
        <f>'[2]4.4 гр птиц гуси'!G48</f>
        <v>139</v>
      </c>
      <c r="H48" s="667">
        <f>'[2]4.4 гр птиц гуси'!H48</f>
        <v>129</v>
      </c>
      <c r="I48" s="667">
        <v>0</v>
      </c>
      <c r="J48" s="664">
        <f t="shared" si="0"/>
        <v>0</v>
      </c>
    </row>
    <row r="49" spans="1:10" s="651" customFormat="1" ht="13.9" customHeight="1" x14ac:dyDescent="0.25">
      <c r="A49" s="1429">
        <v>12</v>
      </c>
      <c r="B49" s="1484" t="s">
        <v>298</v>
      </c>
      <c r="C49" s="663" t="s">
        <v>598</v>
      </c>
      <c r="D49" s="667">
        <v>179</v>
      </c>
      <c r="E49" s="667">
        <v>173</v>
      </c>
      <c r="F49" s="667">
        <v>9</v>
      </c>
      <c r="G49" s="667">
        <f>'[2]4.4 гр птиц гуси'!G49</f>
        <v>144</v>
      </c>
      <c r="H49" s="667">
        <f>'[2]4.4 гр птиц гуси'!H49</f>
        <v>139</v>
      </c>
      <c r="I49" s="667">
        <v>0</v>
      </c>
      <c r="J49" s="664">
        <f t="shared" si="0"/>
        <v>9</v>
      </c>
    </row>
    <row r="50" spans="1:10" s="651" customFormat="1" ht="13.9" customHeight="1" x14ac:dyDescent="0.25">
      <c r="A50" s="1429"/>
      <c r="B50" s="1484"/>
      <c r="C50" s="46" t="s">
        <v>600</v>
      </c>
      <c r="D50" s="1186">
        <v>0</v>
      </c>
      <c r="E50" s="1186">
        <v>0</v>
      </c>
      <c r="F50" s="1186">
        <v>0</v>
      </c>
      <c r="G50" s="941">
        <f>'[2]4.4 гр птиц гуси'!G50</f>
        <v>0</v>
      </c>
      <c r="H50" s="941">
        <f>'[2]4.4 гр птиц гуси'!H50</f>
        <v>0</v>
      </c>
      <c r="I50" s="941">
        <v>0</v>
      </c>
      <c r="J50" s="940">
        <f t="shared" si="0"/>
        <v>0</v>
      </c>
    </row>
    <row r="51" spans="1:10" s="651" customFormat="1" ht="13.9" customHeight="1" x14ac:dyDescent="0.25">
      <c r="A51" s="1429"/>
      <c r="B51" s="1484"/>
      <c r="C51" s="46" t="s">
        <v>601</v>
      </c>
      <c r="D51" s="1186">
        <v>0</v>
      </c>
      <c r="E51" s="1186">
        <v>0</v>
      </c>
      <c r="F51" s="1186">
        <v>0</v>
      </c>
      <c r="G51" s="941">
        <f>'[2]4.4 гр птиц гуси'!G51</f>
        <v>3</v>
      </c>
      <c r="H51" s="941">
        <f>'[2]4.4 гр птиц гуси'!H51</f>
        <v>3</v>
      </c>
      <c r="I51" s="941">
        <v>0</v>
      </c>
      <c r="J51" s="940">
        <f t="shared" si="0"/>
        <v>0</v>
      </c>
    </row>
    <row r="52" spans="1:10" s="651" customFormat="1" ht="13.9" customHeight="1" x14ac:dyDescent="0.25">
      <c r="A52" s="1429"/>
      <c r="B52" s="1484"/>
      <c r="C52" s="46" t="s">
        <v>817</v>
      </c>
      <c r="D52" s="1186">
        <v>0</v>
      </c>
      <c r="E52" s="1186">
        <v>0</v>
      </c>
      <c r="F52" s="1186">
        <v>0</v>
      </c>
      <c r="G52" s="941">
        <f>'[2]4.4 гр птиц гуси'!G52</f>
        <v>0</v>
      </c>
      <c r="H52" s="941">
        <f>'[2]4.4 гр птиц гуси'!H52</f>
        <v>0</v>
      </c>
      <c r="I52" s="941">
        <v>0</v>
      </c>
      <c r="J52" s="940">
        <f t="shared" si="0"/>
        <v>0</v>
      </c>
    </row>
    <row r="53" spans="1:10" s="651" customFormat="1" ht="13.9" customHeight="1" x14ac:dyDescent="0.25">
      <c r="A53" s="1427">
        <v>13</v>
      </c>
      <c r="B53" s="1484" t="s">
        <v>299</v>
      </c>
      <c r="C53" s="46" t="s">
        <v>765</v>
      </c>
      <c r="D53" s="657">
        <v>44</v>
      </c>
      <c r="E53" s="657">
        <v>44</v>
      </c>
      <c r="F53" s="657">
        <v>0</v>
      </c>
      <c r="G53" s="941">
        <f>'[2]4.4 гр птиц гуси'!G53</f>
        <v>89</v>
      </c>
      <c r="H53" s="941">
        <f>'[2]4.4 гр птиц гуси'!H53</f>
        <v>89</v>
      </c>
      <c r="I53" s="941">
        <v>0</v>
      </c>
      <c r="J53" s="940">
        <f t="shared" si="0"/>
        <v>0</v>
      </c>
    </row>
    <row r="54" spans="1:10" s="651" customFormat="1" ht="13.9" customHeight="1" x14ac:dyDescent="0.25">
      <c r="A54" s="1427"/>
      <c r="B54" s="1484"/>
      <c r="C54" s="46" t="s">
        <v>418</v>
      </c>
      <c r="D54" s="1186">
        <v>0</v>
      </c>
      <c r="E54" s="1186">
        <v>0</v>
      </c>
      <c r="F54" s="1186">
        <v>0</v>
      </c>
      <c r="G54" s="941">
        <f>'[2]4.4 гр птиц гуси'!G54</f>
        <v>0</v>
      </c>
      <c r="H54" s="941">
        <f>'[2]4.4 гр птиц гуси'!H54</f>
        <v>0</v>
      </c>
      <c r="I54" s="941">
        <v>0</v>
      </c>
      <c r="J54" s="940">
        <f t="shared" si="0"/>
        <v>0</v>
      </c>
    </row>
    <row r="55" spans="1:10" s="651" customFormat="1" ht="13.9" customHeight="1" x14ac:dyDescent="0.25">
      <c r="A55" s="1427"/>
      <c r="B55" s="1484"/>
      <c r="C55" s="663" t="s">
        <v>598</v>
      </c>
      <c r="D55" s="667">
        <v>24</v>
      </c>
      <c r="E55" s="667">
        <v>23</v>
      </c>
      <c r="F55" s="667">
        <v>0</v>
      </c>
      <c r="G55" s="667">
        <f>'[2]4.4 гр птиц гуси'!G55</f>
        <v>39</v>
      </c>
      <c r="H55" s="667">
        <f>'[2]4.4 гр птиц гуси'!H55</f>
        <v>36</v>
      </c>
      <c r="I55" s="667">
        <v>0</v>
      </c>
      <c r="J55" s="664">
        <f t="shared" si="0"/>
        <v>0</v>
      </c>
    </row>
    <row r="56" spans="1:10" s="651" customFormat="1" ht="13.9" customHeight="1" x14ac:dyDescent="0.25">
      <c r="A56" s="1427">
        <v>14</v>
      </c>
      <c r="B56" s="1484" t="s">
        <v>300</v>
      </c>
      <c r="C56" s="46" t="s">
        <v>766</v>
      </c>
      <c r="D56" s="657">
        <v>261</v>
      </c>
      <c r="E56" s="657">
        <v>250</v>
      </c>
      <c r="F56" s="657">
        <v>0</v>
      </c>
      <c r="G56" s="941">
        <f>'[2]4.4 гр птиц гуси'!G56</f>
        <v>92</v>
      </c>
      <c r="H56" s="941">
        <f>'[2]4.4 гр птиц гуси'!H56</f>
        <v>87</v>
      </c>
      <c r="I56" s="941">
        <v>0</v>
      </c>
      <c r="J56" s="940">
        <f t="shared" si="0"/>
        <v>0</v>
      </c>
    </row>
    <row r="57" spans="1:10" s="651" customFormat="1" ht="13.9" customHeight="1" x14ac:dyDescent="0.25">
      <c r="A57" s="1427"/>
      <c r="B57" s="1484"/>
      <c r="C57" s="46" t="s">
        <v>409</v>
      </c>
      <c r="D57" s="1186">
        <v>0</v>
      </c>
      <c r="E57" s="1186">
        <v>0</v>
      </c>
      <c r="F57" s="1186">
        <v>0</v>
      </c>
      <c r="G57" s="941">
        <f>'[2]4.4 гр птиц гуси'!G57</f>
        <v>0</v>
      </c>
      <c r="H57" s="941">
        <f>'[2]4.4 гр птиц гуси'!H57</f>
        <v>0</v>
      </c>
      <c r="I57" s="941">
        <v>0</v>
      </c>
      <c r="J57" s="940">
        <f t="shared" si="0"/>
        <v>0</v>
      </c>
    </row>
    <row r="58" spans="1:10" s="651" customFormat="1" ht="13.9" customHeight="1" x14ac:dyDescent="0.25">
      <c r="A58" s="1427">
        <v>15</v>
      </c>
      <c r="B58" s="1484" t="s">
        <v>301</v>
      </c>
      <c r="C58" s="46" t="s">
        <v>767</v>
      </c>
      <c r="D58" s="657">
        <v>240</v>
      </c>
      <c r="E58" s="657">
        <v>231</v>
      </c>
      <c r="F58" s="657">
        <v>240</v>
      </c>
      <c r="G58" s="941">
        <f>'[2]4.4 гр птиц гуси'!G58</f>
        <v>0</v>
      </c>
      <c r="H58" s="941">
        <f>'[2]4.4 гр птиц гуси'!H58</f>
        <v>0</v>
      </c>
      <c r="I58" s="941">
        <v>0</v>
      </c>
      <c r="J58" s="940">
        <f t="shared" si="0"/>
        <v>240</v>
      </c>
    </row>
    <row r="59" spans="1:10" s="651" customFormat="1" ht="13.9" customHeight="1" x14ac:dyDescent="0.25">
      <c r="A59" s="1427"/>
      <c r="B59" s="1484"/>
      <c r="C59" s="46" t="s">
        <v>703</v>
      </c>
      <c r="D59" s="1186">
        <v>0</v>
      </c>
      <c r="E59" s="1186">
        <v>0</v>
      </c>
      <c r="F59" s="1186">
        <v>0</v>
      </c>
      <c r="G59" s="941">
        <f>'[2]4.4 гр птиц гуси'!G59</f>
        <v>0</v>
      </c>
      <c r="H59" s="941">
        <f>'[2]4.4 гр птиц гуси'!H59</f>
        <v>0</v>
      </c>
      <c r="I59" s="941">
        <v>0</v>
      </c>
      <c r="J59" s="940">
        <f t="shared" si="0"/>
        <v>0</v>
      </c>
    </row>
    <row r="60" spans="1:10" s="651" customFormat="1" ht="13.9" customHeight="1" x14ac:dyDescent="0.25">
      <c r="A60" s="1427"/>
      <c r="B60" s="1484"/>
      <c r="C60" s="46" t="s">
        <v>602</v>
      </c>
      <c r="D60" s="1186">
        <v>0</v>
      </c>
      <c r="E60" s="1186">
        <v>0</v>
      </c>
      <c r="F60" s="1186">
        <v>0</v>
      </c>
      <c r="G60" s="941">
        <f>'[2]4.4 гр птиц гуси'!G60</f>
        <v>0</v>
      </c>
      <c r="H60" s="941">
        <f>'[2]4.4 гр птиц гуси'!H60</f>
        <v>0</v>
      </c>
      <c r="I60" s="941">
        <v>0</v>
      </c>
      <c r="J60" s="940">
        <f t="shared" si="0"/>
        <v>0</v>
      </c>
    </row>
    <row r="61" spans="1:10" s="651" customFormat="1" ht="13.9" customHeight="1" x14ac:dyDescent="0.25">
      <c r="A61" s="1429">
        <v>16</v>
      </c>
      <c r="B61" s="1488" t="s">
        <v>302</v>
      </c>
      <c r="C61" s="81" t="s">
        <v>416</v>
      </c>
      <c r="D61" s="657">
        <v>116</v>
      </c>
      <c r="E61" s="657">
        <v>115</v>
      </c>
      <c r="F61" s="657">
        <v>110</v>
      </c>
      <c r="G61" s="941">
        <f>'[2]4.4 гр птиц гуси'!G61</f>
        <v>62</v>
      </c>
      <c r="H61" s="941">
        <f>'[2]4.4 гр птиц гуси'!H61</f>
        <v>37</v>
      </c>
      <c r="I61" s="941">
        <v>0</v>
      </c>
      <c r="J61" s="940">
        <f t="shared" si="0"/>
        <v>110</v>
      </c>
    </row>
    <row r="62" spans="1:10" s="651" customFormat="1" ht="13.9" customHeight="1" x14ac:dyDescent="0.25">
      <c r="A62" s="1429"/>
      <c r="B62" s="1488"/>
      <c r="C62" s="81" t="s">
        <v>417</v>
      </c>
      <c r="D62" s="1186">
        <v>0</v>
      </c>
      <c r="E62" s="1186">
        <v>0</v>
      </c>
      <c r="F62" s="1186">
        <v>0</v>
      </c>
      <c r="G62" s="941">
        <f>'[2]4.4 гр птиц гуси'!G62</f>
        <v>35</v>
      </c>
      <c r="H62" s="941">
        <f>'[2]4.4 гр птиц гуси'!H62</f>
        <v>30</v>
      </c>
      <c r="I62" s="941">
        <v>0</v>
      </c>
      <c r="J62" s="940">
        <f t="shared" si="0"/>
        <v>0</v>
      </c>
    </row>
    <row r="63" spans="1:10" s="651" customFormat="1" ht="13.9" customHeight="1" x14ac:dyDescent="0.25">
      <c r="A63" s="1429"/>
      <c r="B63" s="1488"/>
      <c r="C63" s="81" t="s">
        <v>971</v>
      </c>
      <c r="D63" s="1186">
        <v>0</v>
      </c>
      <c r="E63" s="1186">
        <v>0</v>
      </c>
      <c r="F63" s="1186">
        <v>0</v>
      </c>
      <c r="G63" s="941">
        <f>'[2]4.4 гр птиц гуси'!G63</f>
        <v>35</v>
      </c>
      <c r="H63" s="941">
        <f>'[2]4.4 гр птиц гуси'!H63</f>
        <v>30</v>
      </c>
      <c r="I63" s="941">
        <v>0</v>
      </c>
      <c r="J63" s="940">
        <f t="shared" si="0"/>
        <v>0</v>
      </c>
    </row>
    <row r="64" spans="1:10" s="651" customFormat="1" ht="13.9" customHeight="1" x14ac:dyDescent="0.25">
      <c r="A64" s="1429"/>
      <c r="B64" s="1488"/>
      <c r="C64" s="81" t="s">
        <v>817</v>
      </c>
      <c r="D64" s="1186">
        <v>0</v>
      </c>
      <c r="E64" s="1186">
        <v>0</v>
      </c>
      <c r="F64" s="1186">
        <v>0</v>
      </c>
      <c r="G64" s="941">
        <f>'[2]4.4 гр птиц гуси'!G64</f>
        <v>0</v>
      </c>
      <c r="H64" s="941">
        <f>'[2]4.4 гр птиц гуси'!H64</f>
        <v>0</v>
      </c>
      <c r="I64" s="941">
        <v>0</v>
      </c>
      <c r="J64" s="940">
        <f t="shared" si="0"/>
        <v>0</v>
      </c>
    </row>
    <row r="65" spans="1:10" s="651" customFormat="1" ht="13.9" customHeight="1" x14ac:dyDescent="0.25">
      <c r="A65" s="1429"/>
      <c r="B65" s="1488"/>
      <c r="C65" s="81" t="s">
        <v>704</v>
      </c>
      <c r="D65" s="1186">
        <v>0</v>
      </c>
      <c r="E65" s="1186">
        <v>0</v>
      </c>
      <c r="F65" s="1186">
        <v>0</v>
      </c>
      <c r="G65" s="941">
        <f>'[2]4.4 гр птиц гуси'!G65</f>
        <v>3</v>
      </c>
      <c r="H65" s="941">
        <f>'[2]4.4 гр птиц гуси'!H65</f>
        <v>3</v>
      </c>
      <c r="I65" s="941">
        <v>0</v>
      </c>
      <c r="J65" s="940">
        <f t="shared" si="0"/>
        <v>0</v>
      </c>
    </row>
    <row r="66" spans="1:10" s="651" customFormat="1" ht="13.9" customHeight="1" x14ac:dyDescent="0.25">
      <c r="A66" s="1429"/>
      <c r="B66" s="1488"/>
      <c r="C66" s="81" t="s">
        <v>970</v>
      </c>
      <c r="D66" s="1186">
        <v>0</v>
      </c>
      <c r="E66" s="1186">
        <v>0</v>
      </c>
      <c r="F66" s="1186">
        <v>0</v>
      </c>
      <c r="G66" s="941">
        <f>'[2]4.4 гр птиц гуси'!G66</f>
        <v>0</v>
      </c>
      <c r="H66" s="941">
        <f>'[2]4.4 гр птиц гуси'!H66</f>
        <v>0</v>
      </c>
      <c r="I66" s="941">
        <v>0</v>
      </c>
      <c r="J66" s="940">
        <f t="shared" si="0"/>
        <v>0</v>
      </c>
    </row>
    <row r="67" spans="1:10" s="651" customFormat="1" ht="13.9" customHeight="1" x14ac:dyDescent="0.25">
      <c r="A67" s="1429"/>
      <c r="B67" s="1488"/>
      <c r="C67" s="665" t="s">
        <v>598</v>
      </c>
      <c r="D67" s="667">
        <v>148</v>
      </c>
      <c r="E67" s="667">
        <v>113</v>
      </c>
      <c r="F67" s="667">
        <v>0</v>
      </c>
      <c r="G67" s="667">
        <f>'[2]4.4 гр птиц гуси'!G67</f>
        <v>134</v>
      </c>
      <c r="H67" s="667">
        <f>'[2]4.4 гр птиц гуси'!H67</f>
        <v>113</v>
      </c>
      <c r="I67" s="667">
        <v>0</v>
      </c>
      <c r="J67" s="664">
        <f t="shared" si="0"/>
        <v>0</v>
      </c>
    </row>
    <row r="68" spans="1:10" s="651" customFormat="1" ht="13.9" customHeight="1" x14ac:dyDescent="0.25">
      <c r="A68" s="1427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941">
        <f>'[2]4.4 гр птиц гуси'!G68</f>
        <v>7</v>
      </c>
      <c r="H68" s="941">
        <f>'[2]4.4 гр птиц гуси'!H68</f>
        <v>7</v>
      </c>
      <c r="I68" s="941">
        <v>0</v>
      </c>
      <c r="J68" s="940">
        <f t="shared" si="0"/>
        <v>0</v>
      </c>
    </row>
    <row r="69" spans="1:10" s="651" customFormat="1" ht="13.9" customHeight="1" x14ac:dyDescent="0.25">
      <c r="A69" s="1427"/>
      <c r="B69" s="1484"/>
      <c r="C69" s="663" t="s">
        <v>598</v>
      </c>
      <c r="D69" s="667">
        <v>151</v>
      </c>
      <c r="E69" s="667">
        <v>133</v>
      </c>
      <c r="F69" s="667">
        <v>1</v>
      </c>
      <c r="G69" s="667">
        <f>'[2]4.4 гр птиц гуси'!G69</f>
        <v>92</v>
      </c>
      <c r="H69" s="667">
        <f>'[2]4.4 гр птиц гуси'!H69</f>
        <v>80</v>
      </c>
      <c r="I69" s="667">
        <v>0</v>
      </c>
      <c r="J69" s="664">
        <f t="shared" si="0"/>
        <v>1</v>
      </c>
    </row>
    <row r="70" spans="1:10" s="651" customFormat="1" ht="13.9" customHeight="1" x14ac:dyDescent="0.25">
      <c r="A70" s="1427">
        <v>18</v>
      </c>
      <c r="B70" s="1484" t="s">
        <v>304</v>
      </c>
      <c r="C70" s="46" t="s">
        <v>768</v>
      </c>
      <c r="D70" s="657">
        <v>32</v>
      </c>
      <c r="E70" s="657">
        <v>32</v>
      </c>
      <c r="F70" s="657">
        <v>0</v>
      </c>
      <c r="G70" s="941">
        <f>'[2]4.4 гр птиц гуси'!G70</f>
        <v>34</v>
      </c>
      <c r="H70" s="941">
        <f>'[2]4.4 гр птиц гуси'!H70</f>
        <v>34</v>
      </c>
      <c r="I70" s="941">
        <v>0</v>
      </c>
      <c r="J70" s="940">
        <f t="shared" si="0"/>
        <v>0</v>
      </c>
    </row>
    <row r="71" spans="1:10" s="651" customFormat="1" ht="13.9" customHeight="1" x14ac:dyDescent="0.25">
      <c r="A71" s="1427"/>
      <c r="B71" s="1484"/>
      <c r="C71" s="46" t="s">
        <v>604</v>
      </c>
      <c r="D71" s="657">
        <v>29</v>
      </c>
      <c r="E71" s="657">
        <v>28</v>
      </c>
      <c r="F71" s="657">
        <v>7</v>
      </c>
      <c r="G71" s="941">
        <f>'[2]4.4 гр птиц гуси'!G71</f>
        <v>51</v>
      </c>
      <c r="H71" s="941">
        <f>'[2]4.4 гр птиц гуси'!H71</f>
        <v>50</v>
      </c>
      <c r="I71" s="941">
        <v>0</v>
      </c>
      <c r="J71" s="940">
        <f t="shared" si="0"/>
        <v>7</v>
      </c>
    </row>
    <row r="72" spans="1:10" s="651" customFormat="1" ht="13.9" customHeight="1" x14ac:dyDescent="0.25">
      <c r="A72" s="1427"/>
      <c r="B72" s="1484"/>
      <c r="C72" s="663" t="s">
        <v>598</v>
      </c>
      <c r="D72" s="667">
        <v>159</v>
      </c>
      <c r="E72" s="667">
        <v>132</v>
      </c>
      <c r="F72" s="667">
        <v>2</v>
      </c>
      <c r="G72" s="667">
        <f>'[2]4.4 гр птиц гуси'!G72</f>
        <v>151</v>
      </c>
      <c r="H72" s="667">
        <f>'[2]4.4 гр птиц гуси'!H72</f>
        <v>137</v>
      </c>
      <c r="I72" s="667">
        <v>0</v>
      </c>
      <c r="J72" s="664">
        <f t="shared" si="0"/>
        <v>2</v>
      </c>
    </row>
    <row r="73" spans="1:10" s="651" customFormat="1" ht="13.9" customHeight="1" x14ac:dyDescent="0.25">
      <c r="A73" s="1427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941">
        <f>'[2]4.4 гр птиц гуси'!G73</f>
        <v>0</v>
      </c>
      <c r="H73" s="941">
        <f>'[2]4.4 гр птиц гуси'!H73</f>
        <v>0</v>
      </c>
      <c r="I73" s="941">
        <v>0</v>
      </c>
      <c r="J73" s="940">
        <f t="shared" si="0"/>
        <v>0</v>
      </c>
    </row>
    <row r="74" spans="1:10" s="651" customFormat="1" ht="13.9" customHeight="1" x14ac:dyDescent="0.25">
      <c r="A74" s="1427"/>
      <c r="B74" s="1484"/>
      <c r="C74" s="46" t="s">
        <v>707</v>
      </c>
      <c r="D74" s="1186">
        <v>0</v>
      </c>
      <c r="E74" s="1186">
        <v>0</v>
      </c>
      <c r="F74" s="1186">
        <v>0</v>
      </c>
      <c r="G74" s="941">
        <v>0</v>
      </c>
      <c r="H74" s="941">
        <v>0</v>
      </c>
      <c r="I74" s="941">
        <v>0</v>
      </c>
      <c r="J74" s="940">
        <f t="shared" si="0"/>
        <v>0</v>
      </c>
    </row>
    <row r="75" spans="1:10" s="651" customFormat="1" ht="13.9" customHeight="1" x14ac:dyDescent="0.25">
      <c r="A75" s="1427"/>
      <c r="B75" s="1484"/>
      <c r="C75" s="46" t="s">
        <v>723</v>
      </c>
      <c r="D75" s="1186">
        <v>0</v>
      </c>
      <c r="E75" s="1186">
        <v>0</v>
      </c>
      <c r="F75" s="1186">
        <v>0</v>
      </c>
      <c r="G75" s="941">
        <f>'[2]4.4 гр птиц гуси'!G75</f>
        <v>39</v>
      </c>
      <c r="H75" s="941">
        <f>'[2]4.4 гр птиц гуси'!H75</f>
        <v>39</v>
      </c>
      <c r="I75" s="941">
        <v>0</v>
      </c>
      <c r="J75" s="940">
        <f t="shared" si="0"/>
        <v>0</v>
      </c>
    </row>
    <row r="76" spans="1:10" s="651" customFormat="1" ht="13.9" customHeight="1" x14ac:dyDescent="0.25">
      <c r="A76" s="1427"/>
      <c r="B76" s="1484"/>
      <c r="C76" s="46" t="s">
        <v>408</v>
      </c>
      <c r="D76" s="1186">
        <v>0</v>
      </c>
      <c r="E76" s="1186">
        <v>0</v>
      </c>
      <c r="F76" s="1186">
        <v>0</v>
      </c>
      <c r="G76" s="941">
        <f>'[2]4.4 гр птиц гуси'!G76</f>
        <v>0</v>
      </c>
      <c r="H76" s="941">
        <f>'[2]4.4 гр птиц гуси'!H76</f>
        <v>0</v>
      </c>
      <c r="I76" s="941">
        <v>0</v>
      </c>
      <c r="J76" s="940">
        <f t="shared" si="0"/>
        <v>0</v>
      </c>
    </row>
    <row r="77" spans="1:10" s="651" customFormat="1" ht="13.9" customHeight="1" x14ac:dyDescent="0.25">
      <c r="A77" s="1427"/>
      <c r="B77" s="1484"/>
      <c r="C77" s="46" t="s">
        <v>705</v>
      </c>
      <c r="D77" s="1186">
        <v>0</v>
      </c>
      <c r="E77" s="1186">
        <v>0</v>
      </c>
      <c r="F77" s="1186">
        <v>0</v>
      </c>
      <c r="G77" s="941">
        <f>'[2]4.4 гр птиц гуси'!G77</f>
        <v>22</v>
      </c>
      <c r="H77" s="941">
        <f>'[2]4.4 гр птиц гуси'!H77</f>
        <v>21</v>
      </c>
      <c r="I77" s="941">
        <v>0</v>
      </c>
      <c r="J77" s="940">
        <f t="shared" si="0"/>
        <v>0</v>
      </c>
    </row>
    <row r="78" spans="1:10" s="651" customFormat="1" ht="13.9" customHeight="1" x14ac:dyDescent="0.25">
      <c r="A78" s="1427"/>
      <c r="B78" s="1484"/>
      <c r="C78" s="46" t="s">
        <v>1051</v>
      </c>
      <c r="D78" s="1186">
        <v>0</v>
      </c>
      <c r="E78" s="1186">
        <v>0</v>
      </c>
      <c r="F78" s="1186">
        <v>0</v>
      </c>
      <c r="G78" s="941">
        <f>'[2]4.4 гр птиц гуси'!G78</f>
        <v>0</v>
      </c>
      <c r="H78" s="941">
        <f>'[2]4.4 гр птиц гуси'!H78</f>
        <v>0</v>
      </c>
      <c r="I78" s="941">
        <v>0</v>
      </c>
      <c r="J78" s="940">
        <f t="shared" si="0"/>
        <v>0</v>
      </c>
    </row>
    <row r="79" spans="1:10" s="651" customFormat="1" ht="13.9" customHeight="1" x14ac:dyDescent="0.25">
      <c r="A79" s="1427">
        <v>20</v>
      </c>
      <c r="B79" s="1489" t="s">
        <v>306</v>
      </c>
      <c r="C79" s="46" t="s">
        <v>818</v>
      </c>
      <c r="D79" s="657">
        <v>12</v>
      </c>
      <c r="E79" s="657">
        <v>11</v>
      </c>
      <c r="F79" s="657">
        <v>0</v>
      </c>
      <c r="G79" s="941">
        <f>'[2]4.4 гр птиц гуси'!G79</f>
        <v>36</v>
      </c>
      <c r="H79" s="941">
        <f>'[2]4.4 гр птиц гуси'!H79</f>
        <v>35</v>
      </c>
      <c r="I79" s="941">
        <v>0</v>
      </c>
      <c r="J79" s="940">
        <f t="shared" si="0"/>
        <v>0</v>
      </c>
    </row>
    <row r="80" spans="1:10" s="651" customFormat="1" ht="13.9" customHeight="1" x14ac:dyDescent="0.25">
      <c r="A80" s="1427"/>
      <c r="B80" s="1489"/>
      <c r="C80" s="46" t="s">
        <v>769</v>
      </c>
      <c r="D80" s="657">
        <v>101</v>
      </c>
      <c r="E80" s="657">
        <v>95</v>
      </c>
      <c r="F80" s="657">
        <v>7</v>
      </c>
      <c r="G80" s="941">
        <f>'[2]4.4 гр птиц гуси'!G80</f>
        <v>83</v>
      </c>
      <c r="H80" s="941">
        <f>'[2]4.4 гр птиц гуси'!H80</f>
        <v>79</v>
      </c>
      <c r="I80" s="941">
        <v>0</v>
      </c>
      <c r="J80" s="940">
        <f t="shared" si="0"/>
        <v>7</v>
      </c>
    </row>
    <row r="81" spans="1:10" s="651" customFormat="1" ht="13.9" customHeight="1" x14ac:dyDescent="0.25">
      <c r="A81" s="1427"/>
      <c r="B81" s="1489"/>
      <c r="C81" s="46" t="s">
        <v>819</v>
      </c>
      <c r="D81" s="1186">
        <v>0</v>
      </c>
      <c r="E81" s="1186">
        <v>0</v>
      </c>
      <c r="F81" s="1186">
        <v>0</v>
      </c>
      <c r="G81" s="941">
        <f>'[2]4.4 гр птиц гуси'!G81</f>
        <v>4</v>
      </c>
      <c r="H81" s="941">
        <f>'[2]4.4 гр птиц гуси'!H81</f>
        <v>4</v>
      </c>
      <c r="I81" s="941">
        <v>0</v>
      </c>
      <c r="J81" s="940">
        <f t="shared" si="0"/>
        <v>0</v>
      </c>
    </row>
    <row r="82" spans="1:10" s="651" customFormat="1" ht="13.9" customHeight="1" x14ac:dyDescent="0.25">
      <c r="A82" s="1427"/>
      <c r="B82" s="1489"/>
      <c r="C82" s="46" t="s">
        <v>770</v>
      </c>
      <c r="D82" s="657">
        <v>74</v>
      </c>
      <c r="E82" s="657">
        <v>63</v>
      </c>
      <c r="F82" s="657">
        <v>4</v>
      </c>
      <c r="G82" s="941">
        <f>'[2]4.4 гр птиц гуси'!G82</f>
        <v>324</v>
      </c>
      <c r="H82" s="941">
        <v>292</v>
      </c>
      <c r="I82" s="941">
        <v>0</v>
      </c>
      <c r="J82" s="940">
        <f t="shared" si="0"/>
        <v>4</v>
      </c>
    </row>
    <row r="83" spans="1:10" s="651" customFormat="1" ht="13.9" customHeight="1" x14ac:dyDescent="0.25">
      <c r="A83" s="1427"/>
      <c r="B83" s="1489"/>
      <c r="C83" s="46" t="s">
        <v>771</v>
      </c>
      <c r="D83" s="657">
        <v>896</v>
      </c>
      <c r="E83" s="657">
        <v>611</v>
      </c>
      <c r="F83" s="657">
        <v>17</v>
      </c>
      <c r="G83" s="941">
        <f>'[2]4.4 гр птиц гуси'!G83</f>
        <v>384</v>
      </c>
      <c r="H83" s="941">
        <f>'[2]4.4 гр птиц гуси'!H83</f>
        <v>207</v>
      </c>
      <c r="I83" s="941">
        <v>0</v>
      </c>
      <c r="J83" s="940">
        <f t="shared" si="0"/>
        <v>17</v>
      </c>
    </row>
    <row r="84" spans="1:10" s="651" customFormat="1" ht="13.9" customHeight="1" x14ac:dyDescent="0.25">
      <c r="A84" s="1427"/>
      <c r="B84" s="1489"/>
      <c r="C84" s="663" t="s">
        <v>598</v>
      </c>
      <c r="D84" s="667">
        <v>191</v>
      </c>
      <c r="E84" s="667">
        <v>148</v>
      </c>
      <c r="F84" s="667">
        <v>0</v>
      </c>
      <c r="G84" s="667">
        <f>'[2]4.4 гр птиц гуси'!G84</f>
        <v>179</v>
      </c>
      <c r="H84" s="667">
        <f>'[2]4.4 гр птиц гуси'!H84</f>
        <v>158</v>
      </c>
      <c r="I84" s="667">
        <v>0</v>
      </c>
      <c r="J84" s="664">
        <f t="shared" si="0"/>
        <v>0</v>
      </c>
    </row>
    <row r="85" spans="1:10" s="651" customFormat="1" ht="13.9" customHeight="1" x14ac:dyDescent="0.25">
      <c r="A85" s="1427">
        <v>21</v>
      </c>
      <c r="B85" s="1484" t="s">
        <v>307</v>
      </c>
      <c r="C85" s="46" t="s">
        <v>708</v>
      </c>
      <c r="D85" s="657">
        <v>92</v>
      </c>
      <c r="E85" s="657">
        <v>92</v>
      </c>
      <c r="F85" s="657">
        <v>44</v>
      </c>
      <c r="G85" s="941">
        <f>'[2]4.4 гр птиц гуси'!G85</f>
        <v>7</v>
      </c>
      <c r="H85" s="941">
        <f>'[2]4.4 гр птиц гуси'!H85</f>
        <v>7</v>
      </c>
      <c r="I85" s="941">
        <v>0</v>
      </c>
      <c r="J85" s="940">
        <f t="shared" si="0"/>
        <v>44</v>
      </c>
    </row>
    <row r="86" spans="1:10" s="651" customFormat="1" ht="13.9" customHeight="1" x14ac:dyDescent="0.25">
      <c r="A86" s="1427"/>
      <c r="B86" s="1484"/>
      <c r="C86" s="46" t="s">
        <v>772</v>
      </c>
      <c r="D86" s="1186">
        <v>0</v>
      </c>
      <c r="E86" s="1186">
        <v>0</v>
      </c>
      <c r="F86" s="1186">
        <v>0</v>
      </c>
      <c r="G86" s="941">
        <v>0</v>
      </c>
      <c r="H86" s="941">
        <v>0</v>
      </c>
      <c r="I86" s="941">
        <v>0</v>
      </c>
      <c r="J86" s="940">
        <f t="shared" si="0"/>
        <v>0</v>
      </c>
    </row>
    <row r="87" spans="1:10" s="651" customFormat="1" ht="13.9" customHeight="1" x14ac:dyDescent="0.25">
      <c r="A87" s="1427"/>
      <c r="B87" s="1484"/>
      <c r="C87" s="663" t="s">
        <v>598</v>
      </c>
      <c r="D87" s="667">
        <v>151</v>
      </c>
      <c r="E87" s="667">
        <v>123</v>
      </c>
      <c r="F87" s="667">
        <v>3</v>
      </c>
      <c r="G87" s="667">
        <f>'[2]4.4 гр птиц гуси'!G87</f>
        <v>59</v>
      </c>
      <c r="H87" s="667">
        <f>'[2]4.4 гр птиц гуси'!H87</f>
        <v>49</v>
      </c>
      <c r="I87" s="667">
        <v>0</v>
      </c>
      <c r="J87" s="664">
        <f t="shared" si="0"/>
        <v>3</v>
      </c>
    </row>
    <row r="88" spans="1:10" s="651" customFormat="1" ht="30" x14ac:dyDescent="0.25">
      <c r="A88" s="1427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941">
        <f>'[2]4.4 гр птиц гуси'!G88</f>
        <v>0</v>
      </c>
      <c r="H88" s="941">
        <f>'[2]4.4 гр птиц гуси'!H88</f>
        <v>0</v>
      </c>
      <c r="I88" s="941">
        <v>0</v>
      </c>
      <c r="J88" s="940">
        <f t="shared" ref="J88:J162" si="1">F88+I88</f>
        <v>0</v>
      </c>
    </row>
    <row r="89" spans="1:10" s="651" customFormat="1" ht="15" x14ac:dyDescent="0.25">
      <c r="A89" s="1427"/>
      <c r="B89" s="1484"/>
      <c r="C89" s="182" t="s">
        <v>703</v>
      </c>
      <c r="D89" s="1186">
        <v>0</v>
      </c>
      <c r="E89" s="1186">
        <v>0</v>
      </c>
      <c r="F89" s="1186">
        <v>0</v>
      </c>
      <c r="G89" s="941">
        <f>'[2]4.4 гр птиц гуси'!G89</f>
        <v>10</v>
      </c>
      <c r="H89" s="941">
        <f>'[2]4.4 гр птиц гуси'!H89</f>
        <v>10</v>
      </c>
      <c r="I89" s="941">
        <v>12</v>
      </c>
      <c r="J89" s="940">
        <f t="shared" si="1"/>
        <v>12</v>
      </c>
    </row>
    <row r="90" spans="1:10" s="651" customFormat="1" ht="30" x14ac:dyDescent="0.25">
      <c r="A90" s="1427"/>
      <c r="B90" s="1484"/>
      <c r="C90" s="82" t="s">
        <v>774</v>
      </c>
      <c r="D90" s="1186">
        <v>0</v>
      </c>
      <c r="E90" s="1186">
        <v>0</v>
      </c>
      <c r="F90" s="1186">
        <v>0</v>
      </c>
      <c r="G90" s="941">
        <f>'[2]4.4 гр птиц гуси'!G90</f>
        <v>41</v>
      </c>
      <c r="H90" s="941">
        <f>'[2]4.4 гр птиц гуси'!H90</f>
        <v>41</v>
      </c>
      <c r="I90" s="941">
        <v>0</v>
      </c>
      <c r="J90" s="940">
        <f t="shared" si="1"/>
        <v>0</v>
      </c>
    </row>
    <row r="91" spans="1:10" s="651" customFormat="1" ht="13.9" customHeight="1" x14ac:dyDescent="0.25">
      <c r="A91" s="1427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941">
        <f>'[2]4.4 гр птиц гуси'!G91</f>
        <v>0</v>
      </c>
      <c r="H91" s="941">
        <f>'[2]4.4 гр птиц гуси'!H91</f>
        <v>0</v>
      </c>
      <c r="I91" s="941">
        <v>0</v>
      </c>
      <c r="J91" s="940">
        <f t="shared" si="1"/>
        <v>0</v>
      </c>
    </row>
    <row r="92" spans="1:10" s="651" customFormat="1" ht="13.9" customHeight="1" x14ac:dyDescent="0.25">
      <c r="A92" s="1427"/>
      <c r="B92" s="1484"/>
      <c r="C92" s="46" t="s">
        <v>775</v>
      </c>
      <c r="D92" s="657">
        <v>7</v>
      </c>
      <c r="E92" s="657">
        <v>7</v>
      </c>
      <c r="F92" s="657">
        <v>0</v>
      </c>
      <c r="G92" s="941">
        <f>'[2]4.4 гр птиц гуси'!G92</f>
        <v>2</v>
      </c>
      <c r="H92" s="941">
        <f>'[2]4.4 гр птиц гуси'!H92</f>
        <v>2</v>
      </c>
      <c r="I92" s="941">
        <v>0</v>
      </c>
      <c r="J92" s="940">
        <f t="shared" si="1"/>
        <v>0</v>
      </c>
    </row>
    <row r="93" spans="1:10" s="651" customFormat="1" ht="13.9" customHeight="1" x14ac:dyDescent="0.25">
      <c r="A93" s="1427"/>
      <c r="B93" s="1484"/>
      <c r="C93" s="46" t="s">
        <v>817</v>
      </c>
      <c r="D93" s="1186">
        <v>0</v>
      </c>
      <c r="E93" s="1186">
        <v>0</v>
      </c>
      <c r="F93" s="1186">
        <v>0</v>
      </c>
      <c r="G93" s="941">
        <f>'[2]4.4 гр птиц гуси'!G93</f>
        <v>0</v>
      </c>
      <c r="H93" s="941">
        <f>'[2]4.4 гр птиц гуси'!H93</f>
        <v>0</v>
      </c>
      <c r="I93" s="941">
        <v>0</v>
      </c>
      <c r="J93" s="940">
        <f t="shared" si="1"/>
        <v>0</v>
      </c>
    </row>
    <row r="94" spans="1:10" s="651" customFormat="1" ht="13.9" customHeight="1" x14ac:dyDescent="0.25">
      <c r="A94" s="1427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941">
        <f>'[2]4.4 гр птиц гуси'!G94</f>
        <v>66</v>
      </c>
      <c r="H94" s="941">
        <f>'[2]4.4 гр птиц гуси'!H94</f>
        <v>43</v>
      </c>
      <c r="I94" s="941">
        <v>0</v>
      </c>
      <c r="J94" s="940">
        <f t="shared" si="1"/>
        <v>0</v>
      </c>
    </row>
    <row r="95" spans="1:10" s="651" customFormat="1" ht="13.9" customHeight="1" x14ac:dyDescent="0.25">
      <c r="A95" s="1427"/>
      <c r="B95" s="1484"/>
      <c r="C95" s="46" t="s">
        <v>710</v>
      </c>
      <c r="D95" s="657">
        <v>80</v>
      </c>
      <c r="E95" s="657">
        <v>76</v>
      </c>
      <c r="F95" s="657">
        <v>3</v>
      </c>
      <c r="G95" s="941">
        <f>'[2]4.4 гр птиц гуси'!G95</f>
        <v>231</v>
      </c>
      <c r="H95" s="941">
        <f>'[2]4.4 гр птиц гуси'!H95</f>
        <v>193</v>
      </c>
      <c r="I95" s="941">
        <v>1</v>
      </c>
      <c r="J95" s="940">
        <f t="shared" si="1"/>
        <v>4</v>
      </c>
    </row>
    <row r="96" spans="1:10" s="651" customFormat="1" ht="13.9" customHeight="1" x14ac:dyDescent="0.25">
      <c r="A96" s="1427"/>
      <c r="B96" s="1484"/>
      <c r="C96" s="46" t="s">
        <v>776</v>
      </c>
      <c r="D96" s="657">
        <v>67</v>
      </c>
      <c r="E96" s="657">
        <v>61</v>
      </c>
      <c r="F96" s="657">
        <v>0</v>
      </c>
      <c r="G96" s="941">
        <f>'[2]4.4 гр птиц гуси'!G96</f>
        <v>146</v>
      </c>
      <c r="H96" s="941">
        <f>'[2]4.4 гр птиц гуси'!H96</f>
        <v>146</v>
      </c>
      <c r="I96" s="941">
        <v>0</v>
      </c>
      <c r="J96" s="940">
        <f t="shared" si="1"/>
        <v>0</v>
      </c>
    </row>
    <row r="97" spans="1:10" s="651" customFormat="1" ht="13.9" customHeight="1" x14ac:dyDescent="0.25">
      <c r="A97" s="1427"/>
      <c r="B97" s="1484"/>
      <c r="C97" s="46" t="s">
        <v>414</v>
      </c>
      <c r="D97" s="1186">
        <v>0</v>
      </c>
      <c r="E97" s="1186">
        <v>0</v>
      </c>
      <c r="F97" s="1186">
        <v>0</v>
      </c>
      <c r="G97" s="941">
        <f>'[2]4.4 гр птиц гуси'!G97</f>
        <v>32</v>
      </c>
      <c r="H97" s="941">
        <f>'[2]4.4 гр птиц гуси'!H97</f>
        <v>32</v>
      </c>
      <c r="I97" s="941">
        <v>0</v>
      </c>
      <c r="J97" s="940">
        <f t="shared" si="1"/>
        <v>0</v>
      </c>
    </row>
    <row r="98" spans="1:10" s="651" customFormat="1" ht="13.9" customHeight="1" x14ac:dyDescent="0.25">
      <c r="A98" s="1427"/>
      <c r="B98" s="1484"/>
      <c r="C98" s="46" t="s">
        <v>332</v>
      </c>
      <c r="D98" s="1186">
        <v>0</v>
      </c>
      <c r="E98" s="1186">
        <v>0</v>
      </c>
      <c r="F98" s="1186">
        <v>0</v>
      </c>
      <c r="G98" s="941">
        <f>'[2]4.4 гр птиц гуси'!G98</f>
        <v>0</v>
      </c>
      <c r="H98" s="941">
        <f>'[2]4.4 гр птиц гуси'!H98</f>
        <v>0</v>
      </c>
      <c r="I98" s="941">
        <v>0</v>
      </c>
      <c r="J98" s="940">
        <f t="shared" si="1"/>
        <v>0</v>
      </c>
    </row>
    <row r="99" spans="1:10" s="651" customFormat="1" ht="13.9" customHeight="1" x14ac:dyDescent="0.25">
      <c r="A99" s="1427"/>
      <c r="B99" s="1484"/>
      <c r="C99" s="46" t="s">
        <v>711</v>
      </c>
      <c r="D99" s="1186">
        <v>0</v>
      </c>
      <c r="E99" s="1186">
        <v>0</v>
      </c>
      <c r="F99" s="1186">
        <v>0</v>
      </c>
      <c r="G99" s="941">
        <f>'[2]4.4 гр птиц гуси'!G99</f>
        <v>0</v>
      </c>
      <c r="H99" s="941">
        <f>'[2]4.4 гр птиц гуси'!H99</f>
        <v>0</v>
      </c>
      <c r="I99" s="941">
        <v>0</v>
      </c>
      <c r="J99" s="940">
        <f t="shared" si="1"/>
        <v>0</v>
      </c>
    </row>
    <row r="100" spans="1:10" s="651" customFormat="1" ht="13.9" customHeight="1" x14ac:dyDescent="0.25">
      <c r="A100" s="1427"/>
      <c r="B100" s="1484"/>
      <c r="C100" s="663" t="s">
        <v>598</v>
      </c>
      <c r="D100" s="667">
        <v>59</v>
      </c>
      <c r="E100" s="667">
        <v>51</v>
      </c>
      <c r="F100" s="667">
        <v>0</v>
      </c>
      <c r="G100" s="667">
        <f>'[2]4.4 гр птиц гуси'!G100</f>
        <v>38</v>
      </c>
      <c r="H100" s="667">
        <f>'[2]4.4 гр птиц гуси'!H100</f>
        <v>33</v>
      </c>
      <c r="I100" s="667">
        <v>0</v>
      </c>
      <c r="J100" s="664">
        <f t="shared" si="1"/>
        <v>0</v>
      </c>
    </row>
    <row r="101" spans="1:10" s="651" customFormat="1" ht="13.9" customHeight="1" x14ac:dyDescent="0.25">
      <c r="A101" s="1427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941">
        <f>'[2]4.4 гр птиц гуси'!G101</f>
        <v>0</v>
      </c>
      <c r="H101" s="941">
        <f>'[2]4.4 гр птиц гуси'!H101</f>
        <v>0</v>
      </c>
      <c r="I101" s="941">
        <v>0</v>
      </c>
      <c r="J101" s="940">
        <f t="shared" si="1"/>
        <v>0</v>
      </c>
    </row>
    <row r="102" spans="1:10" s="651" customFormat="1" ht="13.9" customHeight="1" x14ac:dyDescent="0.25">
      <c r="A102" s="1427"/>
      <c r="B102" s="1484"/>
      <c r="C102" s="663" t="s">
        <v>598</v>
      </c>
      <c r="D102" s="667">
        <v>55</v>
      </c>
      <c r="E102" s="667">
        <v>55</v>
      </c>
      <c r="F102" s="667">
        <v>0</v>
      </c>
      <c r="G102" s="667">
        <f>'[2]4.4 гр птиц гуси'!G102</f>
        <v>74</v>
      </c>
      <c r="H102" s="667">
        <f>'[2]4.4 гр птиц гуси'!H102</f>
        <v>63</v>
      </c>
      <c r="I102" s="667">
        <v>0</v>
      </c>
      <c r="J102" s="664">
        <f t="shared" si="1"/>
        <v>0</v>
      </c>
    </row>
    <row r="103" spans="1:10" s="651" customFormat="1" ht="13.9" customHeight="1" x14ac:dyDescent="0.25">
      <c r="A103" s="1427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941">
        <f>'[2]4.4 гр птиц гуси'!G103</f>
        <v>26</v>
      </c>
      <c r="H103" s="941">
        <f>'[2]4.4 гр птиц гуси'!H103</f>
        <v>26</v>
      </c>
      <c r="I103" s="941">
        <v>0</v>
      </c>
      <c r="J103" s="940">
        <f t="shared" si="1"/>
        <v>0</v>
      </c>
    </row>
    <row r="104" spans="1:10" s="651" customFormat="1" ht="13.9" customHeight="1" x14ac:dyDescent="0.25">
      <c r="A104" s="1427"/>
      <c r="B104" s="1484"/>
      <c r="C104" s="46" t="s">
        <v>605</v>
      </c>
      <c r="D104" s="657">
        <v>11</v>
      </c>
      <c r="E104" s="657">
        <v>11</v>
      </c>
      <c r="F104" s="657">
        <v>22</v>
      </c>
      <c r="G104" s="941">
        <f>'[2]4.4 гр птиц гуси'!G104</f>
        <v>16</v>
      </c>
      <c r="H104" s="941">
        <f>'[2]4.4 гр птиц гуси'!H104</f>
        <v>16</v>
      </c>
      <c r="I104" s="941">
        <v>8</v>
      </c>
      <c r="J104" s="940">
        <f>F104+I104</f>
        <v>30</v>
      </c>
    </row>
    <row r="105" spans="1:10" s="651" customFormat="1" ht="13.9" customHeight="1" x14ac:dyDescent="0.25">
      <c r="A105" s="1427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941">
        <f>'[2]4.4 гр птиц гуси'!G105</f>
        <v>0</v>
      </c>
      <c r="H105" s="941">
        <f>'[2]4.4 гр птиц гуси'!H105</f>
        <v>0</v>
      </c>
      <c r="I105" s="941">
        <v>0</v>
      </c>
      <c r="J105" s="940">
        <f t="shared" si="1"/>
        <v>0</v>
      </c>
    </row>
    <row r="106" spans="1:10" s="651" customFormat="1" ht="13.9" customHeight="1" x14ac:dyDescent="0.25">
      <c r="A106" s="1427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941">
        <f>'[2]4.4 гр птиц гуси'!G106</f>
        <v>145</v>
      </c>
      <c r="H106" s="941">
        <f>'[2]4.4 гр птиц гуси'!H106</f>
        <v>142</v>
      </c>
      <c r="I106" s="941">
        <v>0</v>
      </c>
      <c r="J106" s="940">
        <f t="shared" si="1"/>
        <v>0</v>
      </c>
    </row>
    <row r="107" spans="1:10" s="651" customFormat="1" ht="13.9" customHeight="1" x14ac:dyDescent="0.25">
      <c r="A107" s="1427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941">
        <f>'[2]4.4 гр птиц гуси'!G107</f>
        <v>0</v>
      </c>
      <c r="H107" s="941">
        <f>'[2]4.4 гр птиц гуси'!H107</f>
        <v>0</v>
      </c>
      <c r="I107" s="941">
        <v>0</v>
      </c>
      <c r="J107" s="940">
        <f t="shared" si="1"/>
        <v>0</v>
      </c>
    </row>
    <row r="108" spans="1:10" s="651" customFormat="1" ht="13.9" customHeight="1" x14ac:dyDescent="0.25">
      <c r="A108" s="1427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941">
        <f>'[2]4.4 гр птиц гуси'!G108</f>
        <v>0</v>
      </c>
      <c r="H108" s="941">
        <f>'[2]4.4 гр птиц гуси'!H108</f>
        <v>0</v>
      </c>
      <c r="I108" s="941">
        <v>0</v>
      </c>
      <c r="J108" s="940">
        <f t="shared" si="1"/>
        <v>0</v>
      </c>
    </row>
    <row r="109" spans="1:10" s="651" customFormat="1" ht="13.9" customHeight="1" x14ac:dyDescent="0.25">
      <c r="A109" s="1427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941">
        <f>'[2]4.4 гр птиц гуси'!G109</f>
        <v>0</v>
      </c>
      <c r="H109" s="941">
        <f>'[2]4.4 гр птиц гуси'!H109</f>
        <v>0</v>
      </c>
      <c r="I109" s="941">
        <v>0</v>
      </c>
      <c r="J109" s="940">
        <f t="shared" si="1"/>
        <v>0</v>
      </c>
    </row>
    <row r="110" spans="1:10" s="651" customFormat="1" ht="13.9" customHeight="1" x14ac:dyDescent="0.25">
      <c r="A110" s="1427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941">
        <f>'[2]4.4 гр птиц гуси'!G110</f>
        <v>0</v>
      </c>
      <c r="H110" s="941">
        <f>'[2]4.4 гр птиц гуси'!H110</f>
        <v>0</v>
      </c>
      <c r="I110" s="941">
        <v>0</v>
      </c>
      <c r="J110" s="940">
        <f t="shared" si="1"/>
        <v>0</v>
      </c>
    </row>
    <row r="111" spans="1:10" s="651" customFormat="1" ht="13.9" customHeight="1" x14ac:dyDescent="0.25">
      <c r="A111" s="1427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941">
        <f>'[2]4.4 гр птиц гуси'!G111</f>
        <v>0</v>
      </c>
      <c r="H111" s="941">
        <f>'[2]4.4 гр птиц гуси'!H111</f>
        <v>0</v>
      </c>
      <c r="I111" s="941">
        <v>0</v>
      </c>
      <c r="J111" s="940">
        <f t="shared" si="1"/>
        <v>0</v>
      </c>
    </row>
    <row r="112" spans="1:10" s="651" customFormat="1" ht="13.9" customHeight="1" x14ac:dyDescent="0.25">
      <c r="A112" s="1427"/>
      <c r="B112" s="1484"/>
      <c r="C112" s="663" t="s">
        <v>598</v>
      </c>
      <c r="D112" s="667">
        <v>381</v>
      </c>
      <c r="E112" s="667">
        <v>342</v>
      </c>
      <c r="F112" s="667">
        <v>11</v>
      </c>
      <c r="G112" s="667">
        <f>'[2]4.4 гр птиц гуси'!G112</f>
        <v>212</v>
      </c>
      <c r="H112" s="667">
        <f>'[2]4.4 гр птиц гуси'!H112</f>
        <v>195</v>
      </c>
      <c r="I112" s="667">
        <v>0</v>
      </c>
      <c r="J112" s="664">
        <f t="shared" si="1"/>
        <v>11</v>
      </c>
    </row>
    <row r="113" spans="1:10" s="651" customFormat="1" ht="15.75" x14ac:dyDescent="0.25">
      <c r="A113" s="652">
        <v>27</v>
      </c>
      <c r="B113" s="655" t="s">
        <v>313</v>
      </c>
      <c r="C113" s="663" t="s">
        <v>598</v>
      </c>
      <c r="D113" s="667">
        <v>229</v>
      </c>
      <c r="E113" s="667">
        <v>211</v>
      </c>
      <c r="F113" s="667">
        <v>1</v>
      </c>
      <c r="G113" s="667">
        <f>'[2]4.4 гр птиц гуси'!G113</f>
        <v>229</v>
      </c>
      <c r="H113" s="667">
        <f>'[2]4.4 гр птиц гуси'!H113</f>
        <v>213</v>
      </c>
      <c r="I113" s="667">
        <v>0</v>
      </c>
      <c r="J113" s="664">
        <f t="shared" si="1"/>
        <v>1</v>
      </c>
    </row>
    <row r="114" spans="1:10" s="651" customFormat="1" ht="13.9" customHeight="1" x14ac:dyDescent="0.25">
      <c r="A114" s="1427">
        <v>28</v>
      </c>
      <c r="B114" s="1484" t="s">
        <v>314</v>
      </c>
      <c r="C114" s="46" t="s">
        <v>714</v>
      </c>
      <c r="D114" s="657">
        <v>250</v>
      </c>
      <c r="E114" s="657">
        <v>250</v>
      </c>
      <c r="F114" s="657">
        <v>136</v>
      </c>
      <c r="G114" s="941">
        <f>'[2]4.4 гр птиц гуси'!G114</f>
        <v>200</v>
      </c>
      <c r="H114" s="941">
        <f>'[2]4.4 гр птиц гуси'!H114</f>
        <v>200</v>
      </c>
      <c r="I114" s="941">
        <v>37</v>
      </c>
      <c r="J114" s="940">
        <f t="shared" si="1"/>
        <v>173</v>
      </c>
    </row>
    <row r="115" spans="1:10" s="651" customFormat="1" ht="13.9" customHeight="1" x14ac:dyDescent="0.25">
      <c r="A115" s="1427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941">
        <f>'[2]4.4 гр птиц гуси'!G115</f>
        <v>448</v>
      </c>
      <c r="H115" s="941">
        <f>'[2]4.4 гр птиц гуси'!H115</f>
        <v>421</v>
      </c>
      <c r="I115" s="941">
        <v>0</v>
      </c>
      <c r="J115" s="940">
        <f t="shared" si="1"/>
        <v>0</v>
      </c>
    </row>
    <row r="116" spans="1:10" s="651" customFormat="1" ht="13.9" customHeight="1" x14ac:dyDescent="0.25">
      <c r="A116" s="1427"/>
      <c r="B116" s="1484"/>
      <c r="C116" s="46" t="s">
        <v>778</v>
      </c>
      <c r="D116" s="657">
        <v>128</v>
      </c>
      <c r="E116" s="657">
        <v>128</v>
      </c>
      <c r="F116" s="657">
        <v>19</v>
      </c>
      <c r="G116" s="941">
        <f>'[2]4.4 гр птиц гуси'!G116</f>
        <v>49</v>
      </c>
      <c r="H116" s="941">
        <f>'[2]4.4 гр птиц гуси'!H116</f>
        <v>47</v>
      </c>
      <c r="I116" s="941">
        <v>0</v>
      </c>
      <c r="J116" s="940">
        <f t="shared" si="1"/>
        <v>19</v>
      </c>
    </row>
    <row r="117" spans="1:10" s="651" customFormat="1" ht="13.9" customHeight="1" x14ac:dyDescent="0.25">
      <c r="A117" s="1427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941">
        <f>'[2]4.4 гр птиц гуси'!G117</f>
        <v>68</v>
      </c>
      <c r="H117" s="941">
        <f>'[2]4.4 гр птиц гуси'!H117</f>
        <v>68</v>
      </c>
      <c r="I117" s="941">
        <v>0</v>
      </c>
      <c r="J117" s="940">
        <f t="shared" si="1"/>
        <v>0</v>
      </c>
    </row>
    <row r="118" spans="1:10" s="651" customFormat="1" ht="13.9" customHeight="1" x14ac:dyDescent="0.25">
      <c r="A118" s="1427">
        <v>29</v>
      </c>
      <c r="B118" s="1484" t="s">
        <v>315</v>
      </c>
      <c r="C118" s="46" t="s">
        <v>779</v>
      </c>
      <c r="D118" s="657">
        <v>3</v>
      </c>
      <c r="E118" s="657">
        <v>3</v>
      </c>
      <c r="F118" s="657">
        <v>0</v>
      </c>
      <c r="G118" s="941">
        <f>'[2]4.4 гр птиц гуси'!G118</f>
        <v>3</v>
      </c>
      <c r="H118" s="941">
        <f>'[2]4.4 гр птиц гуси'!H118</f>
        <v>3</v>
      </c>
      <c r="I118" s="941">
        <v>0</v>
      </c>
      <c r="J118" s="940">
        <f t="shared" si="1"/>
        <v>0</v>
      </c>
    </row>
    <row r="119" spans="1:10" s="651" customFormat="1" ht="13.9" customHeight="1" x14ac:dyDescent="0.25">
      <c r="A119" s="1427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941">
        <f>'[2]4.4 гр птиц гуси'!G119</f>
        <v>12</v>
      </c>
      <c r="H119" s="941">
        <f>'[2]4.4 гр птиц гуси'!H119</f>
        <v>12</v>
      </c>
      <c r="I119" s="941">
        <v>0</v>
      </c>
      <c r="J119" s="940">
        <f t="shared" si="1"/>
        <v>0</v>
      </c>
    </row>
    <row r="120" spans="1:10" s="651" customFormat="1" ht="13.9" customHeight="1" x14ac:dyDescent="0.25">
      <c r="A120" s="1427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941">
        <f>'[2]4.4 гр птиц гуси'!G120</f>
        <v>0</v>
      </c>
      <c r="H120" s="941">
        <f>'[2]4.4 гр птиц гуси'!H120</f>
        <v>0</v>
      </c>
      <c r="I120" s="941">
        <v>0</v>
      </c>
      <c r="J120" s="940">
        <f t="shared" si="1"/>
        <v>0</v>
      </c>
    </row>
    <row r="121" spans="1:10" s="651" customFormat="1" ht="13.9" customHeight="1" x14ac:dyDescent="0.25">
      <c r="A121" s="1427"/>
      <c r="B121" s="1484"/>
      <c r="C121" s="663" t="s">
        <v>598</v>
      </c>
      <c r="D121" s="667">
        <v>90</v>
      </c>
      <c r="E121" s="667">
        <v>88</v>
      </c>
      <c r="F121" s="667">
        <v>0</v>
      </c>
      <c r="G121" s="667">
        <f>'[2]4.4 гр птиц гуси'!G121</f>
        <v>97</v>
      </c>
      <c r="H121" s="667">
        <f>'[2]4.4 гр птиц гуси'!H121</f>
        <v>86</v>
      </c>
      <c r="I121" s="667">
        <v>0</v>
      </c>
      <c r="J121" s="664">
        <f t="shared" si="1"/>
        <v>0</v>
      </c>
    </row>
    <row r="122" spans="1:10" s="651" customFormat="1" ht="13.9" customHeight="1" x14ac:dyDescent="0.25">
      <c r="A122" s="1427">
        <v>30</v>
      </c>
      <c r="B122" s="1484" t="s">
        <v>316</v>
      </c>
      <c r="C122" s="46" t="s">
        <v>781</v>
      </c>
      <c r="D122" s="657">
        <v>20</v>
      </c>
      <c r="E122" s="657">
        <v>20</v>
      </c>
      <c r="F122" s="657">
        <v>5</v>
      </c>
      <c r="G122" s="941">
        <f>'[2]4.4 гр птиц гуси'!G122</f>
        <v>209</v>
      </c>
      <c r="H122" s="941">
        <f>'[2]4.4 гр птиц гуси'!H122</f>
        <v>209</v>
      </c>
      <c r="I122" s="941">
        <v>0</v>
      </c>
      <c r="J122" s="940">
        <f t="shared" si="1"/>
        <v>5</v>
      </c>
    </row>
    <row r="123" spans="1:10" s="651" customFormat="1" ht="13.9" customHeight="1" x14ac:dyDescent="0.25">
      <c r="A123" s="1427"/>
      <c r="B123" s="1484"/>
      <c r="C123" s="46" t="s">
        <v>717</v>
      </c>
      <c r="D123" s="657">
        <v>14</v>
      </c>
      <c r="E123" s="657">
        <v>14</v>
      </c>
      <c r="F123" s="657">
        <v>6</v>
      </c>
      <c r="G123" s="941">
        <f>'[2]4.4 гр птиц гуси'!G123</f>
        <v>21</v>
      </c>
      <c r="H123" s="941">
        <f>'[2]4.4 гр птиц гуси'!H123</f>
        <v>21</v>
      </c>
      <c r="I123" s="941">
        <v>0</v>
      </c>
      <c r="J123" s="940">
        <f t="shared" si="1"/>
        <v>6</v>
      </c>
    </row>
    <row r="124" spans="1:10" s="651" customFormat="1" ht="13.9" customHeight="1" x14ac:dyDescent="0.25">
      <c r="A124" s="1427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941">
        <f>'[2]4.4 гр птиц гуси'!G124</f>
        <v>73</v>
      </c>
      <c r="H124" s="941">
        <f>'[2]4.4 гр птиц гуси'!H124</f>
        <v>73</v>
      </c>
      <c r="I124" s="941">
        <v>0</v>
      </c>
      <c r="J124" s="940">
        <f t="shared" si="1"/>
        <v>0</v>
      </c>
    </row>
    <row r="125" spans="1:10" s="651" customFormat="1" ht="13.9" customHeight="1" x14ac:dyDescent="0.25">
      <c r="A125" s="1427"/>
      <c r="B125" s="1484"/>
      <c r="C125" s="46" t="s">
        <v>667</v>
      </c>
      <c r="D125" s="657">
        <v>2</v>
      </c>
      <c r="E125" s="657">
        <v>2</v>
      </c>
      <c r="F125" s="657">
        <v>0</v>
      </c>
      <c r="G125" s="941">
        <f>'[2]4.4 гр птиц гуси'!G125</f>
        <v>15</v>
      </c>
      <c r="H125" s="941">
        <f>'[2]4.4 гр птиц гуси'!H125</f>
        <v>15</v>
      </c>
      <c r="I125" s="941">
        <v>0</v>
      </c>
      <c r="J125" s="940">
        <f t="shared" si="1"/>
        <v>0</v>
      </c>
    </row>
    <row r="126" spans="1:10" s="651" customFormat="1" ht="13.9" customHeight="1" x14ac:dyDescent="0.25">
      <c r="A126" s="1427"/>
      <c r="B126" s="1484"/>
      <c r="C126" s="663" t="s">
        <v>598</v>
      </c>
      <c r="D126" s="667">
        <v>295</v>
      </c>
      <c r="E126" s="667">
        <v>274</v>
      </c>
      <c r="F126" s="667">
        <v>4</v>
      </c>
      <c r="G126" s="667">
        <f>'[2]4.4 гр птиц гуси'!G126</f>
        <v>127</v>
      </c>
      <c r="H126" s="667">
        <f>'[2]4.4 гр птиц гуси'!H126</f>
        <v>120</v>
      </c>
      <c r="I126" s="667">
        <v>0</v>
      </c>
      <c r="J126" s="664">
        <f t="shared" si="1"/>
        <v>4</v>
      </c>
    </row>
    <row r="127" spans="1:10" s="651" customFormat="1" ht="13.9" customHeight="1" x14ac:dyDescent="0.25">
      <c r="A127" s="1427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941">
        <f>'[2]4.4 гр птиц гуси'!G127</f>
        <v>73</v>
      </c>
      <c r="H127" s="941">
        <f>'[2]4.4 гр птиц гуси'!H127</f>
        <v>73</v>
      </c>
      <c r="I127" s="941">
        <v>0</v>
      </c>
      <c r="J127" s="940">
        <f t="shared" si="1"/>
        <v>0</v>
      </c>
    </row>
    <row r="128" spans="1:10" s="651" customFormat="1" ht="13.9" customHeight="1" x14ac:dyDescent="0.25">
      <c r="A128" s="1427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941">
        <f>'[2]4.4 гр птиц гуси'!G128</f>
        <v>15</v>
      </c>
      <c r="H128" s="941">
        <f>'[2]4.4 гр птиц гуси'!H128</f>
        <v>15</v>
      </c>
      <c r="I128" s="941">
        <v>0</v>
      </c>
      <c r="J128" s="940">
        <f t="shared" si="1"/>
        <v>0</v>
      </c>
    </row>
    <row r="129" spans="1:10" s="651" customFormat="1" ht="13.9" customHeight="1" x14ac:dyDescent="0.25">
      <c r="A129" s="1427"/>
      <c r="B129" s="1484"/>
      <c r="C129" s="663" t="s">
        <v>598</v>
      </c>
      <c r="D129" s="667">
        <v>266</v>
      </c>
      <c r="E129" s="667">
        <v>254</v>
      </c>
      <c r="F129" s="667">
        <v>20</v>
      </c>
      <c r="G129" s="667">
        <f>'[2]4.4 гр птиц гуси'!G129</f>
        <v>77</v>
      </c>
      <c r="H129" s="667">
        <f>'[2]4.4 гр птиц гуси'!H129</f>
        <v>73</v>
      </c>
      <c r="I129" s="667">
        <v>0</v>
      </c>
      <c r="J129" s="664">
        <f t="shared" si="1"/>
        <v>20</v>
      </c>
    </row>
    <row r="130" spans="1:10" s="651" customFormat="1" ht="13.9" customHeight="1" x14ac:dyDescent="0.25">
      <c r="A130" s="1427">
        <v>32</v>
      </c>
      <c r="B130" s="1484" t="s">
        <v>318</v>
      </c>
      <c r="C130" s="46" t="s">
        <v>782</v>
      </c>
      <c r="D130" s="657">
        <v>3</v>
      </c>
      <c r="E130" s="657">
        <v>3</v>
      </c>
      <c r="F130" s="657">
        <v>0</v>
      </c>
      <c r="G130" s="941">
        <f>'[2]4.4 гр птиц гуси'!G130</f>
        <v>0</v>
      </c>
      <c r="H130" s="941">
        <f>'[2]4.4 гр птиц гуси'!H130</f>
        <v>0</v>
      </c>
      <c r="I130" s="941">
        <v>0</v>
      </c>
      <c r="J130" s="940">
        <f t="shared" si="1"/>
        <v>0</v>
      </c>
    </row>
    <row r="131" spans="1:10" s="651" customFormat="1" ht="13.9" customHeight="1" x14ac:dyDescent="0.25">
      <c r="A131" s="1427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941">
        <f>'[2]4.4 гр птиц гуси'!G131</f>
        <v>0</v>
      </c>
      <c r="H131" s="941">
        <f>'[2]4.4 гр птиц гуси'!H131</f>
        <v>0</v>
      </c>
      <c r="I131" s="941">
        <v>0</v>
      </c>
      <c r="J131" s="940">
        <f t="shared" si="1"/>
        <v>0</v>
      </c>
    </row>
    <row r="132" spans="1:10" s="651" customFormat="1" ht="13.9" customHeight="1" x14ac:dyDescent="0.25">
      <c r="A132" s="1427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941">
        <f>'[2]4.4 гр птиц гуси'!G132</f>
        <v>0</v>
      </c>
      <c r="H132" s="941">
        <f>'[2]4.4 гр птиц гуси'!H132</f>
        <v>0</v>
      </c>
      <c r="I132" s="941">
        <v>0</v>
      </c>
      <c r="J132" s="940">
        <f t="shared" si="1"/>
        <v>0</v>
      </c>
    </row>
    <row r="133" spans="1:10" s="651" customFormat="1" ht="13.9" customHeight="1" x14ac:dyDescent="0.25">
      <c r="A133" s="1427"/>
      <c r="B133" s="1484"/>
      <c r="C133" s="663" t="s">
        <v>598</v>
      </c>
      <c r="D133" s="667">
        <v>407</v>
      </c>
      <c r="E133" s="667">
        <v>388</v>
      </c>
      <c r="F133" s="667">
        <v>8</v>
      </c>
      <c r="G133" s="667">
        <f>'[2]4.4 гр птиц гуси'!G133</f>
        <v>271</v>
      </c>
      <c r="H133" s="667">
        <f>'[2]4.4 гр птиц гуси'!H133</f>
        <v>249</v>
      </c>
      <c r="I133" s="667">
        <v>0</v>
      </c>
      <c r="J133" s="664">
        <f t="shared" si="1"/>
        <v>8</v>
      </c>
    </row>
    <row r="134" spans="1:10" s="651" customFormat="1" ht="13.9" customHeight="1" x14ac:dyDescent="0.25">
      <c r="A134" s="1427">
        <v>33</v>
      </c>
      <c r="B134" s="1484" t="s">
        <v>319</v>
      </c>
      <c r="C134" s="46" t="s">
        <v>608</v>
      </c>
      <c r="D134" s="657">
        <v>242</v>
      </c>
      <c r="E134" s="657">
        <v>217</v>
      </c>
      <c r="F134" s="657">
        <v>62</v>
      </c>
      <c r="G134" s="941">
        <f>'[2]4.4 гр птиц гуси'!G134</f>
        <v>0</v>
      </c>
      <c r="H134" s="941">
        <f>'[2]4.4 гр птиц гуси'!H134</f>
        <v>0</v>
      </c>
      <c r="I134" s="941">
        <v>0</v>
      </c>
      <c r="J134" s="940">
        <f t="shared" si="1"/>
        <v>62</v>
      </c>
    </row>
    <row r="135" spans="1:10" s="651" customFormat="1" ht="13.9" customHeight="1" x14ac:dyDescent="0.25">
      <c r="A135" s="1427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941">
        <f>'[2]4.4 гр птиц гуси'!G135</f>
        <v>0</v>
      </c>
      <c r="H135" s="941">
        <f>'[2]4.4 гр птиц гуси'!H135</f>
        <v>0</v>
      </c>
      <c r="I135" s="941">
        <v>0</v>
      </c>
      <c r="J135" s="940">
        <f t="shared" si="1"/>
        <v>0</v>
      </c>
    </row>
    <row r="136" spans="1:10" s="651" customFormat="1" ht="13.9" customHeight="1" x14ac:dyDescent="0.25">
      <c r="A136" s="1427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941">
        <f>'[2]4.4 гр птиц гуси'!G136</f>
        <v>0</v>
      </c>
      <c r="H136" s="941">
        <f>'[2]4.4 гр птиц гуси'!H136</f>
        <v>0</v>
      </c>
      <c r="I136" s="941">
        <v>0</v>
      </c>
      <c r="J136" s="940">
        <f t="shared" si="1"/>
        <v>0</v>
      </c>
    </row>
    <row r="137" spans="1:10" s="651" customFormat="1" ht="13.9" customHeight="1" x14ac:dyDescent="0.25">
      <c r="A137" s="1427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941">
        <f>'[2]4.4 гр птиц гуси'!G137</f>
        <v>0</v>
      </c>
      <c r="H137" s="941">
        <f>'[2]4.4 гр птиц гуси'!H137</f>
        <v>0</v>
      </c>
      <c r="I137" s="941">
        <v>0</v>
      </c>
      <c r="J137" s="940">
        <f>F137+I137</f>
        <v>0</v>
      </c>
    </row>
    <row r="138" spans="1:10" s="651" customFormat="1" ht="13.9" customHeight="1" x14ac:dyDescent="0.25">
      <c r="A138" s="1427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941">
        <f>'[2]4.4 гр птиц гуси'!G138</f>
        <v>0</v>
      </c>
      <c r="H138" s="941">
        <f>'[2]4.4 гр птиц гуси'!H138</f>
        <v>0</v>
      </c>
      <c r="I138" s="941">
        <v>0</v>
      </c>
      <c r="J138" s="940">
        <f>F138+I138</f>
        <v>0</v>
      </c>
    </row>
    <row r="139" spans="1:10" s="651" customFormat="1" ht="13.9" customHeight="1" x14ac:dyDescent="0.25">
      <c r="A139" s="1427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941">
        <f>'[2]4.4 гр птиц гуси'!G139</f>
        <v>0</v>
      </c>
      <c r="H139" s="941">
        <f>'[2]4.4 гр птиц гуси'!H139</f>
        <v>0</v>
      </c>
      <c r="I139" s="941">
        <v>0</v>
      </c>
      <c r="J139" s="940">
        <f t="shared" si="1"/>
        <v>0</v>
      </c>
    </row>
    <row r="140" spans="1:10" s="651" customFormat="1" ht="13.9" customHeight="1" x14ac:dyDescent="0.25">
      <c r="A140" s="1427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941">
        <f>'[2]4.4 гр птиц гуси'!G140</f>
        <v>67</v>
      </c>
      <c r="H140" s="941">
        <f>'[2]4.4 гр птиц гуси'!H140</f>
        <v>67</v>
      </c>
      <c r="I140" s="941">
        <v>0</v>
      </c>
      <c r="J140" s="940">
        <f t="shared" si="1"/>
        <v>0</v>
      </c>
    </row>
    <row r="141" spans="1:10" s="651" customFormat="1" ht="13.9" customHeight="1" x14ac:dyDescent="0.25">
      <c r="A141" s="1427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941">
        <f>'[2]4.4 гр птиц гуси'!G141</f>
        <v>0</v>
      </c>
      <c r="H141" s="941">
        <f>'[2]4.4 гр птиц гуси'!H141</f>
        <v>0</v>
      </c>
      <c r="I141" s="941">
        <v>0</v>
      </c>
      <c r="J141" s="940">
        <f t="shared" si="1"/>
        <v>0</v>
      </c>
    </row>
    <row r="142" spans="1:10" s="651" customFormat="1" ht="13.9" customHeight="1" x14ac:dyDescent="0.25">
      <c r="A142" s="1427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941">
        <f>'[2]4.4 гр птиц гуси'!G142</f>
        <v>0</v>
      </c>
      <c r="H142" s="941">
        <f>'[2]4.4 гр птиц гуси'!H142</f>
        <v>0</v>
      </c>
      <c r="I142" s="941">
        <v>0</v>
      </c>
      <c r="J142" s="940">
        <f t="shared" si="1"/>
        <v>0</v>
      </c>
    </row>
    <row r="143" spans="1:10" s="651" customFormat="1" ht="13.9" customHeight="1" x14ac:dyDescent="0.25">
      <c r="A143" s="1427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941">
        <f>'[2]4.4 гр птиц гуси'!G143</f>
        <v>0</v>
      </c>
      <c r="H143" s="941">
        <f>'[2]4.4 гр птиц гуси'!H143</f>
        <v>0</v>
      </c>
      <c r="I143" s="941">
        <v>0</v>
      </c>
      <c r="J143" s="940">
        <f t="shared" si="1"/>
        <v>0</v>
      </c>
    </row>
    <row r="144" spans="1:10" s="651" customFormat="1" ht="13.9" customHeight="1" x14ac:dyDescent="0.25">
      <c r="A144" s="1427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941">
        <f>'[2]4.4 гр птиц гуси'!G144</f>
        <v>0</v>
      </c>
      <c r="H144" s="941">
        <f>'[2]4.4 гр птиц гуси'!H144</f>
        <v>0</v>
      </c>
      <c r="I144" s="941">
        <v>0</v>
      </c>
      <c r="J144" s="940">
        <f t="shared" si="1"/>
        <v>0</v>
      </c>
    </row>
    <row r="145" spans="1:10" s="651" customFormat="1" ht="13.9" customHeight="1" x14ac:dyDescent="0.25">
      <c r="A145" s="1427"/>
      <c r="B145" s="1484"/>
      <c r="C145" s="663" t="s">
        <v>598</v>
      </c>
      <c r="D145" s="667">
        <v>526</v>
      </c>
      <c r="E145" s="667">
        <v>457</v>
      </c>
      <c r="F145" s="667">
        <v>6</v>
      </c>
      <c r="G145" s="667">
        <f>'[2]4.4 гр птиц гуси'!G145</f>
        <v>302</v>
      </c>
      <c r="H145" s="667">
        <f>'[2]4.4 гр птиц гуси'!H145</f>
        <v>258</v>
      </c>
      <c r="I145" s="667">
        <v>0</v>
      </c>
      <c r="J145" s="664">
        <f t="shared" si="1"/>
        <v>6</v>
      </c>
    </row>
    <row r="146" spans="1:10" s="651" customFormat="1" ht="13.9" customHeight="1" x14ac:dyDescent="0.25">
      <c r="A146" s="1427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941">
        <f>'[2]4.4 гр птиц гуси'!G146</f>
        <v>63</v>
      </c>
      <c r="H146" s="941">
        <f>'[2]4.4 гр птиц гуси'!H146</f>
        <v>59</v>
      </c>
      <c r="I146" s="941">
        <v>0</v>
      </c>
      <c r="J146" s="940">
        <f t="shared" si="1"/>
        <v>0</v>
      </c>
    </row>
    <row r="147" spans="1:10" s="651" customFormat="1" ht="13.9" customHeight="1" x14ac:dyDescent="0.25">
      <c r="A147" s="1427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941">
        <f>'[2]4.4 гр птиц гуси'!G147</f>
        <v>0</v>
      </c>
      <c r="H147" s="941">
        <f>'[2]4.4 гр птиц гуси'!H147</f>
        <v>0</v>
      </c>
      <c r="I147" s="941">
        <v>0</v>
      </c>
      <c r="J147" s="940">
        <f>F147+I147</f>
        <v>0</v>
      </c>
    </row>
    <row r="148" spans="1:10" s="651" customFormat="1" ht="13.9" customHeight="1" x14ac:dyDescent="0.25">
      <c r="A148" s="1427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941">
        <f>'[2]4.4 гр птиц гуси'!G148</f>
        <v>0</v>
      </c>
      <c r="H148" s="941">
        <f>'[2]4.4 гр птиц гуси'!H148</f>
        <v>0</v>
      </c>
      <c r="I148" s="941">
        <v>0</v>
      </c>
      <c r="J148" s="940">
        <f>F148+I148</f>
        <v>0</v>
      </c>
    </row>
    <row r="149" spans="1:10" s="651" customFormat="1" ht="13.9" customHeight="1" x14ac:dyDescent="0.25">
      <c r="A149" s="1427">
        <v>36</v>
      </c>
      <c r="B149" s="1484" t="s">
        <v>322</v>
      </c>
      <c r="C149" s="46" t="s">
        <v>785</v>
      </c>
      <c r="D149" s="657">
        <v>18</v>
      </c>
      <c r="E149" s="657">
        <v>18</v>
      </c>
      <c r="F149" s="657">
        <v>0</v>
      </c>
      <c r="G149" s="941">
        <f>'[2]4.4 гр птиц гуси'!G149</f>
        <v>29</v>
      </c>
      <c r="H149" s="941">
        <f>'[2]4.4 гр птиц гуси'!H149</f>
        <v>29</v>
      </c>
      <c r="I149" s="941">
        <v>0</v>
      </c>
      <c r="J149" s="940">
        <f t="shared" si="1"/>
        <v>0</v>
      </c>
    </row>
    <row r="150" spans="1:10" s="651" customFormat="1" ht="13.9" customHeight="1" x14ac:dyDescent="0.25">
      <c r="A150" s="1427"/>
      <c r="B150" s="1484"/>
      <c r="C150" s="663" t="s">
        <v>598</v>
      </c>
      <c r="D150" s="667">
        <v>322</v>
      </c>
      <c r="E150" s="667">
        <v>304</v>
      </c>
      <c r="F150" s="667">
        <v>2</v>
      </c>
      <c r="G150" s="667">
        <f>'[2]4.4 гр птиц гуси'!G150</f>
        <v>182</v>
      </c>
      <c r="H150" s="667">
        <f>'[2]4.4 гр птиц гуси'!H150</f>
        <v>165</v>
      </c>
      <c r="I150" s="667">
        <v>0</v>
      </c>
      <c r="J150" s="664">
        <f t="shared" si="1"/>
        <v>2</v>
      </c>
    </row>
    <row r="151" spans="1:10" s="651" customFormat="1" ht="13.9" customHeight="1" x14ac:dyDescent="0.25">
      <c r="A151" s="1427">
        <v>37</v>
      </c>
      <c r="B151" s="1484" t="s">
        <v>323</v>
      </c>
      <c r="C151" s="46" t="s">
        <v>786</v>
      </c>
      <c r="D151" s="657">
        <v>166</v>
      </c>
      <c r="E151" s="657">
        <v>142</v>
      </c>
      <c r="F151" s="657">
        <v>0</v>
      </c>
      <c r="G151" s="941">
        <f>'[2]4.4 гр птиц гуси'!G151</f>
        <v>164</v>
      </c>
      <c r="H151" s="941">
        <f>'[2]4.4 гр птиц гуси'!H151</f>
        <v>157</v>
      </c>
      <c r="I151" s="941">
        <v>0</v>
      </c>
      <c r="J151" s="940">
        <f t="shared" si="1"/>
        <v>0</v>
      </c>
    </row>
    <row r="152" spans="1:10" s="651" customFormat="1" ht="13.9" customHeight="1" x14ac:dyDescent="0.2">
      <c r="A152" s="1427"/>
      <c r="B152" s="1484"/>
      <c r="C152" s="666" t="s">
        <v>598</v>
      </c>
      <c r="D152" s="667">
        <v>350</v>
      </c>
      <c r="E152" s="667">
        <v>320</v>
      </c>
      <c r="F152" s="667">
        <v>10</v>
      </c>
      <c r="G152" s="667">
        <f>'[2]4.4 гр птиц гуси'!G152</f>
        <v>102</v>
      </c>
      <c r="H152" s="667">
        <f>'[2]4.4 гр птиц гуси'!H152</f>
        <v>87</v>
      </c>
      <c r="I152" s="667">
        <v>0</v>
      </c>
      <c r="J152" s="664">
        <f t="shared" si="1"/>
        <v>10</v>
      </c>
    </row>
    <row r="153" spans="1:10" s="651" customFormat="1" ht="13.9" customHeight="1" x14ac:dyDescent="0.25">
      <c r="A153" s="1427">
        <v>38</v>
      </c>
      <c r="B153" s="1484" t="s">
        <v>324</v>
      </c>
      <c r="C153" s="46" t="s">
        <v>787</v>
      </c>
      <c r="D153" s="657">
        <v>179</v>
      </c>
      <c r="E153" s="657">
        <v>179</v>
      </c>
      <c r="F153" s="657">
        <v>0</v>
      </c>
      <c r="G153" s="941">
        <f>'[2]4.4 гр птиц гуси'!G153</f>
        <v>80</v>
      </c>
      <c r="H153" s="941">
        <f>'[2]4.4 гр птиц гуси'!H153</f>
        <v>80</v>
      </c>
      <c r="I153" s="941">
        <v>0</v>
      </c>
      <c r="J153" s="940">
        <f t="shared" si="1"/>
        <v>0</v>
      </c>
    </row>
    <row r="154" spans="1:10" s="651" customFormat="1" ht="13.9" customHeight="1" x14ac:dyDescent="0.25">
      <c r="A154" s="1427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941">
        <f>'[2]4.4 гр птиц гуси'!G154</f>
        <v>0</v>
      </c>
      <c r="H154" s="941">
        <f>'[2]4.4 гр птиц гуси'!H154</f>
        <v>0</v>
      </c>
      <c r="I154" s="941">
        <v>0</v>
      </c>
      <c r="J154" s="940">
        <f t="shared" si="1"/>
        <v>0</v>
      </c>
    </row>
    <row r="155" spans="1:10" s="1111" customFormat="1" ht="13.9" customHeight="1" x14ac:dyDescent="0.25">
      <c r="A155" s="1427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16">
        <v>0</v>
      </c>
      <c r="H155" s="1116">
        <v>0</v>
      </c>
      <c r="I155" s="1116">
        <v>0</v>
      </c>
      <c r="J155" s="1106">
        <v>0</v>
      </c>
    </row>
    <row r="156" spans="1:10" s="651" customFormat="1" ht="13.9" customHeight="1" x14ac:dyDescent="0.25">
      <c r="A156" s="1427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941">
        <f>'[2]4.4 гр птиц гуси'!G155</f>
        <v>0</v>
      </c>
      <c r="H156" s="941">
        <f>'[2]4.4 гр птиц гуси'!H155</f>
        <v>0</v>
      </c>
      <c r="I156" s="941">
        <v>0</v>
      </c>
      <c r="J156" s="940">
        <f t="shared" si="1"/>
        <v>0</v>
      </c>
    </row>
    <row r="157" spans="1:10" s="651" customFormat="1" ht="13.9" customHeight="1" x14ac:dyDescent="0.25">
      <c r="A157" s="1427"/>
      <c r="B157" s="1484"/>
      <c r="C157" s="663" t="s">
        <v>598</v>
      </c>
      <c r="D157" s="667">
        <v>104</v>
      </c>
      <c r="E157" s="667">
        <v>103</v>
      </c>
      <c r="F157" s="667">
        <v>0</v>
      </c>
      <c r="G157" s="667">
        <f>'[2]4.4 гр птиц гуси'!G156</f>
        <v>109</v>
      </c>
      <c r="H157" s="667">
        <f>'[2]4.4 гр птиц гуси'!H156</f>
        <v>102</v>
      </c>
      <c r="I157" s="667">
        <v>0</v>
      </c>
      <c r="J157" s="664">
        <f t="shared" si="1"/>
        <v>0</v>
      </c>
    </row>
    <row r="158" spans="1:10" s="651" customFormat="1" ht="13.9" customHeight="1" x14ac:dyDescent="0.25">
      <c r="A158" s="1427">
        <v>39</v>
      </c>
      <c r="B158" s="1484" t="s">
        <v>325</v>
      </c>
      <c r="C158" s="46" t="s">
        <v>406</v>
      </c>
      <c r="D158" s="657">
        <v>95</v>
      </c>
      <c r="E158" s="657">
        <v>95</v>
      </c>
      <c r="F158" s="657">
        <v>34</v>
      </c>
      <c r="G158" s="941">
        <f>'[2]4.4 гр птиц гуси'!G157</f>
        <v>250</v>
      </c>
      <c r="H158" s="941">
        <f>'[2]4.4 гр птиц гуси'!H157</f>
        <v>250</v>
      </c>
      <c r="I158" s="941">
        <v>110</v>
      </c>
      <c r="J158" s="940">
        <f t="shared" si="1"/>
        <v>144</v>
      </c>
    </row>
    <row r="159" spans="1:10" s="651" customFormat="1" ht="13.9" customHeight="1" x14ac:dyDescent="0.25">
      <c r="A159" s="1427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941">
        <f>'[2]4.4 гр птиц гуси'!G158</f>
        <v>0</v>
      </c>
      <c r="H159" s="941">
        <f>'[2]4.4 гр птиц гуси'!H158</f>
        <v>0</v>
      </c>
      <c r="I159" s="941">
        <v>0</v>
      </c>
      <c r="J159" s="940">
        <f t="shared" si="1"/>
        <v>0</v>
      </c>
    </row>
    <row r="160" spans="1:10" s="651" customFormat="1" ht="13.9" customHeight="1" x14ac:dyDescent="0.25">
      <c r="A160" s="1427"/>
      <c r="B160" s="1484"/>
      <c r="C160" s="663" t="s">
        <v>598</v>
      </c>
      <c r="D160" s="667">
        <v>916</v>
      </c>
      <c r="E160" s="667">
        <v>807</v>
      </c>
      <c r="F160" s="667">
        <v>3</v>
      </c>
      <c r="G160" s="667">
        <f>'[2]4.4 гр птиц гуси'!G159</f>
        <v>542</v>
      </c>
      <c r="H160" s="667">
        <f>'[2]4.4 гр птиц гуси'!H159</f>
        <v>486</v>
      </c>
      <c r="I160" s="667">
        <v>0</v>
      </c>
      <c r="J160" s="664">
        <f t="shared" si="1"/>
        <v>3</v>
      </c>
    </row>
    <row r="161" spans="1:10" s="651" customFormat="1" ht="13.9" customHeight="1" x14ac:dyDescent="0.25">
      <c r="A161" s="1388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941">
        <f>'[2]4.4 гр птиц гуси'!G160</f>
        <v>0</v>
      </c>
      <c r="H161" s="941">
        <f>'[2]4.4 гр птиц гуси'!H160</f>
        <v>0</v>
      </c>
      <c r="I161" s="941">
        <v>0</v>
      </c>
      <c r="J161" s="940">
        <f t="shared" si="1"/>
        <v>0</v>
      </c>
    </row>
    <row r="162" spans="1:10" s="651" customFormat="1" ht="15" x14ac:dyDescent="0.25">
      <c r="A162" s="1505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941">
        <f>'[2]4.4 гр птиц гуси'!G161</f>
        <v>0</v>
      </c>
      <c r="H162" s="941">
        <f>'[2]4.4 гр птиц гуси'!H161</f>
        <v>0</v>
      </c>
      <c r="I162" s="941">
        <v>0</v>
      </c>
      <c r="J162" s="940">
        <f t="shared" si="1"/>
        <v>0</v>
      </c>
    </row>
    <row r="163" spans="1:10" s="651" customFormat="1" ht="13.9" customHeight="1" x14ac:dyDescent="0.25">
      <c r="A163" s="1427">
        <v>41</v>
      </c>
      <c r="B163" s="1484" t="s">
        <v>327</v>
      </c>
      <c r="C163" s="46" t="s">
        <v>788</v>
      </c>
      <c r="D163" s="657">
        <v>6</v>
      </c>
      <c r="E163" s="657">
        <v>6</v>
      </c>
      <c r="F163" s="657">
        <v>0</v>
      </c>
      <c r="G163" s="941">
        <f>'[2]4.4 гр птиц гуси'!G162</f>
        <v>18</v>
      </c>
      <c r="H163" s="941">
        <f>'[2]4.4 гр птиц гуси'!H162</f>
        <v>18</v>
      </c>
      <c r="I163" s="941">
        <v>0</v>
      </c>
      <c r="J163" s="940">
        <f t="shared" ref="J163:J168" si="2">F163+I163</f>
        <v>0</v>
      </c>
    </row>
    <row r="164" spans="1:10" s="651" customFormat="1" ht="13.9" customHeight="1" x14ac:dyDescent="0.25">
      <c r="A164" s="1427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941">
        <f>'[2]4.4 гр птиц гуси'!G163</f>
        <v>0</v>
      </c>
      <c r="H164" s="941">
        <f>'[2]4.4 гр птиц гуси'!H163</f>
        <v>0</v>
      </c>
      <c r="I164" s="941">
        <v>0</v>
      </c>
      <c r="J164" s="940">
        <f t="shared" si="2"/>
        <v>0</v>
      </c>
    </row>
    <row r="165" spans="1:10" s="651" customFormat="1" ht="13.9" customHeight="1" x14ac:dyDescent="0.25">
      <c r="A165" s="1427"/>
      <c r="B165" s="1484"/>
      <c r="C165" s="663" t="s">
        <v>598</v>
      </c>
      <c r="D165" s="667">
        <v>97</v>
      </c>
      <c r="E165" s="667">
        <v>93</v>
      </c>
      <c r="F165" s="667">
        <v>0</v>
      </c>
      <c r="G165" s="667">
        <f>'[2]4.4 гр птиц гуси'!G164</f>
        <v>103</v>
      </c>
      <c r="H165" s="667">
        <f>'[2]4.4 гр птиц гуси'!H164</f>
        <v>100</v>
      </c>
      <c r="I165" s="667">
        <v>0</v>
      </c>
      <c r="J165" s="664">
        <f t="shared" si="2"/>
        <v>0</v>
      </c>
    </row>
    <row r="166" spans="1:10" s="651" customFormat="1" ht="13.9" customHeight="1" x14ac:dyDescent="0.25">
      <c r="A166" s="1427">
        <v>42</v>
      </c>
      <c r="B166" s="1484" t="s">
        <v>328</v>
      </c>
      <c r="C166" s="46" t="s">
        <v>698</v>
      </c>
      <c r="D166" s="657">
        <v>108</v>
      </c>
      <c r="E166" s="657">
        <v>104</v>
      </c>
      <c r="F166" s="657">
        <v>19</v>
      </c>
      <c r="G166" s="941">
        <f>'[2]4.4 гр птиц гуси'!G165</f>
        <v>57</v>
      </c>
      <c r="H166" s="941">
        <f>'[2]4.4 гр птиц гуси'!H165</f>
        <v>57</v>
      </c>
      <c r="I166" s="941">
        <v>2</v>
      </c>
      <c r="J166" s="940">
        <f t="shared" si="2"/>
        <v>21</v>
      </c>
    </row>
    <row r="167" spans="1:10" s="651" customFormat="1" ht="13.9" customHeight="1" x14ac:dyDescent="0.25">
      <c r="A167" s="1427"/>
      <c r="B167" s="1484"/>
      <c r="C167" s="663" t="s">
        <v>598</v>
      </c>
      <c r="D167" s="667">
        <v>395</v>
      </c>
      <c r="E167" s="667">
        <v>358</v>
      </c>
      <c r="F167" s="667">
        <v>3</v>
      </c>
      <c r="G167" s="667">
        <f>'[2]4.4 гр птиц гуси'!G166</f>
        <v>445</v>
      </c>
      <c r="H167" s="667">
        <f>'[2]4.4 гр птиц гуси'!H166</f>
        <v>384</v>
      </c>
      <c r="I167" s="667">
        <v>0</v>
      </c>
      <c r="J167" s="664">
        <f t="shared" si="2"/>
        <v>3</v>
      </c>
    </row>
    <row r="168" spans="1:10" s="651" customFormat="1" ht="15.75" x14ac:dyDescent="0.25">
      <c r="A168" s="652">
        <v>43</v>
      </c>
      <c r="B168" s="655" t="s">
        <v>329</v>
      </c>
      <c r="C168" s="663" t="s">
        <v>598</v>
      </c>
      <c r="D168" s="667">
        <v>129</v>
      </c>
      <c r="E168" s="667">
        <v>124</v>
      </c>
      <c r="F168" s="667">
        <v>4</v>
      </c>
      <c r="G168" s="667">
        <f>'[2]4.4 гр птиц гуси'!G167</f>
        <v>132</v>
      </c>
      <c r="H168" s="667">
        <f>'[2]4.4 гр птиц гуси'!H167</f>
        <v>124</v>
      </c>
      <c r="I168" s="667">
        <v>0</v>
      </c>
      <c r="J168" s="664">
        <f t="shared" si="2"/>
        <v>4</v>
      </c>
    </row>
    <row r="169" spans="1:10" s="651" customFormat="1" ht="15" x14ac:dyDescent="0.25">
      <c r="A169" s="305"/>
      <c r="B169" s="1502" t="s">
        <v>21</v>
      </c>
      <c r="C169" s="1502"/>
      <c r="D169" s="657">
        <f t="shared" ref="D169:I169" si="3">SUM(D15:D168)</f>
        <v>13146</v>
      </c>
      <c r="E169" s="657">
        <f t="shared" si="3"/>
        <v>11869</v>
      </c>
      <c r="F169" s="657">
        <f t="shared" si="3"/>
        <v>1174</v>
      </c>
      <c r="G169" s="657">
        <f t="shared" si="3"/>
        <v>11136</v>
      </c>
      <c r="H169" s="1000">
        <f t="shared" si="3"/>
        <v>10208</v>
      </c>
      <c r="I169" s="657">
        <f t="shared" si="3"/>
        <v>207</v>
      </c>
      <c r="J169" s="648">
        <f>F169+I169</f>
        <v>1381</v>
      </c>
    </row>
    <row r="170" spans="1:10" s="651" customFormat="1" ht="13.15" customHeight="1" x14ac:dyDescent="0.25">
      <c r="A170" s="172" t="s">
        <v>814</v>
      </c>
    </row>
    <row r="171" spans="1:10" s="651" customFormat="1" ht="37.15" customHeight="1" x14ac:dyDescent="0.35">
      <c r="A171" s="1503" t="s">
        <v>1835</v>
      </c>
      <c r="B171" s="1233"/>
      <c r="C171" s="1233"/>
      <c r="D171" s="1233"/>
      <c r="E171" s="1233"/>
      <c r="F171" s="1233"/>
      <c r="G171" s="1233"/>
      <c r="H171" s="1233"/>
      <c r="I171" s="1233"/>
      <c r="J171" s="1233"/>
    </row>
    <row r="172" spans="1:10" s="651" customFormat="1" ht="19.149999999999999" customHeight="1" x14ac:dyDescent="0.2">
      <c r="A172" s="194"/>
      <c r="B172" s="194" t="s">
        <v>657</v>
      </c>
      <c r="C172" s="195" t="s">
        <v>611</v>
      </c>
      <c r="E172" s="196"/>
      <c r="G172" s="197" t="s">
        <v>613</v>
      </c>
      <c r="J172" s="194" t="s">
        <v>610</v>
      </c>
    </row>
    <row r="173" spans="1:10" s="651" customFormat="1" ht="13.15" customHeight="1" x14ac:dyDescent="0.2">
      <c r="A173" s="199" t="s">
        <v>570</v>
      </c>
      <c r="C173" s="199" t="s">
        <v>1785</v>
      </c>
      <c r="D173" s="194"/>
      <c r="E173" s="646"/>
      <c r="F173" s="646"/>
      <c r="G173" s="646"/>
      <c r="H173" s="646"/>
    </row>
    <row r="174" spans="1:10" s="651" customFormat="1" ht="13.15" customHeight="1" x14ac:dyDescent="0.2">
      <c r="A174" s="653" t="s">
        <v>563</v>
      </c>
      <c r="B174" s="646"/>
      <c r="C174" s="1504" t="s">
        <v>564</v>
      </c>
      <c r="D174" s="1504"/>
      <c r="E174" s="1504"/>
      <c r="F174" s="1504"/>
      <c r="G174" s="1504"/>
      <c r="H174" s="1504"/>
    </row>
    <row r="175" spans="1:10" s="651" customFormat="1" ht="13.15" customHeight="1" x14ac:dyDescent="0.2">
      <c r="A175" s="653"/>
      <c r="B175" s="646"/>
      <c r="C175" s="653"/>
      <c r="D175" s="646"/>
      <c r="E175" s="646"/>
      <c r="F175" s="646"/>
      <c r="G175" s="646"/>
      <c r="H175" s="646"/>
    </row>
    <row r="176" spans="1:10" s="651" customFormat="1" ht="13.15" customHeight="1" x14ac:dyDescent="0.2"/>
    <row r="177" s="651" customFormat="1" ht="13.15" customHeight="1" x14ac:dyDescent="0.2"/>
    <row r="178" s="651" customFormat="1" x14ac:dyDescent="0.2"/>
    <row r="179" s="651" customFormat="1" x14ac:dyDescent="0.2"/>
    <row r="180" s="651" customFormat="1" x14ac:dyDescent="0.2"/>
    <row r="181" s="651" customFormat="1" x14ac:dyDescent="0.2"/>
    <row r="182" s="651" customFormat="1" x14ac:dyDescent="0.2"/>
    <row r="183" s="651" customFormat="1" ht="27" customHeight="1" x14ac:dyDescent="0.2"/>
    <row r="184" s="651" customFormat="1" ht="13.15" customHeight="1" x14ac:dyDescent="0.2"/>
    <row r="185" s="651" customFormat="1" ht="27.6" customHeight="1" x14ac:dyDescent="0.2"/>
    <row r="186" s="651" customFormat="1" x14ac:dyDescent="0.2"/>
    <row r="187" s="651" customFormat="1" x14ac:dyDescent="0.2"/>
    <row r="188" s="651" customFormat="1" x14ac:dyDescent="0.2"/>
    <row r="189" s="651" customFormat="1" ht="26.45" customHeight="1" x14ac:dyDescent="0.2"/>
    <row r="190" s="651" customFormat="1" ht="25.9" customHeight="1" x14ac:dyDescent="0.2"/>
    <row r="191" s="651" customFormat="1" ht="27" customHeight="1" x14ac:dyDescent="0.2"/>
    <row r="192" s="651" customFormat="1" ht="13.15" customHeight="1" x14ac:dyDescent="0.2"/>
    <row r="193" s="651" customFormat="1" ht="13.15" customHeight="1" x14ac:dyDescent="0.2"/>
    <row r="194" s="651" customFormat="1" ht="14.45" customHeight="1" x14ac:dyDescent="0.2"/>
    <row r="195" s="651" customFormat="1" x14ac:dyDescent="0.2"/>
    <row r="196" s="651" customFormat="1" x14ac:dyDescent="0.2"/>
    <row r="197" s="651" customFormat="1" x14ac:dyDescent="0.2"/>
    <row r="198" s="651" customFormat="1" x14ac:dyDescent="0.2"/>
    <row r="199" s="651" customFormat="1" x14ac:dyDescent="0.2"/>
    <row r="200" s="651" customFormat="1" ht="27" customHeight="1" x14ac:dyDescent="0.2"/>
    <row r="201" s="651" customFormat="1" x14ac:dyDescent="0.2"/>
    <row r="202" s="651" customFormat="1" x14ac:dyDescent="0.2"/>
    <row r="203" s="651" customFormat="1" x14ac:dyDescent="0.2"/>
    <row r="204" s="651" customFormat="1" ht="29.45" customHeight="1" x14ac:dyDescent="0.2"/>
    <row r="205" s="651" customFormat="1" ht="50.45" customHeight="1" x14ac:dyDescent="0.2"/>
    <row r="206" s="651" customFormat="1" ht="20.45" customHeight="1" x14ac:dyDescent="0.2"/>
    <row r="207" s="651" customFormat="1" ht="13.15" customHeight="1" x14ac:dyDescent="0.2"/>
    <row r="208" s="651" customFormat="1" ht="13.15" customHeight="1" x14ac:dyDescent="0.2"/>
    <row r="209" s="651" customFormat="1" ht="13.15" customHeight="1" x14ac:dyDescent="0.2"/>
    <row r="210" s="651" customFormat="1" ht="13.15" customHeight="1" x14ac:dyDescent="0.2"/>
    <row r="211" s="651" customFormat="1" ht="13.15" customHeight="1" x14ac:dyDescent="0.2"/>
    <row r="212" s="651" customFormat="1" ht="13.15" customHeight="1" x14ac:dyDescent="0.2"/>
    <row r="213" s="651" customFormat="1" ht="13.15" customHeight="1" x14ac:dyDescent="0.2"/>
    <row r="214" s="651" customFormat="1" ht="13.15" customHeight="1" x14ac:dyDescent="0.2"/>
    <row r="215" s="651" customFormat="1" ht="13.15" customHeight="1" x14ac:dyDescent="0.2"/>
    <row r="216" s="651" customFormat="1" ht="13.15" customHeight="1" x14ac:dyDescent="0.2"/>
    <row r="217" s="651" customFormat="1" ht="13.15" customHeight="1" x14ac:dyDescent="0.2"/>
    <row r="218" s="651" customFormat="1" ht="13.15" customHeight="1" x14ac:dyDescent="0.2"/>
    <row r="219" s="651" customFormat="1" ht="13.15" customHeight="1" x14ac:dyDescent="0.2"/>
    <row r="220" s="651" customFormat="1" ht="13.15" customHeight="1" x14ac:dyDescent="0.2"/>
    <row r="221" s="651" customFormat="1" ht="13.15" customHeight="1" x14ac:dyDescent="0.2"/>
    <row r="222" s="651" customFormat="1" ht="13.15" customHeight="1" x14ac:dyDescent="0.2"/>
    <row r="223" s="651" customFormat="1" ht="27" customHeight="1" x14ac:dyDescent="0.2"/>
    <row r="224" s="651" customFormat="1" ht="13.15" customHeight="1" x14ac:dyDescent="0.2"/>
    <row r="225" s="651" customFormat="1" ht="13.15" customHeight="1" x14ac:dyDescent="0.2"/>
    <row r="226" s="651" customFormat="1" ht="13.15" customHeight="1" x14ac:dyDescent="0.2"/>
    <row r="227" s="651" customFormat="1" ht="13.15" customHeight="1" x14ac:dyDescent="0.2"/>
    <row r="228" s="651" customFormat="1" ht="13.15" customHeight="1" x14ac:dyDescent="0.2"/>
    <row r="229" s="651" customFormat="1" ht="13.15" customHeight="1" x14ac:dyDescent="0.2"/>
    <row r="230" s="651" customFormat="1" ht="13.15" customHeight="1" x14ac:dyDescent="0.2"/>
    <row r="231" s="651" customFormat="1" ht="13.15" customHeight="1" x14ac:dyDescent="0.2"/>
    <row r="232" s="651" customFormat="1" ht="13.15" customHeight="1" x14ac:dyDescent="0.2"/>
    <row r="233" s="651" customFormat="1" ht="13.15" customHeight="1" x14ac:dyDescent="0.2"/>
    <row r="234" s="651" customFormat="1" ht="13.15" customHeight="1" x14ac:dyDescent="0.2"/>
    <row r="235" s="651" customFormat="1" ht="13.15" customHeight="1" x14ac:dyDescent="0.2"/>
    <row r="236" s="651" customFormat="1" ht="13.15" customHeight="1" x14ac:dyDescent="0.2"/>
    <row r="237" s="651" customFormat="1" ht="13.15" customHeight="1" x14ac:dyDescent="0.2"/>
    <row r="238" s="651" customFormat="1" ht="13.15" customHeight="1" x14ac:dyDescent="0.2"/>
    <row r="239" s="651" customFormat="1" ht="13.15" customHeight="1" x14ac:dyDescent="0.2"/>
    <row r="240" s="651" customFormat="1" ht="13.15" customHeight="1" x14ac:dyDescent="0.2"/>
    <row r="241" s="651" customFormat="1" ht="13.15" customHeight="1" x14ac:dyDescent="0.2"/>
    <row r="242" s="651" customFormat="1" ht="13.15" customHeight="1" x14ac:dyDescent="0.2"/>
    <row r="243" s="651" customFormat="1" ht="13.15" customHeight="1" x14ac:dyDescent="0.2"/>
    <row r="244" s="651" customFormat="1" ht="13.15" customHeight="1" x14ac:dyDescent="0.2"/>
    <row r="245" s="651" customFormat="1" ht="13.15" customHeight="1" x14ac:dyDescent="0.2"/>
    <row r="246" s="651" customFormat="1" ht="13.15" customHeight="1" x14ac:dyDescent="0.2"/>
    <row r="247" s="651" customFormat="1" ht="13.15" customHeight="1" x14ac:dyDescent="0.2"/>
    <row r="248" s="651" customFormat="1" ht="13.15" customHeight="1" x14ac:dyDescent="0.2"/>
    <row r="249" s="651" customFormat="1" ht="13.15" customHeight="1" x14ac:dyDescent="0.2"/>
    <row r="250" s="651" customFormat="1" ht="13.15" customHeight="1" x14ac:dyDescent="0.2"/>
    <row r="251" s="651" customFormat="1" ht="13.15" customHeight="1" x14ac:dyDescent="0.2"/>
    <row r="252" s="651" customFormat="1" ht="13.15" customHeight="1" x14ac:dyDescent="0.2"/>
    <row r="253" s="651" customFormat="1" ht="13.15" customHeight="1" x14ac:dyDescent="0.2"/>
    <row r="254" s="651" customFormat="1" ht="13.15" customHeight="1" x14ac:dyDescent="0.2"/>
    <row r="255" s="651" customFormat="1" ht="13.15" customHeight="1" x14ac:dyDescent="0.2"/>
    <row r="256" s="651" customFormat="1" ht="13.15" customHeight="1" x14ac:dyDescent="0.2"/>
    <row r="257" s="651" customFormat="1" ht="13.15" customHeight="1" x14ac:dyDescent="0.2"/>
    <row r="258" s="651" customFormat="1" ht="13.15" customHeight="1" x14ac:dyDescent="0.2"/>
    <row r="259" s="651" customFormat="1" ht="13.15" customHeight="1" x14ac:dyDescent="0.2"/>
    <row r="260" s="651" customFormat="1" ht="13.15" customHeight="1" x14ac:dyDescent="0.2"/>
    <row r="261" s="651" customFormat="1" ht="13.15" customHeight="1" x14ac:dyDescent="0.2"/>
    <row r="262" s="651" customFormat="1" ht="13.15" customHeight="1" x14ac:dyDescent="0.2"/>
    <row r="263" s="651" customFormat="1" ht="13.15" customHeight="1" x14ac:dyDescent="0.2"/>
    <row r="264" s="651" customFormat="1" ht="13.15" customHeight="1" x14ac:dyDescent="0.2"/>
    <row r="265" s="651" customFormat="1" ht="13.15" customHeight="1" x14ac:dyDescent="0.2"/>
    <row r="266" s="651" customFormat="1" ht="13.15" customHeight="1" x14ac:dyDescent="0.2"/>
    <row r="267" s="651" customFormat="1" ht="13.15" customHeight="1" x14ac:dyDescent="0.2"/>
    <row r="268" s="651" customFormat="1" ht="13.15" customHeight="1" x14ac:dyDescent="0.2"/>
    <row r="269" s="651" customFormat="1" x14ac:dyDescent="0.2"/>
    <row r="270" s="651" customFormat="1" x14ac:dyDescent="0.2"/>
    <row r="271" s="651" customFormat="1" x14ac:dyDescent="0.2"/>
    <row r="272" s="651" customFormat="1" x14ac:dyDescent="0.2"/>
    <row r="273" s="651" customFormat="1" x14ac:dyDescent="0.2"/>
    <row r="274" s="651" customFormat="1" ht="27" customHeight="1" x14ac:dyDescent="0.2"/>
    <row r="275" s="651" customFormat="1" ht="13.15" customHeight="1" x14ac:dyDescent="0.2"/>
    <row r="276" s="651" customFormat="1" ht="27.6" customHeight="1" x14ac:dyDescent="0.2"/>
    <row r="277" s="651" customFormat="1" x14ac:dyDescent="0.2"/>
    <row r="278" s="651" customFormat="1" x14ac:dyDescent="0.2"/>
    <row r="279" s="651" customFormat="1" x14ac:dyDescent="0.2"/>
    <row r="280" s="651" customFormat="1" ht="26.45" customHeight="1" x14ac:dyDescent="0.2"/>
    <row r="281" s="651" customFormat="1" ht="25.9" customHeight="1" x14ac:dyDescent="0.2"/>
    <row r="282" s="651" customFormat="1" ht="27" customHeight="1" x14ac:dyDescent="0.2"/>
    <row r="283" s="651" customFormat="1" ht="26.45" customHeight="1" x14ac:dyDescent="0.2"/>
    <row r="284" s="651" customFormat="1" x14ac:dyDescent="0.2"/>
    <row r="285" s="651" customFormat="1" x14ac:dyDescent="0.2"/>
    <row r="286" s="651" customFormat="1" x14ac:dyDescent="0.2"/>
    <row r="287" s="651" customFormat="1" x14ac:dyDescent="0.2"/>
    <row r="288" s="651" customFormat="1" x14ac:dyDescent="0.2"/>
    <row r="289" s="651" customFormat="1" x14ac:dyDescent="0.2"/>
    <row r="290" s="651" customFormat="1" x14ac:dyDescent="0.2"/>
    <row r="291" s="651" customFormat="1" x14ac:dyDescent="0.2"/>
    <row r="292" s="651" customFormat="1" ht="25.9" customHeight="1" x14ac:dyDescent="0.2"/>
    <row r="293" s="651" customFormat="1" x14ac:dyDescent="0.2"/>
    <row r="294" s="651" customFormat="1" x14ac:dyDescent="0.2"/>
    <row r="295" s="651" customFormat="1" x14ac:dyDescent="0.2"/>
    <row r="296" s="651" customFormat="1" ht="27.6" customHeight="1" x14ac:dyDescent="0.2"/>
    <row r="297" s="651" customFormat="1" ht="51.6" customHeight="1" x14ac:dyDescent="0.2"/>
    <row r="298" s="651" customFormat="1" x14ac:dyDescent="0.2"/>
    <row r="299" s="651" customFormat="1" x14ac:dyDescent="0.2"/>
    <row r="300" s="651" customFormat="1" x14ac:dyDescent="0.2"/>
    <row r="301" s="651" customFormat="1" x14ac:dyDescent="0.2"/>
    <row r="302" s="651" customFormat="1" x14ac:dyDescent="0.2"/>
    <row r="303" s="651" customFormat="1" x14ac:dyDescent="0.2"/>
    <row r="304" s="651" customFormat="1" x14ac:dyDescent="0.2"/>
    <row r="305" s="651" customFormat="1" x14ac:dyDescent="0.2"/>
    <row r="306" s="651" customFormat="1" x14ac:dyDescent="0.2"/>
    <row r="307" s="651" customFormat="1" x14ac:dyDescent="0.2"/>
    <row r="308" s="651" customFormat="1" x14ac:dyDescent="0.2"/>
    <row r="309" s="651" customFormat="1" x14ac:dyDescent="0.2"/>
    <row r="310" s="651" customFormat="1" x14ac:dyDescent="0.2"/>
    <row r="311" s="651" customFormat="1" x14ac:dyDescent="0.2"/>
    <row r="312" s="651" customFormat="1" x14ac:dyDescent="0.2"/>
    <row r="313" s="651" customFormat="1" x14ac:dyDescent="0.2"/>
    <row r="314" s="651" customFormat="1" x14ac:dyDescent="0.2"/>
    <row r="315" s="651" customFormat="1" x14ac:dyDescent="0.2"/>
    <row r="316" s="651" customFormat="1" x14ac:dyDescent="0.2"/>
    <row r="317" s="651" customFormat="1" x14ac:dyDescent="0.2"/>
    <row r="318" s="651" customFormat="1" x14ac:dyDescent="0.2"/>
    <row r="319" s="651" customFormat="1" x14ac:dyDescent="0.2"/>
    <row r="320" s="651" customFormat="1" x14ac:dyDescent="0.2"/>
    <row r="321" s="651" customFormat="1" x14ac:dyDescent="0.2"/>
    <row r="322" s="651" customFormat="1" x14ac:dyDescent="0.2"/>
    <row r="323" s="651" customFormat="1" x14ac:dyDescent="0.2"/>
    <row r="324" s="651" customFormat="1" x14ac:dyDescent="0.2"/>
    <row r="325" s="651" customFormat="1" x14ac:dyDescent="0.2"/>
    <row r="326" s="651" customFormat="1" x14ac:dyDescent="0.2"/>
    <row r="327" s="651" customFormat="1" x14ac:dyDescent="0.2"/>
    <row r="328" s="651" customFormat="1" x14ac:dyDescent="0.2"/>
    <row r="329" s="651" customFormat="1" x14ac:dyDescent="0.2"/>
    <row r="330" s="651" customFormat="1" x14ac:dyDescent="0.2"/>
    <row r="331" s="651" customFormat="1" x14ac:dyDescent="0.2"/>
    <row r="332" s="651" customFormat="1" x14ac:dyDescent="0.2"/>
    <row r="333" s="651" customFormat="1" x14ac:dyDescent="0.2"/>
    <row r="334" s="651" customFormat="1" x14ac:dyDescent="0.2"/>
    <row r="335" s="651" customFormat="1" x14ac:dyDescent="0.2"/>
    <row r="336" s="651" customFormat="1" x14ac:dyDescent="0.2"/>
    <row r="337" s="651" customFormat="1" x14ac:dyDescent="0.2"/>
    <row r="338" s="651" customFormat="1" x14ac:dyDescent="0.2"/>
    <row r="339" s="651" customFormat="1" x14ac:dyDescent="0.2"/>
    <row r="340" s="651" customFormat="1" x14ac:dyDescent="0.2"/>
    <row r="341" s="651" customFormat="1" x14ac:dyDescent="0.2"/>
    <row r="342" s="651" customFormat="1" x14ac:dyDescent="0.2"/>
    <row r="343" s="651" customFormat="1" x14ac:dyDescent="0.2"/>
    <row r="344" s="651" customFormat="1" x14ac:dyDescent="0.2"/>
    <row r="345" s="651" customFormat="1" x14ac:dyDescent="0.2"/>
    <row r="346" s="651" customFormat="1" x14ac:dyDescent="0.2"/>
    <row r="347" s="651" customFormat="1" x14ac:dyDescent="0.2"/>
    <row r="348" s="651" customFormat="1" x14ac:dyDescent="0.2"/>
    <row r="349" s="651" customFormat="1" x14ac:dyDescent="0.2"/>
    <row r="350" s="651" customFormat="1" x14ac:dyDescent="0.2"/>
    <row r="351" s="651" customFormat="1" x14ac:dyDescent="0.2"/>
    <row r="352" s="651" customFormat="1" x14ac:dyDescent="0.2"/>
    <row r="353" s="651" customFormat="1" x14ac:dyDescent="0.2"/>
    <row r="354" s="651" customFormat="1" x14ac:dyDescent="0.2"/>
    <row r="355" s="651" customFormat="1" x14ac:dyDescent="0.2"/>
    <row r="356" s="651" customFormat="1" x14ac:dyDescent="0.2"/>
    <row r="357" s="651" customFormat="1" x14ac:dyDescent="0.2"/>
    <row r="358" s="651" customFormat="1" x14ac:dyDescent="0.2"/>
    <row r="359" s="651" customFormat="1" x14ac:dyDescent="0.2"/>
    <row r="360" s="651" customFormat="1" x14ac:dyDescent="0.2"/>
    <row r="361" s="651" customFormat="1" x14ac:dyDescent="0.2"/>
    <row r="362" s="651" customFormat="1" x14ac:dyDescent="0.2"/>
    <row r="363" s="651" customFormat="1" x14ac:dyDescent="0.2"/>
    <row r="364" s="651" customFormat="1" x14ac:dyDescent="0.2"/>
    <row r="365" s="651" customFormat="1" x14ac:dyDescent="0.2"/>
    <row r="366" s="651" customFormat="1" ht="13.15" customHeight="1" x14ac:dyDescent="0.2"/>
    <row r="367" s="651" customFormat="1" x14ac:dyDescent="0.2"/>
    <row r="368" s="651" customFormat="1" ht="26.45" customHeight="1" x14ac:dyDescent="0.2"/>
    <row r="369" s="651" customFormat="1" x14ac:dyDescent="0.2"/>
    <row r="370" s="651" customFormat="1" x14ac:dyDescent="0.2"/>
    <row r="371" s="651" customFormat="1" x14ac:dyDescent="0.2"/>
    <row r="372" s="651" customFormat="1" ht="25.9" customHeight="1" x14ac:dyDescent="0.2"/>
    <row r="373" s="651" customFormat="1" ht="26.45" customHeight="1" x14ac:dyDescent="0.2"/>
    <row r="374" s="651" customFormat="1" x14ac:dyDescent="0.2"/>
    <row r="375" s="651" customFormat="1" x14ac:dyDescent="0.2"/>
    <row r="376" s="651" customFormat="1" x14ac:dyDescent="0.2"/>
    <row r="377" s="651" customFormat="1" x14ac:dyDescent="0.2"/>
    <row r="378" s="651" customFormat="1" x14ac:dyDescent="0.2"/>
    <row r="379" s="651" customFormat="1" x14ac:dyDescent="0.2"/>
    <row r="380" s="651" customFormat="1" x14ac:dyDescent="0.2"/>
    <row r="381" s="651" customFormat="1" x14ac:dyDescent="0.2"/>
    <row r="382" s="651" customFormat="1" ht="26.45" customHeight="1" x14ac:dyDescent="0.2"/>
    <row r="383" s="651" customFormat="1" x14ac:dyDescent="0.2"/>
    <row r="384" s="651" customFormat="1" x14ac:dyDescent="0.2"/>
    <row r="385" s="651" customFormat="1" x14ac:dyDescent="0.2"/>
    <row r="386" s="651" customFormat="1" ht="27" customHeight="1" x14ac:dyDescent="0.2"/>
    <row r="387" s="651" customFormat="1" ht="53.45" customHeight="1" x14ac:dyDescent="0.2"/>
    <row r="388" s="651" customFormat="1" ht="19.149999999999999" customHeight="1" x14ac:dyDescent="0.2"/>
    <row r="389" s="651" customFormat="1" x14ac:dyDescent="0.2"/>
    <row r="390" s="651" customFormat="1" x14ac:dyDescent="0.2"/>
    <row r="391" s="651" customFormat="1" x14ac:dyDescent="0.2"/>
    <row r="392" s="651" customFormat="1" x14ac:dyDescent="0.2"/>
    <row r="393" s="651" customFormat="1" x14ac:dyDescent="0.2"/>
    <row r="394" s="651" customFormat="1" x14ac:dyDescent="0.2"/>
    <row r="395" s="651" customFormat="1" x14ac:dyDescent="0.2"/>
    <row r="396" s="651" customFormat="1" x14ac:dyDescent="0.2"/>
    <row r="397" s="651" customFormat="1" x14ac:dyDescent="0.2"/>
    <row r="398" s="651" customFormat="1" x14ac:dyDescent="0.2"/>
    <row r="399" s="651" customFormat="1" x14ac:dyDescent="0.2"/>
    <row r="400" s="651" customFormat="1" x14ac:dyDescent="0.2"/>
    <row r="401" s="651" customFormat="1" x14ac:dyDescent="0.2"/>
    <row r="402" s="651" customFormat="1" x14ac:dyDescent="0.2"/>
    <row r="403" s="651" customFormat="1" x14ac:dyDescent="0.2"/>
    <row r="404" s="651" customFormat="1" x14ac:dyDescent="0.2"/>
    <row r="405" s="651" customFormat="1" x14ac:dyDescent="0.2"/>
    <row r="406" s="651" customFormat="1" x14ac:dyDescent="0.2"/>
    <row r="407" s="651" customFormat="1" x14ac:dyDescent="0.2"/>
    <row r="408" s="651" customFormat="1" x14ac:dyDescent="0.2"/>
    <row r="409" s="651" customFormat="1" x14ac:dyDescent="0.2"/>
    <row r="410" s="651" customFormat="1" x14ac:dyDescent="0.2"/>
    <row r="411" s="651" customFormat="1" x14ac:dyDescent="0.2"/>
    <row r="412" s="651" customFormat="1" x14ac:dyDescent="0.2"/>
    <row r="413" s="651" customFormat="1" x14ac:dyDescent="0.2"/>
    <row r="414" s="651" customFormat="1" x14ac:dyDescent="0.2"/>
    <row r="415" s="651" customFormat="1" x14ac:dyDescent="0.2"/>
    <row r="416" s="651" customFormat="1" x14ac:dyDescent="0.2"/>
    <row r="417" s="651" customFormat="1" x14ac:dyDescent="0.2"/>
    <row r="418" s="651" customFormat="1" x14ac:dyDescent="0.2"/>
    <row r="419" s="651" customFormat="1" x14ac:dyDescent="0.2"/>
    <row r="420" s="651" customFormat="1" x14ac:dyDescent="0.2"/>
    <row r="421" s="651" customFormat="1" x14ac:dyDescent="0.2"/>
    <row r="422" s="651" customFormat="1" x14ac:dyDescent="0.2"/>
    <row r="423" s="651" customFormat="1" x14ac:dyDescent="0.2"/>
    <row r="424" s="651" customFormat="1" x14ac:dyDescent="0.2"/>
    <row r="425" s="651" customFormat="1" x14ac:dyDescent="0.2"/>
    <row r="426" s="651" customFormat="1" x14ac:dyDescent="0.2"/>
    <row r="427" s="651" customFormat="1" x14ac:dyDescent="0.2"/>
    <row r="428" s="651" customFormat="1" x14ac:dyDescent="0.2"/>
    <row r="429" s="651" customFormat="1" x14ac:dyDescent="0.2"/>
    <row r="430" s="651" customFormat="1" x14ac:dyDescent="0.2"/>
    <row r="431" s="651" customFormat="1" x14ac:dyDescent="0.2"/>
    <row r="432" s="651" customFormat="1" x14ac:dyDescent="0.2"/>
    <row r="433" s="651" customFormat="1" x14ac:dyDescent="0.2"/>
    <row r="434" s="651" customFormat="1" x14ac:dyDescent="0.2"/>
    <row r="435" s="651" customFormat="1" x14ac:dyDescent="0.2"/>
    <row r="436" s="651" customFormat="1" x14ac:dyDescent="0.2"/>
    <row r="437" s="651" customFormat="1" x14ac:dyDescent="0.2"/>
    <row r="438" s="651" customFormat="1" x14ac:dyDescent="0.2"/>
    <row r="439" s="651" customFormat="1" x14ac:dyDescent="0.2"/>
    <row r="440" s="651" customFormat="1" x14ac:dyDescent="0.2"/>
    <row r="441" s="651" customFormat="1" x14ac:dyDescent="0.2"/>
    <row r="442" s="651" customFormat="1" x14ac:dyDescent="0.2"/>
    <row r="443" s="651" customFormat="1" x14ac:dyDescent="0.2"/>
    <row r="444" s="651" customFormat="1" x14ac:dyDescent="0.2"/>
    <row r="445" s="651" customFormat="1" x14ac:dyDescent="0.2"/>
    <row r="446" s="651" customFormat="1" x14ac:dyDescent="0.2"/>
    <row r="447" s="651" customFormat="1" x14ac:dyDescent="0.2"/>
    <row r="448" s="651" customFormat="1" x14ac:dyDescent="0.2"/>
    <row r="449" s="651" customFormat="1" x14ac:dyDescent="0.2"/>
    <row r="450" s="651" customFormat="1" x14ac:dyDescent="0.2"/>
    <row r="451" s="651" customFormat="1" x14ac:dyDescent="0.2"/>
    <row r="452" s="651" customFormat="1" x14ac:dyDescent="0.2"/>
    <row r="453" s="651" customFormat="1" x14ac:dyDescent="0.2"/>
    <row r="454" s="651" customFormat="1" x14ac:dyDescent="0.2"/>
    <row r="455" s="651" customFormat="1" x14ac:dyDescent="0.2"/>
    <row r="456" s="651" customFormat="1" ht="13.15" customHeight="1" x14ac:dyDescent="0.2"/>
    <row r="457" s="651" customFormat="1" x14ac:dyDescent="0.2"/>
    <row r="458" s="651" customFormat="1" ht="26.45" customHeight="1" x14ac:dyDescent="0.2"/>
    <row r="459" s="651" customFormat="1" x14ac:dyDescent="0.2"/>
    <row r="460" s="651" customFormat="1" x14ac:dyDescent="0.2"/>
    <row r="461" s="651" customFormat="1" x14ac:dyDescent="0.2"/>
    <row r="462" s="651" customFormat="1" ht="26.45" customHeight="1" x14ac:dyDescent="0.2"/>
    <row r="463" s="651" customFormat="1" ht="25.9" customHeight="1" x14ac:dyDescent="0.2"/>
    <row r="464" s="651" customFormat="1" x14ac:dyDescent="0.2"/>
    <row r="465" s="651" customFormat="1" x14ac:dyDescent="0.2"/>
    <row r="466" s="651" customFormat="1" x14ac:dyDescent="0.2"/>
    <row r="467" s="651" customFormat="1" x14ac:dyDescent="0.2"/>
    <row r="468" s="651" customFormat="1" x14ac:dyDescent="0.2"/>
    <row r="469" s="651" customFormat="1" x14ac:dyDescent="0.2"/>
    <row r="470" s="651" customFormat="1" x14ac:dyDescent="0.2"/>
    <row r="471" s="651" customFormat="1" x14ac:dyDescent="0.2"/>
    <row r="472" s="651" customFormat="1" ht="25.9" customHeight="1" x14ac:dyDescent="0.2"/>
    <row r="473" s="651" customFormat="1" x14ac:dyDescent="0.2"/>
    <row r="474" s="651" customFormat="1" x14ac:dyDescent="0.2"/>
    <row r="475" s="651" customFormat="1" x14ac:dyDescent="0.2"/>
    <row r="476" s="651" customFormat="1" ht="31.9" customHeight="1" x14ac:dyDescent="0.2"/>
    <row r="477" s="651" customFormat="1" ht="52.9" customHeight="1" x14ac:dyDescent="0.2"/>
    <row r="478" s="651" customFormat="1" ht="18.600000000000001" customHeight="1" x14ac:dyDescent="0.2"/>
    <row r="479" s="651" customFormat="1" x14ac:dyDescent="0.2"/>
    <row r="480" s="651" customFormat="1" x14ac:dyDescent="0.2"/>
    <row r="481" s="651" customFormat="1" x14ac:dyDescent="0.2"/>
    <row r="482" s="651" customFormat="1" x14ac:dyDescent="0.2"/>
    <row r="483" s="651" customFormat="1" x14ac:dyDescent="0.2"/>
    <row r="484" s="651" customFormat="1" x14ac:dyDescent="0.2"/>
    <row r="485" s="651" customFormat="1" x14ac:dyDescent="0.2"/>
    <row r="486" s="651" customFormat="1" x14ac:dyDescent="0.2"/>
    <row r="487" s="651" customFormat="1" x14ac:dyDescent="0.2"/>
    <row r="488" s="651" customFormat="1" x14ac:dyDescent="0.2"/>
    <row r="489" s="651" customFormat="1" x14ac:dyDescent="0.2"/>
    <row r="490" s="651" customFormat="1" x14ac:dyDescent="0.2"/>
    <row r="491" s="651" customFormat="1" x14ac:dyDescent="0.2"/>
    <row r="492" s="651" customFormat="1" x14ac:dyDescent="0.2"/>
    <row r="493" s="651" customFormat="1" x14ac:dyDescent="0.2"/>
    <row r="494" s="651" customFormat="1" x14ac:dyDescent="0.2"/>
    <row r="495" s="651" customFormat="1" x14ac:dyDescent="0.2"/>
    <row r="496" s="651" customFormat="1" x14ac:dyDescent="0.2"/>
    <row r="497" s="651" customFormat="1" x14ac:dyDescent="0.2"/>
    <row r="498" s="651" customFormat="1" x14ac:dyDescent="0.2"/>
    <row r="499" s="651" customFormat="1" x14ac:dyDescent="0.2"/>
    <row r="500" s="651" customFormat="1" x14ac:dyDescent="0.2"/>
    <row r="501" s="651" customFormat="1" x14ac:dyDescent="0.2"/>
    <row r="502" s="651" customFormat="1" x14ac:dyDescent="0.2"/>
    <row r="503" s="651" customFormat="1" x14ac:dyDescent="0.2"/>
    <row r="504" s="651" customFormat="1" x14ac:dyDescent="0.2"/>
    <row r="505" s="651" customFormat="1" x14ac:dyDescent="0.2"/>
    <row r="506" s="651" customFormat="1" x14ac:dyDescent="0.2"/>
    <row r="507" s="651" customFormat="1" x14ac:dyDescent="0.2"/>
    <row r="508" s="651" customFormat="1" x14ac:dyDescent="0.2"/>
    <row r="509" s="651" customFormat="1" x14ac:dyDescent="0.2"/>
    <row r="510" s="651" customFormat="1" x14ac:dyDescent="0.2"/>
    <row r="511" s="651" customFormat="1" x14ac:dyDescent="0.2"/>
    <row r="512" s="651" customFormat="1" x14ac:dyDescent="0.2"/>
    <row r="513" s="651" customFormat="1" x14ac:dyDescent="0.2"/>
    <row r="514" s="651" customFormat="1" x14ac:dyDescent="0.2"/>
    <row r="515" s="651" customFormat="1" x14ac:dyDescent="0.2"/>
    <row r="516" s="651" customFormat="1" x14ac:dyDescent="0.2"/>
    <row r="517" s="651" customFormat="1" x14ac:dyDescent="0.2"/>
    <row r="518" s="651" customFormat="1" x14ac:dyDescent="0.2"/>
    <row r="519" s="651" customFormat="1" x14ac:dyDescent="0.2"/>
    <row r="520" s="651" customFormat="1" x14ac:dyDescent="0.2"/>
    <row r="521" s="651" customFormat="1" x14ac:dyDescent="0.2"/>
    <row r="522" s="651" customFormat="1" x14ac:dyDescent="0.2"/>
    <row r="523" s="651" customFormat="1" x14ac:dyDescent="0.2"/>
    <row r="524" s="651" customFormat="1" x14ac:dyDescent="0.2"/>
    <row r="525" s="651" customFormat="1" x14ac:dyDescent="0.2"/>
    <row r="526" s="651" customFormat="1" x14ac:dyDescent="0.2"/>
    <row r="527" s="651" customFormat="1" x14ac:dyDescent="0.2"/>
    <row r="528" s="651" customFormat="1" x14ac:dyDescent="0.2"/>
    <row r="529" s="651" customFormat="1" x14ac:dyDescent="0.2"/>
    <row r="530" s="651" customFormat="1" x14ac:dyDescent="0.2"/>
    <row r="531" s="651" customFormat="1" x14ac:dyDescent="0.2"/>
    <row r="532" s="651" customFormat="1" x14ac:dyDescent="0.2"/>
    <row r="533" s="651" customFormat="1" x14ac:dyDescent="0.2"/>
    <row r="534" s="651" customFormat="1" x14ac:dyDescent="0.2"/>
    <row r="535" s="651" customFormat="1" x14ac:dyDescent="0.2"/>
    <row r="536" s="651" customFormat="1" x14ac:dyDescent="0.2"/>
    <row r="537" s="651" customFormat="1" x14ac:dyDescent="0.2"/>
    <row r="538" s="651" customFormat="1" x14ac:dyDescent="0.2"/>
    <row r="539" s="651" customFormat="1" x14ac:dyDescent="0.2"/>
    <row r="540" s="651" customFormat="1" x14ac:dyDescent="0.2"/>
    <row r="541" s="651" customFormat="1" x14ac:dyDescent="0.2"/>
    <row r="542" s="651" customFormat="1" x14ac:dyDescent="0.2"/>
    <row r="543" s="651" customFormat="1" x14ac:dyDescent="0.2"/>
    <row r="544" s="651" customFormat="1" x14ac:dyDescent="0.2"/>
    <row r="545" s="651" customFormat="1" x14ac:dyDescent="0.2"/>
    <row r="546" s="651" customFormat="1" ht="13.15" customHeight="1" x14ac:dyDescent="0.2"/>
    <row r="547" s="651" customFormat="1" x14ac:dyDescent="0.2"/>
    <row r="548" s="651" customFormat="1" ht="26.45" customHeight="1" x14ac:dyDescent="0.2"/>
    <row r="549" s="651" customFormat="1" x14ac:dyDescent="0.2"/>
    <row r="550" s="651" customFormat="1" x14ac:dyDescent="0.2"/>
    <row r="551" s="651" customFormat="1" x14ac:dyDescent="0.2"/>
    <row r="552" s="651" customFormat="1" ht="26.45" customHeight="1" x14ac:dyDescent="0.2"/>
    <row r="553" s="651" customFormat="1" ht="26.45" customHeight="1" x14ac:dyDescent="0.2"/>
    <row r="554" s="651" customFormat="1" x14ac:dyDescent="0.2"/>
    <row r="555" s="651" customFormat="1" x14ac:dyDescent="0.2"/>
    <row r="556" s="651" customFormat="1" x14ac:dyDescent="0.2"/>
    <row r="557" s="651" customFormat="1" x14ac:dyDescent="0.2"/>
    <row r="558" s="651" customFormat="1" x14ac:dyDescent="0.2"/>
    <row r="559" s="651" customFormat="1" x14ac:dyDescent="0.2"/>
    <row r="560" s="651" customFormat="1" x14ac:dyDescent="0.2"/>
    <row r="561" s="651" customFormat="1" x14ac:dyDescent="0.2"/>
    <row r="562" s="651" customFormat="1" ht="25.9" customHeight="1" x14ac:dyDescent="0.2"/>
    <row r="563" s="651" customFormat="1" x14ac:dyDescent="0.2"/>
    <row r="564" s="651" customFormat="1" x14ac:dyDescent="0.2"/>
    <row r="565" s="651" customFormat="1" x14ac:dyDescent="0.2"/>
    <row r="566" s="651" customFormat="1" ht="35.450000000000003" customHeight="1" x14ac:dyDescent="0.2"/>
    <row r="567" s="651" customFormat="1" ht="56.45" customHeight="1" x14ac:dyDescent="0.2"/>
    <row r="568" s="651" customFormat="1" ht="16.899999999999999" customHeight="1" x14ac:dyDescent="0.2"/>
    <row r="569" s="651" customFormat="1" x14ac:dyDescent="0.2"/>
    <row r="570" s="651" customFormat="1" x14ac:dyDescent="0.2"/>
    <row r="571" s="651" customFormat="1" x14ac:dyDescent="0.2"/>
    <row r="572" s="651" customFormat="1" x14ac:dyDescent="0.2"/>
    <row r="573" s="651" customFormat="1" x14ac:dyDescent="0.2"/>
    <row r="574" s="651" customFormat="1" x14ac:dyDescent="0.2"/>
    <row r="575" s="651" customFormat="1" x14ac:dyDescent="0.2"/>
    <row r="576" s="651" customFormat="1" x14ac:dyDescent="0.2"/>
    <row r="577" s="651" customFormat="1" x14ac:dyDescent="0.2"/>
    <row r="578" s="651" customFormat="1" x14ac:dyDescent="0.2"/>
    <row r="579" s="651" customFormat="1" x14ac:dyDescent="0.2"/>
    <row r="580" s="651" customFormat="1" x14ac:dyDescent="0.2"/>
    <row r="581" s="651" customFormat="1" x14ac:dyDescent="0.2"/>
    <row r="582" s="651" customFormat="1" x14ac:dyDescent="0.2"/>
    <row r="583" s="651" customFormat="1" x14ac:dyDescent="0.2"/>
    <row r="584" s="651" customFormat="1" x14ac:dyDescent="0.2"/>
    <row r="585" s="651" customFormat="1" x14ac:dyDescent="0.2"/>
    <row r="586" s="651" customFormat="1" x14ac:dyDescent="0.2"/>
    <row r="587" s="651" customFormat="1" x14ac:dyDescent="0.2"/>
    <row r="588" s="651" customFormat="1" x14ac:dyDescent="0.2"/>
    <row r="589" s="651" customFormat="1" x14ac:dyDescent="0.2"/>
    <row r="590" s="651" customFormat="1" x14ac:dyDescent="0.2"/>
    <row r="591" s="651" customFormat="1" x14ac:dyDescent="0.2"/>
    <row r="592" s="651" customFormat="1" x14ac:dyDescent="0.2"/>
    <row r="593" s="651" customFormat="1" x14ac:dyDescent="0.2"/>
    <row r="594" s="651" customFormat="1" x14ac:dyDescent="0.2"/>
    <row r="595" s="651" customFormat="1" x14ac:dyDescent="0.2"/>
    <row r="596" s="651" customFormat="1" x14ac:dyDescent="0.2"/>
    <row r="597" s="651" customFormat="1" x14ac:dyDescent="0.2"/>
    <row r="598" s="651" customFormat="1" x14ac:dyDescent="0.2"/>
    <row r="599" s="651" customFormat="1" x14ac:dyDescent="0.2"/>
    <row r="600" s="651" customFormat="1" x14ac:dyDescent="0.2"/>
    <row r="601" s="651" customFormat="1" x14ac:dyDescent="0.2"/>
    <row r="602" s="651" customFormat="1" x14ac:dyDescent="0.2"/>
    <row r="603" s="651" customFormat="1" x14ac:dyDescent="0.2"/>
    <row r="604" s="651" customFormat="1" x14ac:dyDescent="0.2"/>
    <row r="605" s="651" customFormat="1" x14ac:dyDescent="0.2"/>
    <row r="606" s="651" customFormat="1" x14ac:dyDescent="0.2"/>
    <row r="607" s="651" customFormat="1" x14ac:dyDescent="0.2"/>
    <row r="608" s="651" customFormat="1" x14ac:dyDescent="0.2"/>
    <row r="609" s="651" customFormat="1" x14ac:dyDescent="0.2"/>
    <row r="610" s="651" customFormat="1" x14ac:dyDescent="0.2"/>
    <row r="611" s="651" customFormat="1" x14ac:dyDescent="0.2"/>
    <row r="612" s="651" customFormat="1" x14ac:dyDescent="0.2"/>
    <row r="613" s="651" customFormat="1" x14ac:dyDescent="0.2"/>
    <row r="614" s="651" customFormat="1" x14ac:dyDescent="0.2"/>
    <row r="615" s="651" customFormat="1" x14ac:dyDescent="0.2"/>
    <row r="616" s="651" customFormat="1" x14ac:dyDescent="0.2"/>
    <row r="617" s="651" customFormat="1" x14ac:dyDescent="0.2"/>
    <row r="618" s="651" customFormat="1" x14ac:dyDescent="0.2"/>
    <row r="619" s="651" customFormat="1" x14ac:dyDescent="0.2"/>
    <row r="620" s="651" customFormat="1" x14ac:dyDescent="0.2"/>
    <row r="621" s="651" customFormat="1" x14ac:dyDescent="0.2"/>
    <row r="622" s="651" customFormat="1" x14ac:dyDescent="0.2"/>
    <row r="623" s="651" customFormat="1" x14ac:dyDescent="0.2"/>
    <row r="624" s="651" customFormat="1" x14ac:dyDescent="0.2"/>
    <row r="625" s="651" customFormat="1" x14ac:dyDescent="0.2"/>
    <row r="626" s="651" customFormat="1" x14ac:dyDescent="0.2"/>
    <row r="627" s="651" customFormat="1" x14ac:dyDescent="0.2"/>
    <row r="628" s="651" customFormat="1" x14ac:dyDescent="0.2"/>
    <row r="629" s="651" customFormat="1" x14ac:dyDescent="0.2"/>
    <row r="630" s="651" customFormat="1" x14ac:dyDescent="0.2"/>
    <row r="631" s="651" customFormat="1" x14ac:dyDescent="0.2"/>
    <row r="632" s="651" customFormat="1" x14ac:dyDescent="0.2"/>
    <row r="633" s="651" customFormat="1" x14ac:dyDescent="0.2"/>
    <row r="634" s="651" customFormat="1" x14ac:dyDescent="0.2"/>
    <row r="635" s="651" customFormat="1" x14ac:dyDescent="0.2"/>
    <row r="636" s="651" customFormat="1" ht="13.15" customHeight="1" x14ac:dyDescent="0.2"/>
    <row r="637" s="651" customFormat="1" x14ac:dyDescent="0.2"/>
    <row r="638" s="651" customFormat="1" ht="26.45" customHeight="1" x14ac:dyDescent="0.2"/>
    <row r="639" s="651" customFormat="1" x14ac:dyDescent="0.2"/>
    <row r="640" s="651" customFormat="1" x14ac:dyDescent="0.2"/>
    <row r="641" s="651" customFormat="1" x14ac:dyDescent="0.2"/>
    <row r="642" s="651" customFormat="1" ht="25.9" customHeight="1" x14ac:dyDescent="0.2"/>
    <row r="643" s="651" customFormat="1" ht="25.9" customHeight="1" x14ac:dyDescent="0.2"/>
    <row r="644" s="651" customFormat="1" x14ac:dyDescent="0.2"/>
    <row r="645" s="651" customFormat="1" x14ac:dyDescent="0.2"/>
    <row r="646" s="651" customFormat="1" x14ac:dyDescent="0.2"/>
    <row r="647" s="651" customFormat="1" x14ac:dyDescent="0.2"/>
    <row r="648" s="651" customFormat="1" x14ac:dyDescent="0.2"/>
    <row r="649" s="651" customFormat="1" x14ac:dyDescent="0.2"/>
    <row r="650" s="651" customFormat="1" x14ac:dyDescent="0.2"/>
    <row r="651" s="651" customFormat="1" x14ac:dyDescent="0.2"/>
    <row r="652" s="651" customFormat="1" ht="25.9" customHeight="1" x14ac:dyDescent="0.2"/>
    <row r="653" s="651" customFormat="1" x14ac:dyDescent="0.2"/>
    <row r="654" s="651" customFormat="1" x14ac:dyDescent="0.2"/>
    <row r="655" s="651" customFormat="1" x14ac:dyDescent="0.2"/>
    <row r="656" s="651" customFormat="1" ht="27" customHeight="1" x14ac:dyDescent="0.2"/>
    <row r="657" s="651" customFormat="1" ht="55.9" customHeight="1" x14ac:dyDescent="0.2"/>
    <row r="658" s="651" customFormat="1" ht="18" customHeight="1" x14ac:dyDescent="0.2"/>
    <row r="659" s="651" customFormat="1" x14ac:dyDescent="0.2"/>
    <row r="660" s="651" customFormat="1" x14ac:dyDescent="0.2"/>
    <row r="661" s="651" customFormat="1" x14ac:dyDescent="0.2"/>
    <row r="662" s="651" customFormat="1" x14ac:dyDescent="0.2"/>
    <row r="663" s="651" customFormat="1" x14ac:dyDescent="0.2"/>
    <row r="664" s="651" customFormat="1" x14ac:dyDescent="0.2"/>
    <row r="665" s="651" customFormat="1" x14ac:dyDescent="0.2"/>
    <row r="666" s="651" customFormat="1" x14ac:dyDescent="0.2"/>
    <row r="667" s="651" customFormat="1" x14ac:dyDescent="0.2"/>
    <row r="668" s="651" customFormat="1" x14ac:dyDescent="0.2"/>
    <row r="669" s="651" customFormat="1" x14ac:dyDescent="0.2"/>
    <row r="670" s="651" customFormat="1" x14ac:dyDescent="0.2"/>
    <row r="671" s="651" customFormat="1" x14ac:dyDescent="0.2"/>
    <row r="672" s="651" customFormat="1" x14ac:dyDescent="0.2"/>
    <row r="673" s="651" customFormat="1" x14ac:dyDescent="0.2"/>
    <row r="674" s="651" customFormat="1" x14ac:dyDescent="0.2"/>
    <row r="675" s="651" customFormat="1" x14ac:dyDescent="0.2"/>
    <row r="676" s="651" customFormat="1" x14ac:dyDescent="0.2"/>
    <row r="677" s="651" customFormat="1" x14ac:dyDescent="0.2"/>
    <row r="678" s="651" customFormat="1" x14ac:dyDescent="0.2"/>
    <row r="679" s="651" customFormat="1" x14ac:dyDescent="0.2"/>
    <row r="680" s="651" customFormat="1" x14ac:dyDescent="0.2"/>
    <row r="681" s="651" customFormat="1" x14ac:dyDescent="0.2"/>
    <row r="682" s="651" customFormat="1" x14ac:dyDescent="0.2"/>
    <row r="683" s="651" customFormat="1" x14ac:dyDescent="0.2"/>
    <row r="684" s="651" customFormat="1" x14ac:dyDescent="0.2"/>
    <row r="685" s="651" customFormat="1" x14ac:dyDescent="0.2"/>
    <row r="686" s="651" customFormat="1" x14ac:dyDescent="0.2"/>
    <row r="687" s="651" customFormat="1" x14ac:dyDescent="0.2"/>
    <row r="688" s="651" customFormat="1" x14ac:dyDescent="0.2"/>
    <row r="689" s="651" customFormat="1" x14ac:dyDescent="0.2"/>
    <row r="690" s="651" customFormat="1" x14ac:dyDescent="0.2"/>
    <row r="691" s="651" customFormat="1" x14ac:dyDescent="0.2"/>
    <row r="692" s="651" customFormat="1" x14ac:dyDescent="0.2"/>
    <row r="693" s="651" customFormat="1" x14ac:dyDescent="0.2"/>
    <row r="694" s="651" customFormat="1" x14ac:dyDescent="0.2"/>
    <row r="695" s="651" customFormat="1" x14ac:dyDescent="0.2"/>
    <row r="696" s="651" customFormat="1" x14ac:dyDescent="0.2"/>
    <row r="697" s="651" customFormat="1" x14ac:dyDescent="0.2"/>
    <row r="698" s="651" customFormat="1" x14ac:dyDescent="0.2"/>
    <row r="699" s="651" customFormat="1" x14ac:dyDescent="0.2"/>
    <row r="700" s="651" customFormat="1" x14ac:dyDescent="0.2"/>
    <row r="701" s="651" customFormat="1" x14ac:dyDescent="0.2"/>
    <row r="702" s="651" customFormat="1" x14ac:dyDescent="0.2"/>
    <row r="703" s="651" customFormat="1" x14ac:dyDescent="0.2"/>
    <row r="704" s="651" customFormat="1" x14ac:dyDescent="0.2"/>
    <row r="705" s="651" customFormat="1" x14ac:dyDescent="0.2"/>
    <row r="706" s="651" customFormat="1" x14ac:dyDescent="0.2"/>
    <row r="707" s="651" customFormat="1" x14ac:dyDescent="0.2"/>
    <row r="708" s="651" customFormat="1" x14ac:dyDescent="0.2"/>
    <row r="709" s="651" customFormat="1" x14ac:dyDescent="0.2"/>
    <row r="710" s="651" customFormat="1" x14ac:dyDescent="0.2"/>
    <row r="711" s="651" customFormat="1" x14ac:dyDescent="0.2"/>
    <row r="712" s="651" customFormat="1" x14ac:dyDescent="0.2"/>
    <row r="713" s="651" customFormat="1" x14ac:dyDescent="0.2"/>
    <row r="714" s="651" customFormat="1" x14ac:dyDescent="0.2"/>
    <row r="715" s="651" customFormat="1" x14ac:dyDescent="0.2"/>
    <row r="716" s="651" customFormat="1" x14ac:dyDescent="0.2"/>
    <row r="717" s="651" customFormat="1" x14ac:dyDescent="0.2"/>
    <row r="718" s="651" customFormat="1" x14ac:dyDescent="0.2"/>
    <row r="719" s="651" customFormat="1" x14ac:dyDescent="0.2"/>
    <row r="720" s="651" customFormat="1" x14ac:dyDescent="0.2"/>
    <row r="721" s="651" customFormat="1" x14ac:dyDescent="0.2"/>
    <row r="722" s="651" customFormat="1" x14ac:dyDescent="0.2"/>
    <row r="723" s="651" customFormat="1" x14ac:dyDescent="0.2"/>
    <row r="724" s="651" customFormat="1" x14ac:dyDescent="0.2"/>
    <row r="725" s="651" customFormat="1" x14ac:dyDescent="0.2"/>
    <row r="726" s="651" customFormat="1" ht="13.15" customHeight="1" x14ac:dyDescent="0.2"/>
    <row r="727" s="651" customFormat="1" x14ac:dyDescent="0.2"/>
    <row r="728" s="651" customFormat="1" ht="25.9" customHeight="1" x14ac:dyDescent="0.2"/>
    <row r="729" s="651" customFormat="1" x14ac:dyDescent="0.2"/>
    <row r="730" s="651" customFormat="1" x14ac:dyDescent="0.2"/>
    <row r="731" s="651" customFormat="1" x14ac:dyDescent="0.2"/>
    <row r="732" s="651" customFormat="1" ht="26.45" customHeight="1" x14ac:dyDescent="0.2"/>
    <row r="733" s="651" customFormat="1" ht="25.9" customHeight="1" x14ac:dyDescent="0.2"/>
    <row r="734" s="651" customFormat="1" x14ac:dyDescent="0.2"/>
    <row r="735" s="651" customFormat="1" x14ac:dyDescent="0.2"/>
    <row r="736" s="651" customFormat="1" x14ac:dyDescent="0.2"/>
    <row r="737" s="651" customFormat="1" x14ac:dyDescent="0.2"/>
    <row r="738" s="651" customFormat="1" x14ac:dyDescent="0.2"/>
    <row r="739" s="651" customFormat="1" x14ac:dyDescent="0.2"/>
    <row r="740" s="651" customFormat="1" x14ac:dyDescent="0.2"/>
    <row r="741" s="651" customFormat="1" x14ac:dyDescent="0.2"/>
    <row r="742" s="651" customFormat="1" x14ac:dyDescent="0.2"/>
    <row r="743" s="651" customFormat="1" x14ac:dyDescent="0.2"/>
    <row r="744" s="651" customFormat="1" x14ac:dyDescent="0.2"/>
    <row r="745" s="651" customFormat="1" x14ac:dyDescent="0.2"/>
    <row r="746" s="651" customFormat="1" x14ac:dyDescent="0.2"/>
    <row r="747" s="651" customForma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9" fitToWidth="2" fitToHeight="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3"/>
  <sheetViews>
    <sheetView view="pageBreakPreview" zoomScaleSheetLayoutView="100" workbookViewId="0">
      <pane ySplit="13" topLeftCell="A167" activePane="bottomLeft" state="frozen"/>
      <selection pane="bottomLeft" activeCell="O19" sqref="O19"/>
    </sheetView>
  </sheetViews>
  <sheetFormatPr defaultColWidth="8.85546875" defaultRowHeight="12.75" x14ac:dyDescent="0.2"/>
  <cols>
    <col min="1" max="1" width="4.5703125" style="631" customWidth="1"/>
    <col min="2" max="2" width="19.5703125" style="631" customWidth="1"/>
    <col min="3" max="3" width="38.42578125" style="631" customWidth="1"/>
    <col min="4" max="4" width="9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3.28515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690</v>
      </c>
      <c r="B9" s="1497"/>
      <c r="C9" s="1497"/>
      <c r="D9" s="25"/>
      <c r="E9" s="25"/>
      <c r="F9" s="25"/>
      <c r="G9" s="25"/>
    </row>
    <row r="11" spans="1:10" ht="23.2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8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v>100</v>
      </c>
      <c r="H17" s="1186">
        <v>94</v>
      </c>
      <c r="I17" s="1186">
        <v>0</v>
      </c>
      <c r="J17" s="1181">
        <f t="shared" si="0"/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15</v>
      </c>
      <c r="H18" s="1186">
        <v>15</v>
      </c>
      <c r="I18" s="1186">
        <v>0</v>
      </c>
      <c r="J18" s="1181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v>278</v>
      </c>
      <c r="H19" s="1186">
        <v>267</v>
      </c>
      <c r="I19" s="1186">
        <v>0</v>
      </c>
      <c r="J19" s="1181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v>58</v>
      </c>
      <c r="H23" s="1186">
        <v>54</v>
      </c>
      <c r="I23" s="1186">
        <v>0</v>
      </c>
      <c r="J23" s="1181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>F24+I24</f>
        <v>0</v>
      </c>
    </row>
    <row r="25" spans="1:10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>F25+I25</f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>F26+I26</f>
        <v>0</v>
      </c>
    </row>
    <row r="27" spans="1:10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>F27+I27</f>
        <v>0</v>
      </c>
    </row>
    <row r="28" spans="1:10" ht="15" x14ac:dyDescent="0.25">
      <c r="A28" s="1527"/>
      <c r="B28" s="1517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</row>
    <row r="29" spans="1:10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>F29+I29</f>
        <v>0</v>
      </c>
    </row>
    <row r="30" spans="1:10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>F30+I30</f>
        <v>0</v>
      </c>
    </row>
    <row r="31" spans="1:10" ht="14.45" customHeight="1" x14ac:dyDescent="0.25">
      <c r="A31" s="1520"/>
      <c r="B31" s="1518"/>
      <c r="C31" s="46" t="s">
        <v>598</v>
      </c>
      <c r="D31" s="1186">
        <v>0</v>
      </c>
      <c r="E31" s="1186">
        <v>0</v>
      </c>
      <c r="F31" s="1186">
        <v>0</v>
      </c>
      <c r="G31" s="1186">
        <v>438</v>
      </c>
      <c r="H31" s="1186">
        <v>376</v>
      </c>
      <c r="I31" s="1186">
        <v>0</v>
      </c>
      <c r="J31" s="1181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v>218</v>
      </c>
      <c r="H33" s="1186">
        <v>189</v>
      </c>
      <c r="I33" s="1186">
        <v>0</v>
      </c>
      <c r="J33" s="1181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0</v>
      </c>
      <c r="J35" s="1181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v>242</v>
      </c>
      <c r="H38" s="1186">
        <v>237</v>
      </c>
      <c r="I38" s="1186">
        <v>0</v>
      </c>
      <c r="J38" s="1181">
        <f t="shared" si="0"/>
        <v>0</v>
      </c>
    </row>
    <row r="39" spans="1:10" ht="15.75" x14ac:dyDescent="0.25">
      <c r="A39" s="639">
        <v>8</v>
      </c>
      <c r="B39" s="118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51</v>
      </c>
      <c r="H39" s="1186">
        <v>45</v>
      </c>
      <c r="I39" s="1186">
        <v>2</v>
      </c>
      <c r="J39" s="1181">
        <f t="shared" si="0"/>
        <v>2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17</v>
      </c>
      <c r="H40" s="1186">
        <v>16</v>
      </c>
      <c r="I40" s="1186">
        <v>0</v>
      </c>
      <c r="J40" s="1181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v>161</v>
      </c>
      <c r="H45" s="1186">
        <v>140</v>
      </c>
      <c r="I45" s="1186">
        <v>0</v>
      </c>
      <c r="J45" s="1181">
        <f t="shared" si="0"/>
        <v>0</v>
      </c>
    </row>
    <row r="46" spans="1:10" ht="15.75" x14ac:dyDescent="0.2">
      <c r="A46" s="639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v>130</v>
      </c>
      <c r="H48" s="1186">
        <v>120</v>
      </c>
      <c r="I48" s="1186">
        <v>0</v>
      </c>
      <c r="J48" s="1181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v>141</v>
      </c>
      <c r="H49" s="1186">
        <v>137</v>
      </c>
      <c r="I49" s="1186">
        <v>0</v>
      </c>
      <c r="J49" s="1181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89</v>
      </c>
      <c r="H53" s="1186">
        <v>89</v>
      </c>
      <c r="I53" s="1186">
        <v>0</v>
      </c>
      <c r="J53" s="1181">
        <f t="shared" si="0"/>
        <v>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v>37</v>
      </c>
      <c r="H55" s="1186">
        <v>35</v>
      </c>
      <c r="I55" s="1186">
        <v>0</v>
      </c>
      <c r="J55" s="1181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7</v>
      </c>
      <c r="H56" s="1186">
        <v>7</v>
      </c>
      <c r="I56" s="1186">
        <v>0</v>
      </c>
      <c r="J56" s="1181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v>135</v>
      </c>
      <c r="H67" s="1186">
        <v>115</v>
      </c>
      <c r="I67" s="1186">
        <v>0</v>
      </c>
      <c r="J67" s="1181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v>93</v>
      </c>
      <c r="H69" s="1186">
        <v>81</v>
      </c>
      <c r="I69" s="1186">
        <v>0</v>
      </c>
      <c r="J69" s="1181">
        <f t="shared" si="0"/>
        <v>0</v>
      </c>
    </row>
    <row r="70" spans="1:10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4</v>
      </c>
      <c r="H70" s="1186">
        <v>4</v>
      </c>
      <c r="I70" s="1186">
        <v>0</v>
      </c>
      <c r="J70" s="1181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v>149</v>
      </c>
      <c r="H72" s="1186">
        <v>135</v>
      </c>
      <c r="I72" s="1186"/>
      <c r="J72" s="1181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21</v>
      </c>
      <c r="H79" s="1186">
        <v>20</v>
      </c>
      <c r="I79" s="1186">
        <v>0</v>
      </c>
      <c r="J79" s="1181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21</v>
      </c>
      <c r="H80" s="1186">
        <v>17</v>
      </c>
      <c r="I80" s="1186">
        <v>0</v>
      </c>
      <c r="J80" s="1181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102</v>
      </c>
      <c r="H82" s="1186">
        <v>96</v>
      </c>
      <c r="I82" s="1186">
        <v>0</v>
      </c>
      <c r="J82" s="1181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v>173</v>
      </c>
      <c r="H84" s="1186">
        <v>143</v>
      </c>
      <c r="I84" s="1186">
        <v>0</v>
      </c>
      <c r="J84" s="1181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v>57</v>
      </c>
      <c r="H87" s="1186">
        <v>47</v>
      </c>
      <c r="I87" s="1186">
        <v>0</v>
      </c>
      <c r="J87" s="1181">
        <f t="shared" si="0"/>
        <v>0</v>
      </c>
    </row>
    <row r="88" spans="1:10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0"/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>F89+I89</f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ref="J90:J163" si="1">F90+I90</f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</row>
    <row r="96" spans="1:10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77</v>
      </c>
      <c r="H96" s="1186">
        <v>72</v>
      </c>
      <c r="I96" s="1186">
        <v>0</v>
      </c>
      <c r="J96" s="1181">
        <f t="shared" si="1"/>
        <v>0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v>44</v>
      </c>
      <c r="H100" s="1186">
        <v>38</v>
      </c>
      <c r="I100" s="1186">
        <v>0</v>
      </c>
      <c r="J100" s="1181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v>72</v>
      </c>
      <c r="H102" s="1186">
        <v>63</v>
      </c>
      <c r="I102" s="1186">
        <v>0</v>
      </c>
      <c r="J102" s="1181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v>205</v>
      </c>
      <c r="H112" s="1186">
        <v>190</v>
      </c>
      <c r="I112" s="1186">
        <v>0</v>
      </c>
      <c r="J112" s="1181">
        <f t="shared" si="1"/>
        <v>0</v>
      </c>
    </row>
    <row r="113" spans="1:10" s="638" customFormat="1" ht="15.75" x14ac:dyDescent="0.25">
      <c r="A113" s="637">
        <v>27</v>
      </c>
      <c r="B113" s="1185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v>231</v>
      </c>
      <c r="H113" s="1186">
        <v>213</v>
      </c>
      <c r="I113" s="1186">
        <v>0</v>
      </c>
      <c r="J113" s="1181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v>97</v>
      </c>
      <c r="H121" s="1186"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73</v>
      </c>
      <c r="H124" s="1186">
        <v>73</v>
      </c>
      <c r="I124" s="1186">
        <v>0</v>
      </c>
      <c r="J124" s="1181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v>153</v>
      </c>
      <c r="H126" s="1186">
        <v>146</v>
      </c>
      <c r="I126" s="1186">
        <v>2</v>
      </c>
      <c r="J126" s="1181">
        <f t="shared" si="1"/>
        <v>2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v>74</v>
      </c>
      <c r="H129" s="1186">
        <v>70</v>
      </c>
      <c r="I129" s="1186">
        <v>0</v>
      </c>
      <c r="J129" s="1181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v>273</v>
      </c>
      <c r="H133" s="1186">
        <v>251</v>
      </c>
      <c r="I133" s="1186">
        <v>0</v>
      </c>
      <c r="J133" s="1181">
        <f t="shared" si="1"/>
        <v>0</v>
      </c>
    </row>
    <row r="134" spans="1:10" s="638" customFormat="1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v>296</v>
      </c>
      <c r="H145" s="1186">
        <v>254</v>
      </c>
      <c r="I145" s="1186">
        <v>0</v>
      </c>
      <c r="J145" s="1181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63</v>
      </c>
      <c r="H146" s="1186">
        <v>59</v>
      </c>
      <c r="I146" s="1186">
        <v>0</v>
      </c>
      <c r="J146" s="1181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>F147+I147</f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>F148+I148</f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v>176</v>
      </c>
      <c r="H150" s="1186">
        <v>159</v>
      </c>
      <c r="I150" s="1186">
        <v>0</v>
      </c>
      <c r="J150" s="1181">
        <f t="shared" si="1"/>
        <v>0</v>
      </c>
    </row>
    <row r="151" spans="1:10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v>111</v>
      </c>
      <c r="H152" s="1186">
        <v>95</v>
      </c>
      <c r="I152" s="1186">
        <v>0</v>
      </c>
      <c r="J152" s="1181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0</v>
      </c>
      <c r="J153" s="1181">
        <f t="shared" si="1"/>
        <v>0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v>107</v>
      </c>
      <c r="H157" s="1186">
        <v>100</v>
      </c>
      <c r="I157" s="1186">
        <v>0</v>
      </c>
      <c r="J157" s="1181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v>544</v>
      </c>
      <c r="H160" s="1186">
        <v>490</v>
      </c>
      <c r="I160" s="1186">
        <v>1</v>
      </c>
      <c r="J160" s="1181">
        <f t="shared" si="1"/>
        <v>1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</row>
    <row r="162" spans="1:10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si="1"/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ref="J164:J169" si="2">F164+I164</f>
        <v>0</v>
      </c>
    </row>
    <row r="165" spans="1:10" ht="13.9" customHeight="1" x14ac:dyDescent="0.25">
      <c r="A165" s="1483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v>80</v>
      </c>
      <c r="H165" s="1186">
        <v>77</v>
      </c>
      <c r="I165" s="1186">
        <v>0</v>
      </c>
      <c r="J165" s="1181">
        <f t="shared" si="2"/>
        <v>0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v>447</v>
      </c>
      <c r="H167" s="1186">
        <v>388</v>
      </c>
      <c r="I167" s="1186">
        <v>0</v>
      </c>
      <c r="J167" s="1181">
        <f t="shared" si="2"/>
        <v>0</v>
      </c>
    </row>
    <row r="168" spans="1:10" ht="15.75" x14ac:dyDescent="0.25">
      <c r="A168" s="639">
        <v>43</v>
      </c>
      <c r="B168" s="1185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v>121</v>
      </c>
      <c r="H168" s="1186">
        <v>116</v>
      </c>
      <c r="I168" s="1186">
        <v>0</v>
      </c>
      <c r="J168" s="1181">
        <f t="shared" si="2"/>
        <v>0</v>
      </c>
    </row>
    <row r="169" spans="1:10" ht="15" x14ac:dyDescent="0.25">
      <c r="A169" s="47"/>
      <c r="B169" s="1381" t="s">
        <v>21</v>
      </c>
      <c r="C169" s="1381"/>
      <c r="D169" s="642">
        <f t="shared" ref="D169:I169" si="3">SUM(D15:D168)</f>
        <v>0</v>
      </c>
      <c r="E169" s="642">
        <f t="shared" si="3"/>
        <v>0</v>
      </c>
      <c r="F169" s="642">
        <f t="shared" si="3"/>
        <v>0</v>
      </c>
      <c r="G169" s="642">
        <f t="shared" si="3"/>
        <v>6092</v>
      </c>
      <c r="H169" s="642">
        <f t="shared" si="3"/>
        <v>5528</v>
      </c>
      <c r="I169" s="642">
        <f t="shared" si="3"/>
        <v>5</v>
      </c>
      <c r="J169" s="635">
        <f t="shared" si="2"/>
        <v>5</v>
      </c>
    </row>
    <row r="170" spans="1:10" ht="13.15" customHeight="1" x14ac:dyDescent="0.25">
      <c r="A170" s="127" t="s">
        <v>814</v>
      </c>
    </row>
    <row r="171" spans="1:10" ht="41.45" customHeight="1" x14ac:dyDescent="0.35">
      <c r="A171" s="1271" t="s">
        <v>1836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I172" s="644" t="s">
        <v>610</v>
      </c>
      <c r="J172" s="67"/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83" ht="27" customHeight="1" x14ac:dyDescent="0.2"/>
    <row r="184" ht="13.15" customHeight="1" x14ac:dyDescent="0.2"/>
    <row r="185" ht="27.6" customHeight="1" x14ac:dyDescent="0.2"/>
    <row r="189" ht="26.45" customHeight="1" x14ac:dyDescent="0.2"/>
    <row r="190" ht="25.9" customHeight="1" x14ac:dyDescent="0.2"/>
    <row r="191" ht="27" customHeight="1" x14ac:dyDescent="0.2"/>
    <row r="192" ht="13.15" customHeight="1" x14ac:dyDescent="0.2"/>
    <row r="193" ht="13.15" customHeight="1" x14ac:dyDescent="0.2"/>
    <row r="194" ht="14.45" customHeight="1" x14ac:dyDescent="0.2"/>
    <row r="200" ht="27" customHeight="1" x14ac:dyDescent="0.2"/>
    <row r="204" ht="29.45" customHeight="1" x14ac:dyDescent="0.2"/>
    <row r="205" ht="50.45" customHeight="1" x14ac:dyDescent="0.2"/>
    <row r="206" ht="20.4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27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74" ht="27" customHeight="1" x14ac:dyDescent="0.2"/>
    <row r="275" ht="13.15" customHeight="1" x14ac:dyDescent="0.2"/>
    <row r="276" ht="27.6" customHeight="1" x14ac:dyDescent="0.2"/>
    <row r="280" ht="26.45" customHeight="1" x14ac:dyDescent="0.2"/>
    <row r="281" ht="25.9" customHeight="1" x14ac:dyDescent="0.2"/>
    <row r="282" ht="27" customHeight="1" x14ac:dyDescent="0.2"/>
    <row r="283" ht="26.45" customHeight="1" x14ac:dyDescent="0.2"/>
    <row r="292" ht="25.9" customHeight="1" x14ac:dyDescent="0.2"/>
    <row r="296" ht="27.6" customHeight="1" x14ac:dyDescent="0.2"/>
    <row r="297" ht="51.6" customHeight="1" x14ac:dyDescent="0.2"/>
    <row r="366" ht="13.15" customHeight="1" x14ac:dyDescent="0.2"/>
    <row r="368" ht="26.45" customHeight="1" x14ac:dyDescent="0.2"/>
    <row r="372" ht="25.9" customHeight="1" x14ac:dyDescent="0.2"/>
    <row r="373" ht="26.45" customHeight="1" x14ac:dyDescent="0.2"/>
    <row r="382" ht="26.45" customHeight="1" x14ac:dyDescent="0.2"/>
    <row r="386" ht="27" customHeight="1" x14ac:dyDescent="0.2"/>
    <row r="387" ht="53.45" customHeight="1" x14ac:dyDescent="0.2"/>
    <row r="388" ht="19.149999999999999" customHeight="1" x14ac:dyDescent="0.2"/>
    <row r="456" ht="13.15" customHeight="1" x14ac:dyDescent="0.2"/>
    <row r="458" ht="26.45" customHeight="1" x14ac:dyDescent="0.2"/>
    <row r="462" ht="26.45" customHeight="1" x14ac:dyDescent="0.2"/>
    <row r="463" ht="25.9" customHeight="1" x14ac:dyDescent="0.2"/>
    <row r="472" ht="25.9" customHeight="1" x14ac:dyDescent="0.2"/>
    <row r="476" ht="31.9" customHeight="1" x14ac:dyDescent="0.2"/>
    <row r="477" ht="52.9" customHeight="1" x14ac:dyDescent="0.2"/>
    <row r="478" ht="18.600000000000001" customHeight="1" x14ac:dyDescent="0.2"/>
    <row r="546" ht="13.15" customHeight="1" x14ac:dyDescent="0.2"/>
    <row r="548" ht="26.45" customHeight="1" x14ac:dyDescent="0.2"/>
    <row r="552" ht="26.45" customHeight="1" x14ac:dyDescent="0.2"/>
    <row r="553" ht="26.45" customHeight="1" x14ac:dyDescent="0.2"/>
    <row r="562" ht="25.9" customHeight="1" x14ac:dyDescent="0.2"/>
    <row r="566" ht="35.450000000000003" customHeight="1" x14ac:dyDescent="0.2"/>
    <row r="567" ht="56.45" customHeight="1" x14ac:dyDescent="0.2"/>
    <row r="568" ht="16.899999999999999" customHeight="1" x14ac:dyDescent="0.2"/>
    <row r="636" ht="13.15" customHeight="1" x14ac:dyDescent="0.2"/>
    <row r="638" ht="26.45" customHeight="1" x14ac:dyDescent="0.2"/>
    <row r="642" ht="25.9" customHeight="1" x14ac:dyDescent="0.2"/>
    <row r="643" ht="25.9" customHeight="1" x14ac:dyDescent="0.2"/>
    <row r="652" ht="25.9" customHeight="1" x14ac:dyDescent="0.2"/>
    <row r="656" ht="27" customHeight="1" x14ac:dyDescent="0.2"/>
    <row r="657" ht="55.9" customHeight="1" x14ac:dyDescent="0.2"/>
    <row r="658" ht="18" customHeight="1" x14ac:dyDescent="0.2"/>
    <row r="726" ht="13.15" customHeight="1" x14ac:dyDescent="0.2"/>
    <row r="728" ht="25.9" customHeight="1" x14ac:dyDescent="0.2"/>
    <row r="732" ht="26.45" customHeight="1" x14ac:dyDescent="0.2"/>
    <row r="733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47"/>
  <sheetViews>
    <sheetView view="pageBreakPreview" zoomScaleNormal="100" zoomScaleSheetLayoutView="100" workbookViewId="0">
      <pane ySplit="13" topLeftCell="A158" activePane="bottomLeft" state="frozen"/>
      <selection pane="bottomLeft" activeCell="Q11" sqref="Q11"/>
    </sheetView>
  </sheetViews>
  <sheetFormatPr defaultColWidth="8.85546875" defaultRowHeight="12.75" x14ac:dyDescent="0.2"/>
  <cols>
    <col min="1" max="1" width="4.5703125" style="631" customWidth="1"/>
    <col min="2" max="2" width="21.28515625" style="631" customWidth="1"/>
    <col min="3" max="3" width="38.28515625" style="631" customWidth="1"/>
    <col min="4" max="4" width="10.2851562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1.5703125" style="631" customWidth="1"/>
    <col min="11" max="16384" width="8.85546875" style="631"/>
  </cols>
  <sheetData>
    <row r="1" spans="1:11" ht="14.45" customHeight="1" x14ac:dyDescent="0.2">
      <c r="I1" s="1203" t="s">
        <v>196</v>
      </c>
      <c r="J1" s="1203"/>
    </row>
    <row r="2" spans="1:1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1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1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1" s="651" customFormat="1" x14ac:dyDescent="0.2">
      <c r="A5" s="509"/>
      <c r="B5" s="509"/>
      <c r="C5" s="509"/>
      <c r="D5" s="509"/>
      <c r="E5" s="509"/>
      <c r="F5" s="509"/>
      <c r="G5" s="509"/>
    </row>
    <row r="6" spans="1:11" s="651" customFormat="1" x14ac:dyDescent="0.2">
      <c r="A6" s="1396" t="s">
        <v>374</v>
      </c>
      <c r="B6" s="1396"/>
      <c r="C6" s="1396"/>
      <c r="D6" s="1396"/>
      <c r="E6" s="1396"/>
      <c r="F6" s="1396"/>
      <c r="G6" s="1396"/>
      <c r="H6" s="1396"/>
      <c r="I6" s="1396"/>
      <c r="J6" s="1396"/>
    </row>
    <row r="7" spans="1:11" s="651" customFormat="1" ht="27" customHeight="1" x14ac:dyDescent="0.2">
      <c r="A7" s="1397" t="s">
        <v>824</v>
      </c>
      <c r="B7" s="1397"/>
      <c r="C7" s="1396"/>
      <c r="D7" s="1396"/>
      <c r="E7" s="1396"/>
      <c r="F7" s="1396"/>
      <c r="G7" s="1396"/>
      <c r="H7" s="1396"/>
      <c r="I7" s="1396"/>
      <c r="J7" s="1396"/>
    </row>
    <row r="8" spans="1:11" s="651" customFormat="1" x14ac:dyDescent="0.2">
      <c r="A8" s="649"/>
      <c r="B8" s="649"/>
      <c r="C8" s="649"/>
      <c r="D8" s="649"/>
      <c r="E8" s="649"/>
      <c r="F8" s="649"/>
      <c r="G8" s="649"/>
      <c r="H8" s="649"/>
      <c r="I8" s="649"/>
    </row>
    <row r="9" spans="1:11" s="651" customFormat="1" x14ac:dyDescent="0.2">
      <c r="A9" s="1501" t="s">
        <v>789</v>
      </c>
      <c r="B9" s="1501"/>
      <c r="C9" s="1501"/>
      <c r="D9" s="509"/>
      <c r="E9" s="509"/>
      <c r="F9" s="509"/>
      <c r="G9" s="509"/>
    </row>
    <row r="10" spans="1:11" s="651" customFormat="1" x14ac:dyDescent="0.2"/>
    <row r="11" spans="1:11" s="651" customFormat="1" ht="27" customHeight="1" x14ac:dyDescent="0.2">
      <c r="A11" s="1210" t="s">
        <v>361</v>
      </c>
      <c r="B11" s="1195" t="s">
        <v>183</v>
      </c>
      <c r="C11" s="1508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1" s="651" customFormat="1" x14ac:dyDescent="0.2">
      <c r="A12" s="1210"/>
      <c r="B12" s="1509"/>
      <c r="C12" s="1510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1" s="651" customFormat="1" ht="25.5" x14ac:dyDescent="0.2">
      <c r="A13" s="1210"/>
      <c r="B13" s="1511"/>
      <c r="C13" s="1512"/>
      <c r="D13" s="645" t="s">
        <v>194</v>
      </c>
      <c r="E13" s="645" t="s">
        <v>195</v>
      </c>
      <c r="F13" s="1210"/>
      <c r="G13" s="645" t="s">
        <v>194</v>
      </c>
      <c r="H13" s="645" t="s">
        <v>195</v>
      </c>
      <c r="I13" s="1210"/>
      <c r="J13" s="1210"/>
    </row>
    <row r="14" spans="1:11" s="651" customFormat="1" ht="15" x14ac:dyDescent="0.2">
      <c r="A14" s="37">
        <v>1</v>
      </c>
      <c r="B14" s="1513">
        <v>2</v>
      </c>
      <c r="C14" s="1514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1" s="651" customFormat="1" ht="13.9" customHeight="1" x14ac:dyDescent="0.25">
      <c r="A15" s="1427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  <c r="K15" s="1182"/>
    </row>
    <row r="16" spans="1:11" s="651" customFormat="1" ht="13.9" customHeight="1" x14ac:dyDescent="0.25">
      <c r="A16" s="1427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8" si="0">F16+I16</f>
        <v>0</v>
      </c>
      <c r="K16" s="1182"/>
    </row>
    <row r="17" spans="1:11" s="651" customFormat="1" ht="13.9" customHeight="1" x14ac:dyDescent="0.25">
      <c r="A17" s="1427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v>100</v>
      </c>
      <c r="H17" s="1186">
        <v>94</v>
      </c>
      <c r="I17" s="1186">
        <v>0</v>
      </c>
      <c r="J17" s="1181">
        <f t="shared" si="0"/>
        <v>0</v>
      </c>
      <c r="K17" s="1182"/>
    </row>
    <row r="18" spans="1:11" s="651" customFormat="1" ht="13.9" customHeight="1" x14ac:dyDescent="0.25">
      <c r="A18" s="1427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15</v>
      </c>
      <c r="H18" s="1186">
        <v>15</v>
      </c>
      <c r="I18" s="1186">
        <v>0</v>
      </c>
      <c r="J18" s="1181">
        <f t="shared" si="0"/>
        <v>0</v>
      </c>
      <c r="K18" s="1182"/>
    </row>
    <row r="19" spans="1:11" s="651" customFormat="1" ht="13.9" customHeight="1" x14ac:dyDescent="0.25">
      <c r="A19" s="1427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f>'[2]4.3 бекас'!G19</f>
        <v>278</v>
      </c>
      <c r="H19" s="1186">
        <f>'[2]4.3 бекас'!H19</f>
        <v>267</v>
      </c>
      <c r="I19" s="1186">
        <v>0</v>
      </c>
      <c r="J19" s="1181">
        <f t="shared" si="0"/>
        <v>0</v>
      </c>
      <c r="K19" s="1182"/>
    </row>
    <row r="20" spans="1:11" s="651" customFormat="1" ht="13.9" customHeight="1" x14ac:dyDescent="0.25">
      <c r="A20" s="1427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  <c r="K20" s="1182"/>
    </row>
    <row r="21" spans="1:11" s="651" customFormat="1" ht="13.9" customHeight="1" x14ac:dyDescent="0.25">
      <c r="A21" s="1427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  <c r="K21" s="1182"/>
    </row>
    <row r="22" spans="1:11" s="651" customFormat="1" ht="13.9" customHeight="1" x14ac:dyDescent="0.25">
      <c r="A22" s="1427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  <c r="K22" s="1182"/>
    </row>
    <row r="23" spans="1:11" s="651" customFormat="1" ht="13.9" customHeight="1" x14ac:dyDescent="0.25">
      <c r="A23" s="1427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f>'[2]4.3 бекас'!G23</f>
        <v>58</v>
      </c>
      <c r="H23" s="1186">
        <f>'[2]4.3 бекас'!H23</f>
        <v>54</v>
      </c>
      <c r="I23" s="1186">
        <v>0</v>
      </c>
      <c r="J23" s="1181">
        <f t="shared" si="0"/>
        <v>0</v>
      </c>
      <c r="K23" s="1182"/>
    </row>
    <row r="24" spans="1:11" s="651" customFormat="1" ht="15" x14ac:dyDescent="0.2">
      <c r="A24" s="1388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  <c r="K24" s="1182"/>
    </row>
    <row r="25" spans="1:11" s="651" customFormat="1" ht="15" x14ac:dyDescent="0.2">
      <c r="A25" s="1505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  <c r="K25" s="1182"/>
    </row>
    <row r="26" spans="1:11" s="651" customFormat="1" x14ac:dyDescent="0.2">
      <c r="A26" s="1388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 t="shared" si="0"/>
        <v>0</v>
      </c>
      <c r="K26" s="1182"/>
    </row>
    <row r="27" spans="1:11" s="651" customFormat="1" ht="15" x14ac:dyDescent="0.25">
      <c r="A27" s="1515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 t="shared" si="0"/>
        <v>0</v>
      </c>
      <c r="K27" s="1182"/>
    </row>
    <row r="28" spans="1:11" s="651" customFormat="1" ht="15" x14ac:dyDescent="0.25">
      <c r="A28" s="1515"/>
      <c r="B28" s="1517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  <c r="K28" s="1182"/>
    </row>
    <row r="29" spans="1:11" s="651" customFormat="1" ht="15" x14ac:dyDescent="0.25">
      <c r="A29" s="1515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 t="shared" si="0"/>
        <v>0</v>
      </c>
      <c r="K29" s="1182"/>
    </row>
    <row r="30" spans="1:11" s="651" customFormat="1" ht="15" x14ac:dyDescent="0.25">
      <c r="A30" s="1515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 t="shared" si="0"/>
        <v>0</v>
      </c>
      <c r="K30" s="1182"/>
    </row>
    <row r="31" spans="1:11" s="651" customFormat="1" ht="14.45" customHeight="1" x14ac:dyDescent="0.25">
      <c r="A31" s="1505"/>
      <c r="B31" s="1518"/>
      <c r="C31" s="46" t="s">
        <v>598</v>
      </c>
      <c r="D31" s="1186">
        <v>0</v>
      </c>
      <c r="E31" s="1186">
        <v>0</v>
      </c>
      <c r="F31" s="1186">
        <v>0</v>
      </c>
      <c r="G31" s="1186">
        <f>'[2]4.3 бекас'!G31</f>
        <v>438</v>
      </c>
      <c r="H31" s="1186">
        <f>'[2]4.3 бекас'!H31</f>
        <v>376</v>
      </c>
      <c r="I31" s="1186">
        <v>0</v>
      </c>
      <c r="J31" s="1181">
        <f t="shared" si="0"/>
        <v>0</v>
      </c>
      <c r="K31" s="1182"/>
    </row>
    <row r="32" spans="1:11" s="651" customFormat="1" ht="13.9" customHeight="1" x14ac:dyDescent="0.25">
      <c r="A32" s="1429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  <c r="K32" s="1182"/>
    </row>
    <row r="33" spans="1:11" s="651" customFormat="1" ht="13.9" customHeight="1" x14ac:dyDescent="0.25">
      <c r="A33" s="1429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f>'[2]4.3 бекас'!G33</f>
        <v>218</v>
      </c>
      <c r="H33" s="1186">
        <f>'[2]4.3 бекас'!H33</f>
        <v>189</v>
      </c>
      <c r="I33" s="1186">
        <v>0</v>
      </c>
      <c r="J33" s="1181">
        <f t="shared" si="0"/>
        <v>0</v>
      </c>
      <c r="K33" s="1182"/>
    </row>
    <row r="34" spans="1:11" s="651" customFormat="1" ht="13.9" customHeight="1" x14ac:dyDescent="0.25">
      <c r="A34" s="1427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  <c r="K34" s="1182"/>
    </row>
    <row r="35" spans="1:11" s="651" customFormat="1" ht="13.9" customHeight="1" x14ac:dyDescent="0.25">
      <c r="A35" s="1427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0</v>
      </c>
      <c r="J35" s="1181">
        <f t="shared" si="0"/>
        <v>0</v>
      </c>
      <c r="K35" s="1182"/>
    </row>
    <row r="36" spans="1:11" s="651" customFormat="1" ht="13.9" customHeight="1" x14ac:dyDescent="0.25">
      <c r="A36" s="1427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  <c r="K36" s="1182"/>
    </row>
    <row r="37" spans="1:11" s="651" customFormat="1" ht="13.9" customHeight="1" x14ac:dyDescent="0.25">
      <c r="A37" s="1427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  <c r="K37" s="1182"/>
    </row>
    <row r="38" spans="1:11" s="651" customFormat="1" ht="13.9" customHeight="1" x14ac:dyDescent="0.25">
      <c r="A38" s="1427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f>'[2]4.3 бекас'!G38</f>
        <v>242</v>
      </c>
      <c r="H38" s="1186">
        <f>'[2]4.3 бекас'!H38</f>
        <v>237</v>
      </c>
      <c r="I38" s="1186">
        <v>0</v>
      </c>
      <c r="J38" s="1181">
        <f t="shared" si="0"/>
        <v>0</v>
      </c>
      <c r="K38" s="1182"/>
    </row>
    <row r="39" spans="1:11" s="651" customFormat="1" ht="15.75" x14ac:dyDescent="0.25">
      <c r="A39" s="652">
        <v>8</v>
      </c>
      <c r="B39" s="65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51</v>
      </c>
      <c r="H39" s="1186">
        <v>45</v>
      </c>
      <c r="I39" s="1186">
        <v>0</v>
      </c>
      <c r="J39" s="1181">
        <f t="shared" si="0"/>
        <v>0</v>
      </c>
      <c r="K39" s="1182"/>
    </row>
    <row r="40" spans="1:11" s="651" customFormat="1" ht="13.9" customHeight="1" x14ac:dyDescent="0.25">
      <c r="A40" s="1427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17</v>
      </c>
      <c r="H40" s="1186">
        <v>16</v>
      </c>
      <c r="I40" s="1186">
        <v>0</v>
      </c>
      <c r="J40" s="1181">
        <f t="shared" si="0"/>
        <v>0</v>
      </c>
      <c r="K40" s="1182"/>
    </row>
    <row r="41" spans="1:11" s="651" customFormat="1" ht="13.9" customHeight="1" x14ac:dyDescent="0.25">
      <c r="A41" s="1427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  <c r="K41" s="1182"/>
    </row>
    <row r="42" spans="1:11" s="651" customFormat="1" ht="13.9" customHeight="1" x14ac:dyDescent="0.25">
      <c r="A42" s="1427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  <c r="K42" s="1182"/>
    </row>
    <row r="43" spans="1:11" s="651" customFormat="1" ht="13.9" customHeight="1" x14ac:dyDescent="0.25">
      <c r="A43" s="1427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v>0</v>
      </c>
      <c r="K43" s="1182"/>
    </row>
    <row r="44" spans="1:11" s="651" customFormat="1" ht="13.9" customHeight="1" x14ac:dyDescent="0.25">
      <c r="A44" s="1427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  <c r="K44" s="1182"/>
    </row>
    <row r="45" spans="1:11" s="651" customFormat="1" ht="13.9" customHeight="1" x14ac:dyDescent="0.25">
      <c r="A45" s="1427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f>'[2]4.3 бекас'!G45</f>
        <v>161</v>
      </c>
      <c r="H45" s="1186">
        <f>'[2]4.3 бекас'!H45</f>
        <v>140</v>
      </c>
      <c r="I45" s="1186">
        <v>0</v>
      </c>
      <c r="J45" s="1181">
        <f t="shared" si="0"/>
        <v>0</v>
      </c>
      <c r="K45" s="1182"/>
    </row>
    <row r="46" spans="1:11" s="651" customFormat="1" ht="15.75" x14ac:dyDescent="0.2">
      <c r="A46" s="652">
        <v>10</v>
      </c>
      <c r="B46" s="65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  <c r="K46" s="1182"/>
    </row>
    <row r="47" spans="1:11" s="651" customFormat="1" ht="13.9" customHeight="1" x14ac:dyDescent="0.25">
      <c r="A47" s="1427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  <c r="K47" s="1182"/>
    </row>
    <row r="48" spans="1:11" s="651" customFormat="1" ht="13.9" customHeight="1" x14ac:dyDescent="0.25">
      <c r="A48" s="1427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f>'[2]4.3 бекас'!G48</f>
        <v>130</v>
      </c>
      <c r="H48" s="1186">
        <f>'[2]4.3 бекас'!H48</f>
        <v>120</v>
      </c>
      <c r="I48" s="1186">
        <v>0</v>
      </c>
      <c r="J48" s="1181">
        <f t="shared" si="0"/>
        <v>0</v>
      </c>
      <c r="K48" s="1182"/>
    </row>
    <row r="49" spans="1:11" s="651" customFormat="1" ht="13.9" customHeight="1" x14ac:dyDescent="0.25">
      <c r="A49" s="1429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f>'[2]4.3 бекас'!G49</f>
        <v>141</v>
      </c>
      <c r="H49" s="1186">
        <f>'[2]4.3 бекас'!H49</f>
        <v>137</v>
      </c>
      <c r="I49" s="1186">
        <v>0</v>
      </c>
      <c r="J49" s="1181">
        <f t="shared" si="0"/>
        <v>0</v>
      </c>
      <c r="K49" s="1182"/>
    </row>
    <row r="50" spans="1:11" s="651" customFormat="1" ht="13.9" customHeight="1" x14ac:dyDescent="0.25">
      <c r="A50" s="1429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  <c r="K50" s="1182"/>
    </row>
    <row r="51" spans="1:11" s="651" customFormat="1" ht="13.9" customHeight="1" x14ac:dyDescent="0.25">
      <c r="A51" s="1429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  <c r="K51" s="1182"/>
    </row>
    <row r="52" spans="1:11" s="651" customFormat="1" ht="13.9" customHeight="1" x14ac:dyDescent="0.25">
      <c r="A52" s="1429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  <c r="K52" s="1182"/>
    </row>
    <row r="53" spans="1:11" s="651" customFormat="1" ht="13.9" customHeight="1" x14ac:dyDescent="0.25">
      <c r="A53" s="1427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89</v>
      </c>
      <c r="H53" s="1186">
        <v>89</v>
      </c>
      <c r="I53" s="1186">
        <v>0</v>
      </c>
      <c r="J53" s="1181">
        <f t="shared" si="0"/>
        <v>0</v>
      </c>
      <c r="K53" s="1182"/>
    </row>
    <row r="54" spans="1:11" s="651" customFormat="1" ht="13.9" customHeight="1" x14ac:dyDescent="0.25">
      <c r="A54" s="1427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  <c r="K54" s="1182"/>
    </row>
    <row r="55" spans="1:11" s="651" customFormat="1" ht="13.9" customHeight="1" x14ac:dyDescent="0.25">
      <c r="A55" s="1427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f>'[2]4.3 бекас'!G55</f>
        <v>37</v>
      </c>
      <c r="H55" s="1186">
        <f>'[2]4.3 бекас'!H55</f>
        <v>35</v>
      </c>
      <c r="I55" s="1186">
        <v>0</v>
      </c>
      <c r="J55" s="1181">
        <f t="shared" si="0"/>
        <v>0</v>
      </c>
      <c r="K55" s="1182"/>
    </row>
    <row r="56" spans="1:11" s="651" customFormat="1" ht="13.9" customHeight="1" x14ac:dyDescent="0.25">
      <c r="A56" s="1427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7</v>
      </c>
      <c r="H56" s="1186">
        <v>7</v>
      </c>
      <c r="I56" s="1186">
        <v>0</v>
      </c>
      <c r="J56" s="1181">
        <f t="shared" si="0"/>
        <v>0</v>
      </c>
      <c r="K56" s="1182"/>
    </row>
    <row r="57" spans="1:11" s="651" customFormat="1" ht="13.9" customHeight="1" x14ac:dyDescent="0.25">
      <c r="A57" s="1427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  <c r="K57" s="1182"/>
    </row>
    <row r="58" spans="1:11" s="651" customFormat="1" ht="13.9" customHeight="1" x14ac:dyDescent="0.25">
      <c r="A58" s="1427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  <c r="K58" s="1182"/>
    </row>
    <row r="59" spans="1:11" s="651" customFormat="1" ht="13.9" customHeight="1" x14ac:dyDescent="0.25">
      <c r="A59" s="1427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  <c r="K59" s="1182"/>
    </row>
    <row r="60" spans="1:11" s="651" customFormat="1" ht="13.9" customHeight="1" x14ac:dyDescent="0.25">
      <c r="A60" s="1427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  <c r="K60" s="1182"/>
    </row>
    <row r="61" spans="1:11" s="651" customFormat="1" ht="13.9" customHeight="1" x14ac:dyDescent="0.25">
      <c r="A61" s="1429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  <c r="K61" s="1182"/>
    </row>
    <row r="62" spans="1:11" s="651" customFormat="1" ht="13.9" customHeight="1" x14ac:dyDescent="0.25">
      <c r="A62" s="1429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  <c r="K62" s="1182"/>
    </row>
    <row r="63" spans="1:11" s="651" customFormat="1" ht="13.9" customHeight="1" x14ac:dyDescent="0.25">
      <c r="A63" s="1429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  <c r="K63" s="1182"/>
    </row>
    <row r="64" spans="1:11" s="651" customFormat="1" ht="13.9" customHeight="1" x14ac:dyDescent="0.25">
      <c r="A64" s="1429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  <c r="K64" s="1182"/>
    </row>
    <row r="65" spans="1:11" s="651" customFormat="1" ht="13.9" customHeight="1" x14ac:dyDescent="0.25">
      <c r="A65" s="1429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  <c r="K65" s="1182"/>
    </row>
    <row r="66" spans="1:11" s="651" customFormat="1" ht="13.9" customHeight="1" x14ac:dyDescent="0.25">
      <c r="A66" s="1429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  <c r="K66" s="1182"/>
    </row>
    <row r="67" spans="1:11" s="651" customFormat="1" ht="13.9" customHeight="1" x14ac:dyDescent="0.25">
      <c r="A67" s="1429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f>'[2]4.3 бекас'!G67</f>
        <v>135</v>
      </c>
      <c r="H67" s="1186">
        <f>'[2]4.3 бекас'!H67</f>
        <v>115</v>
      </c>
      <c r="I67" s="1186">
        <v>0</v>
      </c>
      <c r="J67" s="1181">
        <f t="shared" si="0"/>
        <v>0</v>
      </c>
      <c r="K67" s="1182"/>
    </row>
    <row r="68" spans="1:11" s="651" customFormat="1" ht="13.9" customHeight="1" x14ac:dyDescent="0.25">
      <c r="A68" s="1427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  <c r="K68" s="1182"/>
    </row>
    <row r="69" spans="1:11" s="651" customFormat="1" ht="13.9" customHeight="1" x14ac:dyDescent="0.25">
      <c r="A69" s="1427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f>'[2]4.3 бекас'!G69</f>
        <v>93</v>
      </c>
      <c r="H69" s="1186">
        <f>'[2]4.3 бекас'!H69</f>
        <v>81</v>
      </c>
      <c r="I69" s="1186">
        <v>0</v>
      </c>
      <c r="J69" s="1181">
        <f t="shared" si="0"/>
        <v>0</v>
      </c>
      <c r="K69" s="1182"/>
    </row>
    <row r="70" spans="1:11" s="651" customFormat="1" ht="13.9" customHeight="1" x14ac:dyDescent="0.25">
      <c r="A70" s="1427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4</v>
      </c>
      <c r="H70" s="1186">
        <v>4</v>
      </c>
      <c r="I70" s="1186">
        <v>0</v>
      </c>
      <c r="J70" s="1181">
        <f t="shared" si="0"/>
        <v>0</v>
      </c>
      <c r="K70" s="1182"/>
    </row>
    <row r="71" spans="1:11" s="651" customFormat="1" ht="13.9" customHeight="1" x14ac:dyDescent="0.25">
      <c r="A71" s="1427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  <c r="K71" s="1182"/>
    </row>
    <row r="72" spans="1:11" s="651" customFormat="1" ht="13.9" customHeight="1" x14ac:dyDescent="0.25">
      <c r="A72" s="1427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f>'[2]4.3 бекас'!G72</f>
        <v>149</v>
      </c>
      <c r="H72" s="1186">
        <f>'[2]4.3 бекас'!H72</f>
        <v>135</v>
      </c>
      <c r="I72" s="1186">
        <v>0</v>
      </c>
      <c r="J72" s="1181">
        <f t="shared" si="0"/>
        <v>0</v>
      </c>
      <c r="K72" s="1182"/>
    </row>
    <row r="73" spans="1:11" s="651" customFormat="1" ht="13.9" customHeight="1" x14ac:dyDescent="0.25">
      <c r="A73" s="1427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  <c r="K73" s="1182"/>
    </row>
    <row r="74" spans="1:11" s="651" customFormat="1" ht="13.9" customHeight="1" x14ac:dyDescent="0.25">
      <c r="A74" s="1427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  <c r="K74" s="1182"/>
    </row>
    <row r="75" spans="1:11" s="651" customFormat="1" ht="13.9" customHeight="1" x14ac:dyDescent="0.25">
      <c r="A75" s="1427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  <c r="K75" s="1182"/>
    </row>
    <row r="76" spans="1:11" s="651" customFormat="1" ht="13.9" customHeight="1" x14ac:dyDescent="0.25">
      <c r="A76" s="1427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  <c r="K76" s="1182"/>
    </row>
    <row r="77" spans="1:11" s="651" customFormat="1" ht="13.9" customHeight="1" x14ac:dyDescent="0.25">
      <c r="A77" s="1427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  <c r="K77" s="1182"/>
    </row>
    <row r="78" spans="1:11" s="651" customFormat="1" ht="13.9" customHeight="1" x14ac:dyDescent="0.25">
      <c r="A78" s="1427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v>0</v>
      </c>
      <c r="K78" s="1182"/>
    </row>
    <row r="79" spans="1:11" s="651" customFormat="1" ht="13.9" customHeight="1" x14ac:dyDescent="0.25">
      <c r="A79" s="1427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21</v>
      </c>
      <c r="H79" s="1186">
        <v>20</v>
      </c>
      <c r="I79" s="1186">
        <v>0</v>
      </c>
      <c r="J79" s="1181">
        <f t="shared" si="0"/>
        <v>0</v>
      </c>
      <c r="K79" s="1182"/>
    </row>
    <row r="80" spans="1:11" s="651" customFormat="1" ht="13.9" customHeight="1" x14ac:dyDescent="0.25">
      <c r="A80" s="1427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21</v>
      </c>
      <c r="H80" s="1186">
        <v>17</v>
      </c>
      <c r="I80" s="1186">
        <v>0</v>
      </c>
      <c r="J80" s="1181">
        <f t="shared" si="0"/>
        <v>0</v>
      </c>
      <c r="K80" s="1182"/>
    </row>
    <row r="81" spans="1:11" s="651" customFormat="1" ht="13.9" customHeight="1" x14ac:dyDescent="0.25">
      <c r="A81" s="1427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  <c r="K81" s="1182"/>
    </row>
    <row r="82" spans="1:11" s="651" customFormat="1" ht="13.9" customHeight="1" x14ac:dyDescent="0.25">
      <c r="A82" s="1427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102</v>
      </c>
      <c r="H82" s="1186">
        <v>96</v>
      </c>
      <c r="I82" s="1186">
        <v>0</v>
      </c>
      <c r="J82" s="1181">
        <f t="shared" si="0"/>
        <v>0</v>
      </c>
      <c r="K82" s="1182"/>
    </row>
    <row r="83" spans="1:11" s="651" customFormat="1" ht="13.9" customHeight="1" x14ac:dyDescent="0.25">
      <c r="A83" s="1427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  <c r="K83" s="1182"/>
    </row>
    <row r="84" spans="1:11" s="651" customFormat="1" ht="13.9" customHeight="1" x14ac:dyDescent="0.25">
      <c r="A84" s="1427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f>'[2]4.3 бекас'!G84</f>
        <v>173</v>
      </c>
      <c r="H84" s="1186">
        <f>'[2]4.3 бекас'!H84</f>
        <v>143</v>
      </c>
      <c r="I84" s="1186">
        <v>0</v>
      </c>
      <c r="J84" s="1181">
        <f t="shared" si="0"/>
        <v>0</v>
      </c>
      <c r="K84" s="1182"/>
    </row>
    <row r="85" spans="1:11" s="651" customFormat="1" ht="13.9" customHeight="1" x14ac:dyDescent="0.25">
      <c r="A85" s="1427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  <c r="K85" s="1182"/>
    </row>
    <row r="86" spans="1:11" s="651" customFormat="1" ht="13.9" customHeight="1" x14ac:dyDescent="0.25">
      <c r="A86" s="1427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  <c r="K86" s="1182"/>
    </row>
    <row r="87" spans="1:11" s="651" customFormat="1" ht="13.9" customHeight="1" x14ac:dyDescent="0.25">
      <c r="A87" s="1427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f>'[2]4.3 бекас'!G87</f>
        <v>57</v>
      </c>
      <c r="H87" s="1186">
        <f>'[2]4.3 бекас'!H87</f>
        <v>47</v>
      </c>
      <c r="I87" s="1186">
        <v>0</v>
      </c>
      <c r="J87" s="1181">
        <f t="shared" si="0"/>
        <v>0</v>
      </c>
      <c r="K87" s="1182"/>
    </row>
    <row r="88" spans="1:11" s="651" customFormat="1" ht="30" x14ac:dyDescent="0.25">
      <c r="A88" s="1427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0"/>
        <v>0</v>
      </c>
      <c r="K88" s="1182"/>
    </row>
    <row r="89" spans="1:11" s="651" customFormat="1" ht="15" x14ac:dyDescent="0.25">
      <c r="A89" s="1427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>F89+I89</f>
        <v>0</v>
      </c>
      <c r="K89" s="1182"/>
    </row>
    <row r="90" spans="1:11" s="651" customFormat="1" ht="30" x14ac:dyDescent="0.25">
      <c r="A90" s="1427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ref="J90:J163" si="1">F90+I90</f>
        <v>0</v>
      </c>
      <c r="K90" s="1182"/>
    </row>
    <row r="91" spans="1:11" s="651" customFormat="1" ht="13.9" customHeight="1" x14ac:dyDescent="0.25">
      <c r="A91" s="1427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  <c r="K91" s="1182"/>
    </row>
    <row r="92" spans="1:11" s="651" customFormat="1" ht="13.9" customHeight="1" x14ac:dyDescent="0.25">
      <c r="A92" s="1427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  <c r="K92" s="1182"/>
    </row>
    <row r="93" spans="1:11" s="651" customFormat="1" ht="13.9" customHeight="1" x14ac:dyDescent="0.25">
      <c r="A93" s="1427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  <c r="K93" s="1182"/>
    </row>
    <row r="94" spans="1:11" s="651" customFormat="1" ht="13.9" customHeight="1" x14ac:dyDescent="0.25">
      <c r="A94" s="1427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  <c r="K94" s="1182"/>
    </row>
    <row r="95" spans="1:11" s="651" customFormat="1" ht="13.9" customHeight="1" x14ac:dyDescent="0.25">
      <c r="A95" s="1427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  <c r="K95" s="1182"/>
    </row>
    <row r="96" spans="1:11" s="651" customFormat="1" ht="13.9" customHeight="1" x14ac:dyDescent="0.25">
      <c r="A96" s="1427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77</v>
      </c>
      <c r="H96" s="1186">
        <v>72</v>
      </c>
      <c r="I96" s="1186">
        <v>10</v>
      </c>
      <c r="J96" s="1181">
        <f t="shared" si="1"/>
        <v>10</v>
      </c>
      <c r="K96" s="1182"/>
    </row>
    <row r="97" spans="1:11" s="651" customFormat="1" ht="13.9" customHeight="1" x14ac:dyDescent="0.25">
      <c r="A97" s="1427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  <c r="K97" s="1182"/>
    </row>
    <row r="98" spans="1:11" s="651" customFormat="1" ht="13.9" customHeight="1" x14ac:dyDescent="0.25">
      <c r="A98" s="1427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  <c r="K98" s="1182"/>
    </row>
    <row r="99" spans="1:11" s="651" customFormat="1" ht="13.9" customHeight="1" x14ac:dyDescent="0.25">
      <c r="A99" s="1427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  <c r="K99" s="1182"/>
    </row>
    <row r="100" spans="1:11" s="651" customFormat="1" ht="13.9" customHeight="1" x14ac:dyDescent="0.25">
      <c r="A100" s="1427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f>'[2]4.3 бекас'!G100</f>
        <v>44</v>
      </c>
      <c r="H100" s="1186">
        <f>'[2]4.3 бекас'!H100</f>
        <v>38</v>
      </c>
      <c r="I100" s="1186">
        <v>3</v>
      </c>
      <c r="J100" s="1181">
        <f t="shared" si="1"/>
        <v>3</v>
      </c>
      <c r="K100" s="1182"/>
    </row>
    <row r="101" spans="1:11" s="651" customFormat="1" ht="13.9" customHeight="1" x14ac:dyDescent="0.25">
      <c r="A101" s="1427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  <c r="K101" s="1182"/>
    </row>
    <row r="102" spans="1:11" s="651" customFormat="1" ht="13.9" customHeight="1" x14ac:dyDescent="0.25">
      <c r="A102" s="1427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f>'[2]4.3 бекас'!G102</f>
        <v>72</v>
      </c>
      <c r="H102" s="1186">
        <f>'[2]4.3 бекас'!H102</f>
        <v>63</v>
      </c>
      <c r="I102" s="1186">
        <v>0</v>
      </c>
      <c r="J102" s="1181">
        <f t="shared" si="1"/>
        <v>0</v>
      </c>
      <c r="K102" s="1182"/>
    </row>
    <row r="103" spans="1:11" s="651" customFormat="1" ht="13.9" customHeight="1" x14ac:dyDescent="0.25">
      <c r="A103" s="1427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  <c r="K103" s="1182"/>
    </row>
    <row r="104" spans="1:11" s="651" customFormat="1" ht="13.9" customHeight="1" x14ac:dyDescent="0.25">
      <c r="A104" s="1427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  <c r="K104" s="1182"/>
    </row>
    <row r="105" spans="1:11" s="651" customFormat="1" ht="13.9" customHeight="1" x14ac:dyDescent="0.25">
      <c r="A105" s="1427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  <c r="K105" s="1182"/>
    </row>
    <row r="106" spans="1:11" s="651" customFormat="1" ht="13.9" customHeight="1" x14ac:dyDescent="0.25">
      <c r="A106" s="1427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  <c r="K106" s="1182"/>
    </row>
    <row r="107" spans="1:11" s="651" customFormat="1" ht="13.9" customHeight="1" x14ac:dyDescent="0.25">
      <c r="A107" s="1427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  <c r="K107" s="1182"/>
    </row>
    <row r="108" spans="1:11" s="651" customFormat="1" ht="13.9" customHeight="1" x14ac:dyDescent="0.25">
      <c r="A108" s="1427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  <c r="K108" s="1182"/>
    </row>
    <row r="109" spans="1:11" s="651" customFormat="1" ht="13.9" customHeight="1" x14ac:dyDescent="0.25">
      <c r="A109" s="1427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  <c r="K109" s="1182"/>
    </row>
    <row r="110" spans="1:11" s="651" customFormat="1" ht="13.9" customHeight="1" x14ac:dyDescent="0.25">
      <c r="A110" s="1427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  <c r="K110" s="1182"/>
    </row>
    <row r="111" spans="1:11" s="651" customFormat="1" ht="13.9" customHeight="1" x14ac:dyDescent="0.25">
      <c r="A111" s="1427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  <c r="K111" s="1182"/>
    </row>
    <row r="112" spans="1:11" s="651" customFormat="1" ht="13.9" customHeight="1" x14ac:dyDescent="0.25">
      <c r="A112" s="1427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f>'[2]4.3 бекас'!G112</f>
        <v>205</v>
      </c>
      <c r="H112" s="1186">
        <f>'[2]4.3 бекас'!H112</f>
        <v>190</v>
      </c>
      <c r="I112" s="1186">
        <v>0</v>
      </c>
      <c r="J112" s="1181">
        <f t="shared" si="1"/>
        <v>0</v>
      </c>
      <c r="K112" s="1182"/>
    </row>
    <row r="113" spans="1:11" s="651" customFormat="1" ht="15.75" x14ac:dyDescent="0.25">
      <c r="A113" s="652">
        <v>27</v>
      </c>
      <c r="B113" s="655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f>'[2]4.3 бекас'!G113</f>
        <v>231</v>
      </c>
      <c r="H113" s="1186">
        <f>'[2]4.3 бекас'!H113</f>
        <v>213</v>
      </c>
      <c r="I113" s="1186">
        <v>0</v>
      </c>
      <c r="J113" s="1181">
        <f t="shared" si="1"/>
        <v>0</v>
      </c>
      <c r="K113" s="1182"/>
    </row>
    <row r="114" spans="1:11" s="651" customFormat="1" ht="13.9" customHeight="1" x14ac:dyDescent="0.25">
      <c r="A114" s="1427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  <c r="K114" s="1182"/>
    </row>
    <row r="115" spans="1:11" s="651" customFormat="1" ht="13.9" customHeight="1" x14ac:dyDescent="0.25">
      <c r="A115" s="1427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  <c r="K115" s="1182"/>
    </row>
    <row r="116" spans="1:11" s="651" customFormat="1" ht="13.9" customHeight="1" x14ac:dyDescent="0.25">
      <c r="A116" s="1427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  <c r="K116" s="1182"/>
    </row>
    <row r="117" spans="1:11" s="651" customFormat="1" ht="13.9" customHeight="1" x14ac:dyDescent="0.25">
      <c r="A117" s="1427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  <c r="K117" s="1182"/>
    </row>
    <row r="118" spans="1:11" s="651" customFormat="1" ht="13.9" customHeight="1" x14ac:dyDescent="0.25">
      <c r="A118" s="1427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  <c r="K118" s="1182"/>
    </row>
    <row r="119" spans="1:11" s="651" customFormat="1" ht="13.9" customHeight="1" x14ac:dyDescent="0.25">
      <c r="A119" s="1427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  <c r="K119" s="1182"/>
    </row>
    <row r="120" spans="1:11" s="651" customFormat="1" ht="13.9" customHeight="1" x14ac:dyDescent="0.25">
      <c r="A120" s="1427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  <c r="K120" s="1182"/>
    </row>
    <row r="121" spans="1:11" s="651" customFormat="1" ht="13.9" customHeight="1" x14ac:dyDescent="0.25">
      <c r="A121" s="1427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f>'[2]4.3 бекас'!G121</f>
        <v>97</v>
      </c>
      <c r="H121" s="1186">
        <f>'[2]4.3 бекас'!H121</f>
        <v>86</v>
      </c>
      <c r="I121" s="1186">
        <v>0</v>
      </c>
      <c r="J121" s="1181">
        <f t="shared" si="1"/>
        <v>0</v>
      </c>
      <c r="K121" s="1182"/>
    </row>
    <row r="122" spans="1:11" s="651" customFormat="1" ht="13.9" customHeight="1" x14ac:dyDescent="0.25">
      <c r="A122" s="1427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  <c r="K122" s="1182"/>
    </row>
    <row r="123" spans="1:11" s="651" customFormat="1" ht="13.9" customHeight="1" x14ac:dyDescent="0.25">
      <c r="A123" s="1427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  <c r="K123" s="1182"/>
    </row>
    <row r="124" spans="1:11" s="651" customFormat="1" ht="13.9" customHeight="1" x14ac:dyDescent="0.25">
      <c r="A124" s="1427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73</v>
      </c>
      <c r="H124" s="1186">
        <v>73</v>
      </c>
      <c r="I124" s="1186">
        <v>0</v>
      </c>
      <c r="J124" s="1181">
        <f t="shared" si="1"/>
        <v>0</v>
      </c>
      <c r="K124" s="1182"/>
    </row>
    <row r="125" spans="1:11" s="651" customFormat="1" ht="13.9" customHeight="1" x14ac:dyDescent="0.25">
      <c r="A125" s="1427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  <c r="K125" s="1182"/>
    </row>
    <row r="126" spans="1:11" s="651" customFormat="1" ht="13.9" customHeight="1" x14ac:dyDescent="0.25">
      <c r="A126" s="1427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f>'[2]4.3 бекас'!G126</f>
        <v>153</v>
      </c>
      <c r="H126" s="1186">
        <f>'[2]4.3 бекас'!H126</f>
        <v>146</v>
      </c>
      <c r="I126" s="1186">
        <v>0</v>
      </c>
      <c r="J126" s="1181">
        <f t="shared" si="1"/>
        <v>0</v>
      </c>
      <c r="K126" s="1182"/>
    </row>
    <row r="127" spans="1:11" s="651" customFormat="1" ht="13.9" customHeight="1" x14ac:dyDescent="0.25">
      <c r="A127" s="1427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  <c r="K127" s="1182"/>
    </row>
    <row r="128" spans="1:11" s="651" customFormat="1" ht="13.9" customHeight="1" x14ac:dyDescent="0.25">
      <c r="A128" s="1427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  <c r="K128" s="1182"/>
    </row>
    <row r="129" spans="1:11" s="651" customFormat="1" ht="13.9" customHeight="1" x14ac:dyDescent="0.25">
      <c r="A129" s="1427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f>'[2]4.3 бекас'!G129</f>
        <v>74</v>
      </c>
      <c r="H129" s="1186">
        <f>'[2]4.3 бекас'!H129</f>
        <v>70</v>
      </c>
      <c r="I129" s="1186">
        <v>0</v>
      </c>
      <c r="J129" s="1181">
        <f t="shared" si="1"/>
        <v>0</v>
      </c>
      <c r="K129" s="1182"/>
    </row>
    <row r="130" spans="1:11" s="651" customFormat="1" ht="13.9" customHeight="1" x14ac:dyDescent="0.25">
      <c r="A130" s="1427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  <c r="K130" s="1182"/>
    </row>
    <row r="131" spans="1:11" s="651" customFormat="1" ht="13.9" customHeight="1" x14ac:dyDescent="0.25">
      <c r="A131" s="1427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  <c r="K131" s="1182"/>
    </row>
    <row r="132" spans="1:11" s="651" customFormat="1" ht="13.9" customHeight="1" x14ac:dyDescent="0.25">
      <c r="A132" s="1427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  <c r="K132" s="1182"/>
    </row>
    <row r="133" spans="1:11" s="651" customFormat="1" ht="13.9" customHeight="1" x14ac:dyDescent="0.25">
      <c r="A133" s="1427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f>'[2]4.3 бекас'!G133</f>
        <v>273</v>
      </c>
      <c r="H133" s="1186">
        <f>'[2]4.3 бекас'!H133</f>
        <v>251</v>
      </c>
      <c r="I133" s="1186">
        <v>0</v>
      </c>
      <c r="J133" s="1181">
        <f t="shared" si="1"/>
        <v>0</v>
      </c>
      <c r="K133" s="1182"/>
    </row>
    <row r="134" spans="1:11" s="651" customFormat="1" ht="13.9" customHeight="1" x14ac:dyDescent="0.25">
      <c r="A134" s="1427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  <c r="K134" s="1182"/>
    </row>
    <row r="135" spans="1:11" s="651" customFormat="1" ht="13.9" customHeight="1" x14ac:dyDescent="0.25">
      <c r="A135" s="1427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  <c r="K135" s="1182"/>
    </row>
    <row r="136" spans="1:11" s="651" customFormat="1" ht="13.9" customHeight="1" x14ac:dyDescent="0.25">
      <c r="A136" s="1427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  <c r="K136" s="1182"/>
    </row>
    <row r="137" spans="1:11" s="651" customFormat="1" ht="13.9" customHeight="1" x14ac:dyDescent="0.25">
      <c r="A137" s="1427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  <c r="K137" s="1182"/>
    </row>
    <row r="138" spans="1:11" s="651" customFormat="1" ht="13.9" customHeight="1" x14ac:dyDescent="0.25">
      <c r="A138" s="1427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  <c r="K138" s="1182"/>
    </row>
    <row r="139" spans="1:11" s="651" customFormat="1" ht="13.9" customHeight="1" x14ac:dyDescent="0.25">
      <c r="A139" s="1427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  <c r="K139" s="1182"/>
    </row>
    <row r="140" spans="1:11" s="651" customFormat="1" ht="13.9" customHeight="1" x14ac:dyDescent="0.25">
      <c r="A140" s="1427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  <c r="K140" s="1182"/>
    </row>
    <row r="141" spans="1:11" s="651" customFormat="1" ht="13.9" customHeight="1" x14ac:dyDescent="0.25">
      <c r="A141" s="1427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  <c r="K141" s="1182"/>
    </row>
    <row r="142" spans="1:11" s="651" customFormat="1" ht="13.9" customHeight="1" x14ac:dyDescent="0.25">
      <c r="A142" s="1427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  <c r="K142" s="1182"/>
    </row>
    <row r="143" spans="1:11" s="651" customFormat="1" ht="13.9" customHeight="1" x14ac:dyDescent="0.25">
      <c r="A143" s="1427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  <c r="K143" s="1182"/>
    </row>
    <row r="144" spans="1:11" s="651" customFormat="1" ht="13.9" customHeight="1" x14ac:dyDescent="0.25">
      <c r="A144" s="1427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  <c r="K144" s="1182"/>
    </row>
    <row r="145" spans="1:11" s="651" customFormat="1" ht="13.9" customHeight="1" x14ac:dyDescent="0.25">
      <c r="A145" s="1427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f>'[2]4.3 бекас'!G145</f>
        <v>296</v>
      </c>
      <c r="H145" s="1186">
        <f>'[2]4.3 бекас'!H145</f>
        <v>254</v>
      </c>
      <c r="I145" s="1186">
        <v>0</v>
      </c>
      <c r="J145" s="1181">
        <f t="shared" si="1"/>
        <v>0</v>
      </c>
      <c r="K145" s="1182"/>
    </row>
    <row r="146" spans="1:11" s="651" customFormat="1" ht="13.9" customHeight="1" x14ac:dyDescent="0.25">
      <c r="A146" s="1427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63</v>
      </c>
      <c r="H146" s="1186">
        <v>59</v>
      </c>
      <c r="I146" s="1186">
        <v>2</v>
      </c>
      <c r="J146" s="1181">
        <f t="shared" si="1"/>
        <v>2</v>
      </c>
      <c r="K146" s="1182"/>
    </row>
    <row r="147" spans="1:11" s="651" customFormat="1" ht="13.9" customHeight="1" x14ac:dyDescent="0.25">
      <c r="A147" s="1427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>F147+I147</f>
        <v>0</v>
      </c>
      <c r="K147" s="1182"/>
    </row>
    <row r="148" spans="1:11" s="651" customFormat="1" ht="13.9" customHeight="1" x14ac:dyDescent="0.25">
      <c r="A148" s="1427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>F148+I148</f>
        <v>0</v>
      </c>
      <c r="K148" s="1182"/>
    </row>
    <row r="149" spans="1:11" s="651" customFormat="1" ht="13.9" customHeight="1" x14ac:dyDescent="0.25">
      <c r="A149" s="1427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  <c r="K149" s="1182"/>
    </row>
    <row r="150" spans="1:11" s="651" customFormat="1" ht="13.9" customHeight="1" x14ac:dyDescent="0.25">
      <c r="A150" s="1427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f>'[2]4.3 бекас'!G150</f>
        <v>176</v>
      </c>
      <c r="H150" s="1186">
        <f>'[2]4.3 бекас'!H150</f>
        <v>159</v>
      </c>
      <c r="I150" s="1186">
        <v>0</v>
      </c>
      <c r="J150" s="1181">
        <f t="shared" si="1"/>
        <v>0</v>
      </c>
      <c r="K150" s="1182"/>
    </row>
    <row r="151" spans="1:11" s="651" customFormat="1" ht="13.9" customHeight="1" x14ac:dyDescent="0.25">
      <c r="A151" s="1427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f t="shared" si="1"/>
        <v>0</v>
      </c>
      <c r="K151" s="1182"/>
    </row>
    <row r="152" spans="1:11" s="651" customFormat="1" ht="13.9" customHeight="1" x14ac:dyDescent="0.2">
      <c r="A152" s="1427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f>'[2]4.3 бекас'!G152</f>
        <v>111</v>
      </c>
      <c r="H152" s="1186">
        <f>'[2]4.3 бекас'!H152</f>
        <v>95</v>
      </c>
      <c r="I152" s="1186">
        <v>0</v>
      </c>
      <c r="J152" s="1181">
        <f t="shared" si="1"/>
        <v>0</v>
      </c>
      <c r="K152" s="1182"/>
    </row>
    <row r="153" spans="1:11" s="651" customFormat="1" ht="13.9" customHeight="1" x14ac:dyDescent="0.25">
      <c r="A153" s="1427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0</v>
      </c>
      <c r="J153" s="1181">
        <f t="shared" si="1"/>
        <v>0</v>
      </c>
      <c r="K153" s="1182"/>
    </row>
    <row r="154" spans="1:11" s="651" customFormat="1" ht="13.9" customHeight="1" x14ac:dyDescent="0.25">
      <c r="A154" s="1427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  <c r="K154" s="1182"/>
    </row>
    <row r="155" spans="1:11" s="1111" customFormat="1" ht="13.9" customHeight="1" x14ac:dyDescent="0.25">
      <c r="A155" s="1427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  <c r="K155" s="1182"/>
    </row>
    <row r="156" spans="1:11" s="651" customFormat="1" ht="13.9" customHeight="1" x14ac:dyDescent="0.25">
      <c r="A156" s="1427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  <c r="K156" s="1182"/>
    </row>
    <row r="157" spans="1:11" s="651" customFormat="1" ht="13.9" customHeight="1" x14ac:dyDescent="0.25">
      <c r="A157" s="1427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f>'[2]4.3 бекас'!G156</f>
        <v>107</v>
      </c>
      <c r="H157" s="1186">
        <f>'[2]4.3 бекас'!H156</f>
        <v>100</v>
      </c>
      <c r="I157" s="1186">
        <v>0</v>
      </c>
      <c r="J157" s="1181">
        <f t="shared" si="1"/>
        <v>0</v>
      </c>
      <c r="K157" s="1182"/>
    </row>
    <row r="158" spans="1:11" s="651" customFormat="1" ht="13.9" customHeight="1" x14ac:dyDescent="0.25">
      <c r="A158" s="1427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  <c r="K158" s="1182"/>
    </row>
    <row r="159" spans="1:11" s="651" customFormat="1" ht="13.9" customHeight="1" x14ac:dyDescent="0.25">
      <c r="A159" s="1427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  <c r="K159" s="1182"/>
    </row>
    <row r="160" spans="1:11" s="651" customFormat="1" ht="13.9" customHeight="1" x14ac:dyDescent="0.25">
      <c r="A160" s="1427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f>'[2]4.3 бекас'!G159</f>
        <v>544</v>
      </c>
      <c r="H160" s="1186">
        <f>'[2]4.3 бекас'!H159</f>
        <v>490</v>
      </c>
      <c r="I160" s="1186">
        <v>0</v>
      </c>
      <c r="J160" s="1181">
        <f t="shared" si="1"/>
        <v>0</v>
      </c>
      <c r="K160" s="1182"/>
    </row>
    <row r="161" spans="1:11" s="651" customFormat="1" ht="13.9" customHeight="1" x14ac:dyDescent="0.25">
      <c r="A161" s="1388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  <c r="K161" s="1182"/>
    </row>
    <row r="162" spans="1:11" s="651" customFormat="1" ht="15" x14ac:dyDescent="0.25">
      <c r="A162" s="1505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  <c r="K162" s="1182"/>
    </row>
    <row r="163" spans="1:11" s="651" customFormat="1" ht="13.9" customHeight="1" x14ac:dyDescent="0.25">
      <c r="A163" s="1427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si="1"/>
        <v>0</v>
      </c>
      <c r="K163" s="1182"/>
    </row>
    <row r="164" spans="1:11" s="651" customFormat="1" ht="13.9" customHeight="1" x14ac:dyDescent="0.25">
      <c r="A164" s="1427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ref="J164:J169" si="2">F164+I164</f>
        <v>0</v>
      </c>
      <c r="K164" s="1182"/>
    </row>
    <row r="165" spans="1:11" s="651" customFormat="1" ht="13.9" customHeight="1" x14ac:dyDescent="0.25">
      <c r="A165" s="1427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f>'[2]4.3 бекас'!G164</f>
        <v>80</v>
      </c>
      <c r="H165" s="1186">
        <f>'[2]4.3 бекас'!H164</f>
        <v>77</v>
      </c>
      <c r="I165" s="1186">
        <v>0</v>
      </c>
      <c r="J165" s="1181">
        <f t="shared" si="2"/>
        <v>0</v>
      </c>
      <c r="K165" s="1182"/>
    </row>
    <row r="166" spans="1:11" s="651" customFormat="1" ht="13.9" customHeight="1" x14ac:dyDescent="0.25">
      <c r="A166" s="1427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  <c r="K166" s="1182"/>
    </row>
    <row r="167" spans="1:11" s="651" customFormat="1" ht="13.9" customHeight="1" x14ac:dyDescent="0.25">
      <c r="A167" s="1427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f>'[2]4.3 бекас'!G166</f>
        <v>447</v>
      </c>
      <c r="H167" s="1186">
        <f>'[2]4.3 бекас'!H166</f>
        <v>388</v>
      </c>
      <c r="I167" s="1186">
        <v>2</v>
      </c>
      <c r="J167" s="1181">
        <f t="shared" si="2"/>
        <v>2</v>
      </c>
      <c r="K167" s="1182"/>
    </row>
    <row r="168" spans="1:11" s="651" customFormat="1" ht="15.75" x14ac:dyDescent="0.25">
      <c r="A168" s="652">
        <v>43</v>
      </c>
      <c r="B168" s="655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f>'[2]4.3 бекас'!G167</f>
        <v>121</v>
      </c>
      <c r="H168" s="1186">
        <f>'[2]4.3 бекас'!H167</f>
        <v>116</v>
      </c>
      <c r="I168" s="1186">
        <v>0</v>
      </c>
      <c r="J168" s="1181">
        <f t="shared" si="2"/>
        <v>0</v>
      </c>
      <c r="K168" s="1182"/>
    </row>
    <row r="169" spans="1:11" s="651" customFormat="1" ht="15" x14ac:dyDescent="0.25">
      <c r="A169" s="305"/>
      <c r="B169" s="1502" t="s">
        <v>21</v>
      </c>
      <c r="C169" s="1502"/>
      <c r="D169" s="657">
        <f t="shared" ref="D169:I169" si="3">SUM(D15:D168)</f>
        <v>0</v>
      </c>
      <c r="E169" s="657">
        <f t="shared" si="3"/>
        <v>0</v>
      </c>
      <c r="F169" s="657">
        <f t="shared" si="3"/>
        <v>0</v>
      </c>
      <c r="G169" s="657">
        <f t="shared" si="3"/>
        <v>6092</v>
      </c>
      <c r="H169" s="657">
        <f t="shared" si="3"/>
        <v>5528</v>
      </c>
      <c r="I169" s="657">
        <f t="shared" si="3"/>
        <v>17</v>
      </c>
      <c r="J169" s="648">
        <f t="shared" si="2"/>
        <v>17</v>
      </c>
    </row>
    <row r="170" spans="1:11" s="651" customFormat="1" ht="13.15" customHeight="1" x14ac:dyDescent="0.25">
      <c r="A170" s="172" t="s">
        <v>814</v>
      </c>
    </row>
    <row r="171" spans="1:11" s="651" customFormat="1" ht="41.45" customHeight="1" x14ac:dyDescent="0.35">
      <c r="A171" s="1503" t="s">
        <v>1837</v>
      </c>
      <c r="B171" s="1233"/>
      <c r="C171" s="1233"/>
      <c r="D171" s="1233"/>
      <c r="E171" s="1233"/>
      <c r="F171" s="1233"/>
      <c r="G171" s="1233"/>
      <c r="H171" s="1233"/>
      <c r="I171" s="1233"/>
      <c r="J171" s="1233"/>
    </row>
    <row r="172" spans="1:11" s="651" customFormat="1" ht="19.149999999999999" customHeight="1" x14ac:dyDescent="0.2">
      <c r="A172" s="194"/>
      <c r="B172" s="194" t="s">
        <v>657</v>
      </c>
      <c r="C172" s="195" t="s">
        <v>611</v>
      </c>
      <c r="E172" s="196"/>
      <c r="G172" s="197" t="s">
        <v>613</v>
      </c>
      <c r="I172" s="194" t="s">
        <v>610</v>
      </c>
      <c r="J172" s="196"/>
    </row>
    <row r="173" spans="1:11" s="651" customFormat="1" ht="13.15" customHeight="1" x14ac:dyDescent="0.2">
      <c r="A173" s="199" t="s">
        <v>570</v>
      </c>
      <c r="C173" s="199" t="s">
        <v>1785</v>
      </c>
      <c r="D173" s="194"/>
      <c r="E173" s="646"/>
      <c r="F173" s="646"/>
      <c r="G173" s="646"/>
      <c r="H173" s="646"/>
    </row>
    <row r="174" spans="1:11" s="651" customFormat="1" ht="13.15" customHeight="1" x14ac:dyDescent="0.2">
      <c r="A174" s="653" t="s">
        <v>563</v>
      </c>
      <c r="B174" s="646"/>
      <c r="C174" s="1504" t="s">
        <v>564</v>
      </c>
      <c r="D174" s="1504"/>
      <c r="E174" s="1504"/>
      <c r="F174" s="1504"/>
      <c r="G174" s="1504"/>
      <c r="H174" s="1504"/>
    </row>
    <row r="175" spans="1:11" s="651" customFormat="1" ht="13.15" customHeight="1" x14ac:dyDescent="0.2">
      <c r="A175" s="653"/>
      <c r="B175" s="646"/>
      <c r="C175" s="653"/>
      <c r="D175" s="646"/>
      <c r="E175" s="646"/>
      <c r="F175" s="646"/>
      <c r="G175" s="646"/>
      <c r="H175" s="646"/>
    </row>
    <row r="176" spans="1:11" s="651" customFormat="1" ht="13.15" customHeight="1" x14ac:dyDescent="0.2"/>
    <row r="177" s="651" customFormat="1" ht="13.15" customHeight="1" x14ac:dyDescent="0.2"/>
    <row r="178" s="651" customFormat="1" ht="13.15" customHeight="1" x14ac:dyDescent="0.2"/>
    <row r="179" s="651" customFormat="1" x14ac:dyDescent="0.2"/>
    <row r="180" s="651" customFormat="1" x14ac:dyDescent="0.2"/>
    <row r="181" s="651" customFormat="1" x14ac:dyDescent="0.2"/>
    <row r="182" s="651" customFormat="1" x14ac:dyDescent="0.2"/>
    <row r="183" s="651" customFormat="1" x14ac:dyDescent="0.2"/>
    <row r="184" s="651" customFormat="1" ht="27" customHeight="1" x14ac:dyDescent="0.2"/>
    <row r="185" s="651" customFormat="1" ht="13.15" customHeight="1" x14ac:dyDescent="0.2"/>
    <row r="186" s="651" customFormat="1" ht="27.6" customHeight="1" x14ac:dyDescent="0.2"/>
    <row r="187" s="651" customFormat="1" x14ac:dyDescent="0.2"/>
    <row r="188" s="651" customFormat="1" x14ac:dyDescent="0.2"/>
    <row r="189" s="651" customFormat="1" x14ac:dyDescent="0.2"/>
    <row r="190" s="651" customFormat="1" ht="26.45" customHeight="1" x14ac:dyDescent="0.2"/>
    <row r="191" s="651" customFormat="1" ht="25.9" customHeight="1" x14ac:dyDescent="0.2"/>
    <row r="192" s="651" customFormat="1" ht="27" customHeight="1" x14ac:dyDescent="0.2"/>
    <row r="193" s="651" customFormat="1" ht="13.15" customHeight="1" x14ac:dyDescent="0.2"/>
    <row r="194" s="651" customFormat="1" ht="13.15" customHeight="1" x14ac:dyDescent="0.2"/>
    <row r="195" s="651" customFormat="1" ht="14.45" customHeight="1" x14ac:dyDescent="0.2"/>
    <row r="196" s="651" customFormat="1" x14ac:dyDescent="0.2"/>
    <row r="197" s="651" customFormat="1" x14ac:dyDescent="0.2"/>
    <row r="198" s="651" customFormat="1" x14ac:dyDescent="0.2"/>
    <row r="199" s="651" customFormat="1" x14ac:dyDescent="0.2"/>
    <row r="200" s="651" customFormat="1" x14ac:dyDescent="0.2"/>
    <row r="201" s="651" customFormat="1" ht="27" customHeight="1" x14ac:dyDescent="0.2"/>
    <row r="202" s="651" customFormat="1" x14ac:dyDescent="0.2"/>
    <row r="203" s="651" customFormat="1" x14ac:dyDescent="0.2"/>
    <row r="204" s="651" customFormat="1" x14ac:dyDescent="0.2"/>
    <row r="205" s="651" customFormat="1" ht="29.45" customHeight="1" x14ac:dyDescent="0.2"/>
    <row r="206" s="651" customFormat="1" ht="50.45" customHeight="1" x14ac:dyDescent="0.2"/>
    <row r="207" s="651" customFormat="1" ht="20.45" customHeight="1" x14ac:dyDescent="0.2"/>
    <row r="208" s="651" customFormat="1" ht="13.15" customHeight="1" x14ac:dyDescent="0.2"/>
    <row r="209" s="651" customFormat="1" ht="13.15" customHeight="1" x14ac:dyDescent="0.2"/>
    <row r="210" s="651" customFormat="1" ht="13.15" customHeight="1" x14ac:dyDescent="0.2"/>
    <row r="211" s="651" customFormat="1" ht="13.15" customHeight="1" x14ac:dyDescent="0.2"/>
    <row r="212" s="651" customFormat="1" ht="13.15" customHeight="1" x14ac:dyDescent="0.2"/>
    <row r="213" s="651" customFormat="1" ht="13.15" customHeight="1" x14ac:dyDescent="0.2"/>
    <row r="214" s="651" customFormat="1" ht="13.15" customHeight="1" x14ac:dyDescent="0.2"/>
    <row r="215" s="651" customFormat="1" ht="13.15" customHeight="1" x14ac:dyDescent="0.2"/>
    <row r="216" s="651" customFormat="1" ht="13.15" customHeight="1" x14ac:dyDescent="0.2"/>
    <row r="217" s="651" customFormat="1" ht="13.15" customHeight="1" x14ac:dyDescent="0.2"/>
    <row r="218" s="651" customFormat="1" ht="13.15" customHeight="1" x14ac:dyDescent="0.2"/>
    <row r="219" s="651" customFormat="1" ht="13.15" customHeight="1" x14ac:dyDescent="0.2"/>
    <row r="220" s="651" customFormat="1" ht="13.15" customHeight="1" x14ac:dyDescent="0.2"/>
    <row r="221" s="651" customFormat="1" ht="13.15" customHeight="1" x14ac:dyDescent="0.2"/>
    <row r="222" s="651" customFormat="1" ht="13.15" customHeight="1" x14ac:dyDescent="0.2"/>
    <row r="223" s="651" customFormat="1" ht="13.15" customHeight="1" x14ac:dyDescent="0.2"/>
    <row r="224" s="651" customFormat="1" ht="27" customHeight="1" x14ac:dyDescent="0.2"/>
    <row r="225" s="651" customFormat="1" ht="13.15" customHeight="1" x14ac:dyDescent="0.2"/>
    <row r="226" s="651" customFormat="1" ht="13.15" customHeight="1" x14ac:dyDescent="0.2"/>
    <row r="227" s="651" customFormat="1" ht="13.15" customHeight="1" x14ac:dyDescent="0.2"/>
    <row r="228" s="651" customFormat="1" ht="13.15" customHeight="1" x14ac:dyDescent="0.2"/>
    <row r="229" s="651" customFormat="1" ht="13.15" customHeight="1" x14ac:dyDescent="0.2"/>
    <row r="230" s="651" customFormat="1" ht="13.15" customHeight="1" x14ac:dyDescent="0.2"/>
    <row r="231" s="651" customFormat="1" ht="13.15" customHeight="1" x14ac:dyDescent="0.2"/>
    <row r="232" s="651" customFormat="1" ht="13.15" customHeight="1" x14ac:dyDescent="0.2"/>
    <row r="233" s="651" customFormat="1" ht="13.15" customHeight="1" x14ac:dyDescent="0.2"/>
    <row r="234" s="651" customFormat="1" ht="13.15" customHeight="1" x14ac:dyDescent="0.2"/>
    <row r="235" s="651" customFormat="1" ht="13.15" customHeight="1" x14ac:dyDescent="0.2"/>
    <row r="236" s="651" customFormat="1" ht="13.15" customHeight="1" x14ac:dyDescent="0.2"/>
    <row r="237" s="651" customFormat="1" ht="13.15" customHeight="1" x14ac:dyDescent="0.2"/>
    <row r="238" s="651" customFormat="1" ht="13.15" customHeight="1" x14ac:dyDescent="0.2"/>
    <row r="239" s="651" customFormat="1" ht="13.15" customHeight="1" x14ac:dyDescent="0.2"/>
    <row r="240" s="651" customFormat="1" ht="13.15" customHeight="1" x14ac:dyDescent="0.2"/>
    <row r="241" s="651" customFormat="1" ht="13.15" customHeight="1" x14ac:dyDescent="0.2"/>
    <row r="242" s="651" customFormat="1" ht="13.15" customHeight="1" x14ac:dyDescent="0.2"/>
    <row r="243" s="651" customFormat="1" ht="13.15" customHeight="1" x14ac:dyDescent="0.2"/>
    <row r="244" s="651" customFormat="1" ht="13.15" customHeight="1" x14ac:dyDescent="0.2"/>
    <row r="245" s="651" customFormat="1" ht="13.15" customHeight="1" x14ac:dyDescent="0.2"/>
    <row r="246" s="651" customFormat="1" ht="13.15" customHeight="1" x14ac:dyDescent="0.2"/>
    <row r="247" s="651" customFormat="1" ht="13.15" customHeight="1" x14ac:dyDescent="0.2"/>
    <row r="248" s="651" customFormat="1" ht="13.15" customHeight="1" x14ac:dyDescent="0.2"/>
    <row r="249" s="651" customFormat="1" ht="13.15" customHeight="1" x14ac:dyDescent="0.2"/>
    <row r="250" s="651" customFormat="1" ht="13.15" customHeight="1" x14ac:dyDescent="0.2"/>
    <row r="251" s="651" customFormat="1" ht="13.15" customHeight="1" x14ac:dyDescent="0.2"/>
    <row r="252" s="651" customFormat="1" ht="13.15" customHeight="1" x14ac:dyDescent="0.2"/>
    <row r="253" s="651" customFormat="1" ht="13.15" customHeight="1" x14ac:dyDescent="0.2"/>
    <row r="254" s="651" customFormat="1" ht="13.15" customHeight="1" x14ac:dyDescent="0.2"/>
    <row r="255" s="651" customFormat="1" ht="13.15" customHeight="1" x14ac:dyDescent="0.2"/>
    <row r="256" s="651" customFormat="1" ht="13.15" customHeight="1" x14ac:dyDescent="0.2"/>
    <row r="257" s="651" customFormat="1" ht="13.15" customHeight="1" x14ac:dyDescent="0.2"/>
    <row r="258" s="651" customFormat="1" ht="13.15" customHeight="1" x14ac:dyDescent="0.2"/>
    <row r="259" s="651" customFormat="1" ht="13.15" customHeight="1" x14ac:dyDescent="0.2"/>
    <row r="260" s="651" customFormat="1" ht="13.15" customHeight="1" x14ac:dyDescent="0.2"/>
    <row r="261" s="651" customFormat="1" ht="13.15" customHeight="1" x14ac:dyDescent="0.2"/>
    <row r="262" s="651" customFormat="1" ht="13.15" customHeight="1" x14ac:dyDescent="0.2"/>
    <row r="263" s="651" customFormat="1" ht="13.15" customHeight="1" x14ac:dyDescent="0.2"/>
    <row r="264" s="651" customFormat="1" ht="13.15" customHeight="1" x14ac:dyDescent="0.2"/>
    <row r="265" s="651" customFormat="1" ht="13.15" customHeight="1" x14ac:dyDescent="0.2"/>
    <row r="266" s="651" customFormat="1" ht="13.15" customHeight="1" x14ac:dyDescent="0.2"/>
    <row r="267" s="651" customFormat="1" ht="13.15" customHeight="1" x14ac:dyDescent="0.2"/>
    <row r="268" s="651" customFormat="1" ht="13.15" customHeight="1" x14ac:dyDescent="0.2"/>
    <row r="269" s="651" customFormat="1" ht="13.15" customHeight="1" x14ac:dyDescent="0.2"/>
    <row r="270" s="651" customFormat="1" x14ac:dyDescent="0.2"/>
    <row r="271" s="651" customFormat="1" x14ac:dyDescent="0.2"/>
    <row r="272" s="651" customFormat="1" x14ac:dyDescent="0.2"/>
    <row r="273" s="651" customFormat="1" x14ac:dyDescent="0.2"/>
    <row r="274" s="651" customFormat="1" x14ac:dyDescent="0.2"/>
    <row r="275" s="651" customFormat="1" ht="27" customHeight="1" x14ac:dyDescent="0.2"/>
    <row r="276" s="651" customFormat="1" ht="13.15" customHeight="1" x14ac:dyDescent="0.2"/>
    <row r="277" s="651" customFormat="1" ht="27.6" customHeight="1" x14ac:dyDescent="0.2"/>
    <row r="278" s="651" customFormat="1" x14ac:dyDescent="0.2"/>
    <row r="279" s="651" customFormat="1" x14ac:dyDescent="0.2"/>
    <row r="280" s="651" customFormat="1" x14ac:dyDescent="0.2"/>
    <row r="281" s="651" customFormat="1" ht="26.45" customHeight="1" x14ac:dyDescent="0.2"/>
    <row r="282" s="651" customFormat="1" ht="25.9" customHeight="1" x14ac:dyDescent="0.2"/>
    <row r="283" s="651" customFormat="1" ht="27" customHeight="1" x14ac:dyDescent="0.2"/>
    <row r="284" s="651" customFormat="1" ht="26.45" customHeight="1" x14ac:dyDescent="0.2"/>
    <row r="285" s="651" customFormat="1" x14ac:dyDescent="0.2"/>
    <row r="286" s="651" customFormat="1" x14ac:dyDescent="0.2"/>
    <row r="287" s="651" customFormat="1" x14ac:dyDescent="0.2"/>
    <row r="288" s="651" customFormat="1" x14ac:dyDescent="0.2"/>
    <row r="289" s="651" customFormat="1" x14ac:dyDescent="0.2"/>
    <row r="290" s="651" customFormat="1" x14ac:dyDescent="0.2"/>
    <row r="291" s="651" customFormat="1" x14ac:dyDescent="0.2"/>
    <row r="292" s="651" customFormat="1" x14ac:dyDescent="0.2"/>
    <row r="293" s="651" customFormat="1" ht="25.9" customHeight="1" x14ac:dyDescent="0.2"/>
    <row r="294" s="651" customFormat="1" x14ac:dyDescent="0.2"/>
    <row r="295" s="651" customFormat="1" x14ac:dyDescent="0.2"/>
    <row r="296" s="651" customFormat="1" x14ac:dyDescent="0.2"/>
    <row r="297" s="651" customFormat="1" ht="27.6" customHeight="1" x14ac:dyDescent="0.2"/>
    <row r="298" s="651" customFormat="1" ht="51.6" customHeight="1" x14ac:dyDescent="0.2"/>
    <row r="299" s="651" customFormat="1" x14ac:dyDescent="0.2"/>
    <row r="300" s="651" customFormat="1" x14ac:dyDescent="0.2"/>
    <row r="301" s="651" customFormat="1" x14ac:dyDescent="0.2"/>
    <row r="302" s="651" customFormat="1" x14ac:dyDescent="0.2"/>
    <row r="303" s="651" customFormat="1" x14ac:dyDescent="0.2"/>
    <row r="304" s="651" customFormat="1" x14ac:dyDescent="0.2"/>
    <row r="305" s="651" customFormat="1" x14ac:dyDescent="0.2"/>
    <row r="306" s="651" customFormat="1" x14ac:dyDescent="0.2"/>
    <row r="307" s="651" customFormat="1" x14ac:dyDescent="0.2"/>
    <row r="308" s="651" customFormat="1" x14ac:dyDescent="0.2"/>
    <row r="309" s="651" customFormat="1" x14ac:dyDescent="0.2"/>
    <row r="310" s="651" customFormat="1" x14ac:dyDescent="0.2"/>
    <row r="311" s="651" customFormat="1" x14ac:dyDescent="0.2"/>
    <row r="312" s="651" customFormat="1" x14ac:dyDescent="0.2"/>
    <row r="313" s="651" customFormat="1" x14ac:dyDescent="0.2"/>
    <row r="314" s="651" customFormat="1" x14ac:dyDescent="0.2"/>
    <row r="315" s="651" customFormat="1" x14ac:dyDescent="0.2"/>
    <row r="316" s="651" customFormat="1" x14ac:dyDescent="0.2"/>
    <row r="317" s="651" customFormat="1" x14ac:dyDescent="0.2"/>
    <row r="318" s="651" customFormat="1" x14ac:dyDescent="0.2"/>
    <row r="319" s="651" customFormat="1" x14ac:dyDescent="0.2"/>
    <row r="320" s="651" customFormat="1" x14ac:dyDescent="0.2"/>
    <row r="321" s="651" customFormat="1" x14ac:dyDescent="0.2"/>
    <row r="322" s="651" customFormat="1" x14ac:dyDescent="0.2"/>
    <row r="323" s="651" customFormat="1" x14ac:dyDescent="0.2"/>
    <row r="324" s="651" customFormat="1" x14ac:dyDescent="0.2"/>
    <row r="325" s="651" customFormat="1" x14ac:dyDescent="0.2"/>
    <row r="326" s="651" customFormat="1" x14ac:dyDescent="0.2"/>
    <row r="327" s="651" customFormat="1" x14ac:dyDescent="0.2"/>
    <row r="328" s="651" customFormat="1" x14ac:dyDescent="0.2"/>
    <row r="329" s="651" customFormat="1" x14ac:dyDescent="0.2"/>
    <row r="330" s="651" customFormat="1" x14ac:dyDescent="0.2"/>
    <row r="331" s="651" customFormat="1" x14ac:dyDescent="0.2"/>
    <row r="332" s="651" customFormat="1" x14ac:dyDescent="0.2"/>
    <row r="333" s="651" customFormat="1" x14ac:dyDescent="0.2"/>
    <row r="334" s="651" customFormat="1" x14ac:dyDescent="0.2"/>
    <row r="335" s="651" customFormat="1" x14ac:dyDescent="0.2"/>
    <row r="336" s="651" customFormat="1" x14ac:dyDescent="0.2"/>
    <row r="337" s="651" customFormat="1" x14ac:dyDescent="0.2"/>
    <row r="338" s="651" customFormat="1" x14ac:dyDescent="0.2"/>
    <row r="339" s="651" customFormat="1" x14ac:dyDescent="0.2"/>
    <row r="340" s="651" customFormat="1" x14ac:dyDescent="0.2"/>
    <row r="341" s="651" customFormat="1" x14ac:dyDescent="0.2"/>
    <row r="342" s="651" customFormat="1" x14ac:dyDescent="0.2"/>
    <row r="343" s="651" customFormat="1" x14ac:dyDescent="0.2"/>
    <row r="344" s="651" customFormat="1" x14ac:dyDescent="0.2"/>
    <row r="345" s="651" customFormat="1" x14ac:dyDescent="0.2"/>
    <row r="346" s="651" customFormat="1" x14ac:dyDescent="0.2"/>
    <row r="347" s="651" customFormat="1" x14ac:dyDescent="0.2"/>
    <row r="348" s="651" customFormat="1" x14ac:dyDescent="0.2"/>
    <row r="349" s="651" customFormat="1" x14ac:dyDescent="0.2"/>
    <row r="350" s="651" customFormat="1" x14ac:dyDescent="0.2"/>
    <row r="351" s="651" customFormat="1" x14ac:dyDescent="0.2"/>
    <row r="352" s="651" customFormat="1" x14ac:dyDescent="0.2"/>
    <row r="353" s="651" customFormat="1" x14ac:dyDescent="0.2"/>
    <row r="354" s="651" customFormat="1" x14ac:dyDescent="0.2"/>
    <row r="355" s="651" customFormat="1" x14ac:dyDescent="0.2"/>
    <row r="356" s="651" customFormat="1" x14ac:dyDescent="0.2"/>
    <row r="357" s="651" customFormat="1" x14ac:dyDescent="0.2"/>
    <row r="358" s="651" customFormat="1" x14ac:dyDescent="0.2"/>
    <row r="359" s="651" customFormat="1" x14ac:dyDescent="0.2"/>
    <row r="360" s="651" customFormat="1" x14ac:dyDescent="0.2"/>
    <row r="361" s="651" customFormat="1" x14ac:dyDescent="0.2"/>
    <row r="362" s="651" customFormat="1" x14ac:dyDescent="0.2"/>
    <row r="363" s="651" customFormat="1" x14ac:dyDescent="0.2"/>
    <row r="364" s="651" customFormat="1" x14ac:dyDescent="0.2"/>
    <row r="365" s="651" customFormat="1" x14ac:dyDescent="0.2"/>
    <row r="366" s="651" customFormat="1" x14ac:dyDescent="0.2"/>
    <row r="367" s="651" customFormat="1" ht="13.15" customHeight="1" x14ac:dyDescent="0.2"/>
    <row r="368" s="651" customFormat="1" x14ac:dyDescent="0.2"/>
    <row r="369" s="651" customFormat="1" ht="26.45" customHeight="1" x14ac:dyDescent="0.2"/>
    <row r="370" s="651" customFormat="1" x14ac:dyDescent="0.2"/>
    <row r="371" s="651" customFormat="1" x14ac:dyDescent="0.2"/>
    <row r="372" s="651" customFormat="1" x14ac:dyDescent="0.2"/>
    <row r="373" s="651" customFormat="1" ht="25.9" customHeight="1" x14ac:dyDescent="0.2"/>
    <row r="374" s="651" customFormat="1" ht="26.45" customHeight="1" x14ac:dyDescent="0.2"/>
    <row r="375" s="651" customFormat="1" x14ac:dyDescent="0.2"/>
    <row r="376" s="651" customFormat="1" x14ac:dyDescent="0.2"/>
    <row r="377" s="651" customFormat="1" x14ac:dyDescent="0.2"/>
    <row r="378" s="651" customFormat="1" x14ac:dyDescent="0.2"/>
    <row r="379" s="651" customFormat="1" x14ac:dyDescent="0.2"/>
    <row r="380" s="651" customFormat="1" x14ac:dyDescent="0.2"/>
    <row r="381" s="651" customFormat="1" x14ac:dyDescent="0.2"/>
    <row r="382" s="651" customFormat="1" x14ac:dyDescent="0.2"/>
    <row r="383" s="651" customFormat="1" ht="26.45" customHeight="1" x14ac:dyDescent="0.2"/>
    <row r="384" s="651" customFormat="1" x14ac:dyDescent="0.2"/>
    <row r="385" s="651" customFormat="1" x14ac:dyDescent="0.2"/>
    <row r="386" s="651" customFormat="1" x14ac:dyDescent="0.2"/>
    <row r="387" s="651" customFormat="1" ht="27" customHeight="1" x14ac:dyDescent="0.2"/>
    <row r="388" s="651" customFormat="1" ht="53.45" customHeight="1" x14ac:dyDescent="0.2"/>
    <row r="389" s="651" customFormat="1" ht="19.149999999999999" customHeight="1" x14ac:dyDescent="0.2"/>
    <row r="390" s="651" customFormat="1" x14ac:dyDescent="0.2"/>
    <row r="391" s="651" customFormat="1" x14ac:dyDescent="0.2"/>
    <row r="392" s="651" customFormat="1" x14ac:dyDescent="0.2"/>
    <row r="393" s="651" customFormat="1" x14ac:dyDescent="0.2"/>
    <row r="394" s="651" customFormat="1" x14ac:dyDescent="0.2"/>
    <row r="395" s="651" customFormat="1" x14ac:dyDescent="0.2"/>
    <row r="396" s="651" customFormat="1" x14ac:dyDescent="0.2"/>
    <row r="397" s="651" customFormat="1" x14ac:dyDescent="0.2"/>
    <row r="398" s="651" customFormat="1" x14ac:dyDescent="0.2"/>
    <row r="399" s="651" customFormat="1" x14ac:dyDescent="0.2"/>
    <row r="400" s="651" customFormat="1" x14ac:dyDescent="0.2"/>
    <row r="401" s="651" customFormat="1" x14ac:dyDescent="0.2"/>
    <row r="402" s="651" customFormat="1" x14ac:dyDescent="0.2"/>
    <row r="403" s="651" customFormat="1" x14ac:dyDescent="0.2"/>
    <row r="404" s="651" customFormat="1" x14ac:dyDescent="0.2"/>
    <row r="405" s="651" customFormat="1" x14ac:dyDescent="0.2"/>
    <row r="406" s="651" customFormat="1" x14ac:dyDescent="0.2"/>
    <row r="407" s="651" customFormat="1" x14ac:dyDescent="0.2"/>
    <row r="408" s="651" customFormat="1" x14ac:dyDescent="0.2"/>
    <row r="409" s="651" customFormat="1" x14ac:dyDescent="0.2"/>
    <row r="410" s="651" customFormat="1" x14ac:dyDescent="0.2"/>
    <row r="411" s="651" customFormat="1" x14ac:dyDescent="0.2"/>
    <row r="412" s="651" customFormat="1" x14ac:dyDescent="0.2"/>
    <row r="413" s="651" customFormat="1" x14ac:dyDescent="0.2"/>
    <row r="414" s="651" customFormat="1" x14ac:dyDescent="0.2"/>
    <row r="415" s="651" customFormat="1" x14ac:dyDescent="0.2"/>
    <row r="416" s="651" customFormat="1" x14ac:dyDescent="0.2"/>
    <row r="417" s="651" customFormat="1" x14ac:dyDescent="0.2"/>
    <row r="418" s="651" customFormat="1" x14ac:dyDescent="0.2"/>
    <row r="419" s="651" customFormat="1" x14ac:dyDescent="0.2"/>
    <row r="420" s="651" customFormat="1" x14ac:dyDescent="0.2"/>
    <row r="421" s="651" customFormat="1" x14ac:dyDescent="0.2"/>
    <row r="422" s="651" customFormat="1" x14ac:dyDescent="0.2"/>
    <row r="423" s="651" customFormat="1" x14ac:dyDescent="0.2"/>
    <row r="424" s="651" customFormat="1" x14ac:dyDescent="0.2"/>
    <row r="425" s="651" customFormat="1" x14ac:dyDescent="0.2"/>
    <row r="426" s="651" customFormat="1" x14ac:dyDescent="0.2"/>
    <row r="427" s="651" customFormat="1" x14ac:dyDescent="0.2"/>
    <row r="428" s="651" customFormat="1" x14ac:dyDescent="0.2"/>
    <row r="429" s="651" customFormat="1" x14ac:dyDescent="0.2"/>
    <row r="430" s="651" customFormat="1" x14ac:dyDescent="0.2"/>
    <row r="431" s="651" customFormat="1" x14ac:dyDescent="0.2"/>
    <row r="432" s="651" customFormat="1" x14ac:dyDescent="0.2"/>
    <row r="433" s="651" customFormat="1" x14ac:dyDescent="0.2"/>
    <row r="434" s="651" customFormat="1" x14ac:dyDescent="0.2"/>
    <row r="435" s="651" customFormat="1" x14ac:dyDescent="0.2"/>
    <row r="436" s="651" customFormat="1" x14ac:dyDescent="0.2"/>
    <row r="437" s="651" customFormat="1" x14ac:dyDescent="0.2"/>
    <row r="438" s="651" customFormat="1" x14ac:dyDescent="0.2"/>
    <row r="439" s="651" customFormat="1" x14ac:dyDescent="0.2"/>
    <row r="440" s="651" customFormat="1" x14ac:dyDescent="0.2"/>
    <row r="441" s="651" customFormat="1" x14ac:dyDescent="0.2"/>
    <row r="442" s="651" customFormat="1" x14ac:dyDescent="0.2"/>
    <row r="443" s="651" customFormat="1" x14ac:dyDescent="0.2"/>
    <row r="444" s="651" customFormat="1" x14ac:dyDescent="0.2"/>
    <row r="445" s="651" customFormat="1" x14ac:dyDescent="0.2"/>
    <row r="446" s="651" customFormat="1" x14ac:dyDescent="0.2"/>
    <row r="447" s="651" customFormat="1" x14ac:dyDescent="0.2"/>
    <row r="448" s="651" customFormat="1" x14ac:dyDescent="0.2"/>
    <row r="449" s="651" customFormat="1" x14ac:dyDescent="0.2"/>
    <row r="450" s="651" customFormat="1" x14ac:dyDescent="0.2"/>
    <row r="451" s="651" customFormat="1" x14ac:dyDescent="0.2"/>
    <row r="452" s="651" customFormat="1" x14ac:dyDescent="0.2"/>
    <row r="453" s="651" customFormat="1" x14ac:dyDescent="0.2"/>
    <row r="454" s="651" customFormat="1" x14ac:dyDescent="0.2"/>
    <row r="455" s="651" customFormat="1" x14ac:dyDescent="0.2"/>
    <row r="456" s="651" customFormat="1" x14ac:dyDescent="0.2"/>
    <row r="457" s="651" customFormat="1" ht="13.15" customHeight="1" x14ac:dyDescent="0.2"/>
    <row r="458" s="651" customFormat="1" x14ac:dyDescent="0.2"/>
    <row r="459" s="651" customFormat="1" ht="26.45" customHeight="1" x14ac:dyDescent="0.2"/>
    <row r="460" s="651" customFormat="1" x14ac:dyDescent="0.2"/>
    <row r="461" s="651" customFormat="1" x14ac:dyDescent="0.2"/>
    <row r="462" s="651" customFormat="1" x14ac:dyDescent="0.2"/>
    <row r="463" s="651" customFormat="1" ht="26.45" customHeight="1" x14ac:dyDescent="0.2"/>
    <row r="464" s="651" customFormat="1" ht="25.9" customHeight="1" x14ac:dyDescent="0.2"/>
    <row r="465" s="651" customFormat="1" x14ac:dyDescent="0.2"/>
    <row r="466" s="651" customFormat="1" x14ac:dyDescent="0.2"/>
    <row r="467" s="651" customFormat="1" x14ac:dyDescent="0.2"/>
    <row r="468" s="651" customFormat="1" x14ac:dyDescent="0.2"/>
    <row r="469" s="651" customFormat="1" x14ac:dyDescent="0.2"/>
    <row r="470" s="651" customFormat="1" x14ac:dyDescent="0.2"/>
    <row r="471" s="651" customFormat="1" x14ac:dyDescent="0.2"/>
    <row r="472" s="651" customFormat="1" x14ac:dyDescent="0.2"/>
    <row r="473" s="651" customFormat="1" ht="25.9" customHeight="1" x14ac:dyDescent="0.2"/>
    <row r="474" s="651" customFormat="1" x14ac:dyDescent="0.2"/>
    <row r="475" s="651" customFormat="1" x14ac:dyDescent="0.2"/>
    <row r="476" s="651" customFormat="1" x14ac:dyDescent="0.2"/>
    <row r="477" s="651" customFormat="1" ht="31.9" customHeight="1" x14ac:dyDescent="0.2"/>
    <row r="478" s="651" customFormat="1" ht="52.9" customHeight="1" x14ac:dyDescent="0.2"/>
    <row r="479" s="651" customFormat="1" ht="18.600000000000001" customHeight="1" x14ac:dyDescent="0.2"/>
    <row r="480" s="651" customFormat="1" x14ac:dyDescent="0.2"/>
    <row r="481" s="651" customFormat="1" x14ac:dyDescent="0.2"/>
    <row r="482" s="651" customFormat="1" x14ac:dyDescent="0.2"/>
    <row r="483" s="651" customFormat="1" x14ac:dyDescent="0.2"/>
    <row r="484" s="651" customFormat="1" x14ac:dyDescent="0.2"/>
    <row r="485" s="651" customFormat="1" x14ac:dyDescent="0.2"/>
    <row r="486" s="651" customFormat="1" x14ac:dyDescent="0.2"/>
    <row r="487" s="651" customFormat="1" x14ac:dyDescent="0.2"/>
    <row r="488" s="651" customFormat="1" x14ac:dyDescent="0.2"/>
    <row r="489" s="651" customFormat="1" x14ac:dyDescent="0.2"/>
    <row r="490" s="651" customFormat="1" x14ac:dyDescent="0.2"/>
    <row r="491" s="651" customFormat="1" x14ac:dyDescent="0.2"/>
    <row r="492" s="651" customFormat="1" x14ac:dyDescent="0.2"/>
    <row r="493" s="651" customFormat="1" x14ac:dyDescent="0.2"/>
    <row r="494" s="651" customFormat="1" x14ac:dyDescent="0.2"/>
    <row r="495" s="651" customFormat="1" x14ac:dyDescent="0.2"/>
    <row r="496" s="651" customFormat="1" x14ac:dyDescent="0.2"/>
    <row r="497" s="651" customFormat="1" x14ac:dyDescent="0.2"/>
    <row r="498" s="651" customFormat="1" x14ac:dyDescent="0.2"/>
    <row r="499" s="651" customFormat="1" x14ac:dyDescent="0.2"/>
    <row r="500" s="651" customFormat="1" x14ac:dyDescent="0.2"/>
    <row r="501" s="651" customFormat="1" x14ac:dyDescent="0.2"/>
    <row r="502" s="651" customFormat="1" x14ac:dyDescent="0.2"/>
    <row r="503" s="651" customFormat="1" x14ac:dyDescent="0.2"/>
    <row r="504" s="651" customFormat="1" x14ac:dyDescent="0.2"/>
    <row r="505" s="651" customFormat="1" x14ac:dyDescent="0.2"/>
    <row r="506" s="651" customFormat="1" x14ac:dyDescent="0.2"/>
    <row r="507" s="651" customFormat="1" x14ac:dyDescent="0.2"/>
    <row r="508" s="651" customFormat="1" x14ac:dyDescent="0.2"/>
    <row r="509" s="651" customFormat="1" x14ac:dyDescent="0.2"/>
    <row r="510" s="651" customFormat="1" x14ac:dyDescent="0.2"/>
    <row r="511" s="651" customFormat="1" x14ac:dyDescent="0.2"/>
    <row r="512" s="651" customFormat="1" x14ac:dyDescent="0.2"/>
    <row r="513" s="651" customFormat="1" x14ac:dyDescent="0.2"/>
    <row r="514" s="651" customFormat="1" x14ac:dyDescent="0.2"/>
    <row r="515" s="651" customFormat="1" x14ac:dyDescent="0.2"/>
    <row r="516" s="651" customFormat="1" x14ac:dyDescent="0.2"/>
    <row r="517" s="651" customFormat="1" x14ac:dyDescent="0.2"/>
    <row r="518" s="651" customFormat="1" x14ac:dyDescent="0.2"/>
    <row r="519" s="651" customFormat="1" x14ac:dyDescent="0.2"/>
    <row r="520" s="651" customFormat="1" x14ac:dyDescent="0.2"/>
    <row r="521" s="651" customFormat="1" x14ac:dyDescent="0.2"/>
    <row r="522" s="651" customFormat="1" x14ac:dyDescent="0.2"/>
    <row r="523" s="651" customFormat="1" x14ac:dyDescent="0.2"/>
    <row r="524" s="651" customFormat="1" x14ac:dyDescent="0.2"/>
    <row r="525" s="651" customFormat="1" x14ac:dyDescent="0.2"/>
    <row r="526" s="651" customFormat="1" x14ac:dyDescent="0.2"/>
    <row r="527" s="651" customFormat="1" x14ac:dyDescent="0.2"/>
    <row r="528" s="651" customFormat="1" x14ac:dyDescent="0.2"/>
    <row r="529" s="651" customFormat="1" x14ac:dyDescent="0.2"/>
    <row r="530" s="651" customFormat="1" x14ac:dyDescent="0.2"/>
    <row r="531" s="651" customFormat="1" x14ac:dyDescent="0.2"/>
    <row r="532" s="651" customFormat="1" x14ac:dyDescent="0.2"/>
    <row r="533" s="651" customFormat="1" x14ac:dyDescent="0.2"/>
    <row r="534" s="651" customFormat="1" x14ac:dyDescent="0.2"/>
    <row r="535" s="651" customFormat="1" x14ac:dyDescent="0.2"/>
    <row r="536" s="651" customFormat="1" x14ac:dyDescent="0.2"/>
    <row r="537" s="651" customFormat="1" x14ac:dyDescent="0.2"/>
    <row r="538" s="651" customFormat="1" x14ac:dyDescent="0.2"/>
    <row r="539" s="651" customFormat="1" x14ac:dyDescent="0.2"/>
    <row r="540" s="651" customFormat="1" x14ac:dyDescent="0.2"/>
    <row r="541" s="651" customFormat="1" x14ac:dyDescent="0.2"/>
    <row r="542" s="651" customFormat="1" x14ac:dyDescent="0.2"/>
    <row r="543" s="651" customFormat="1" x14ac:dyDescent="0.2"/>
    <row r="544" s="651" customFormat="1" x14ac:dyDescent="0.2"/>
    <row r="545" s="651" customFormat="1" x14ac:dyDescent="0.2"/>
    <row r="546" s="651" customFormat="1" x14ac:dyDescent="0.2"/>
    <row r="547" s="651" customFormat="1" ht="13.15" customHeight="1" x14ac:dyDescent="0.2"/>
    <row r="548" s="651" customFormat="1" x14ac:dyDescent="0.2"/>
    <row r="549" s="651" customFormat="1" ht="26.45" customHeight="1" x14ac:dyDescent="0.2"/>
    <row r="550" s="651" customFormat="1" x14ac:dyDescent="0.2"/>
    <row r="551" s="651" customFormat="1" x14ac:dyDescent="0.2"/>
    <row r="552" s="651" customFormat="1" x14ac:dyDescent="0.2"/>
    <row r="553" s="651" customFormat="1" ht="26.45" customHeight="1" x14ac:dyDescent="0.2"/>
    <row r="554" s="651" customFormat="1" ht="26.45" customHeight="1" x14ac:dyDescent="0.2"/>
    <row r="555" s="651" customFormat="1" x14ac:dyDescent="0.2"/>
    <row r="556" s="651" customFormat="1" x14ac:dyDescent="0.2"/>
    <row r="557" s="651" customFormat="1" x14ac:dyDescent="0.2"/>
    <row r="558" s="651" customFormat="1" x14ac:dyDescent="0.2"/>
    <row r="559" s="651" customFormat="1" x14ac:dyDescent="0.2"/>
    <row r="560" s="651" customFormat="1" x14ac:dyDescent="0.2"/>
    <row r="561" s="651" customFormat="1" x14ac:dyDescent="0.2"/>
    <row r="562" s="651" customFormat="1" x14ac:dyDescent="0.2"/>
    <row r="563" s="651" customFormat="1" ht="25.9" customHeight="1" x14ac:dyDescent="0.2"/>
    <row r="564" s="651" customFormat="1" x14ac:dyDescent="0.2"/>
    <row r="565" s="651" customFormat="1" x14ac:dyDescent="0.2"/>
    <row r="566" s="651" customFormat="1" x14ac:dyDescent="0.2"/>
    <row r="567" s="651" customFormat="1" ht="35.450000000000003" customHeight="1" x14ac:dyDescent="0.2"/>
    <row r="568" s="651" customFormat="1" ht="56.45" customHeight="1" x14ac:dyDescent="0.2"/>
    <row r="569" s="651" customFormat="1" ht="16.899999999999999" customHeight="1" x14ac:dyDescent="0.2"/>
    <row r="570" s="651" customFormat="1" x14ac:dyDescent="0.2"/>
    <row r="571" s="651" customFormat="1" x14ac:dyDescent="0.2"/>
    <row r="572" s="651" customFormat="1" x14ac:dyDescent="0.2"/>
    <row r="573" s="651" customFormat="1" x14ac:dyDescent="0.2"/>
    <row r="574" s="651" customFormat="1" x14ac:dyDescent="0.2"/>
    <row r="575" s="651" customFormat="1" x14ac:dyDescent="0.2"/>
    <row r="576" s="651" customFormat="1" x14ac:dyDescent="0.2"/>
    <row r="577" s="651" customFormat="1" x14ac:dyDescent="0.2"/>
    <row r="578" s="651" customFormat="1" x14ac:dyDescent="0.2"/>
    <row r="579" s="651" customFormat="1" x14ac:dyDescent="0.2"/>
    <row r="580" s="651" customFormat="1" x14ac:dyDescent="0.2"/>
    <row r="581" s="651" customFormat="1" x14ac:dyDescent="0.2"/>
    <row r="582" s="651" customFormat="1" x14ac:dyDescent="0.2"/>
    <row r="583" s="651" customFormat="1" x14ac:dyDescent="0.2"/>
    <row r="584" s="651" customFormat="1" x14ac:dyDescent="0.2"/>
    <row r="585" s="651" customFormat="1" x14ac:dyDescent="0.2"/>
    <row r="586" s="651" customFormat="1" x14ac:dyDescent="0.2"/>
    <row r="587" s="651" customFormat="1" x14ac:dyDescent="0.2"/>
    <row r="588" s="651" customFormat="1" x14ac:dyDescent="0.2"/>
    <row r="589" s="651" customFormat="1" x14ac:dyDescent="0.2"/>
    <row r="590" s="651" customFormat="1" x14ac:dyDescent="0.2"/>
    <row r="591" s="651" customFormat="1" x14ac:dyDescent="0.2"/>
    <row r="592" s="651" customFormat="1" x14ac:dyDescent="0.2"/>
    <row r="593" s="651" customFormat="1" x14ac:dyDescent="0.2"/>
    <row r="594" s="651" customFormat="1" x14ac:dyDescent="0.2"/>
    <row r="595" s="651" customFormat="1" x14ac:dyDescent="0.2"/>
    <row r="596" s="651" customFormat="1" x14ac:dyDescent="0.2"/>
    <row r="597" s="651" customFormat="1" x14ac:dyDescent="0.2"/>
    <row r="598" s="651" customFormat="1" x14ac:dyDescent="0.2"/>
    <row r="599" s="651" customFormat="1" x14ac:dyDescent="0.2"/>
    <row r="600" s="651" customFormat="1" x14ac:dyDescent="0.2"/>
    <row r="601" s="651" customFormat="1" x14ac:dyDescent="0.2"/>
    <row r="602" s="651" customFormat="1" x14ac:dyDescent="0.2"/>
    <row r="603" s="651" customFormat="1" x14ac:dyDescent="0.2"/>
    <row r="604" s="651" customFormat="1" x14ac:dyDescent="0.2"/>
    <row r="605" s="651" customFormat="1" x14ac:dyDescent="0.2"/>
    <row r="606" s="651" customFormat="1" x14ac:dyDescent="0.2"/>
    <row r="607" s="651" customFormat="1" x14ac:dyDescent="0.2"/>
    <row r="608" s="651" customFormat="1" x14ac:dyDescent="0.2"/>
    <row r="609" s="651" customFormat="1" x14ac:dyDescent="0.2"/>
    <row r="610" s="651" customFormat="1" x14ac:dyDescent="0.2"/>
    <row r="611" s="651" customFormat="1" x14ac:dyDescent="0.2"/>
    <row r="612" s="651" customFormat="1" x14ac:dyDescent="0.2"/>
    <row r="613" s="651" customFormat="1" x14ac:dyDescent="0.2"/>
    <row r="614" s="651" customFormat="1" x14ac:dyDescent="0.2"/>
    <row r="615" s="651" customFormat="1" x14ac:dyDescent="0.2"/>
    <row r="616" s="651" customFormat="1" x14ac:dyDescent="0.2"/>
    <row r="617" s="651" customFormat="1" x14ac:dyDescent="0.2"/>
    <row r="618" s="651" customFormat="1" x14ac:dyDescent="0.2"/>
    <row r="619" s="651" customFormat="1" x14ac:dyDescent="0.2"/>
    <row r="620" s="651" customFormat="1" x14ac:dyDescent="0.2"/>
    <row r="621" s="651" customFormat="1" x14ac:dyDescent="0.2"/>
    <row r="622" s="651" customFormat="1" x14ac:dyDescent="0.2"/>
    <row r="623" s="651" customFormat="1" x14ac:dyDescent="0.2"/>
    <row r="624" s="651" customFormat="1" x14ac:dyDescent="0.2"/>
    <row r="625" s="651" customFormat="1" x14ac:dyDescent="0.2"/>
    <row r="626" s="651" customFormat="1" x14ac:dyDescent="0.2"/>
    <row r="627" s="651" customFormat="1" x14ac:dyDescent="0.2"/>
    <row r="628" s="651" customFormat="1" x14ac:dyDescent="0.2"/>
    <row r="629" s="651" customFormat="1" x14ac:dyDescent="0.2"/>
    <row r="630" s="651" customFormat="1" x14ac:dyDescent="0.2"/>
    <row r="631" s="651" customFormat="1" x14ac:dyDescent="0.2"/>
    <row r="632" s="651" customFormat="1" x14ac:dyDescent="0.2"/>
    <row r="633" s="651" customFormat="1" x14ac:dyDescent="0.2"/>
    <row r="634" s="651" customFormat="1" x14ac:dyDescent="0.2"/>
    <row r="635" s="651" customFormat="1" x14ac:dyDescent="0.2"/>
    <row r="636" s="651" customFormat="1" x14ac:dyDescent="0.2"/>
    <row r="637" s="651" customFormat="1" ht="13.15" customHeight="1" x14ac:dyDescent="0.2"/>
    <row r="638" s="651" customFormat="1" x14ac:dyDescent="0.2"/>
    <row r="639" s="651" customFormat="1" ht="26.45" customHeight="1" x14ac:dyDescent="0.2"/>
    <row r="640" s="651" customFormat="1" x14ac:dyDescent="0.2"/>
    <row r="641" s="651" customFormat="1" x14ac:dyDescent="0.2"/>
    <row r="642" s="651" customFormat="1" x14ac:dyDescent="0.2"/>
    <row r="643" s="651" customFormat="1" ht="25.9" customHeight="1" x14ac:dyDescent="0.2"/>
    <row r="644" s="651" customFormat="1" ht="25.9" customHeight="1" x14ac:dyDescent="0.2"/>
    <row r="645" s="651" customFormat="1" x14ac:dyDescent="0.2"/>
    <row r="646" s="651" customFormat="1" x14ac:dyDescent="0.2"/>
    <row r="647" s="651" customFormat="1" x14ac:dyDescent="0.2"/>
    <row r="648" s="651" customFormat="1" x14ac:dyDescent="0.2"/>
    <row r="649" s="651" customFormat="1" x14ac:dyDescent="0.2"/>
    <row r="650" s="651" customFormat="1" x14ac:dyDescent="0.2"/>
    <row r="651" s="651" customFormat="1" x14ac:dyDescent="0.2"/>
    <row r="652" s="651" customFormat="1" x14ac:dyDescent="0.2"/>
    <row r="653" s="651" customFormat="1" ht="25.9" customHeight="1" x14ac:dyDescent="0.2"/>
    <row r="654" s="651" customFormat="1" x14ac:dyDescent="0.2"/>
    <row r="655" s="651" customFormat="1" x14ac:dyDescent="0.2"/>
    <row r="656" s="651" customFormat="1" x14ac:dyDescent="0.2"/>
    <row r="657" s="651" customFormat="1" ht="27" customHeight="1" x14ac:dyDescent="0.2"/>
    <row r="658" s="651" customFormat="1" ht="55.9" customHeight="1" x14ac:dyDescent="0.2"/>
    <row r="659" s="651" customFormat="1" ht="18" customHeight="1" x14ac:dyDescent="0.2"/>
    <row r="660" s="651" customFormat="1" x14ac:dyDescent="0.2"/>
    <row r="661" s="651" customFormat="1" x14ac:dyDescent="0.2"/>
    <row r="662" s="651" customFormat="1" x14ac:dyDescent="0.2"/>
    <row r="663" s="651" customFormat="1" x14ac:dyDescent="0.2"/>
    <row r="664" s="651" customFormat="1" x14ac:dyDescent="0.2"/>
    <row r="665" s="651" customFormat="1" x14ac:dyDescent="0.2"/>
    <row r="666" s="651" customFormat="1" x14ac:dyDescent="0.2"/>
    <row r="667" s="651" customFormat="1" x14ac:dyDescent="0.2"/>
    <row r="668" s="651" customFormat="1" x14ac:dyDescent="0.2"/>
    <row r="669" s="651" customFormat="1" x14ac:dyDescent="0.2"/>
    <row r="670" s="651" customFormat="1" x14ac:dyDescent="0.2"/>
    <row r="671" s="651" customFormat="1" x14ac:dyDescent="0.2"/>
    <row r="672" s="651" customFormat="1" x14ac:dyDescent="0.2"/>
    <row r="673" s="651" customFormat="1" x14ac:dyDescent="0.2"/>
    <row r="674" s="651" customFormat="1" x14ac:dyDescent="0.2"/>
    <row r="675" s="651" customFormat="1" x14ac:dyDescent="0.2"/>
    <row r="676" s="651" customFormat="1" x14ac:dyDescent="0.2"/>
    <row r="677" s="651" customFormat="1" x14ac:dyDescent="0.2"/>
    <row r="678" s="651" customFormat="1" x14ac:dyDescent="0.2"/>
    <row r="679" s="651" customFormat="1" x14ac:dyDescent="0.2"/>
    <row r="680" s="651" customFormat="1" x14ac:dyDescent="0.2"/>
    <row r="681" s="651" customFormat="1" x14ac:dyDescent="0.2"/>
    <row r="682" s="651" customFormat="1" x14ac:dyDescent="0.2"/>
    <row r="683" s="651" customFormat="1" x14ac:dyDescent="0.2"/>
    <row r="684" s="651" customFormat="1" x14ac:dyDescent="0.2"/>
    <row r="685" s="651" customFormat="1" x14ac:dyDescent="0.2"/>
    <row r="686" s="651" customFormat="1" x14ac:dyDescent="0.2"/>
    <row r="687" s="651" customFormat="1" x14ac:dyDescent="0.2"/>
    <row r="688" s="651" customFormat="1" x14ac:dyDescent="0.2"/>
    <row r="689" s="651" customFormat="1" x14ac:dyDescent="0.2"/>
    <row r="690" s="651" customFormat="1" x14ac:dyDescent="0.2"/>
    <row r="691" s="651" customFormat="1" x14ac:dyDescent="0.2"/>
    <row r="692" s="651" customFormat="1" x14ac:dyDescent="0.2"/>
    <row r="693" s="651" customFormat="1" x14ac:dyDescent="0.2"/>
    <row r="694" s="651" customFormat="1" x14ac:dyDescent="0.2"/>
    <row r="695" s="651" customFormat="1" x14ac:dyDescent="0.2"/>
    <row r="696" s="651" customFormat="1" x14ac:dyDescent="0.2"/>
    <row r="697" s="651" customFormat="1" x14ac:dyDescent="0.2"/>
    <row r="698" s="651" customFormat="1" x14ac:dyDescent="0.2"/>
    <row r="699" s="651" customFormat="1" x14ac:dyDescent="0.2"/>
    <row r="700" s="651" customFormat="1" x14ac:dyDescent="0.2"/>
    <row r="701" s="651" customFormat="1" x14ac:dyDescent="0.2"/>
    <row r="702" s="651" customFormat="1" x14ac:dyDescent="0.2"/>
    <row r="703" s="651" customFormat="1" x14ac:dyDescent="0.2"/>
    <row r="704" s="651" customFormat="1" x14ac:dyDescent="0.2"/>
    <row r="705" s="651" customFormat="1" x14ac:dyDescent="0.2"/>
    <row r="706" s="651" customFormat="1" x14ac:dyDescent="0.2"/>
    <row r="707" s="651" customFormat="1" x14ac:dyDescent="0.2"/>
    <row r="708" s="651" customFormat="1" x14ac:dyDescent="0.2"/>
    <row r="709" s="651" customFormat="1" x14ac:dyDescent="0.2"/>
    <row r="710" s="651" customFormat="1" x14ac:dyDescent="0.2"/>
    <row r="711" s="651" customFormat="1" x14ac:dyDescent="0.2"/>
    <row r="712" s="651" customFormat="1" x14ac:dyDescent="0.2"/>
    <row r="713" s="651" customFormat="1" x14ac:dyDescent="0.2"/>
    <row r="714" s="651" customFormat="1" x14ac:dyDescent="0.2"/>
    <row r="715" s="651" customFormat="1" x14ac:dyDescent="0.2"/>
    <row r="716" s="651" customFormat="1" x14ac:dyDescent="0.2"/>
    <row r="717" s="651" customFormat="1" x14ac:dyDescent="0.2"/>
    <row r="718" s="651" customFormat="1" x14ac:dyDescent="0.2"/>
    <row r="719" s="651" customFormat="1" x14ac:dyDescent="0.2"/>
    <row r="720" s="651" customFormat="1" x14ac:dyDescent="0.2"/>
    <row r="721" s="651" customFormat="1" x14ac:dyDescent="0.2"/>
    <row r="722" s="651" customFormat="1" x14ac:dyDescent="0.2"/>
    <row r="723" s="651" customFormat="1" x14ac:dyDescent="0.2"/>
    <row r="724" s="651" customFormat="1" x14ac:dyDescent="0.2"/>
    <row r="725" s="651" customFormat="1" x14ac:dyDescent="0.2"/>
    <row r="726" s="651" customFormat="1" x14ac:dyDescent="0.2"/>
    <row r="727" s="651" customFormat="1" ht="13.15" customHeight="1" x14ac:dyDescent="0.2"/>
    <row r="728" s="651" customFormat="1" x14ac:dyDescent="0.2"/>
    <row r="729" s="651" customFormat="1" ht="25.9" customHeight="1" x14ac:dyDescent="0.2"/>
    <row r="730" s="651" customFormat="1" x14ac:dyDescent="0.2"/>
    <row r="731" s="651" customFormat="1" x14ac:dyDescent="0.2"/>
    <row r="732" s="651" customFormat="1" x14ac:dyDescent="0.2"/>
    <row r="733" s="651" customFormat="1" ht="26.45" customHeight="1" x14ac:dyDescent="0.2"/>
    <row r="734" s="651" customFormat="1" ht="25.9" customHeight="1" x14ac:dyDescent="0.2"/>
    <row r="735" s="651" customFormat="1" x14ac:dyDescent="0.2"/>
    <row r="736" s="651" customFormat="1" x14ac:dyDescent="0.2"/>
    <row r="737" s="651" customFormat="1" x14ac:dyDescent="0.2"/>
    <row r="738" s="651" customFormat="1" x14ac:dyDescent="0.2"/>
    <row r="739" s="651" customFormat="1" x14ac:dyDescent="0.2"/>
    <row r="740" s="651" customFormat="1" x14ac:dyDescent="0.2"/>
    <row r="741" s="651" customFormat="1" x14ac:dyDescent="0.2"/>
    <row r="742" s="651" customFormat="1" x14ac:dyDescent="0.2"/>
    <row r="743" s="651" customFormat="1" x14ac:dyDescent="0.2"/>
    <row r="744" s="651" customFormat="1" x14ac:dyDescent="0.2"/>
    <row r="745" s="651" customFormat="1" x14ac:dyDescent="0.2"/>
    <row r="746" s="651" customFormat="1" x14ac:dyDescent="0.2"/>
    <row r="747" s="651" customForma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7"/>
  <sheetViews>
    <sheetView view="pageBreakPreview" topLeftCell="A149" zoomScaleSheetLayoutView="100" workbookViewId="0">
      <selection activeCell="Q168" sqref="Q168"/>
    </sheetView>
  </sheetViews>
  <sheetFormatPr defaultColWidth="8.85546875" defaultRowHeight="12.75" x14ac:dyDescent="0.2"/>
  <cols>
    <col min="1" max="1" width="4.5703125" style="631" customWidth="1"/>
    <col min="2" max="2" width="20.5703125" style="631" customWidth="1"/>
    <col min="3" max="3" width="38.85546875" style="631" customWidth="1"/>
    <col min="4" max="4" width="10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3.140625" style="631" customWidth="1"/>
    <col min="11" max="16384" width="8.85546875" style="631"/>
  </cols>
  <sheetData>
    <row r="1" spans="1:10" s="651" customFormat="1" x14ac:dyDescent="0.2">
      <c r="A1" s="647"/>
      <c r="B1" s="647"/>
      <c r="C1" s="647"/>
      <c r="D1" s="647"/>
      <c r="E1" s="647"/>
      <c r="F1" s="647"/>
      <c r="G1" s="647"/>
      <c r="H1" s="647"/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ht="13.5" customHeigh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509"/>
      <c r="B5" s="509"/>
      <c r="C5" s="509"/>
      <c r="D5" s="509"/>
      <c r="E5" s="509"/>
      <c r="F5" s="509"/>
      <c r="G5" s="509"/>
      <c r="H5" s="651"/>
      <c r="I5" s="651"/>
      <c r="J5" s="651"/>
    </row>
    <row r="6" spans="1:10" x14ac:dyDescent="0.2">
      <c r="A6" s="1396" t="s">
        <v>374</v>
      </c>
      <c r="B6" s="1396"/>
      <c r="C6" s="1396"/>
      <c r="D6" s="1396"/>
      <c r="E6" s="1396"/>
      <c r="F6" s="1396"/>
      <c r="G6" s="1396"/>
      <c r="H6" s="1396"/>
      <c r="I6" s="1396"/>
      <c r="J6" s="1396"/>
    </row>
    <row r="7" spans="1:10" x14ac:dyDescent="0.2">
      <c r="A7" s="1397" t="s">
        <v>824</v>
      </c>
      <c r="B7" s="1397"/>
      <c r="C7" s="1396"/>
      <c r="D7" s="1396"/>
      <c r="E7" s="1396"/>
      <c r="F7" s="1396"/>
      <c r="G7" s="1396"/>
      <c r="H7" s="1396"/>
      <c r="I7" s="1396"/>
      <c r="J7" s="1396"/>
    </row>
    <row r="8" spans="1:10" s="647" customFormat="1" x14ac:dyDescent="0.2">
      <c r="A8" s="650"/>
      <c r="B8" s="650"/>
      <c r="C8" s="649"/>
      <c r="D8" s="649"/>
      <c r="E8" s="649"/>
      <c r="F8" s="649"/>
      <c r="G8" s="649"/>
      <c r="H8" s="649"/>
      <c r="I8" s="649"/>
      <c r="J8" s="649"/>
    </row>
    <row r="9" spans="1:10" s="647" customFormat="1" ht="15" customHeight="1" x14ac:dyDescent="0.2">
      <c r="A9" s="1501" t="s">
        <v>754</v>
      </c>
      <c r="B9" s="1501"/>
      <c r="C9" s="1501"/>
      <c r="D9" s="1501"/>
      <c r="E9" s="649"/>
      <c r="F9" s="649"/>
      <c r="G9" s="649"/>
      <c r="H9" s="649"/>
      <c r="I9" s="649"/>
      <c r="J9" s="649"/>
    </row>
    <row r="10" spans="1:10" s="647" customFormat="1" x14ac:dyDescent="0.2">
      <c r="A10" s="650"/>
      <c r="B10" s="650"/>
      <c r="C10" s="649"/>
      <c r="D10" s="649"/>
      <c r="E10" s="649"/>
      <c r="F10" s="649"/>
      <c r="G10" s="649"/>
      <c r="H10" s="649"/>
      <c r="I10" s="649"/>
      <c r="J10" s="649"/>
    </row>
    <row r="11" spans="1:10" ht="27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8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v>100</v>
      </c>
      <c r="H17" s="1186">
        <v>94</v>
      </c>
      <c r="I17" s="1186">
        <v>0</v>
      </c>
      <c r="J17" s="1181">
        <f t="shared" si="0"/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15</v>
      </c>
      <c r="H18" s="1186">
        <v>15</v>
      </c>
      <c r="I18" s="1186">
        <v>0</v>
      </c>
      <c r="J18" s="1181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f>'[2]4.3 бекас'!G19</f>
        <v>278</v>
      </c>
      <c r="H19" s="1186">
        <f>'[2]4.3 бекас'!H19</f>
        <v>267</v>
      </c>
      <c r="I19" s="1186">
        <v>0</v>
      </c>
      <c r="J19" s="1181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f>'[2]4.3 бекас'!G23</f>
        <v>58</v>
      </c>
      <c r="H23" s="1186">
        <f>'[2]4.3 бекас'!H23</f>
        <v>54</v>
      </c>
      <c r="I23" s="1186">
        <v>0</v>
      </c>
      <c r="J23" s="1181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</row>
    <row r="25" spans="1:10" ht="15" x14ac:dyDescent="0.2">
      <c r="A25" s="1520"/>
      <c r="B25" s="1521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>F26+I26</f>
        <v>0</v>
      </c>
    </row>
    <row r="27" spans="1:10" ht="15" x14ac:dyDescent="0.25">
      <c r="A27" s="1527"/>
      <c r="B27" s="1528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>F27+I27</f>
        <v>0</v>
      </c>
    </row>
    <row r="28" spans="1:10" ht="15" x14ac:dyDescent="0.25">
      <c r="A28" s="1527"/>
      <c r="B28" s="1528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</row>
    <row r="29" spans="1:10" ht="15" x14ac:dyDescent="0.25">
      <c r="A29" s="1527"/>
      <c r="B29" s="1528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>F29+I29</f>
        <v>0</v>
      </c>
    </row>
    <row r="30" spans="1:10" ht="15" x14ac:dyDescent="0.25">
      <c r="A30" s="1527"/>
      <c r="B30" s="1528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>F30+I30</f>
        <v>0</v>
      </c>
    </row>
    <row r="31" spans="1:10" ht="14.45" customHeight="1" x14ac:dyDescent="0.25">
      <c r="A31" s="1520"/>
      <c r="B31" s="1529"/>
      <c r="C31" s="46" t="s">
        <v>598</v>
      </c>
      <c r="D31" s="1186">
        <v>0</v>
      </c>
      <c r="E31" s="1186">
        <v>0</v>
      </c>
      <c r="F31" s="1186">
        <v>0</v>
      </c>
      <c r="G31" s="1186">
        <f>'[2]4.3 бекас'!G31</f>
        <v>438</v>
      </c>
      <c r="H31" s="1186">
        <f>'[2]4.3 бекас'!H31</f>
        <v>376</v>
      </c>
      <c r="I31" s="1186">
        <v>0</v>
      </c>
      <c r="J31" s="1181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f>'[2]4.3 бекас'!G33</f>
        <v>218</v>
      </c>
      <c r="H33" s="1186">
        <f>'[2]4.3 бекас'!H33</f>
        <v>189</v>
      </c>
      <c r="I33" s="1186">
        <v>0</v>
      </c>
      <c r="J33" s="1181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0</v>
      </c>
      <c r="J35" s="1181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f>'[2]4.3 бекас'!G38</f>
        <v>242</v>
      </c>
      <c r="H38" s="1186">
        <f>'[2]4.3 бекас'!H38</f>
        <v>237</v>
      </c>
      <c r="I38" s="1186">
        <v>0</v>
      </c>
      <c r="J38" s="1181">
        <f t="shared" si="0"/>
        <v>0</v>
      </c>
    </row>
    <row r="39" spans="1:10" ht="15.75" x14ac:dyDescent="0.25">
      <c r="A39" s="639">
        <v>8</v>
      </c>
      <c r="B39" s="640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51</v>
      </c>
      <c r="H39" s="1186">
        <v>45</v>
      </c>
      <c r="I39" s="1186">
        <v>0</v>
      </c>
      <c r="J39" s="1181">
        <f t="shared" si="0"/>
        <v>0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17</v>
      </c>
      <c r="H40" s="1186">
        <v>16</v>
      </c>
      <c r="I40" s="1186">
        <v>0</v>
      </c>
      <c r="J40" s="1181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f t="shared" si="0"/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f>'[2]4.3 бекас'!G45</f>
        <v>161</v>
      </c>
      <c r="H45" s="1186">
        <f>'[2]4.3 бекас'!H45</f>
        <v>140</v>
      </c>
      <c r="I45" s="1186">
        <v>0</v>
      </c>
      <c r="J45" s="1181">
        <f t="shared" si="0"/>
        <v>0</v>
      </c>
    </row>
    <row r="46" spans="1:10" ht="15.75" x14ac:dyDescent="0.2">
      <c r="A46" s="639">
        <v>10</v>
      </c>
      <c r="B46" s="640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f>'[2]4.3 бекас'!G48</f>
        <v>130</v>
      </c>
      <c r="H48" s="1186">
        <f>'[2]4.3 бекас'!H48</f>
        <v>120</v>
      </c>
      <c r="I48" s="1186">
        <v>0</v>
      </c>
      <c r="J48" s="1181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f>'[2]4.3 бекас'!G49</f>
        <v>141</v>
      </c>
      <c r="H49" s="1186">
        <f>'[2]4.3 бекас'!H49</f>
        <v>137</v>
      </c>
      <c r="I49" s="1186">
        <v>0</v>
      </c>
      <c r="J49" s="1181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89</v>
      </c>
      <c r="H53" s="1186">
        <v>89</v>
      </c>
      <c r="I53" s="1186">
        <v>0</v>
      </c>
      <c r="J53" s="1181">
        <f t="shared" si="0"/>
        <v>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f>'[2]4.3 бекас'!G55</f>
        <v>37</v>
      </c>
      <c r="H55" s="1186">
        <f>'[2]4.3 бекас'!H55</f>
        <v>35</v>
      </c>
      <c r="I55" s="1186">
        <v>0</v>
      </c>
      <c r="J55" s="1181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7</v>
      </c>
      <c r="H56" s="1186">
        <v>7</v>
      </c>
      <c r="I56" s="1186">
        <v>0</v>
      </c>
      <c r="J56" s="1181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f>'[2]4.3 бекас'!G67</f>
        <v>135</v>
      </c>
      <c r="H67" s="1186">
        <f>'[2]4.3 бекас'!H67</f>
        <v>115</v>
      </c>
      <c r="I67" s="1186">
        <v>0</v>
      </c>
      <c r="J67" s="1181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f>'[2]4.3 бекас'!G69</f>
        <v>93</v>
      </c>
      <c r="H69" s="1186">
        <f>'[2]4.3 бекас'!H69</f>
        <v>81</v>
      </c>
      <c r="I69" s="1186">
        <v>0</v>
      </c>
      <c r="J69" s="1181">
        <f t="shared" si="0"/>
        <v>0</v>
      </c>
    </row>
    <row r="70" spans="1:10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4</v>
      </c>
      <c r="H70" s="1186">
        <v>4</v>
      </c>
      <c r="I70" s="1186">
        <v>0</v>
      </c>
      <c r="J70" s="1181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f>'[2]4.3 бекас'!G72</f>
        <v>149</v>
      </c>
      <c r="H72" s="1186">
        <f>'[2]4.3 бекас'!H72</f>
        <v>135</v>
      </c>
      <c r="I72" s="1186">
        <v>0</v>
      </c>
      <c r="J72" s="1181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21</v>
      </c>
      <c r="H79" s="1186">
        <v>20</v>
      </c>
      <c r="I79" s="1186">
        <v>0</v>
      </c>
      <c r="J79" s="1181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21</v>
      </c>
      <c r="H80" s="1186">
        <v>17</v>
      </c>
      <c r="I80" s="1186">
        <v>0</v>
      </c>
      <c r="J80" s="1181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102</v>
      </c>
      <c r="H82" s="1186">
        <v>96</v>
      </c>
      <c r="I82" s="1186">
        <v>0</v>
      </c>
      <c r="J82" s="1181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f>'[2]4.3 бекас'!G84</f>
        <v>173</v>
      </c>
      <c r="H84" s="1186">
        <f>'[2]4.3 бекас'!H84</f>
        <v>143</v>
      </c>
      <c r="I84" s="1186">
        <v>0</v>
      </c>
      <c r="J84" s="1181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f>'[2]4.3 бекас'!G87</f>
        <v>57</v>
      </c>
      <c r="H87" s="1186">
        <f>'[2]4.3 бекас'!H87</f>
        <v>47</v>
      </c>
      <c r="I87" s="1186">
        <v>0</v>
      </c>
      <c r="J87" s="1181">
        <f t="shared" si="0"/>
        <v>0</v>
      </c>
    </row>
    <row r="88" spans="1:10" ht="15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0"/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>F89+I89</f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ref="J90:J163" si="1">F90+I90</f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</row>
    <row r="96" spans="1:10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77</v>
      </c>
      <c r="H96" s="1186">
        <v>72</v>
      </c>
      <c r="I96" s="1186">
        <v>0</v>
      </c>
      <c r="J96" s="1181">
        <f t="shared" si="1"/>
        <v>0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f>'[2]4.3 бекас'!G100</f>
        <v>44</v>
      </c>
      <c r="H100" s="1186">
        <f>'[2]4.3 бекас'!H100</f>
        <v>38</v>
      </c>
      <c r="I100" s="1186">
        <v>0</v>
      </c>
      <c r="J100" s="1181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f>'[2]4.3 бекас'!G102</f>
        <v>72</v>
      </c>
      <c r="H102" s="1186">
        <f>'[2]4.3 бекас'!H102</f>
        <v>63</v>
      </c>
      <c r="I102" s="1186">
        <v>0</v>
      </c>
      <c r="J102" s="1181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f>'[2]4.3 бекас'!G112</f>
        <v>205</v>
      </c>
      <c r="H112" s="1186">
        <f>'[2]4.3 бекас'!H112</f>
        <v>190</v>
      </c>
      <c r="I112" s="1186">
        <v>0</v>
      </c>
      <c r="J112" s="1181">
        <f t="shared" si="1"/>
        <v>0</v>
      </c>
    </row>
    <row r="113" spans="1:10" ht="15.75" x14ac:dyDescent="0.25">
      <c r="A113" s="639">
        <v>27</v>
      </c>
      <c r="B113" s="640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f>'[2]4.3 бекас'!G113</f>
        <v>231</v>
      </c>
      <c r="H113" s="1186">
        <f>'[2]4.3 бекас'!H113</f>
        <v>213</v>
      </c>
      <c r="I113" s="1186">
        <v>0</v>
      </c>
      <c r="J113" s="1181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f>'[2]4.3 бекас'!G121</f>
        <v>97</v>
      </c>
      <c r="H121" s="1186">
        <f>'[2]4.3 бекас'!H121</f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f>'[2]4.3 бекас'!G126</f>
        <v>153</v>
      </c>
      <c r="H126" s="1186">
        <f>'[2]4.3 бекас'!H126</f>
        <v>146</v>
      </c>
      <c r="I126" s="1186">
        <v>0</v>
      </c>
      <c r="J126" s="1181">
        <f t="shared" si="1"/>
        <v>0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f>'[2]4.3 бекас'!G129</f>
        <v>74</v>
      </c>
      <c r="H129" s="1186">
        <f>'[2]4.3 бекас'!H129</f>
        <v>70</v>
      </c>
      <c r="I129" s="1186">
        <v>0</v>
      </c>
      <c r="J129" s="1181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f>'[2]4.3 бекас'!G133</f>
        <v>273</v>
      </c>
      <c r="H133" s="1186">
        <f>'[2]4.3 бекас'!H133</f>
        <v>251</v>
      </c>
      <c r="I133" s="1186">
        <v>0</v>
      </c>
      <c r="J133" s="1181">
        <f t="shared" si="1"/>
        <v>0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f>'[2]4.3 бекас'!G145</f>
        <v>296</v>
      </c>
      <c r="H145" s="1186">
        <f>'[2]4.3 бекас'!H145</f>
        <v>254</v>
      </c>
      <c r="I145" s="1186">
        <v>0</v>
      </c>
      <c r="J145" s="1181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0</v>
      </c>
      <c r="H146" s="1186">
        <v>0</v>
      </c>
      <c r="I146" s="1186">
        <v>0</v>
      </c>
      <c r="J146" s="1181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>F147+I147</f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>F148+I148</f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f>'[2]4.3 бекас'!G150</f>
        <v>176</v>
      </c>
      <c r="H150" s="1186">
        <f>'[2]4.3 бекас'!H150</f>
        <v>159</v>
      </c>
      <c r="I150" s="1186">
        <v>0</v>
      </c>
      <c r="J150" s="1181">
        <f t="shared" si="1"/>
        <v>0</v>
      </c>
    </row>
    <row r="151" spans="1:10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f>'[2]4.3 бекас'!G152</f>
        <v>111</v>
      </c>
      <c r="H152" s="1186">
        <f>'[2]4.3 бекас'!H152</f>
        <v>95</v>
      </c>
      <c r="I152" s="1186">
        <v>0</v>
      </c>
      <c r="J152" s="1181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0</v>
      </c>
      <c r="J153" s="1181">
        <f t="shared" si="1"/>
        <v>0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f>'[2]4.3 бекас'!G156</f>
        <v>107</v>
      </c>
      <c r="H157" s="1186">
        <f>'[2]4.3 бекас'!H156</f>
        <v>100</v>
      </c>
      <c r="I157" s="1186">
        <v>0</v>
      </c>
      <c r="J157" s="1181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f>'[2]4.3 бекас'!G159</f>
        <v>544</v>
      </c>
      <c r="H160" s="1186">
        <f>'[2]4.3 бекас'!H159</f>
        <v>490</v>
      </c>
      <c r="I160" s="1186">
        <v>0</v>
      </c>
      <c r="J160" s="1181">
        <f t="shared" si="1"/>
        <v>0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</row>
    <row r="162" spans="1:10" ht="15" x14ac:dyDescent="0.25">
      <c r="A162" s="1520"/>
      <c r="B162" s="1521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si="1"/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ref="J164:J169" si="2">F164+I164</f>
        <v>0</v>
      </c>
    </row>
    <row r="165" spans="1:10" ht="13.9" customHeight="1" x14ac:dyDescent="0.25">
      <c r="A165" s="1483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f>'[2]4.3 бекас'!G164</f>
        <v>80</v>
      </c>
      <c r="H165" s="1186">
        <f>'[2]4.3 бекас'!H164</f>
        <v>77</v>
      </c>
      <c r="I165" s="1186">
        <v>0</v>
      </c>
      <c r="J165" s="1181">
        <f t="shared" si="2"/>
        <v>0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f>'[2]4.3 бекас'!G166</f>
        <v>447</v>
      </c>
      <c r="H167" s="1186">
        <f>'[2]4.3 бекас'!H166</f>
        <v>388</v>
      </c>
      <c r="I167" s="1186">
        <v>0</v>
      </c>
      <c r="J167" s="1181">
        <f t="shared" si="2"/>
        <v>0</v>
      </c>
    </row>
    <row r="168" spans="1:10" ht="15.75" x14ac:dyDescent="0.25">
      <c r="A168" s="639">
        <v>43</v>
      </c>
      <c r="B168" s="640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f>'[2]4.3 бекас'!G167</f>
        <v>121</v>
      </c>
      <c r="H168" s="1186">
        <f>'[2]4.3 бекас'!H167</f>
        <v>116</v>
      </c>
      <c r="I168" s="1186">
        <v>0</v>
      </c>
      <c r="J168" s="1181">
        <f t="shared" si="2"/>
        <v>0</v>
      </c>
    </row>
    <row r="169" spans="1:10" ht="15" x14ac:dyDescent="0.25">
      <c r="A169" s="47"/>
      <c r="B169" s="1381" t="s">
        <v>21</v>
      </c>
      <c r="C169" s="1381"/>
      <c r="D169" s="642">
        <f t="shared" ref="D169:I169" si="3">SUM(D15:D168)</f>
        <v>0</v>
      </c>
      <c r="E169" s="642">
        <f t="shared" si="3"/>
        <v>0</v>
      </c>
      <c r="F169" s="642">
        <f t="shared" si="3"/>
        <v>0</v>
      </c>
      <c r="G169" s="1000">
        <f t="shared" si="3"/>
        <v>5956</v>
      </c>
      <c r="H169" s="1000">
        <f t="shared" si="3"/>
        <v>5396</v>
      </c>
      <c r="I169" s="642">
        <f t="shared" si="3"/>
        <v>0</v>
      </c>
      <c r="J169" s="635">
        <f t="shared" si="2"/>
        <v>0</v>
      </c>
    </row>
    <row r="170" spans="1:10" ht="13.15" customHeight="1" x14ac:dyDescent="0.25">
      <c r="A170" s="127" t="s">
        <v>814</v>
      </c>
    </row>
    <row r="171" spans="1:10" ht="41.45" customHeight="1" x14ac:dyDescent="0.35">
      <c r="A171" s="1271" t="s">
        <v>1838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I172" s="644" t="s">
        <v>610</v>
      </c>
      <c r="J172" s="67"/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1" ht="13.15" customHeight="1" x14ac:dyDescent="0.2"/>
    <row r="187" ht="27" customHeight="1" x14ac:dyDescent="0.2"/>
    <row r="188" ht="13.15" customHeight="1" x14ac:dyDescent="0.2"/>
    <row r="189" ht="27.6" customHeight="1" x14ac:dyDescent="0.2"/>
    <row r="193" ht="26.45" customHeight="1" x14ac:dyDescent="0.2"/>
    <row r="194" ht="25.9" customHeight="1" x14ac:dyDescent="0.2"/>
    <row r="195" ht="27" customHeight="1" x14ac:dyDescent="0.2"/>
    <row r="196" ht="13.15" customHeight="1" x14ac:dyDescent="0.2"/>
    <row r="197" ht="13.15" customHeight="1" x14ac:dyDescent="0.2"/>
    <row r="198" ht="14.45" customHeight="1" x14ac:dyDescent="0.2"/>
    <row r="204" ht="27" customHeight="1" x14ac:dyDescent="0.2"/>
    <row r="208" ht="29.45" customHeight="1" x14ac:dyDescent="0.2"/>
    <row r="209" ht="50.45" customHeight="1" x14ac:dyDescent="0.2"/>
    <row r="210" ht="20.4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27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2" ht="13.15" customHeight="1" x14ac:dyDescent="0.2"/>
    <row r="278" ht="27" customHeight="1" x14ac:dyDescent="0.2"/>
    <row r="279" ht="13.15" customHeight="1" x14ac:dyDescent="0.2"/>
    <row r="280" ht="27.6" customHeight="1" x14ac:dyDescent="0.2"/>
    <row r="284" ht="26.45" customHeight="1" x14ac:dyDescent="0.2"/>
    <row r="285" ht="25.9" customHeight="1" x14ac:dyDescent="0.2"/>
    <row r="286" ht="27" customHeight="1" x14ac:dyDescent="0.2"/>
    <row r="287" ht="26.45" customHeight="1" x14ac:dyDescent="0.2"/>
    <row r="296" ht="25.9" customHeight="1" x14ac:dyDescent="0.2"/>
    <row r="300" ht="27.6" customHeight="1" x14ac:dyDescent="0.2"/>
    <row r="301" ht="51.6" customHeight="1" x14ac:dyDescent="0.2"/>
    <row r="370" ht="13.15" customHeight="1" x14ac:dyDescent="0.2"/>
    <row r="372" ht="26.45" customHeight="1" x14ac:dyDescent="0.2"/>
    <row r="376" ht="25.9" customHeight="1" x14ac:dyDescent="0.2"/>
    <row r="377" ht="26.45" customHeight="1" x14ac:dyDescent="0.2"/>
    <row r="386" ht="26.45" customHeight="1" x14ac:dyDescent="0.2"/>
    <row r="390" ht="27" customHeight="1" x14ac:dyDescent="0.2"/>
    <row r="391" ht="53.45" customHeight="1" x14ac:dyDescent="0.2"/>
    <row r="392" ht="19.149999999999999" customHeight="1" x14ac:dyDescent="0.2"/>
    <row r="460" ht="13.15" customHeight="1" x14ac:dyDescent="0.2"/>
    <row r="462" ht="26.45" customHeight="1" x14ac:dyDescent="0.2"/>
    <row r="466" ht="26.45" customHeight="1" x14ac:dyDescent="0.2"/>
    <row r="467" ht="25.9" customHeight="1" x14ac:dyDescent="0.2"/>
    <row r="476" ht="25.9" customHeight="1" x14ac:dyDescent="0.2"/>
    <row r="480" ht="31.9" customHeight="1" x14ac:dyDescent="0.2"/>
    <row r="481" ht="52.9" customHeight="1" x14ac:dyDescent="0.2"/>
    <row r="482" ht="18.600000000000001" customHeight="1" x14ac:dyDescent="0.2"/>
    <row r="550" ht="13.15" customHeight="1" x14ac:dyDescent="0.2"/>
    <row r="552" ht="26.45" customHeight="1" x14ac:dyDescent="0.2"/>
    <row r="556" ht="26.45" customHeight="1" x14ac:dyDescent="0.2"/>
    <row r="557" ht="26.45" customHeight="1" x14ac:dyDescent="0.2"/>
    <row r="566" ht="25.9" customHeight="1" x14ac:dyDescent="0.2"/>
    <row r="570" ht="35.450000000000003" customHeight="1" x14ac:dyDescent="0.2"/>
    <row r="571" ht="56.45" customHeight="1" x14ac:dyDescent="0.2"/>
    <row r="572" ht="16.899999999999999" customHeight="1" x14ac:dyDescent="0.2"/>
    <row r="640" ht="13.15" customHeight="1" x14ac:dyDescent="0.2"/>
    <row r="642" ht="26.45" customHeight="1" x14ac:dyDescent="0.2"/>
    <row r="646" ht="25.9" customHeight="1" x14ac:dyDescent="0.2"/>
    <row r="647" ht="25.9" customHeight="1" x14ac:dyDescent="0.2"/>
    <row r="656" ht="25.9" customHeight="1" x14ac:dyDescent="0.2"/>
    <row r="660" ht="27" customHeight="1" x14ac:dyDescent="0.2"/>
    <row r="661" ht="55.9" customHeight="1" x14ac:dyDescent="0.2"/>
    <row r="662" ht="18" customHeight="1" x14ac:dyDescent="0.2"/>
    <row r="730" ht="13.15" customHeight="1" x14ac:dyDescent="0.2"/>
    <row r="732" ht="25.9" customHeight="1" x14ac:dyDescent="0.2"/>
    <row r="736" ht="26.45" customHeight="1" x14ac:dyDescent="0.2"/>
    <row r="737" ht="25.9" customHeight="1" x14ac:dyDescent="0.2"/>
  </sheetData>
  <autoFilter ref="C15:C174"/>
  <mergeCells count="98">
    <mergeCell ref="A171:J171"/>
    <mergeCell ref="C174:H174"/>
    <mergeCell ref="A149:A150"/>
    <mergeCell ref="B149:B150"/>
    <mergeCell ref="A151:A152"/>
    <mergeCell ref="B151:B152"/>
    <mergeCell ref="A163:A165"/>
    <mergeCell ref="B163:B165"/>
    <mergeCell ref="A166:A167"/>
    <mergeCell ref="B166:B167"/>
    <mergeCell ref="B169:C169"/>
    <mergeCell ref="A153:A157"/>
    <mergeCell ref="B153:B157"/>
    <mergeCell ref="A158:A160"/>
    <mergeCell ref="B158:B160"/>
    <mergeCell ref="A161:A162"/>
    <mergeCell ref="B161:B162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88:A90"/>
    <mergeCell ref="B88:B90"/>
    <mergeCell ref="A68:A69"/>
    <mergeCell ref="B68:B69"/>
    <mergeCell ref="A70:A72"/>
    <mergeCell ref="B70:B72"/>
    <mergeCell ref="A73:A78"/>
    <mergeCell ref="B73:B78"/>
    <mergeCell ref="A79:A84"/>
    <mergeCell ref="B79:B84"/>
    <mergeCell ref="A85:A87"/>
    <mergeCell ref="B85:B87"/>
    <mergeCell ref="A26:A31"/>
    <mergeCell ref="B26:B31"/>
    <mergeCell ref="A32:A33"/>
    <mergeCell ref="A53:A55"/>
    <mergeCell ref="B53:B55"/>
    <mergeCell ref="B32:B33"/>
    <mergeCell ref="A34:A38"/>
    <mergeCell ref="B34:B38"/>
    <mergeCell ref="A40:A45"/>
    <mergeCell ref="B40:B45"/>
    <mergeCell ref="A47:A48"/>
    <mergeCell ref="B47:B48"/>
    <mergeCell ref="A49:A52"/>
    <mergeCell ref="B49:B52"/>
    <mergeCell ref="A18:A19"/>
    <mergeCell ref="B18:B19"/>
    <mergeCell ref="A20:A23"/>
    <mergeCell ref="B20:B23"/>
    <mergeCell ref="A24:A25"/>
    <mergeCell ref="B24:B25"/>
    <mergeCell ref="B14:C14"/>
    <mergeCell ref="A15:A17"/>
    <mergeCell ref="B15:B17"/>
    <mergeCell ref="A4:J4"/>
    <mergeCell ref="A3:J3"/>
    <mergeCell ref="A11:A13"/>
    <mergeCell ref="B11:C13"/>
    <mergeCell ref="D11:F11"/>
    <mergeCell ref="A7:J7"/>
    <mergeCell ref="A9:D9"/>
    <mergeCell ref="I1:J1"/>
    <mergeCell ref="A2:J2"/>
    <mergeCell ref="A6:J6"/>
    <mergeCell ref="G11:I11"/>
    <mergeCell ref="J11:J13"/>
    <mergeCell ref="D12:E12"/>
    <mergeCell ref="F12:F13"/>
    <mergeCell ref="G12:H12"/>
    <mergeCell ref="I12:I13"/>
    <mergeCell ref="A56:A57"/>
    <mergeCell ref="B56:B57"/>
    <mergeCell ref="A58:A60"/>
    <mergeCell ref="B58:B60"/>
    <mergeCell ref="A61:A67"/>
    <mergeCell ref="B61:B67"/>
  </mergeCells>
  <pageMargins left="0.98425196850393704" right="0.59055118110236227" top="0.78740157480314965" bottom="0.78740157480314965" header="0.31496062992125984" footer="0.31496062992125984"/>
  <pageSetup paperSize="9" scale="55" fitToWidth="2" fitToHeight="2" orientation="portrait" r:id="rId1"/>
  <rowBreaks count="1" manualBreakCount="1">
    <brk id="93" max="9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O734"/>
  <sheetViews>
    <sheetView view="pageBreakPreview" zoomScaleSheetLayoutView="100" workbookViewId="0">
      <pane ySplit="13" topLeftCell="A161" activePane="bottomLeft" state="frozen"/>
      <selection pane="bottomLeft" activeCell="N154" sqref="N154"/>
    </sheetView>
  </sheetViews>
  <sheetFormatPr defaultColWidth="8.85546875" defaultRowHeight="12.75" x14ac:dyDescent="0.2"/>
  <cols>
    <col min="1" max="1" width="4.5703125" style="631" customWidth="1"/>
    <col min="2" max="2" width="20" style="631" customWidth="1"/>
    <col min="3" max="3" width="37.5703125" style="631" customWidth="1"/>
    <col min="4" max="4" width="9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3.140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755</v>
      </c>
      <c r="B9" s="1497"/>
      <c r="C9" s="1497"/>
      <c r="D9" s="25"/>
      <c r="E9" s="25"/>
      <c r="F9" s="25"/>
      <c r="G9" s="25"/>
    </row>
    <row r="11" spans="1:10" ht="22.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8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v>91</v>
      </c>
      <c r="H17" s="1186">
        <v>85</v>
      </c>
      <c r="I17" s="1186">
        <v>0</v>
      </c>
      <c r="J17" s="1181">
        <f t="shared" si="0"/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16</v>
      </c>
      <c r="H18" s="1186">
        <v>16</v>
      </c>
      <c r="I18" s="1186">
        <v>0</v>
      </c>
      <c r="J18" s="1181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v>276</v>
      </c>
      <c r="H19" s="1186">
        <v>266</v>
      </c>
      <c r="I19" s="1186">
        <v>0</v>
      </c>
      <c r="J19" s="1181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v>56</v>
      </c>
      <c r="H23" s="1186">
        <v>52</v>
      </c>
      <c r="I23" s="1186">
        <v>0</v>
      </c>
      <c r="J23" s="1181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</row>
    <row r="25" spans="1:10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>F26+I26</f>
        <v>0</v>
      </c>
    </row>
    <row r="27" spans="1:10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>F27+I27</f>
        <v>0</v>
      </c>
    </row>
    <row r="28" spans="1:10" ht="15" x14ac:dyDescent="0.25">
      <c r="A28" s="1527"/>
      <c r="B28" s="1517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/>
    </row>
    <row r="29" spans="1:10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>F29+I29</f>
        <v>0</v>
      </c>
    </row>
    <row r="30" spans="1:10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>F30+I30</f>
        <v>0</v>
      </c>
    </row>
    <row r="31" spans="1:10" ht="14.45" customHeight="1" x14ac:dyDescent="0.25">
      <c r="A31" s="1520"/>
      <c r="B31" s="1518"/>
      <c r="C31" s="46" t="s">
        <v>598</v>
      </c>
      <c r="D31" s="1186">
        <v>0</v>
      </c>
      <c r="E31" s="1186">
        <v>0</v>
      </c>
      <c r="F31" s="1186">
        <v>0</v>
      </c>
      <c r="G31" s="1186">
        <v>408</v>
      </c>
      <c r="H31" s="1186">
        <v>366</v>
      </c>
      <c r="I31" s="1186">
        <v>0</v>
      </c>
      <c r="J31" s="1181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v>212</v>
      </c>
      <c r="H33" s="1186">
        <v>183</v>
      </c>
      <c r="I33" s="1186">
        <v>0</v>
      </c>
      <c r="J33" s="1181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0</v>
      </c>
      <c r="J35" s="1181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v>255</v>
      </c>
      <c r="H38" s="1186">
        <v>235</v>
      </c>
      <c r="I38" s="1186">
        <v>0</v>
      </c>
      <c r="J38" s="1181">
        <f t="shared" si="0"/>
        <v>0</v>
      </c>
    </row>
    <row r="39" spans="1:10" ht="15.75" x14ac:dyDescent="0.25">
      <c r="A39" s="639">
        <v>8</v>
      </c>
      <c r="B39" s="118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58</v>
      </c>
      <c r="H39" s="1186">
        <v>55</v>
      </c>
      <c r="I39" s="1186">
        <v>0</v>
      </c>
      <c r="J39" s="1181">
        <f t="shared" si="0"/>
        <v>0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15</v>
      </c>
      <c r="H40" s="1186">
        <v>14</v>
      </c>
      <c r="I40" s="1186">
        <v>0</v>
      </c>
      <c r="J40" s="1181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</row>
    <row r="42" spans="1:10" ht="13.9" customHeight="1" x14ac:dyDescent="0.25">
      <c r="A42" s="1483"/>
      <c r="B42" s="1485"/>
      <c r="C42" s="46" t="s">
        <v>1049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v>0</v>
      </c>
    </row>
    <row r="43" spans="1:10" ht="13.9" customHeight="1" x14ac:dyDescent="0.25">
      <c r="A43" s="1483"/>
      <c r="B43" s="1485"/>
      <c r="C43" s="46" t="s">
        <v>817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f t="shared" si="0"/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v>154</v>
      </c>
      <c r="H45" s="1186">
        <v>139</v>
      </c>
      <c r="I45" s="1186">
        <v>0</v>
      </c>
      <c r="J45" s="1181">
        <f t="shared" si="0"/>
        <v>0</v>
      </c>
    </row>
    <row r="46" spans="1:10" ht="15.75" x14ac:dyDescent="0.2">
      <c r="A46" s="639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v>123</v>
      </c>
      <c r="H48" s="1186">
        <v>114</v>
      </c>
      <c r="I48" s="1186">
        <v>0</v>
      </c>
      <c r="J48" s="1181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v>138</v>
      </c>
      <c r="H49" s="1186">
        <v>136</v>
      </c>
      <c r="I49" s="1186">
        <v>0</v>
      </c>
      <c r="J49" s="1181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89</v>
      </c>
      <c r="H53" s="1186">
        <v>89</v>
      </c>
      <c r="I53" s="1186">
        <v>0</v>
      </c>
      <c r="J53" s="1181">
        <f t="shared" si="0"/>
        <v>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v>37</v>
      </c>
      <c r="H55" s="1186">
        <v>35</v>
      </c>
      <c r="I55" s="1186">
        <v>0</v>
      </c>
      <c r="J55" s="1181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87</v>
      </c>
      <c r="H56" s="1186">
        <v>82</v>
      </c>
      <c r="I56" s="1186">
        <v>0</v>
      </c>
      <c r="J56" s="1181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v>134</v>
      </c>
      <c r="H67" s="1186">
        <v>111</v>
      </c>
      <c r="I67" s="1186">
        <v>0</v>
      </c>
      <c r="J67" s="1181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v>90</v>
      </c>
      <c r="H69" s="1186">
        <v>79</v>
      </c>
      <c r="I69" s="1186">
        <v>0</v>
      </c>
      <c r="J69" s="1181">
        <f t="shared" si="0"/>
        <v>0</v>
      </c>
    </row>
    <row r="70" spans="1:10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28</v>
      </c>
      <c r="H70" s="1186">
        <v>28</v>
      </c>
      <c r="I70" s="1186">
        <v>0</v>
      </c>
      <c r="J70" s="1181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v>145</v>
      </c>
      <c r="H72" s="1186">
        <v>132</v>
      </c>
      <c r="I72" s="1186">
        <v>0</v>
      </c>
      <c r="J72" s="1181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f t="shared" si="0"/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19</v>
      </c>
      <c r="H79" s="1186">
        <v>18</v>
      </c>
      <c r="I79" s="1186">
        <v>0</v>
      </c>
      <c r="J79" s="1181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40</v>
      </c>
      <c r="H80" s="1186">
        <v>35</v>
      </c>
      <c r="I80" s="1186">
        <v>0</v>
      </c>
      <c r="J80" s="1181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88</v>
      </c>
      <c r="H82" s="1186">
        <v>82</v>
      </c>
      <c r="I82" s="1186">
        <v>0</v>
      </c>
      <c r="J82" s="1181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v>188</v>
      </c>
      <c r="H84" s="1186">
        <v>157</v>
      </c>
      <c r="I84" s="1186">
        <v>0</v>
      </c>
      <c r="J84" s="1181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v>50</v>
      </c>
      <c r="H87" s="1186">
        <v>40</v>
      </c>
      <c r="I87" s="1186">
        <v>0</v>
      </c>
      <c r="J87" s="1181">
        <f t="shared" si="0"/>
        <v>0</v>
      </c>
    </row>
    <row r="88" spans="1:10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0"/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>F89+I89</f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ref="J90:J162" si="1">F90+I90</f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</row>
    <row r="96" spans="1:10" s="638" customFormat="1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97</v>
      </c>
      <c r="H96" s="1186">
        <v>94</v>
      </c>
      <c r="I96" s="1186">
        <v>0</v>
      </c>
      <c r="J96" s="1181">
        <f t="shared" si="1"/>
        <v>0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v>59</v>
      </c>
      <c r="H100" s="1186">
        <v>50</v>
      </c>
      <c r="I100" s="1186">
        <v>0</v>
      </c>
      <c r="J100" s="1181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v>69</v>
      </c>
      <c r="H102" s="1186">
        <v>60</v>
      </c>
      <c r="I102" s="1186">
        <v>0</v>
      </c>
      <c r="J102" s="1181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v>191</v>
      </c>
      <c r="H112" s="1186">
        <v>179</v>
      </c>
      <c r="I112" s="1186">
        <v>0</v>
      </c>
      <c r="J112" s="1181">
        <f t="shared" si="1"/>
        <v>0</v>
      </c>
    </row>
    <row r="113" spans="1:10" ht="15.75" x14ac:dyDescent="0.25">
      <c r="A113" s="639">
        <v>27</v>
      </c>
      <c r="B113" s="1185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v>226</v>
      </c>
      <c r="H113" s="1186">
        <v>209</v>
      </c>
      <c r="I113" s="1186">
        <v>0</v>
      </c>
      <c r="J113" s="1181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v>97</v>
      </c>
      <c r="H121" s="1186"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v>290</v>
      </c>
      <c r="H126" s="1186">
        <v>264</v>
      </c>
      <c r="I126" s="1186">
        <v>0</v>
      </c>
      <c r="J126" s="1181">
        <f t="shared" si="1"/>
        <v>0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v>74</v>
      </c>
      <c r="H129" s="1186">
        <v>69</v>
      </c>
      <c r="I129" s="1186">
        <v>0</v>
      </c>
      <c r="J129" s="1181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v>269</v>
      </c>
      <c r="H133" s="1186">
        <v>247</v>
      </c>
      <c r="I133" s="1186">
        <v>0</v>
      </c>
      <c r="J133" s="1181">
        <f t="shared" si="1"/>
        <v>0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v>296</v>
      </c>
      <c r="H145" s="1186">
        <v>240</v>
      </c>
      <c r="I145" s="1186"/>
      <c r="J145" s="1181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0</v>
      </c>
      <c r="H146" s="1186">
        <v>0</v>
      </c>
      <c r="I146" s="1186">
        <v>0</v>
      </c>
      <c r="J146" s="1181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v>176</v>
      </c>
      <c r="H150" s="1186">
        <v>148</v>
      </c>
      <c r="I150" s="1186">
        <v>0</v>
      </c>
      <c r="J150" s="1181">
        <f t="shared" si="1"/>
        <v>0</v>
      </c>
    </row>
    <row r="151" spans="1:10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v>95</v>
      </c>
      <c r="H152" s="1186">
        <v>80</v>
      </c>
      <c r="I152" s="1186">
        <v>0</v>
      </c>
      <c r="J152" s="1181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0</v>
      </c>
      <c r="J153" s="1181">
        <f t="shared" si="1"/>
        <v>0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ht="13.9" customHeight="1" x14ac:dyDescent="0.25">
      <c r="A155" s="1483"/>
      <c r="B155" s="1484"/>
      <c r="C155" s="46" t="s">
        <v>719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f t="shared" si="1"/>
        <v>0</v>
      </c>
    </row>
    <row r="156" spans="1:10" ht="13.9" customHeight="1" x14ac:dyDescent="0.25">
      <c r="A156" s="1483"/>
      <c r="B156" s="1484"/>
      <c r="C156" s="46" t="s">
        <v>598</v>
      </c>
      <c r="D156" s="1186">
        <v>0</v>
      </c>
      <c r="E156" s="1186">
        <v>0</v>
      </c>
      <c r="F156" s="1186">
        <v>0</v>
      </c>
      <c r="G156" s="1186">
        <v>56</v>
      </c>
      <c r="H156" s="1186">
        <v>51</v>
      </c>
      <c r="I156" s="1186">
        <v>0</v>
      </c>
      <c r="J156" s="1181">
        <f t="shared" si="1"/>
        <v>0</v>
      </c>
    </row>
    <row r="157" spans="1:10" ht="13.9" customHeight="1" x14ac:dyDescent="0.25">
      <c r="A157" s="1483">
        <v>39</v>
      </c>
      <c r="B157" s="1484" t="s">
        <v>325</v>
      </c>
      <c r="C157" s="46" t="s">
        <v>406</v>
      </c>
      <c r="D157" s="1186">
        <v>0</v>
      </c>
      <c r="E157" s="1186">
        <v>0</v>
      </c>
      <c r="F157" s="1186">
        <v>0</v>
      </c>
      <c r="G157" s="1186">
        <v>0</v>
      </c>
      <c r="H157" s="1186">
        <v>0</v>
      </c>
      <c r="I157" s="1186">
        <v>0</v>
      </c>
      <c r="J157" s="1181">
        <f t="shared" si="1"/>
        <v>0</v>
      </c>
    </row>
    <row r="158" spans="1:10" ht="13.9" customHeight="1" x14ac:dyDescent="0.25">
      <c r="A158" s="1483"/>
      <c r="B158" s="1484"/>
      <c r="C158" s="46" t="s">
        <v>720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ht="13.9" customHeight="1" x14ac:dyDescent="0.25">
      <c r="A159" s="1483"/>
      <c r="B159" s="1484"/>
      <c r="C159" s="46" t="s">
        <v>598</v>
      </c>
      <c r="D159" s="1186">
        <v>0</v>
      </c>
      <c r="E159" s="1186">
        <v>0</v>
      </c>
      <c r="F159" s="1186">
        <v>0</v>
      </c>
      <c r="G159" s="1186">
        <v>636</v>
      </c>
      <c r="H159" s="1186">
        <v>574</v>
      </c>
      <c r="I159" s="1186">
        <v>0</v>
      </c>
      <c r="J159" s="1181">
        <f t="shared" si="1"/>
        <v>0</v>
      </c>
    </row>
    <row r="160" spans="1:10" ht="13.9" customHeight="1" x14ac:dyDescent="0.25">
      <c r="A160" s="1519">
        <v>40</v>
      </c>
      <c r="B160" s="1506" t="s">
        <v>326</v>
      </c>
      <c r="C160" s="182" t="s">
        <v>784</v>
      </c>
      <c r="D160" s="1186">
        <v>0</v>
      </c>
      <c r="E160" s="1186">
        <v>0</v>
      </c>
      <c r="F160" s="1186">
        <v>0</v>
      </c>
      <c r="G160" s="1186">
        <v>0</v>
      </c>
      <c r="H160" s="1186">
        <v>0</v>
      </c>
      <c r="I160" s="1186">
        <v>0</v>
      </c>
      <c r="J160" s="1181">
        <f t="shared" si="1"/>
        <v>0</v>
      </c>
    </row>
    <row r="161" spans="1:15" ht="15" x14ac:dyDescent="0.25">
      <c r="A161" s="1520"/>
      <c r="B161" s="1507"/>
      <c r="C161" s="46" t="s">
        <v>817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</row>
    <row r="162" spans="1:15" ht="13.9" customHeight="1" x14ac:dyDescent="0.25">
      <c r="A162" s="1483">
        <v>41</v>
      </c>
      <c r="B162" s="1484" t="s">
        <v>327</v>
      </c>
      <c r="C162" s="46" t="s">
        <v>788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</row>
    <row r="163" spans="1:15" ht="13.9" customHeight="1" x14ac:dyDescent="0.25">
      <c r="A163" s="1483"/>
      <c r="B163" s="1484"/>
      <c r="C163" s="46" t="s">
        <v>607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ref="J163:J168" si="2">F163+I163</f>
        <v>0</v>
      </c>
    </row>
    <row r="164" spans="1:15" ht="13.9" customHeight="1" x14ac:dyDescent="0.25">
      <c r="A164" s="1483"/>
      <c r="B164" s="1484"/>
      <c r="C164" s="46" t="s">
        <v>598</v>
      </c>
      <c r="D164" s="1186">
        <v>0</v>
      </c>
      <c r="E164" s="1186">
        <v>0</v>
      </c>
      <c r="F164" s="1186">
        <v>0</v>
      </c>
      <c r="G164" s="1186">
        <v>66</v>
      </c>
      <c r="H164" s="1186">
        <v>64</v>
      </c>
      <c r="I164" s="1186">
        <v>1</v>
      </c>
      <c r="J164" s="1181">
        <f t="shared" si="2"/>
        <v>1</v>
      </c>
    </row>
    <row r="165" spans="1:15" ht="13.9" customHeight="1" x14ac:dyDescent="0.25">
      <c r="A165" s="1483">
        <v>42</v>
      </c>
      <c r="B165" s="1484" t="s">
        <v>328</v>
      </c>
      <c r="C165" s="46" t="s">
        <v>698</v>
      </c>
      <c r="D165" s="1186">
        <v>0</v>
      </c>
      <c r="E165" s="1186">
        <v>0</v>
      </c>
      <c r="F165" s="1186">
        <v>0</v>
      </c>
      <c r="G165" s="1186">
        <v>0</v>
      </c>
      <c r="H165" s="1186">
        <v>0</v>
      </c>
      <c r="I165" s="1186">
        <v>0</v>
      </c>
      <c r="J165" s="1181">
        <f t="shared" si="2"/>
        <v>0</v>
      </c>
    </row>
    <row r="166" spans="1:15" ht="13.9" customHeight="1" x14ac:dyDescent="0.25">
      <c r="A166" s="1483"/>
      <c r="B166" s="1484"/>
      <c r="C166" s="46" t="s">
        <v>598</v>
      </c>
      <c r="D166" s="1186">
        <v>0</v>
      </c>
      <c r="E166" s="1186">
        <v>0</v>
      </c>
      <c r="F166" s="1186">
        <v>0</v>
      </c>
      <c r="G166" s="1186">
        <v>429</v>
      </c>
      <c r="H166" s="1186">
        <v>367</v>
      </c>
      <c r="I166" s="1186">
        <v>0</v>
      </c>
      <c r="J166" s="1181">
        <f t="shared" si="2"/>
        <v>0</v>
      </c>
    </row>
    <row r="167" spans="1:15" ht="15.75" x14ac:dyDescent="0.25">
      <c r="A167" s="639">
        <v>43</v>
      </c>
      <c r="B167" s="1185" t="s">
        <v>329</v>
      </c>
      <c r="C167" s="46" t="s">
        <v>598</v>
      </c>
      <c r="D167" s="1186">
        <v>0</v>
      </c>
      <c r="E167" s="1186">
        <v>0</v>
      </c>
      <c r="F167" s="1186">
        <v>0</v>
      </c>
      <c r="G167" s="1186">
        <v>123</v>
      </c>
      <c r="H167" s="1186">
        <v>118</v>
      </c>
      <c r="I167" s="1186">
        <v>0</v>
      </c>
      <c r="J167" s="1181">
        <f t="shared" si="2"/>
        <v>0</v>
      </c>
    </row>
    <row r="168" spans="1:15" ht="15" x14ac:dyDescent="0.25">
      <c r="A168" s="47"/>
      <c r="B168" s="1502" t="s">
        <v>21</v>
      </c>
      <c r="C168" s="1502"/>
      <c r="D168" s="1186">
        <f t="shared" ref="D168:I168" si="3">SUM(D15:D167)</f>
        <v>0</v>
      </c>
      <c r="E168" s="1186">
        <f t="shared" si="3"/>
        <v>0</v>
      </c>
      <c r="F168" s="1186">
        <f t="shared" si="3"/>
        <v>0</v>
      </c>
      <c r="G168" s="1186">
        <f t="shared" si="3"/>
        <v>6157</v>
      </c>
      <c r="H168" s="1186">
        <f t="shared" si="3"/>
        <v>5558</v>
      </c>
      <c r="I168" s="1186">
        <f t="shared" si="3"/>
        <v>1</v>
      </c>
      <c r="J168" s="1181">
        <f t="shared" si="2"/>
        <v>1</v>
      </c>
    </row>
    <row r="169" spans="1:15" ht="13.15" customHeight="1" x14ac:dyDescent="0.25">
      <c r="A169" s="127" t="s">
        <v>814</v>
      </c>
    </row>
    <row r="170" spans="1:15" ht="32.450000000000003" customHeight="1" x14ac:dyDescent="0.35">
      <c r="A170" s="1271" t="s">
        <v>1836</v>
      </c>
      <c r="B170" s="1237"/>
      <c r="C170" s="1237"/>
      <c r="D170" s="1237"/>
      <c r="E170" s="1237"/>
      <c r="F170" s="1237"/>
      <c r="G170" s="1237"/>
      <c r="H170" s="1237"/>
      <c r="I170" s="1237"/>
      <c r="J170" s="1237"/>
    </row>
    <row r="171" spans="1:15" ht="19.149999999999999" customHeight="1" x14ac:dyDescent="0.2">
      <c r="A171" s="644"/>
      <c r="B171" s="644" t="s">
        <v>657</v>
      </c>
      <c r="C171" s="61" t="s">
        <v>611</v>
      </c>
      <c r="E171" s="67"/>
      <c r="G171" s="641" t="s">
        <v>613</v>
      </c>
      <c r="I171" s="644" t="s">
        <v>610</v>
      </c>
      <c r="J171" s="67"/>
      <c r="O171" s="651"/>
    </row>
    <row r="172" spans="1:15" ht="13.15" customHeight="1" x14ac:dyDescent="0.2">
      <c r="A172" s="632" t="s">
        <v>570</v>
      </c>
      <c r="C172" s="632" t="s">
        <v>1785</v>
      </c>
      <c r="D172" s="644"/>
      <c r="E172" s="627"/>
      <c r="F172" s="627"/>
      <c r="G172" s="627"/>
      <c r="H172" s="627"/>
    </row>
    <row r="173" spans="1:15" ht="13.15" customHeight="1" x14ac:dyDescent="0.2">
      <c r="A173" s="630" t="s">
        <v>563</v>
      </c>
      <c r="B173" s="627"/>
      <c r="C173" s="1241" t="s">
        <v>564</v>
      </c>
      <c r="D173" s="1241"/>
      <c r="E173" s="1241"/>
      <c r="F173" s="1241"/>
      <c r="G173" s="1241"/>
      <c r="H173" s="1241"/>
    </row>
    <row r="174" spans="1:15" ht="15.75" customHeight="1" x14ac:dyDescent="0.2">
      <c r="A174" s="630"/>
      <c r="B174" s="627"/>
      <c r="C174" s="630"/>
      <c r="D174" s="627"/>
      <c r="E174" s="627"/>
      <c r="F174" s="627"/>
      <c r="G174" s="627"/>
      <c r="H174" s="627"/>
    </row>
    <row r="175" spans="1:15" ht="13.15" customHeight="1" x14ac:dyDescent="0.2"/>
    <row r="176" spans="1:15" ht="13.15" customHeight="1" x14ac:dyDescent="0.2"/>
    <row r="177" ht="13.15" customHeight="1" x14ac:dyDescent="0.2"/>
    <row r="178" ht="13.15" customHeight="1" x14ac:dyDescent="0.2"/>
    <row r="184" ht="27" customHeight="1" x14ac:dyDescent="0.2"/>
    <row r="185" ht="13.15" customHeight="1" x14ac:dyDescent="0.2"/>
    <row r="186" ht="27.6" customHeight="1" x14ac:dyDescent="0.2"/>
    <row r="190" ht="26.45" customHeight="1" x14ac:dyDescent="0.2"/>
    <row r="191" ht="25.9" customHeight="1" x14ac:dyDescent="0.2"/>
    <row r="192" ht="27" customHeight="1" x14ac:dyDescent="0.2"/>
    <row r="193" ht="13.15" customHeight="1" x14ac:dyDescent="0.2"/>
    <row r="194" ht="13.15" customHeight="1" x14ac:dyDescent="0.2"/>
    <row r="195" ht="14.45" customHeight="1" x14ac:dyDescent="0.2"/>
    <row r="201" ht="27" customHeight="1" x14ac:dyDescent="0.2"/>
    <row r="205" ht="29.45" customHeight="1" x14ac:dyDescent="0.2"/>
    <row r="206" ht="50.45" customHeight="1" x14ac:dyDescent="0.2"/>
    <row r="207" ht="20.4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27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5" ht="27" customHeight="1" x14ac:dyDescent="0.2"/>
    <row r="276" ht="13.15" customHeight="1" x14ac:dyDescent="0.2"/>
    <row r="277" ht="27.6" customHeight="1" x14ac:dyDescent="0.2"/>
    <row r="281" ht="26.45" customHeight="1" x14ac:dyDescent="0.2"/>
    <row r="282" ht="25.9" customHeight="1" x14ac:dyDescent="0.2"/>
    <row r="283" ht="27" customHeight="1" x14ac:dyDescent="0.2"/>
    <row r="284" ht="26.45" customHeight="1" x14ac:dyDescent="0.2"/>
    <row r="293" ht="25.9" customHeight="1" x14ac:dyDescent="0.2"/>
    <row r="297" ht="27.6" customHeight="1" x14ac:dyDescent="0.2"/>
    <row r="298" ht="51.6" customHeight="1" x14ac:dyDescent="0.2"/>
    <row r="367" ht="13.15" customHeight="1" x14ac:dyDescent="0.2"/>
    <row r="369" ht="26.45" customHeight="1" x14ac:dyDescent="0.2"/>
    <row r="373" ht="25.9" customHeight="1" x14ac:dyDescent="0.2"/>
    <row r="374" ht="26.45" customHeight="1" x14ac:dyDescent="0.2"/>
    <row r="383" ht="26.45" customHeight="1" x14ac:dyDescent="0.2"/>
    <row r="387" ht="27" customHeight="1" x14ac:dyDescent="0.2"/>
    <row r="388" ht="53.45" customHeight="1" x14ac:dyDescent="0.2"/>
    <row r="389" ht="19.149999999999999" customHeight="1" x14ac:dyDescent="0.2"/>
    <row r="457" ht="13.15" customHeight="1" x14ac:dyDescent="0.2"/>
    <row r="459" ht="26.45" customHeight="1" x14ac:dyDescent="0.2"/>
    <row r="463" ht="26.45" customHeight="1" x14ac:dyDescent="0.2"/>
    <row r="464" ht="25.9" customHeight="1" x14ac:dyDescent="0.2"/>
    <row r="473" ht="25.9" customHeight="1" x14ac:dyDescent="0.2"/>
    <row r="477" ht="31.9" customHeight="1" x14ac:dyDescent="0.2"/>
    <row r="478" ht="52.9" customHeight="1" x14ac:dyDescent="0.2"/>
    <row r="479" ht="18.600000000000001" customHeight="1" x14ac:dyDescent="0.2"/>
    <row r="547" ht="13.15" customHeight="1" x14ac:dyDescent="0.2"/>
    <row r="549" ht="26.45" customHeight="1" x14ac:dyDescent="0.2"/>
    <row r="553" ht="26.45" customHeight="1" x14ac:dyDescent="0.2"/>
    <row r="554" ht="26.45" customHeight="1" x14ac:dyDescent="0.2"/>
    <row r="563" ht="25.9" customHeight="1" x14ac:dyDescent="0.2"/>
    <row r="567" ht="35.450000000000003" customHeight="1" x14ac:dyDescent="0.2"/>
    <row r="568" ht="56.45" customHeight="1" x14ac:dyDescent="0.2"/>
    <row r="569" ht="16.899999999999999" customHeight="1" x14ac:dyDescent="0.2"/>
    <row r="637" ht="13.15" customHeight="1" x14ac:dyDescent="0.2"/>
    <row r="639" ht="26.45" customHeight="1" x14ac:dyDescent="0.2"/>
    <row r="643" ht="25.9" customHeight="1" x14ac:dyDescent="0.2"/>
    <row r="644" ht="25.9" customHeight="1" x14ac:dyDescent="0.2"/>
    <row r="653" ht="25.9" customHeight="1" x14ac:dyDescent="0.2"/>
    <row r="657" ht="27" customHeight="1" x14ac:dyDescent="0.2"/>
    <row r="658" ht="55.9" customHeight="1" x14ac:dyDescent="0.2"/>
    <row r="659" ht="18" customHeight="1" x14ac:dyDescent="0.2"/>
    <row r="727" ht="13.15" customHeight="1" x14ac:dyDescent="0.2"/>
    <row r="729" ht="25.9" customHeight="1" x14ac:dyDescent="0.2"/>
    <row r="733" ht="26.45" customHeight="1" x14ac:dyDescent="0.2"/>
    <row r="734" ht="25.9" customHeight="1" x14ac:dyDescent="0.2"/>
  </sheetData>
  <autoFilter ref="C15:C173"/>
  <mergeCells count="98">
    <mergeCell ref="A165:A166"/>
    <mergeCell ref="B165:B166"/>
    <mergeCell ref="B168:C168"/>
    <mergeCell ref="A170:J170"/>
    <mergeCell ref="C173:H173"/>
    <mergeCell ref="A157:A159"/>
    <mergeCell ref="B157:B159"/>
    <mergeCell ref="A162:A164"/>
    <mergeCell ref="B162:B164"/>
    <mergeCell ref="A160:A161"/>
    <mergeCell ref="B160:B161"/>
    <mergeCell ref="A149:A150"/>
    <mergeCell ref="B149:B150"/>
    <mergeCell ref="A151:A152"/>
    <mergeCell ref="B151:B152"/>
    <mergeCell ref="A153:A156"/>
    <mergeCell ref="B153:B156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5"/>
  <sheetViews>
    <sheetView view="pageBreakPreview" zoomScaleSheetLayoutView="100" workbookViewId="0">
      <pane ySplit="13" topLeftCell="A161" activePane="bottomLeft" state="frozen"/>
      <selection pane="bottomLeft" activeCell="Q159" sqref="Q159"/>
    </sheetView>
  </sheetViews>
  <sheetFormatPr defaultColWidth="8.85546875" defaultRowHeight="12.75" x14ac:dyDescent="0.2"/>
  <cols>
    <col min="1" max="1" width="4.5703125" style="631" customWidth="1"/>
    <col min="2" max="2" width="20.42578125" style="631" customWidth="1"/>
    <col min="3" max="3" width="37.5703125" style="631" customWidth="1"/>
    <col min="4" max="4" width="10.14062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9.28515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957</v>
      </c>
      <c r="B9" s="1497"/>
      <c r="C9" s="1497"/>
      <c r="D9" s="25"/>
      <c r="E9" s="25"/>
      <c r="F9" s="25"/>
      <c r="G9" s="25"/>
    </row>
    <row r="11" spans="1:10" ht="22.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8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f>'[2]4.3 вяхирь'!G17</f>
        <v>91</v>
      </c>
      <c r="H17" s="1186">
        <f>'[2]4.3 вяхирь'!H17</f>
        <v>85</v>
      </c>
      <c r="I17" s="1186">
        <v>0</v>
      </c>
      <c r="J17" s="1181">
        <f t="shared" si="0"/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16</v>
      </c>
      <c r="H18" s="1186">
        <v>16</v>
      </c>
      <c r="I18" s="1186">
        <v>0</v>
      </c>
      <c r="J18" s="1181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f>'[2]4.3 вяхирь'!G19</f>
        <v>276</v>
      </c>
      <c r="H19" s="1186">
        <f>'[2]4.3 вяхирь'!H19</f>
        <v>266</v>
      </c>
      <c r="I19" s="1186">
        <v>0</v>
      </c>
      <c r="J19" s="1181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f>'[2]4.3 вяхирь'!G23</f>
        <v>56</v>
      </c>
      <c r="H23" s="1186">
        <f>'[2]4.3 вяхирь'!H23</f>
        <v>52</v>
      </c>
      <c r="I23" s="1186">
        <v>0</v>
      </c>
      <c r="J23" s="1181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</row>
    <row r="25" spans="1:10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>F26+I26</f>
        <v>0</v>
      </c>
    </row>
    <row r="27" spans="1:10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>F27+I27</f>
        <v>0</v>
      </c>
    </row>
    <row r="28" spans="1:10" ht="15" x14ac:dyDescent="0.25">
      <c r="A28" s="1527"/>
      <c r="B28" s="1517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</row>
    <row r="29" spans="1:10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>F29+I29</f>
        <v>0</v>
      </c>
    </row>
    <row r="30" spans="1:10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>F30+I30</f>
        <v>0</v>
      </c>
    </row>
    <row r="31" spans="1:10" ht="14.45" customHeight="1" x14ac:dyDescent="0.25">
      <c r="A31" s="1520"/>
      <c r="B31" s="1518"/>
      <c r="C31" s="46" t="s">
        <v>598</v>
      </c>
      <c r="D31" s="1186">
        <v>0</v>
      </c>
      <c r="E31" s="1186">
        <v>0</v>
      </c>
      <c r="F31" s="1186">
        <v>0</v>
      </c>
      <c r="G31" s="1186">
        <f>'[2]4.3 вяхирь'!G31</f>
        <v>408</v>
      </c>
      <c r="H31" s="1186">
        <f>'[2]4.3 вяхирь'!H31</f>
        <v>366</v>
      </c>
      <c r="I31" s="1186">
        <v>0</v>
      </c>
      <c r="J31" s="1181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f>'[2]4.3 вяхирь'!G33</f>
        <v>212</v>
      </c>
      <c r="H33" s="1186">
        <f>'[2]4.3 вяхирь'!H33</f>
        <v>183</v>
      </c>
      <c r="I33" s="1186">
        <v>0</v>
      </c>
      <c r="J33" s="1181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0</v>
      </c>
      <c r="J35" s="1181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f>'[2]4.3 вяхирь'!G38</f>
        <v>255</v>
      </c>
      <c r="H38" s="1186">
        <f>'[2]4.3 вяхирь'!H38</f>
        <v>235</v>
      </c>
      <c r="I38" s="1186">
        <v>0</v>
      </c>
      <c r="J38" s="1181">
        <f t="shared" si="0"/>
        <v>0</v>
      </c>
    </row>
    <row r="39" spans="1:10" ht="15.75" x14ac:dyDescent="0.25">
      <c r="A39" s="639">
        <v>8</v>
      </c>
      <c r="B39" s="118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58</v>
      </c>
      <c r="H39" s="1186">
        <v>55</v>
      </c>
      <c r="I39" s="1186">
        <v>0</v>
      </c>
      <c r="J39" s="1181">
        <f t="shared" si="0"/>
        <v>0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15</v>
      </c>
      <c r="H40" s="1186">
        <v>14</v>
      </c>
      <c r="I40" s="1186">
        <v>0</v>
      </c>
      <c r="J40" s="1181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f>'[2]4.3 вяхирь'!G45</f>
        <v>154</v>
      </c>
      <c r="H45" s="1186">
        <f>'[2]4.3 вяхирь'!H45</f>
        <v>139</v>
      </c>
      <c r="I45" s="1186">
        <v>0</v>
      </c>
      <c r="J45" s="1181">
        <f t="shared" si="0"/>
        <v>0</v>
      </c>
    </row>
    <row r="46" spans="1:10" ht="15.75" x14ac:dyDescent="0.2">
      <c r="A46" s="639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f>'[2]4.3 вяхирь'!G48</f>
        <v>123</v>
      </c>
      <c r="H48" s="1186">
        <f>'[2]4.3 вяхирь'!H48</f>
        <v>114</v>
      </c>
      <c r="I48" s="1186">
        <v>0</v>
      </c>
      <c r="J48" s="1181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f>'[2]4.3 вяхирь'!G49</f>
        <v>138</v>
      </c>
      <c r="H49" s="1186">
        <f>'[2]4.3 вяхирь'!H49</f>
        <v>136</v>
      </c>
      <c r="I49" s="1186">
        <v>0</v>
      </c>
      <c r="J49" s="1181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89</v>
      </c>
      <c r="H53" s="1186">
        <v>89</v>
      </c>
      <c r="I53" s="1186">
        <v>0</v>
      </c>
      <c r="J53" s="1181">
        <f t="shared" si="0"/>
        <v>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f>'[2]4.3 вяхирь'!G55</f>
        <v>37</v>
      </c>
      <c r="H55" s="1186">
        <f>'[2]4.3 вяхирь'!H55</f>
        <v>35</v>
      </c>
      <c r="I55" s="1186">
        <v>0</v>
      </c>
      <c r="J55" s="1181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87</v>
      </c>
      <c r="H56" s="1186">
        <v>82</v>
      </c>
      <c r="I56" s="1186">
        <v>0</v>
      </c>
      <c r="J56" s="1181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f>'[2]4.3 вяхирь'!G67</f>
        <v>134</v>
      </c>
      <c r="H67" s="1186">
        <f>'[2]4.3 вяхирь'!H67</f>
        <v>111</v>
      </c>
      <c r="I67" s="1186">
        <v>0</v>
      </c>
      <c r="J67" s="1181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f>'[2]4.3 вяхирь'!G69</f>
        <v>90</v>
      </c>
      <c r="H69" s="1186">
        <f>'[2]4.3 вяхирь'!H69</f>
        <v>79</v>
      </c>
      <c r="I69" s="1186">
        <v>0</v>
      </c>
      <c r="J69" s="1181">
        <f t="shared" si="0"/>
        <v>0</v>
      </c>
    </row>
    <row r="70" spans="1:10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16</v>
      </c>
      <c r="H70" s="1186">
        <v>16</v>
      </c>
      <c r="I70" s="1186">
        <v>0</v>
      </c>
      <c r="J70" s="1181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f>'[2]4.3 вяхирь'!G72</f>
        <v>145</v>
      </c>
      <c r="H72" s="1186">
        <f>'[2]4.3 вяхирь'!H72</f>
        <v>132</v>
      </c>
      <c r="I72" s="1186">
        <v>0</v>
      </c>
      <c r="J72" s="1181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f t="shared" si="0"/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19</v>
      </c>
      <c r="H79" s="1186">
        <v>18</v>
      </c>
      <c r="I79" s="1186">
        <v>0</v>
      </c>
      <c r="J79" s="1181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40</v>
      </c>
      <c r="H80" s="1186">
        <v>35</v>
      </c>
      <c r="I80" s="1186">
        <v>0</v>
      </c>
      <c r="J80" s="1181">
        <f t="shared" si="0"/>
        <v>0</v>
      </c>
    </row>
    <row r="81" spans="1:10" s="638" customFormat="1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88</v>
      </c>
      <c r="H82" s="1186">
        <v>82</v>
      </c>
      <c r="I82" s="1186">
        <v>0</v>
      </c>
      <c r="J82" s="1181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f>'[2]4.3 вяхирь'!G84</f>
        <v>188</v>
      </c>
      <c r="H84" s="1186">
        <f>'[2]4.3 вяхирь'!H84</f>
        <v>157</v>
      </c>
      <c r="I84" s="1186">
        <v>0</v>
      </c>
      <c r="J84" s="1181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f>'[2]4.3 вяхирь'!G87</f>
        <v>50</v>
      </c>
      <c r="H87" s="1186">
        <f>'[2]4.3 вяхирь'!H87</f>
        <v>40</v>
      </c>
      <c r="I87" s="1186">
        <v>0</v>
      </c>
      <c r="J87" s="1181">
        <f t="shared" si="0"/>
        <v>0</v>
      </c>
    </row>
    <row r="88" spans="1:10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0"/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>F89+I89</f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ref="J90:J163" si="1">F90+I90</f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</row>
    <row r="96" spans="1:10" s="638" customFormat="1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97</v>
      </c>
      <c r="H96" s="1186">
        <v>94</v>
      </c>
      <c r="I96" s="1186">
        <v>0</v>
      </c>
      <c r="J96" s="1181">
        <f t="shared" si="1"/>
        <v>0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f>'[2]4.3 вяхирь'!G100</f>
        <v>59</v>
      </c>
      <c r="H100" s="1186">
        <f>'[2]4.3 вяхирь'!H100</f>
        <v>50</v>
      </c>
      <c r="I100" s="1186">
        <v>0</v>
      </c>
      <c r="J100" s="1181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f>'[2]4.3 вяхирь'!G102</f>
        <v>69</v>
      </c>
      <c r="H102" s="1186">
        <f>'[2]4.3 вяхирь'!H102</f>
        <v>60</v>
      </c>
      <c r="I102" s="1186">
        <v>0</v>
      </c>
      <c r="J102" s="1181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f>'[2]4.3 вяхирь'!G112</f>
        <v>191</v>
      </c>
      <c r="H112" s="1186">
        <f>'[2]4.3 вяхирь'!H112</f>
        <v>179</v>
      </c>
      <c r="I112" s="1186">
        <v>0</v>
      </c>
      <c r="J112" s="1181">
        <f t="shared" si="1"/>
        <v>0</v>
      </c>
    </row>
    <row r="113" spans="1:10" ht="15.75" x14ac:dyDescent="0.25">
      <c r="A113" s="639">
        <v>27</v>
      </c>
      <c r="B113" s="1185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f>'[2]4.3 вяхирь'!G113</f>
        <v>226</v>
      </c>
      <c r="H113" s="1186">
        <f>'[2]4.3 вяхирь'!H113</f>
        <v>209</v>
      </c>
      <c r="I113" s="1186">
        <v>0</v>
      </c>
      <c r="J113" s="1181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f>'[2]4.3 вяхирь'!G121</f>
        <v>97</v>
      </c>
      <c r="H121" s="1186">
        <f>'[2]4.3 вяхирь'!H121</f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f>'[2]4.3 вяхирь'!G126</f>
        <v>290</v>
      </c>
      <c r="H126" s="1186">
        <f>'[2]4.3 вяхирь'!H126</f>
        <v>264</v>
      </c>
      <c r="I126" s="1186">
        <v>0</v>
      </c>
      <c r="J126" s="1181">
        <f t="shared" si="1"/>
        <v>0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f>'[2]4.3 вяхирь'!G129</f>
        <v>74</v>
      </c>
      <c r="H129" s="1186">
        <f>'[2]4.3 вяхирь'!H129</f>
        <v>69</v>
      </c>
      <c r="I129" s="1186">
        <v>0</v>
      </c>
      <c r="J129" s="1181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f>'[2]4.3 вяхирь'!G133</f>
        <v>269</v>
      </c>
      <c r="H133" s="1186">
        <f>'[2]4.3 вяхирь'!H133</f>
        <v>247</v>
      </c>
      <c r="I133" s="1186">
        <v>0</v>
      </c>
      <c r="J133" s="1181">
        <f t="shared" si="1"/>
        <v>0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f>'[2]4.3 вяхирь'!G145</f>
        <v>296</v>
      </c>
      <c r="H145" s="1186">
        <f>'[2]4.3 вяхирь'!H145</f>
        <v>240</v>
      </c>
      <c r="I145" s="1186">
        <v>0</v>
      </c>
      <c r="J145" s="1181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0</v>
      </c>
      <c r="H146" s="1186">
        <v>0</v>
      </c>
      <c r="I146" s="1186">
        <v>0</v>
      </c>
      <c r="J146" s="1181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f>'[2]4.3 вяхирь'!G150</f>
        <v>176</v>
      </c>
      <c r="H150" s="1186">
        <f>'[2]4.3 вяхирь'!H150</f>
        <v>148</v>
      </c>
      <c r="I150" s="1186">
        <v>0</v>
      </c>
      <c r="J150" s="1181">
        <f t="shared" si="1"/>
        <v>0</v>
      </c>
    </row>
    <row r="151" spans="1:10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f>'[2]4.3 вяхирь'!G152</f>
        <v>95</v>
      </c>
      <c r="H152" s="1186">
        <f>'[2]4.3 вяхирь'!H152</f>
        <v>80</v>
      </c>
      <c r="I152" s="1186">
        <v>0</v>
      </c>
      <c r="J152" s="1181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0</v>
      </c>
      <c r="J153" s="1181">
        <f t="shared" si="1"/>
        <v>0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f>'[2]4.3 вяхирь'!G156</f>
        <v>56</v>
      </c>
      <c r="H157" s="1186">
        <f>'[2]4.3 вяхирь'!H156</f>
        <v>51</v>
      </c>
      <c r="I157" s="1186">
        <v>0</v>
      </c>
      <c r="J157" s="1181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f>'[2]4.3 вяхирь'!G159</f>
        <v>636</v>
      </c>
      <c r="H160" s="1186">
        <f>'[2]4.3 вяхирь'!H159</f>
        <v>574</v>
      </c>
      <c r="I160" s="1186">
        <v>1</v>
      </c>
      <c r="J160" s="1181">
        <f t="shared" si="1"/>
        <v>1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</row>
    <row r="162" spans="1:10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si="1"/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ref="J164:J169" si="2">F164+I164</f>
        <v>0</v>
      </c>
    </row>
    <row r="165" spans="1:10" ht="13.9" customHeight="1" x14ac:dyDescent="0.25">
      <c r="A165" s="1483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f>'[2]4.3 вяхирь'!G164</f>
        <v>66</v>
      </c>
      <c r="H165" s="1186">
        <f>'[2]4.3 вяхирь'!H164</f>
        <v>64</v>
      </c>
      <c r="I165" s="1186">
        <v>0</v>
      </c>
      <c r="J165" s="1181">
        <f t="shared" si="2"/>
        <v>0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f>'[2]4.3 вяхирь'!G166</f>
        <v>429</v>
      </c>
      <c r="H167" s="1186">
        <f>'[2]4.3 вяхирь'!H166</f>
        <v>367</v>
      </c>
      <c r="I167" s="1186">
        <v>0</v>
      </c>
      <c r="J167" s="1181">
        <f t="shared" si="2"/>
        <v>0</v>
      </c>
    </row>
    <row r="168" spans="1:10" ht="15.75" x14ac:dyDescent="0.25">
      <c r="A168" s="639">
        <v>43</v>
      </c>
      <c r="B168" s="1185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f>'[2]4.3 вяхирь'!G167</f>
        <v>123</v>
      </c>
      <c r="H168" s="1186">
        <f>'[2]4.3 вяхирь'!H167</f>
        <v>118</v>
      </c>
      <c r="I168" s="1186">
        <v>0</v>
      </c>
      <c r="J168" s="1181">
        <f t="shared" si="2"/>
        <v>0</v>
      </c>
    </row>
    <row r="169" spans="1:10" ht="15" x14ac:dyDescent="0.25">
      <c r="A169" s="47"/>
      <c r="B169" s="1502" t="s">
        <v>21</v>
      </c>
      <c r="C169" s="1502"/>
      <c r="D169" s="1186">
        <f t="shared" ref="D169:I169" si="3">SUM(D15:D168)</f>
        <v>0</v>
      </c>
      <c r="E169" s="1186">
        <f t="shared" si="3"/>
        <v>0</v>
      </c>
      <c r="F169" s="1186">
        <f t="shared" si="3"/>
        <v>0</v>
      </c>
      <c r="G169" s="1186">
        <f t="shared" si="3"/>
        <v>6145</v>
      </c>
      <c r="H169" s="1186">
        <f t="shared" si="3"/>
        <v>5546</v>
      </c>
      <c r="I169" s="1186">
        <f t="shared" si="3"/>
        <v>1</v>
      </c>
      <c r="J169" s="1181">
        <f t="shared" si="2"/>
        <v>1</v>
      </c>
    </row>
    <row r="170" spans="1:10" ht="13.15" customHeight="1" x14ac:dyDescent="0.25">
      <c r="A170" s="127" t="s">
        <v>814</v>
      </c>
    </row>
    <row r="171" spans="1:10" ht="32.450000000000003" customHeight="1" x14ac:dyDescent="0.35">
      <c r="A171" s="1271" t="s">
        <v>1839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I172" s="644" t="s">
        <v>610</v>
      </c>
      <c r="J172" s="67"/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5" ht="27" customHeight="1" x14ac:dyDescent="0.2"/>
    <row r="186" ht="13.15" customHeight="1" x14ac:dyDescent="0.2"/>
    <row r="187" ht="27.6" customHeight="1" x14ac:dyDescent="0.2"/>
    <row r="191" ht="26.45" customHeight="1" x14ac:dyDescent="0.2"/>
    <row r="192" ht="25.9" customHeight="1" x14ac:dyDescent="0.2"/>
    <row r="193" ht="27" customHeight="1" x14ac:dyDescent="0.2"/>
    <row r="194" ht="13.15" customHeight="1" x14ac:dyDescent="0.2"/>
    <row r="195" ht="13.15" customHeight="1" x14ac:dyDescent="0.2"/>
    <row r="196" ht="14.45" customHeight="1" x14ac:dyDescent="0.2"/>
    <row r="202" ht="27" customHeight="1" x14ac:dyDescent="0.2"/>
    <row r="206" ht="29.45" customHeight="1" x14ac:dyDescent="0.2"/>
    <row r="207" ht="50.45" customHeight="1" x14ac:dyDescent="0.2"/>
    <row r="208" ht="20.4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27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6" ht="27" customHeight="1" x14ac:dyDescent="0.2"/>
    <row r="277" ht="13.15" customHeight="1" x14ac:dyDescent="0.2"/>
    <row r="278" ht="27.6" customHeight="1" x14ac:dyDescent="0.2"/>
    <row r="282" ht="26.45" customHeight="1" x14ac:dyDescent="0.2"/>
    <row r="283" ht="25.9" customHeight="1" x14ac:dyDescent="0.2"/>
    <row r="284" ht="27" customHeight="1" x14ac:dyDescent="0.2"/>
    <row r="285" ht="26.45" customHeight="1" x14ac:dyDescent="0.2"/>
    <row r="294" ht="25.9" customHeight="1" x14ac:dyDescent="0.2"/>
    <row r="298" ht="27.6" customHeight="1" x14ac:dyDescent="0.2"/>
    <row r="299" ht="51.6" customHeight="1" x14ac:dyDescent="0.2"/>
    <row r="368" ht="13.15" customHeight="1" x14ac:dyDescent="0.2"/>
    <row r="370" ht="26.45" customHeight="1" x14ac:dyDescent="0.2"/>
    <row r="374" ht="25.9" customHeight="1" x14ac:dyDescent="0.2"/>
    <row r="375" ht="26.45" customHeight="1" x14ac:dyDescent="0.2"/>
    <row r="384" ht="26.45" customHeight="1" x14ac:dyDescent="0.2"/>
    <row r="388" ht="27" customHeight="1" x14ac:dyDescent="0.2"/>
    <row r="389" ht="53.45" customHeight="1" x14ac:dyDescent="0.2"/>
    <row r="390" ht="19.149999999999999" customHeight="1" x14ac:dyDescent="0.2"/>
    <row r="458" ht="13.15" customHeight="1" x14ac:dyDescent="0.2"/>
    <row r="460" ht="26.45" customHeight="1" x14ac:dyDescent="0.2"/>
    <row r="464" ht="26.45" customHeight="1" x14ac:dyDescent="0.2"/>
    <row r="465" ht="25.9" customHeight="1" x14ac:dyDescent="0.2"/>
    <row r="474" ht="25.9" customHeight="1" x14ac:dyDescent="0.2"/>
    <row r="478" ht="31.9" customHeight="1" x14ac:dyDescent="0.2"/>
    <row r="479" ht="52.9" customHeight="1" x14ac:dyDescent="0.2"/>
    <row r="480" ht="18.600000000000001" customHeight="1" x14ac:dyDescent="0.2"/>
    <row r="548" ht="13.15" customHeight="1" x14ac:dyDescent="0.2"/>
    <row r="550" ht="26.45" customHeight="1" x14ac:dyDescent="0.2"/>
    <row r="554" ht="26.45" customHeight="1" x14ac:dyDescent="0.2"/>
    <row r="555" ht="26.45" customHeight="1" x14ac:dyDescent="0.2"/>
    <row r="564" ht="25.9" customHeight="1" x14ac:dyDescent="0.2"/>
    <row r="568" ht="35.450000000000003" customHeight="1" x14ac:dyDescent="0.2"/>
    <row r="569" ht="56.45" customHeight="1" x14ac:dyDescent="0.2"/>
    <row r="570" ht="16.899999999999999" customHeight="1" x14ac:dyDescent="0.2"/>
    <row r="638" ht="13.15" customHeight="1" x14ac:dyDescent="0.2"/>
    <row r="640" ht="26.45" customHeight="1" x14ac:dyDescent="0.2"/>
    <row r="644" ht="25.9" customHeight="1" x14ac:dyDescent="0.2"/>
    <row r="645" ht="25.9" customHeight="1" x14ac:dyDescent="0.2"/>
    <row r="654" ht="25.9" customHeight="1" x14ac:dyDescent="0.2"/>
    <row r="658" ht="27" customHeight="1" x14ac:dyDescent="0.2"/>
    <row r="659" ht="55.9" customHeight="1" x14ac:dyDescent="0.2"/>
    <row r="660" ht="18" customHeight="1" x14ac:dyDescent="0.2"/>
    <row r="728" ht="13.15" customHeight="1" x14ac:dyDescent="0.2"/>
    <row r="730" ht="25.9" customHeight="1" x14ac:dyDescent="0.2"/>
    <row r="734" ht="26.45" customHeight="1" x14ac:dyDescent="0.2"/>
    <row r="735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5"/>
  <sheetViews>
    <sheetView view="pageBreakPreview" zoomScaleSheetLayoutView="100" workbookViewId="0">
      <pane ySplit="13" topLeftCell="A153" activePane="bottomLeft" state="frozen"/>
      <selection pane="bottomLeft" activeCell="O158" sqref="O158"/>
    </sheetView>
  </sheetViews>
  <sheetFormatPr defaultColWidth="8.85546875" defaultRowHeight="12.75" x14ac:dyDescent="0.2"/>
  <cols>
    <col min="1" max="1" width="4.5703125" style="631" customWidth="1"/>
    <col min="2" max="2" width="19.85546875" style="631" customWidth="1"/>
    <col min="3" max="3" width="37.5703125" style="631" customWidth="1"/>
    <col min="4" max="4" width="7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4.425781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x14ac:dyDescent="0.2">
      <c r="A9" s="1497" t="s">
        <v>691</v>
      </c>
      <c r="B9" s="1497"/>
      <c r="C9" s="1497"/>
      <c r="D9" s="25"/>
      <c r="E9" s="25"/>
      <c r="F9" s="25"/>
      <c r="G9" s="25"/>
    </row>
    <row r="11" spans="1:10" ht="25.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7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f>'[2]4.3 вяхирь'!G17</f>
        <v>91</v>
      </c>
      <c r="H17" s="1186">
        <f>'[2]4.3 вяхирь'!H17</f>
        <v>85</v>
      </c>
      <c r="I17" s="1186">
        <v>1</v>
      </c>
      <c r="J17" s="1181">
        <f t="shared" si="0"/>
        <v>1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0</v>
      </c>
      <c r="H18" s="1186">
        <v>0</v>
      </c>
      <c r="I18" s="1186">
        <v>0</v>
      </c>
      <c r="J18" s="1181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f>'[2]4.3 вяхирь'!G19</f>
        <v>276</v>
      </c>
      <c r="H19" s="1186">
        <f>'[2]4.3 вяхирь'!H19</f>
        <v>266</v>
      </c>
      <c r="I19" s="1186">
        <v>0</v>
      </c>
      <c r="J19" s="1181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f>'[2]4.3 вяхирь'!G23</f>
        <v>56</v>
      </c>
      <c r="H23" s="1186">
        <f>'[2]4.3 вяхирь'!H23</f>
        <v>52</v>
      </c>
      <c r="I23" s="1186">
        <v>0</v>
      </c>
      <c r="J23" s="1181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</row>
    <row r="25" spans="1:10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>F26+I26</f>
        <v>0</v>
      </c>
    </row>
    <row r="27" spans="1:10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>F27+I27</f>
        <v>0</v>
      </c>
    </row>
    <row r="28" spans="1:10" ht="15" x14ac:dyDescent="0.25">
      <c r="A28" s="1527"/>
      <c r="B28" s="1517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</row>
    <row r="29" spans="1:10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>F29+I29</f>
        <v>0</v>
      </c>
    </row>
    <row r="30" spans="1:10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>F30+I30</f>
        <v>0</v>
      </c>
    </row>
    <row r="31" spans="1:10" ht="14.45" customHeight="1" x14ac:dyDescent="0.25">
      <c r="A31" s="1520"/>
      <c r="B31" s="1518"/>
      <c r="C31" s="46" t="s">
        <v>598</v>
      </c>
      <c r="D31" s="1186">
        <v>0</v>
      </c>
      <c r="E31" s="1186">
        <v>0</v>
      </c>
      <c r="F31" s="1186">
        <v>0</v>
      </c>
      <c r="G31" s="1186">
        <f>'[2]4.3 вяхирь'!G31</f>
        <v>408</v>
      </c>
      <c r="H31" s="1186">
        <f>'[2]4.3 вяхирь'!H31</f>
        <v>366</v>
      </c>
      <c r="I31" s="1186">
        <v>0</v>
      </c>
      <c r="J31" s="1181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f>'[2]4.3 вяхирь'!G33</f>
        <v>212</v>
      </c>
      <c r="H33" s="1186">
        <f>'[2]4.3 вяхирь'!H33</f>
        <v>183</v>
      </c>
      <c r="I33" s="1186">
        <v>0</v>
      </c>
      <c r="J33" s="1181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0</v>
      </c>
      <c r="H35" s="1186">
        <v>0</v>
      </c>
      <c r="I35" s="1186">
        <v>0</v>
      </c>
      <c r="J35" s="1181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f>'[2]4.3 вяхирь'!G38</f>
        <v>255</v>
      </c>
      <c r="H38" s="1186">
        <f>'[2]4.3 вяхирь'!H38</f>
        <v>235</v>
      </c>
      <c r="I38" s="1186">
        <v>0</v>
      </c>
      <c r="J38" s="1181">
        <f t="shared" si="0"/>
        <v>0</v>
      </c>
    </row>
    <row r="39" spans="1:10" ht="15.75" x14ac:dyDescent="0.25">
      <c r="A39" s="639">
        <v>8</v>
      </c>
      <c r="B39" s="118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58</v>
      </c>
      <c r="H39" s="1186">
        <v>55</v>
      </c>
      <c r="I39" s="1186">
        <v>0</v>
      </c>
      <c r="J39" s="1181">
        <f t="shared" si="0"/>
        <v>0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15</v>
      </c>
      <c r="H40" s="1186">
        <v>14</v>
      </c>
      <c r="I40" s="1186">
        <v>0</v>
      </c>
      <c r="J40" s="1181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f>'[2]4.3 вяхирь'!G45</f>
        <v>154</v>
      </c>
      <c r="H45" s="1186">
        <f>'[2]4.3 вяхирь'!H45</f>
        <v>139</v>
      </c>
      <c r="I45" s="1186">
        <v>3</v>
      </c>
      <c r="J45" s="1181">
        <f t="shared" si="0"/>
        <v>3</v>
      </c>
    </row>
    <row r="46" spans="1:10" ht="15" customHeight="1" x14ac:dyDescent="0.2">
      <c r="A46" s="639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f>'[2]4.3 вяхирь'!G48</f>
        <v>123</v>
      </c>
      <c r="H48" s="1186">
        <f>'[2]4.3 вяхирь'!H48</f>
        <v>114</v>
      </c>
      <c r="I48" s="1186">
        <v>0</v>
      </c>
      <c r="J48" s="1181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f>'[2]4.3 вяхирь'!G49</f>
        <v>138</v>
      </c>
      <c r="H49" s="1186">
        <f>'[2]4.3 вяхирь'!H49</f>
        <v>136</v>
      </c>
      <c r="I49" s="1186">
        <v>0</v>
      </c>
      <c r="J49" s="1181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87</v>
      </c>
      <c r="H53" s="1186">
        <v>87</v>
      </c>
      <c r="I53" s="1186">
        <v>50</v>
      </c>
      <c r="J53" s="1181">
        <f t="shared" si="0"/>
        <v>50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f>'[2]4.3 вяхирь'!G55</f>
        <v>37</v>
      </c>
      <c r="H55" s="1186">
        <f>'[2]4.3 вяхирь'!H55</f>
        <v>35</v>
      </c>
      <c r="I55" s="1186">
        <v>0</v>
      </c>
      <c r="J55" s="1181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87</v>
      </c>
      <c r="H56" s="1186">
        <v>82</v>
      </c>
      <c r="I56" s="1186">
        <v>0</v>
      </c>
      <c r="J56" s="1181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f>'[2]4.3 вяхирь'!G67</f>
        <v>134</v>
      </c>
      <c r="H67" s="1186">
        <f>'[2]4.3 вяхирь'!H67</f>
        <v>111</v>
      </c>
      <c r="I67" s="1186">
        <v>0</v>
      </c>
      <c r="J67" s="1181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f>'[2]4.3 вяхирь'!G69</f>
        <v>90</v>
      </c>
      <c r="H69" s="1186">
        <f>'[2]4.3 вяхирь'!H69</f>
        <v>79</v>
      </c>
      <c r="I69" s="1186">
        <v>0</v>
      </c>
      <c r="J69" s="1181">
        <f t="shared" si="0"/>
        <v>0</v>
      </c>
    </row>
    <row r="70" spans="1:10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28</v>
      </c>
      <c r="H70" s="1186">
        <v>28</v>
      </c>
      <c r="I70" s="1186">
        <v>0</v>
      </c>
      <c r="J70" s="1181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f>'[2]4.3 вяхирь'!G72</f>
        <v>145</v>
      </c>
      <c r="H72" s="1186">
        <f>'[2]4.3 вяхирь'!H72</f>
        <v>132</v>
      </c>
      <c r="I72" s="1186">
        <v>0</v>
      </c>
      <c r="J72" s="1181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19</v>
      </c>
      <c r="H79" s="1186">
        <v>18</v>
      </c>
      <c r="I79" s="1186">
        <v>0</v>
      </c>
      <c r="J79" s="1181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40</v>
      </c>
      <c r="H80" s="1186">
        <v>35</v>
      </c>
      <c r="I80" s="1186">
        <v>0</v>
      </c>
      <c r="J80" s="1181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88</v>
      </c>
      <c r="H82" s="1186">
        <v>82</v>
      </c>
      <c r="I82" s="1186">
        <v>0</v>
      </c>
      <c r="J82" s="1181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f>'[2]4.3 вяхирь'!G84</f>
        <v>188</v>
      </c>
      <c r="H84" s="1186">
        <f>'[2]4.3 вяхирь'!H84</f>
        <v>157</v>
      </c>
      <c r="I84" s="1186">
        <v>0</v>
      </c>
      <c r="J84" s="1181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f>'[2]4.3 вяхирь'!G87</f>
        <v>50</v>
      </c>
      <c r="H87" s="1186">
        <f>'[2]4.3 вяхирь'!H87</f>
        <v>40</v>
      </c>
      <c r="I87" s="1186">
        <v>0</v>
      </c>
      <c r="J87" s="1181">
        <f t="shared" si="0"/>
        <v>0</v>
      </c>
    </row>
    <row r="88" spans="1:10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ref="J88:J162" si="1">F88+I88</f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 t="shared" si="1"/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si="1"/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</row>
    <row r="96" spans="1:10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273">
        <v>97</v>
      </c>
      <c r="H96" s="273">
        <v>94</v>
      </c>
      <c r="I96" s="273">
        <v>13</v>
      </c>
      <c r="J96" s="1181">
        <f t="shared" si="1"/>
        <v>13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f>'[2]4.3 вяхирь'!G100</f>
        <v>59</v>
      </c>
      <c r="H100" s="1186">
        <f>'[2]4.3 вяхирь'!H100</f>
        <v>50</v>
      </c>
      <c r="I100" s="1186">
        <v>48</v>
      </c>
      <c r="J100" s="1181">
        <f t="shared" si="1"/>
        <v>48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f>'[2]4.3 вяхирь'!G102</f>
        <v>69</v>
      </c>
      <c r="H102" s="1186">
        <f>'[2]4.3 вяхирь'!H102</f>
        <v>60</v>
      </c>
      <c r="I102" s="1186">
        <v>0</v>
      </c>
      <c r="J102" s="1181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f>'[2]4.3 вяхирь'!G112</f>
        <v>191</v>
      </c>
      <c r="H112" s="1186">
        <f>'[2]4.3 вяхирь'!H112</f>
        <v>179</v>
      </c>
      <c r="I112" s="1186">
        <v>0</v>
      </c>
      <c r="J112" s="1181">
        <f t="shared" si="1"/>
        <v>0</v>
      </c>
    </row>
    <row r="113" spans="1:10" ht="15.75" x14ac:dyDescent="0.25">
      <c r="A113" s="639">
        <v>27</v>
      </c>
      <c r="B113" s="1185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f>'[2]4.3 вяхирь'!G113</f>
        <v>226</v>
      </c>
      <c r="H113" s="1186">
        <f>'[2]4.3 вяхирь'!H113</f>
        <v>209</v>
      </c>
      <c r="I113" s="1186">
        <v>0</v>
      </c>
      <c r="J113" s="1181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f>'[2]4.3 вяхирь'!G121</f>
        <v>97</v>
      </c>
      <c r="H121" s="1186">
        <f>'[2]4.3 вяхирь'!H121</f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f>'[2]4.3 вяхирь'!G126</f>
        <v>290</v>
      </c>
      <c r="H126" s="1186">
        <f>'[2]4.3 вяхирь'!H126</f>
        <v>264</v>
      </c>
      <c r="I126" s="1186">
        <v>14</v>
      </c>
      <c r="J126" s="1181">
        <f t="shared" si="1"/>
        <v>14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f>'[2]4.3 вяхирь'!G129</f>
        <v>74</v>
      </c>
      <c r="H129" s="1186">
        <f>'[2]4.3 вяхирь'!H129</f>
        <v>69</v>
      </c>
      <c r="I129" s="1181">
        <v>0</v>
      </c>
      <c r="J129" s="1181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f>'[2]4.3 вяхирь'!G133</f>
        <v>269</v>
      </c>
      <c r="H133" s="1186">
        <f>'[2]4.3 вяхирь'!H133</f>
        <v>247</v>
      </c>
      <c r="I133" s="1181">
        <v>0</v>
      </c>
      <c r="J133" s="1181">
        <f t="shared" si="1"/>
        <v>0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4</v>
      </c>
      <c r="H136" s="1186">
        <v>4</v>
      </c>
      <c r="I136" s="1186">
        <v>23</v>
      </c>
      <c r="J136" s="1181">
        <f t="shared" si="1"/>
        <v>23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f>'[2]4.3 вяхирь'!G145</f>
        <v>296</v>
      </c>
      <c r="H145" s="1186">
        <f>'[2]4.3 вяхирь'!H145</f>
        <v>240</v>
      </c>
      <c r="I145" s="1186">
        <v>2</v>
      </c>
      <c r="J145" s="1181">
        <f t="shared" si="1"/>
        <v>2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0</v>
      </c>
      <c r="H146" s="1186">
        <v>0</v>
      </c>
      <c r="I146" s="1186">
        <v>0</v>
      </c>
      <c r="J146" s="1181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f>'[2]4.3 вяхирь'!G150</f>
        <v>176</v>
      </c>
      <c r="H150" s="1186">
        <f>'[2]4.3 вяхирь'!H150</f>
        <v>148</v>
      </c>
      <c r="I150" s="1186">
        <v>0</v>
      </c>
      <c r="J150" s="1181">
        <f t="shared" si="1"/>
        <v>0</v>
      </c>
    </row>
    <row r="151" spans="1:10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f>'[2]4.3 вяхирь'!G152</f>
        <v>95</v>
      </c>
      <c r="H152" s="1186">
        <f>'[2]4.3 вяхирь'!H152</f>
        <v>80</v>
      </c>
      <c r="I152" s="1186">
        <v>0</v>
      </c>
      <c r="J152" s="1181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0</v>
      </c>
      <c r="H153" s="1186">
        <v>0</v>
      </c>
      <c r="I153" s="1186">
        <v>0</v>
      </c>
      <c r="J153" s="1181">
        <f t="shared" si="1"/>
        <v>0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f>'[2]4.3 вяхирь'!G156</f>
        <v>56</v>
      </c>
      <c r="H157" s="1186">
        <f>'[2]4.3 вяхирь'!H156</f>
        <v>51</v>
      </c>
      <c r="I157" s="1186">
        <v>0</v>
      </c>
      <c r="J157" s="1181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f>'[2]4.3 вяхирь'!G159</f>
        <v>636</v>
      </c>
      <c r="H160" s="1186">
        <f>'[2]4.3 вяхирь'!H159</f>
        <v>574</v>
      </c>
      <c r="I160" s="1186">
        <v>2</v>
      </c>
      <c r="J160" s="1181">
        <f t="shared" si="1"/>
        <v>2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</row>
    <row r="162" spans="1:10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ref="J163:J168" si="2">F163+I163</f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si="2"/>
        <v>0</v>
      </c>
    </row>
    <row r="165" spans="1:10" ht="13.9" customHeight="1" x14ac:dyDescent="0.25">
      <c r="A165" s="1483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f>'[2]4.3 вяхирь'!G164</f>
        <v>66</v>
      </c>
      <c r="H165" s="1186">
        <f>'[2]4.3 вяхирь'!H164</f>
        <v>64</v>
      </c>
      <c r="I165" s="1186">
        <v>0</v>
      </c>
      <c r="J165" s="1181">
        <f t="shared" si="2"/>
        <v>0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f>'[2]4.3 вяхирь'!G166</f>
        <v>429</v>
      </c>
      <c r="H167" s="1186">
        <f>'[2]4.3 вяхирь'!H166</f>
        <v>367</v>
      </c>
      <c r="I167" s="1186">
        <v>2</v>
      </c>
      <c r="J167" s="1181">
        <f t="shared" si="2"/>
        <v>2</v>
      </c>
    </row>
    <row r="168" spans="1:10" ht="15.75" x14ac:dyDescent="0.25">
      <c r="A168" s="639">
        <v>43</v>
      </c>
      <c r="B168" s="1185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f>'[2]4.3 вяхирь'!G167</f>
        <v>123</v>
      </c>
      <c r="H168" s="1186">
        <f>'[2]4.3 вяхирь'!H167</f>
        <v>118</v>
      </c>
      <c r="I168" s="1186">
        <v>0</v>
      </c>
      <c r="J168" s="1181">
        <f t="shared" si="2"/>
        <v>0</v>
      </c>
    </row>
    <row r="169" spans="1:10" ht="15" x14ac:dyDescent="0.25">
      <c r="A169" s="47"/>
      <c r="B169" s="1502" t="s">
        <v>21</v>
      </c>
      <c r="C169" s="1502"/>
      <c r="D169" s="1186">
        <f t="shared" ref="D169:I169" si="3">SUM(D15:D168)</f>
        <v>0</v>
      </c>
      <c r="E169" s="1186">
        <f t="shared" si="3"/>
        <v>0</v>
      </c>
      <c r="F169" s="1186">
        <f t="shared" si="3"/>
        <v>0</v>
      </c>
      <c r="G169" s="1186">
        <f t="shared" si="3"/>
        <v>6057</v>
      </c>
      <c r="H169" s="1186">
        <f t="shared" si="3"/>
        <v>5458</v>
      </c>
      <c r="I169" s="1186">
        <f t="shared" si="3"/>
        <v>158</v>
      </c>
      <c r="J169" s="1181">
        <f>F169+I169</f>
        <v>158</v>
      </c>
    </row>
    <row r="170" spans="1:10" ht="13.15" customHeight="1" x14ac:dyDescent="0.25">
      <c r="A170" s="127" t="s">
        <v>814</v>
      </c>
    </row>
    <row r="171" spans="1:10" ht="37.15" customHeight="1" x14ac:dyDescent="0.35">
      <c r="A171" s="1271" t="s">
        <v>1832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150" t="s">
        <v>613</v>
      </c>
      <c r="J172" s="151" t="s">
        <v>610</v>
      </c>
    </row>
    <row r="173" spans="1:10" ht="13.15" customHeight="1" x14ac:dyDescent="0.2">
      <c r="A173" s="632" t="s">
        <v>570</v>
      </c>
      <c r="C173" s="199" t="s">
        <v>1785</v>
      </c>
      <c r="D173" s="151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5" ht="27" customHeight="1" x14ac:dyDescent="0.2"/>
    <row r="186" ht="13.15" customHeight="1" x14ac:dyDescent="0.2"/>
    <row r="187" ht="27.6" customHeight="1" x14ac:dyDescent="0.2"/>
    <row r="191" ht="26.45" customHeight="1" x14ac:dyDescent="0.2"/>
    <row r="192" ht="25.9" customHeight="1" x14ac:dyDescent="0.2"/>
    <row r="193" ht="27" customHeight="1" x14ac:dyDescent="0.2"/>
    <row r="194" ht="13.15" customHeight="1" x14ac:dyDescent="0.2"/>
    <row r="195" ht="13.15" customHeight="1" x14ac:dyDescent="0.2"/>
    <row r="196" ht="14.45" customHeight="1" x14ac:dyDescent="0.2"/>
    <row r="202" ht="27" customHeight="1" x14ac:dyDescent="0.2"/>
    <row r="206" ht="29.45" customHeight="1" x14ac:dyDescent="0.2"/>
    <row r="207" ht="50.45" customHeight="1" x14ac:dyDescent="0.2"/>
    <row r="208" ht="20.4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27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6" ht="27" customHeight="1" x14ac:dyDescent="0.2"/>
    <row r="277" ht="13.15" customHeight="1" x14ac:dyDescent="0.2"/>
    <row r="278" ht="27.6" customHeight="1" x14ac:dyDescent="0.2"/>
    <row r="282" ht="26.45" customHeight="1" x14ac:dyDescent="0.2"/>
    <row r="283" ht="25.9" customHeight="1" x14ac:dyDescent="0.2"/>
    <row r="284" ht="27" customHeight="1" x14ac:dyDescent="0.2"/>
    <row r="285" ht="26.45" customHeight="1" x14ac:dyDescent="0.2"/>
    <row r="294" ht="25.9" customHeight="1" x14ac:dyDescent="0.2"/>
    <row r="298" ht="27.6" customHeight="1" x14ac:dyDescent="0.2"/>
    <row r="299" ht="51.6" customHeight="1" x14ac:dyDescent="0.2"/>
    <row r="368" ht="13.15" customHeight="1" x14ac:dyDescent="0.2"/>
    <row r="370" ht="26.45" customHeight="1" x14ac:dyDescent="0.2"/>
    <row r="374" ht="25.9" customHeight="1" x14ac:dyDescent="0.2"/>
    <row r="375" ht="26.45" customHeight="1" x14ac:dyDescent="0.2"/>
    <row r="384" ht="26.45" customHeight="1" x14ac:dyDescent="0.2"/>
    <row r="388" ht="27" customHeight="1" x14ac:dyDescent="0.2"/>
    <row r="389" ht="53.45" customHeight="1" x14ac:dyDescent="0.2"/>
    <row r="390" ht="19.149999999999999" customHeight="1" x14ac:dyDescent="0.2"/>
    <row r="458" ht="13.15" customHeight="1" x14ac:dyDescent="0.2"/>
    <row r="460" ht="26.45" customHeight="1" x14ac:dyDescent="0.2"/>
    <row r="464" ht="26.45" customHeight="1" x14ac:dyDescent="0.2"/>
    <row r="465" ht="25.9" customHeight="1" x14ac:dyDescent="0.2"/>
    <row r="474" ht="25.9" customHeight="1" x14ac:dyDescent="0.2"/>
    <row r="478" ht="31.9" customHeight="1" x14ac:dyDescent="0.2"/>
    <row r="479" ht="52.9" customHeight="1" x14ac:dyDescent="0.2"/>
    <row r="480" ht="18.600000000000001" customHeight="1" x14ac:dyDescent="0.2"/>
    <row r="548" ht="13.15" customHeight="1" x14ac:dyDescent="0.2"/>
    <row r="550" ht="26.45" customHeight="1" x14ac:dyDescent="0.2"/>
    <row r="554" ht="26.45" customHeight="1" x14ac:dyDescent="0.2"/>
    <row r="555" ht="26.45" customHeight="1" x14ac:dyDescent="0.2"/>
    <row r="564" ht="25.9" customHeight="1" x14ac:dyDescent="0.2"/>
    <row r="568" ht="35.450000000000003" customHeight="1" x14ac:dyDescent="0.2"/>
    <row r="569" ht="56.45" customHeight="1" x14ac:dyDescent="0.2"/>
    <row r="570" ht="16.899999999999999" customHeight="1" x14ac:dyDescent="0.2"/>
    <row r="638" ht="13.15" customHeight="1" x14ac:dyDescent="0.2"/>
    <row r="640" ht="26.45" customHeight="1" x14ac:dyDescent="0.2"/>
    <row r="644" ht="25.9" customHeight="1" x14ac:dyDescent="0.2"/>
    <row r="645" ht="25.9" customHeight="1" x14ac:dyDescent="0.2"/>
    <row r="654" ht="25.9" customHeight="1" x14ac:dyDescent="0.2"/>
    <row r="658" ht="27" customHeight="1" x14ac:dyDescent="0.2"/>
    <row r="659" ht="55.9" customHeight="1" x14ac:dyDescent="0.2"/>
    <row r="660" ht="18" customHeight="1" x14ac:dyDescent="0.2"/>
    <row r="728" ht="13.15" customHeight="1" x14ac:dyDescent="0.2"/>
    <row r="730" ht="25.9" customHeight="1" x14ac:dyDescent="0.2"/>
    <row r="734" ht="26.45" customHeight="1" x14ac:dyDescent="0.2"/>
    <row r="735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  <pageSetUpPr fitToPage="1"/>
  </sheetPr>
  <dimension ref="A1:L736"/>
  <sheetViews>
    <sheetView view="pageBreakPreview" zoomScaleSheetLayoutView="100" workbookViewId="0">
      <pane ySplit="13" topLeftCell="A155" activePane="bottomLeft" state="frozen"/>
      <selection pane="bottomLeft" activeCell="Q7" sqref="Q7"/>
    </sheetView>
  </sheetViews>
  <sheetFormatPr defaultColWidth="8.85546875" defaultRowHeight="12.75" x14ac:dyDescent="0.2"/>
  <cols>
    <col min="1" max="1" width="4.5703125" style="631" customWidth="1"/>
    <col min="2" max="2" width="20.85546875" style="631" customWidth="1"/>
    <col min="3" max="3" width="37.85546875" style="631" customWidth="1"/>
    <col min="4" max="4" width="7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1.7109375" style="631" customWidth="1"/>
    <col min="11" max="16384" width="8.85546875" style="631"/>
  </cols>
  <sheetData>
    <row r="1" spans="1:12" ht="14.45" customHeight="1" x14ac:dyDescent="0.2">
      <c r="I1" s="1203" t="s">
        <v>196</v>
      </c>
      <c r="J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2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2" s="1182" customFormat="1" x14ac:dyDescent="0.2">
      <c r="A4" s="1395" t="s">
        <v>1741</v>
      </c>
      <c r="B4" s="1395"/>
      <c r="C4" s="1395"/>
      <c r="D4" s="1395"/>
      <c r="E4" s="1395"/>
      <c r="F4" s="1395"/>
      <c r="G4" s="1395"/>
      <c r="H4" s="1395"/>
      <c r="I4" s="1395"/>
      <c r="J4" s="1395"/>
    </row>
    <row r="5" spans="1:12" x14ac:dyDescent="0.2">
      <c r="A5" s="25"/>
      <c r="B5" s="25"/>
      <c r="C5" s="25"/>
      <c r="D5" s="25"/>
      <c r="E5" s="25"/>
      <c r="F5" s="25"/>
      <c r="G5" s="25"/>
    </row>
    <row r="6" spans="1:12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2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2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2" x14ac:dyDescent="0.2">
      <c r="A9" s="1497" t="s">
        <v>956</v>
      </c>
      <c r="B9" s="1497"/>
      <c r="C9" s="1497"/>
      <c r="D9" s="25"/>
      <c r="E9" s="25"/>
      <c r="F9" s="25"/>
      <c r="G9" s="25"/>
    </row>
    <row r="11" spans="1:12" ht="24.7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2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2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2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2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  <c r="K15" s="1182"/>
      <c r="L15" s="1182"/>
    </row>
    <row r="16" spans="1:12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7" si="0">F16+I16</f>
        <v>0</v>
      </c>
      <c r="K16" s="1182"/>
      <c r="L16" s="1182"/>
    </row>
    <row r="17" spans="1:12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v>11</v>
      </c>
      <c r="H17" s="1186">
        <v>8</v>
      </c>
      <c r="I17" s="1186">
        <v>3</v>
      </c>
      <c r="J17" s="1181">
        <f t="shared" si="0"/>
        <v>3</v>
      </c>
      <c r="K17" s="1182"/>
      <c r="L17" s="1182"/>
    </row>
    <row r="18" spans="1:12" s="638" customFormat="1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16</v>
      </c>
      <c r="H18" s="1186">
        <v>16</v>
      </c>
      <c r="I18" s="1186">
        <v>26</v>
      </c>
      <c r="J18" s="1181">
        <f t="shared" si="0"/>
        <v>26</v>
      </c>
      <c r="K18" s="1182"/>
      <c r="L18" s="1182"/>
    </row>
    <row r="19" spans="1:12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v>276</v>
      </c>
      <c r="H19" s="1186">
        <v>266</v>
      </c>
      <c r="I19" s="1186">
        <v>58</v>
      </c>
      <c r="J19" s="1181">
        <f t="shared" si="0"/>
        <v>58</v>
      </c>
      <c r="K19" s="1182"/>
      <c r="L19" s="1182"/>
    </row>
    <row r="20" spans="1:12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  <c r="K20" s="1182"/>
      <c r="L20" s="1182"/>
    </row>
    <row r="21" spans="1:12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  <c r="K21" s="1182"/>
      <c r="L21" s="1182"/>
    </row>
    <row r="22" spans="1:12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  <c r="K22" s="1182"/>
      <c r="L22" s="1182"/>
    </row>
    <row r="23" spans="1:12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v>58</v>
      </c>
      <c r="H23" s="1186">
        <v>54</v>
      </c>
      <c r="I23" s="1186">
        <v>7</v>
      </c>
      <c r="J23" s="1181">
        <f t="shared" si="0"/>
        <v>7</v>
      </c>
      <c r="K23" s="1182"/>
      <c r="L23" s="1182"/>
    </row>
    <row r="24" spans="1:12" ht="15" x14ac:dyDescent="0.2">
      <c r="A24" s="1519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  <c r="K24" s="1182"/>
      <c r="L24" s="1182"/>
    </row>
    <row r="25" spans="1:12" ht="15" x14ac:dyDescent="0.2">
      <c r="A25" s="1520"/>
      <c r="B25" s="1521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  <c r="K25" s="1182"/>
      <c r="L25" s="1182"/>
    </row>
    <row r="26" spans="1:12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45</v>
      </c>
      <c r="H26" s="1186">
        <v>44</v>
      </c>
      <c r="I26" s="1186">
        <v>2</v>
      </c>
      <c r="J26" s="1181">
        <f t="shared" si="0"/>
        <v>2</v>
      </c>
      <c r="K26" s="1182"/>
      <c r="L26" s="1182"/>
    </row>
    <row r="27" spans="1:12" ht="15" x14ac:dyDescent="0.25">
      <c r="A27" s="1527"/>
      <c r="B27" s="1528"/>
      <c r="C27" s="46" t="s">
        <v>756</v>
      </c>
      <c r="D27" s="1186">
        <v>0</v>
      </c>
      <c r="E27" s="1186">
        <v>0</v>
      </c>
      <c r="F27" s="1186">
        <v>0</v>
      </c>
      <c r="G27" s="1186">
        <v>1</v>
      </c>
      <c r="H27" s="1186">
        <v>1</v>
      </c>
      <c r="I27" s="1186">
        <v>6</v>
      </c>
      <c r="J27" s="1181">
        <f t="shared" si="0"/>
        <v>6</v>
      </c>
      <c r="K27" s="1182"/>
      <c r="L27" s="1182"/>
    </row>
    <row r="28" spans="1:12" ht="15" x14ac:dyDescent="0.25">
      <c r="A28" s="1527"/>
      <c r="B28" s="1528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  <c r="K28" s="1182"/>
      <c r="L28" s="1182"/>
    </row>
    <row r="29" spans="1:12" ht="15" x14ac:dyDescent="0.25">
      <c r="A29" s="1527"/>
      <c r="B29" s="1528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 t="shared" si="0"/>
        <v>0</v>
      </c>
      <c r="K29" s="1182"/>
      <c r="L29" s="1182"/>
    </row>
    <row r="30" spans="1:12" ht="15" x14ac:dyDescent="0.25">
      <c r="A30" s="1527"/>
      <c r="B30" s="1528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 t="shared" si="0"/>
        <v>0</v>
      </c>
      <c r="K30" s="1182"/>
      <c r="L30" s="1182"/>
    </row>
    <row r="31" spans="1:12" ht="14.45" customHeight="1" x14ac:dyDescent="0.25">
      <c r="A31" s="1520"/>
      <c r="B31" s="1529"/>
      <c r="C31" s="46" t="s">
        <v>598</v>
      </c>
      <c r="D31" s="1186">
        <v>0</v>
      </c>
      <c r="E31" s="1186">
        <v>0</v>
      </c>
      <c r="F31" s="1186">
        <v>0</v>
      </c>
      <c r="G31" s="1186">
        <v>407</v>
      </c>
      <c r="H31" s="1186">
        <v>376</v>
      </c>
      <c r="I31" s="1186">
        <v>133</v>
      </c>
      <c r="J31" s="1181">
        <f t="shared" si="0"/>
        <v>133</v>
      </c>
      <c r="K31" s="1182"/>
      <c r="L31" s="1182"/>
    </row>
    <row r="32" spans="1:12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  <c r="K32" s="1182"/>
      <c r="L32" s="1182"/>
    </row>
    <row r="33" spans="1:12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v>211</v>
      </c>
      <c r="H33" s="1186">
        <v>182</v>
      </c>
      <c r="I33" s="1186">
        <v>50</v>
      </c>
      <c r="J33" s="1181">
        <f t="shared" si="0"/>
        <v>50</v>
      </c>
      <c r="K33" s="1182"/>
      <c r="L33" s="1182"/>
    </row>
    <row r="34" spans="1:12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  <c r="K34" s="1182"/>
      <c r="L34" s="1182"/>
    </row>
    <row r="35" spans="1:12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6</v>
      </c>
      <c r="J35" s="1181">
        <f t="shared" si="0"/>
        <v>6</v>
      </c>
      <c r="K35" s="1182"/>
      <c r="L35" s="1182"/>
    </row>
    <row r="36" spans="1:12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  <c r="K36" s="1182"/>
      <c r="L36" s="1182"/>
    </row>
    <row r="37" spans="1:12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  <c r="K37" s="1182"/>
      <c r="L37" s="1182"/>
    </row>
    <row r="38" spans="1:12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v>252</v>
      </c>
      <c r="H38" s="1186">
        <v>244</v>
      </c>
      <c r="I38" s="1186">
        <v>190</v>
      </c>
      <c r="J38" s="1181">
        <f t="shared" si="0"/>
        <v>190</v>
      </c>
      <c r="K38" s="1182"/>
      <c r="L38" s="1182"/>
    </row>
    <row r="39" spans="1:12" s="638" customFormat="1" ht="15.75" x14ac:dyDescent="0.25">
      <c r="A39" s="637">
        <v>8</v>
      </c>
      <c r="B39" s="640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58</v>
      </c>
      <c r="H39" s="1186">
        <v>55</v>
      </c>
      <c r="I39" s="1186">
        <v>21</v>
      </c>
      <c r="J39" s="1181">
        <f t="shared" si="0"/>
        <v>21</v>
      </c>
      <c r="K39" s="1182"/>
      <c r="L39" s="1182"/>
    </row>
    <row r="40" spans="1:12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15</v>
      </c>
      <c r="H40" s="1186">
        <v>14</v>
      </c>
      <c r="I40" s="1186">
        <v>0</v>
      </c>
      <c r="J40" s="1181">
        <f t="shared" si="0"/>
        <v>0</v>
      </c>
      <c r="K40" s="1182"/>
      <c r="L40" s="1182"/>
    </row>
    <row r="41" spans="1:12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  <c r="K41" s="1182"/>
      <c r="L41" s="1182"/>
    </row>
    <row r="42" spans="1:12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  <c r="K42" s="1182"/>
      <c r="L42" s="1182"/>
    </row>
    <row r="43" spans="1:12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f t="shared" si="0"/>
        <v>0</v>
      </c>
      <c r="K43" s="1182"/>
      <c r="L43" s="1182"/>
    </row>
    <row r="44" spans="1:12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  <c r="K44" s="1182"/>
      <c r="L44" s="1182"/>
    </row>
    <row r="45" spans="1:12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v>162</v>
      </c>
      <c r="H45" s="1186">
        <v>144</v>
      </c>
      <c r="I45" s="1186">
        <v>20</v>
      </c>
      <c r="J45" s="1181">
        <f t="shared" si="0"/>
        <v>20</v>
      </c>
      <c r="K45" s="1182"/>
      <c r="L45" s="1182"/>
    </row>
    <row r="46" spans="1:12" ht="15.75" x14ac:dyDescent="0.2">
      <c r="A46" s="639">
        <v>10</v>
      </c>
      <c r="B46" s="640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  <c r="K46" s="1182"/>
      <c r="L46" s="1182"/>
    </row>
    <row r="47" spans="1:12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  <c r="K47" s="1182"/>
      <c r="L47" s="1182"/>
    </row>
    <row r="48" spans="1:12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v>127</v>
      </c>
      <c r="H48" s="1186">
        <v>117</v>
      </c>
      <c r="I48" s="1186">
        <v>65</v>
      </c>
      <c r="J48" s="1181">
        <f t="shared" si="0"/>
        <v>65</v>
      </c>
      <c r="K48" s="1182"/>
      <c r="L48" s="1182"/>
    </row>
    <row r="49" spans="1:12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v>141</v>
      </c>
      <c r="H49" s="1186">
        <v>138</v>
      </c>
      <c r="I49" s="1186">
        <v>12</v>
      </c>
      <c r="J49" s="1181">
        <f t="shared" si="0"/>
        <v>12</v>
      </c>
      <c r="K49" s="1182"/>
      <c r="L49" s="1182"/>
    </row>
    <row r="50" spans="1:12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  <c r="K50" s="1182"/>
      <c r="L50" s="1182"/>
    </row>
    <row r="51" spans="1:12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  <c r="K51" s="1182"/>
      <c r="L51" s="1182"/>
    </row>
    <row r="52" spans="1:12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  <c r="K52" s="1182"/>
      <c r="L52" s="1182"/>
    </row>
    <row r="53" spans="1:12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87</v>
      </c>
      <c r="H53" s="1186">
        <v>87</v>
      </c>
      <c r="I53" s="1186">
        <v>150</v>
      </c>
      <c r="J53" s="1181">
        <f t="shared" si="0"/>
        <v>150</v>
      </c>
      <c r="K53" s="1182"/>
      <c r="L53" s="1182"/>
    </row>
    <row r="54" spans="1:12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  <c r="K54" s="1182"/>
      <c r="L54" s="1182"/>
    </row>
    <row r="55" spans="1:12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v>36</v>
      </c>
      <c r="H55" s="1186">
        <v>35</v>
      </c>
      <c r="I55" s="1186">
        <v>14</v>
      </c>
      <c r="J55" s="1181">
        <f t="shared" si="0"/>
        <v>14</v>
      </c>
      <c r="K55" s="1182"/>
      <c r="L55" s="1182"/>
    </row>
    <row r="56" spans="1:12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87</v>
      </c>
      <c r="H56" s="1186">
        <v>82</v>
      </c>
      <c r="I56" s="1186">
        <v>26</v>
      </c>
      <c r="J56" s="1181">
        <f t="shared" si="0"/>
        <v>26</v>
      </c>
      <c r="K56" s="1182"/>
      <c r="L56" s="1182"/>
    </row>
    <row r="57" spans="1:12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  <c r="K57" s="1182"/>
      <c r="L57" s="1182"/>
    </row>
    <row r="58" spans="1:12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  <c r="K58" s="1182"/>
      <c r="L58" s="1182"/>
    </row>
    <row r="59" spans="1:12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  <c r="K59" s="1182"/>
      <c r="L59" s="1182"/>
    </row>
    <row r="60" spans="1:12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  <c r="K60" s="1182"/>
      <c r="L60" s="1182"/>
    </row>
    <row r="61" spans="1:12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  <c r="K61" s="1182"/>
      <c r="L61" s="1182"/>
    </row>
    <row r="62" spans="1:12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  <c r="K62" s="1182"/>
      <c r="L62" s="1182"/>
    </row>
    <row r="63" spans="1:12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  <c r="K63" s="1182"/>
      <c r="L63" s="1182"/>
    </row>
    <row r="64" spans="1:12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  <c r="K64" s="1182"/>
      <c r="L64" s="1182"/>
    </row>
    <row r="65" spans="1:12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  <c r="K65" s="1182"/>
      <c r="L65" s="1182"/>
    </row>
    <row r="66" spans="1:12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  <c r="K66" s="1182"/>
      <c r="L66" s="1182"/>
    </row>
    <row r="67" spans="1:12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v>133</v>
      </c>
      <c r="H67" s="1186">
        <v>107</v>
      </c>
      <c r="I67" s="1186">
        <v>20</v>
      </c>
      <c r="J67" s="1181">
        <f t="shared" si="0"/>
        <v>20</v>
      </c>
      <c r="K67" s="1182"/>
      <c r="L67" s="1182"/>
    </row>
    <row r="68" spans="1:12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  <c r="K68" s="1182"/>
      <c r="L68" s="1182"/>
    </row>
    <row r="69" spans="1:12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v>90</v>
      </c>
      <c r="H69" s="1186">
        <v>79</v>
      </c>
      <c r="I69" s="1186">
        <v>79</v>
      </c>
      <c r="J69" s="1181">
        <f t="shared" si="0"/>
        <v>79</v>
      </c>
      <c r="K69" s="1182"/>
      <c r="L69" s="1182"/>
    </row>
    <row r="70" spans="1:12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28</v>
      </c>
      <c r="H70" s="1186">
        <v>28</v>
      </c>
      <c r="I70" s="1186">
        <v>64</v>
      </c>
      <c r="J70" s="1181">
        <f t="shared" si="0"/>
        <v>64</v>
      </c>
      <c r="K70" s="1182"/>
      <c r="L70" s="1182"/>
    </row>
    <row r="71" spans="1:12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  <c r="K71" s="1182"/>
      <c r="L71" s="1182"/>
    </row>
    <row r="72" spans="1:12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v>147</v>
      </c>
      <c r="H72" s="1186">
        <v>134</v>
      </c>
      <c r="I72" s="1186">
        <v>37</v>
      </c>
      <c r="J72" s="1181">
        <f t="shared" si="0"/>
        <v>37</v>
      </c>
      <c r="K72" s="1182"/>
      <c r="L72" s="1182"/>
    </row>
    <row r="73" spans="1:12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  <c r="K73" s="1182"/>
      <c r="L73" s="1182"/>
    </row>
    <row r="74" spans="1:12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  <c r="K74" s="1182"/>
      <c r="L74" s="1182"/>
    </row>
    <row r="75" spans="1:12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  <c r="K75" s="1182"/>
      <c r="L75" s="1182"/>
    </row>
    <row r="76" spans="1:12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  <c r="K76" s="1182"/>
      <c r="L76" s="1182"/>
    </row>
    <row r="77" spans="1:12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  <c r="K77" s="1182"/>
      <c r="L77" s="1182"/>
    </row>
    <row r="78" spans="1:12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f t="shared" si="0"/>
        <v>0</v>
      </c>
      <c r="K78" s="1182"/>
      <c r="L78" s="1182"/>
    </row>
    <row r="79" spans="1:12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19</v>
      </c>
      <c r="H79" s="1186">
        <v>18</v>
      </c>
      <c r="I79" s="1186">
        <v>19</v>
      </c>
      <c r="J79" s="1181">
        <f t="shared" si="0"/>
        <v>19</v>
      </c>
      <c r="K79" s="1182"/>
      <c r="L79" s="1182"/>
    </row>
    <row r="80" spans="1:12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40</v>
      </c>
      <c r="H80" s="1186">
        <v>35</v>
      </c>
      <c r="I80" s="1186">
        <v>3</v>
      </c>
      <c r="J80" s="1181">
        <f t="shared" si="0"/>
        <v>3</v>
      </c>
      <c r="K80" s="1182"/>
      <c r="L80" s="1182"/>
    </row>
    <row r="81" spans="1:12" s="638" customFormat="1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  <c r="K81" s="1182"/>
      <c r="L81" s="1182"/>
    </row>
    <row r="82" spans="1:12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88</v>
      </c>
      <c r="H82" s="1186">
        <v>82</v>
      </c>
      <c r="I82" s="1186">
        <v>6</v>
      </c>
      <c r="J82" s="1181">
        <f t="shared" si="0"/>
        <v>6</v>
      </c>
      <c r="K82" s="1182"/>
      <c r="L82" s="1182"/>
    </row>
    <row r="83" spans="1:12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  <c r="K83" s="1182"/>
      <c r="L83" s="1182"/>
    </row>
    <row r="84" spans="1:12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v>193</v>
      </c>
      <c r="H84" s="1186">
        <v>164</v>
      </c>
      <c r="I84" s="1186">
        <v>38</v>
      </c>
      <c r="J84" s="1181">
        <f t="shared" si="0"/>
        <v>38</v>
      </c>
      <c r="K84" s="1182"/>
      <c r="L84" s="1182"/>
    </row>
    <row r="85" spans="1:12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  <c r="K85" s="1182"/>
      <c r="L85" s="1182"/>
    </row>
    <row r="86" spans="1:12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  <c r="K86" s="1182"/>
      <c r="L86" s="1182"/>
    </row>
    <row r="87" spans="1:12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v>53</v>
      </c>
      <c r="H87" s="1186">
        <v>53</v>
      </c>
      <c r="I87" s="1186">
        <v>0</v>
      </c>
      <c r="J87" s="1181">
        <f t="shared" si="0"/>
        <v>0</v>
      </c>
      <c r="K87" s="1182"/>
      <c r="L87" s="1182"/>
    </row>
    <row r="88" spans="1:12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ref="J88:J162" si="1">F88+I88</f>
        <v>0</v>
      </c>
      <c r="K88" s="1182"/>
      <c r="L88" s="1182"/>
    </row>
    <row r="89" spans="1:12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 t="shared" si="1"/>
        <v>0</v>
      </c>
      <c r="K89" s="1182"/>
      <c r="L89" s="1182"/>
    </row>
    <row r="90" spans="1:12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si="1"/>
        <v>0</v>
      </c>
      <c r="K90" s="1182"/>
      <c r="L90" s="1182"/>
    </row>
    <row r="91" spans="1:12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  <c r="K91" s="1182"/>
      <c r="L91" s="1182"/>
    </row>
    <row r="92" spans="1:12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  <c r="K92" s="1182"/>
      <c r="L92" s="1182"/>
    </row>
    <row r="93" spans="1:12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  <c r="K93" s="1182"/>
      <c r="L93" s="1182"/>
    </row>
    <row r="94" spans="1:12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  <c r="K94" s="1182"/>
      <c r="L94" s="1182"/>
    </row>
    <row r="95" spans="1:12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  <c r="K95" s="1182"/>
      <c r="L95" s="1182"/>
    </row>
    <row r="96" spans="1:12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97</v>
      </c>
      <c r="H96" s="1186">
        <v>94</v>
      </c>
      <c r="I96" s="1186">
        <v>67</v>
      </c>
      <c r="J96" s="1181">
        <f t="shared" si="1"/>
        <v>67</v>
      </c>
      <c r="K96" s="1182"/>
      <c r="L96" s="1182"/>
    </row>
    <row r="97" spans="1:12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  <c r="K97" s="1182"/>
      <c r="L97" s="1182"/>
    </row>
    <row r="98" spans="1:12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  <c r="K98" s="1182"/>
      <c r="L98" s="1182"/>
    </row>
    <row r="99" spans="1:12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  <c r="K99" s="1182"/>
      <c r="L99" s="1182"/>
    </row>
    <row r="100" spans="1:12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v>54</v>
      </c>
      <c r="H100" s="1186">
        <v>45</v>
      </c>
      <c r="I100" s="1186">
        <v>65</v>
      </c>
      <c r="J100" s="1181">
        <f t="shared" si="1"/>
        <v>65</v>
      </c>
      <c r="K100" s="1182"/>
      <c r="L100" s="1182"/>
    </row>
    <row r="101" spans="1:12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  <c r="K101" s="1182"/>
      <c r="L101" s="1182"/>
    </row>
    <row r="102" spans="1:12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v>70</v>
      </c>
      <c r="H102" s="1186">
        <v>62</v>
      </c>
      <c r="I102" s="1186">
        <v>33</v>
      </c>
      <c r="J102" s="1181">
        <f t="shared" si="1"/>
        <v>33</v>
      </c>
      <c r="K102" s="1182"/>
      <c r="L102" s="1182"/>
    </row>
    <row r="103" spans="1:12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  <c r="K103" s="1182"/>
      <c r="L103" s="1182"/>
    </row>
    <row r="104" spans="1:12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  <c r="K104" s="1182"/>
      <c r="L104" s="1182"/>
    </row>
    <row r="105" spans="1:12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  <c r="K105" s="1182"/>
      <c r="L105" s="1182"/>
    </row>
    <row r="106" spans="1:12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  <c r="K106" s="1182"/>
      <c r="L106" s="1182"/>
    </row>
    <row r="107" spans="1:12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  <c r="K107" s="1182"/>
      <c r="L107" s="1182"/>
    </row>
    <row r="108" spans="1:12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  <c r="K108" s="1182"/>
      <c r="L108" s="1182"/>
    </row>
    <row r="109" spans="1:12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  <c r="K109" s="1182"/>
      <c r="L109" s="1182"/>
    </row>
    <row r="110" spans="1:12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  <c r="K110" s="1182"/>
      <c r="L110" s="1182"/>
    </row>
    <row r="111" spans="1:12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  <c r="K111" s="1182"/>
      <c r="L111" s="1182"/>
    </row>
    <row r="112" spans="1:12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v>192</v>
      </c>
      <c r="H112" s="1186">
        <v>180</v>
      </c>
      <c r="I112" s="1186">
        <v>35</v>
      </c>
      <c r="J112" s="1181">
        <f t="shared" si="1"/>
        <v>35</v>
      </c>
      <c r="K112" s="1182"/>
      <c r="L112" s="1182"/>
    </row>
    <row r="113" spans="1:12" ht="15.75" x14ac:dyDescent="0.25">
      <c r="A113" s="639">
        <v>27</v>
      </c>
      <c r="B113" s="640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v>216</v>
      </c>
      <c r="H113" s="1186">
        <v>202</v>
      </c>
      <c r="I113" s="1186">
        <v>48</v>
      </c>
      <c r="J113" s="1181">
        <f t="shared" si="1"/>
        <v>48</v>
      </c>
      <c r="K113" s="1182"/>
      <c r="L113" s="1182"/>
    </row>
    <row r="114" spans="1:12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  <c r="K114" s="1182"/>
      <c r="L114" s="1182"/>
    </row>
    <row r="115" spans="1:12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  <c r="K115" s="1182"/>
      <c r="L115" s="1182"/>
    </row>
    <row r="116" spans="1:12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  <c r="K116" s="1182"/>
      <c r="L116" s="1182"/>
    </row>
    <row r="117" spans="1:12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  <c r="K117" s="1182"/>
      <c r="L117" s="1182"/>
    </row>
    <row r="118" spans="1:12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0</v>
      </c>
      <c r="J118" s="1181">
        <f t="shared" si="1"/>
        <v>0</v>
      </c>
      <c r="K118" s="1182"/>
      <c r="L118" s="1182"/>
    </row>
    <row r="119" spans="1:12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  <c r="K119" s="1182"/>
      <c r="L119" s="1182"/>
    </row>
    <row r="120" spans="1:12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  <c r="K120" s="1182"/>
      <c r="L120" s="1182"/>
    </row>
    <row r="121" spans="1:12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v>97</v>
      </c>
      <c r="H121" s="1186">
        <v>86</v>
      </c>
      <c r="I121" s="1186">
        <v>46</v>
      </c>
      <c r="J121" s="1181">
        <f t="shared" si="1"/>
        <v>46</v>
      </c>
      <c r="K121" s="1182"/>
      <c r="L121" s="1182"/>
    </row>
    <row r="122" spans="1:12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209</v>
      </c>
      <c r="H122" s="1186">
        <v>209</v>
      </c>
      <c r="I122" s="1186">
        <v>6</v>
      </c>
      <c r="J122" s="1181">
        <f t="shared" si="1"/>
        <v>6</v>
      </c>
      <c r="K122" s="1182"/>
      <c r="L122" s="1182"/>
    </row>
    <row r="123" spans="1:12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  <c r="K123" s="1182"/>
      <c r="L123" s="1182"/>
    </row>
    <row r="124" spans="1:12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  <c r="K124" s="1182"/>
      <c r="L124" s="1182"/>
    </row>
    <row r="125" spans="1:12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  <c r="K125" s="1182"/>
      <c r="L125" s="1182"/>
    </row>
    <row r="126" spans="1:12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v>316</v>
      </c>
      <c r="H126" s="1186">
        <v>294</v>
      </c>
      <c r="I126" s="1186">
        <v>99</v>
      </c>
      <c r="J126" s="1181">
        <f t="shared" si="1"/>
        <v>99</v>
      </c>
      <c r="K126" s="1182"/>
      <c r="L126" s="1182"/>
    </row>
    <row r="127" spans="1:12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  <c r="K127" s="1182"/>
      <c r="L127" s="1182"/>
    </row>
    <row r="128" spans="1:12" ht="13.5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  <c r="K128" s="1182"/>
      <c r="L128" s="1182"/>
    </row>
    <row r="129" spans="1:12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v>74</v>
      </c>
      <c r="H129" s="1186">
        <v>70</v>
      </c>
      <c r="I129" s="1186">
        <v>23</v>
      </c>
      <c r="J129" s="1181">
        <f t="shared" si="1"/>
        <v>23</v>
      </c>
      <c r="K129" s="1182"/>
      <c r="L129" s="1182"/>
    </row>
    <row r="130" spans="1:12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  <c r="K130" s="1182"/>
      <c r="L130" s="1182"/>
    </row>
    <row r="131" spans="1:12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  <c r="K131" s="1182"/>
      <c r="L131" s="1182"/>
    </row>
    <row r="132" spans="1:12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  <c r="K132" s="1182"/>
      <c r="L132" s="1182"/>
    </row>
    <row r="133" spans="1:12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v>273</v>
      </c>
      <c r="H133" s="1186">
        <v>250</v>
      </c>
      <c r="I133" s="1186">
        <v>40</v>
      </c>
      <c r="J133" s="1181">
        <f t="shared" si="1"/>
        <v>40</v>
      </c>
      <c r="K133" s="1182"/>
      <c r="L133" s="1182"/>
    </row>
    <row r="134" spans="1:12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  <c r="K134" s="1182"/>
      <c r="L134" s="1182"/>
    </row>
    <row r="135" spans="1:12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  <c r="K135" s="1182"/>
      <c r="L135" s="1182"/>
    </row>
    <row r="136" spans="1:12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  <c r="K136" s="1182"/>
      <c r="L136" s="1182"/>
    </row>
    <row r="137" spans="1:12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  <c r="K137" s="1182"/>
      <c r="L137" s="1182"/>
    </row>
    <row r="138" spans="1:12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  <c r="K138" s="1182"/>
      <c r="L138" s="1182"/>
    </row>
    <row r="139" spans="1:12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  <c r="K139" s="1182"/>
      <c r="L139" s="1182"/>
    </row>
    <row r="140" spans="1:12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  <c r="K140" s="1182"/>
      <c r="L140" s="1182"/>
    </row>
    <row r="141" spans="1:12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  <c r="K141" s="1182"/>
      <c r="L141" s="1182"/>
    </row>
    <row r="142" spans="1:12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  <c r="K142" s="1182"/>
      <c r="L142" s="1182"/>
    </row>
    <row r="143" spans="1:12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  <c r="K143" s="1182"/>
      <c r="L143" s="1182"/>
    </row>
    <row r="144" spans="1:12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  <c r="K144" s="1182"/>
      <c r="L144" s="1182"/>
    </row>
    <row r="145" spans="1:12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v>273</v>
      </c>
      <c r="H145" s="1186">
        <v>239</v>
      </c>
      <c r="I145" s="1186">
        <v>24</v>
      </c>
      <c r="J145" s="1181">
        <f t="shared" si="1"/>
        <v>24</v>
      </c>
      <c r="K145" s="1182"/>
      <c r="L145" s="1182"/>
    </row>
    <row r="146" spans="1:12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0</v>
      </c>
      <c r="H146" s="1186">
        <v>0</v>
      </c>
      <c r="I146" s="1186">
        <v>0</v>
      </c>
      <c r="J146" s="1181">
        <f t="shared" si="1"/>
        <v>0</v>
      </c>
      <c r="K146" s="1182"/>
      <c r="L146" s="1182"/>
    </row>
    <row r="147" spans="1:12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  <c r="K147" s="1182"/>
      <c r="L147" s="1182"/>
    </row>
    <row r="148" spans="1:12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  <c r="K148" s="1182"/>
      <c r="L148" s="1182"/>
    </row>
    <row r="149" spans="1:12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v>0</v>
      </c>
      <c r="K149" s="1182"/>
      <c r="L149" s="1182"/>
    </row>
    <row r="150" spans="1:12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v>185</v>
      </c>
      <c r="H150" s="1186">
        <v>169</v>
      </c>
      <c r="I150" s="1186">
        <v>117</v>
      </c>
      <c r="J150" s="1181">
        <f t="shared" si="1"/>
        <v>117</v>
      </c>
      <c r="K150" s="1182"/>
      <c r="L150" s="1182"/>
    </row>
    <row r="151" spans="1:12" s="638" customFormat="1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v>0</v>
      </c>
      <c r="K151" s="1182"/>
      <c r="L151" s="1182"/>
    </row>
    <row r="152" spans="1:12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v>100</v>
      </c>
      <c r="H152" s="1186">
        <v>85</v>
      </c>
      <c r="I152" s="1186">
        <v>31</v>
      </c>
      <c r="J152" s="1181">
        <f t="shared" si="1"/>
        <v>31</v>
      </c>
      <c r="K152" s="1182"/>
      <c r="L152" s="1182"/>
    </row>
    <row r="153" spans="1:12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22</v>
      </c>
      <c r="J153" s="1181">
        <f t="shared" si="1"/>
        <v>22</v>
      </c>
      <c r="K153" s="1182"/>
      <c r="L153" s="1182"/>
    </row>
    <row r="154" spans="1:12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  <c r="K154" s="1182"/>
      <c r="L154" s="1182"/>
    </row>
    <row r="155" spans="1:12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  <c r="K155" s="1182"/>
      <c r="L155" s="1182"/>
    </row>
    <row r="156" spans="1:12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  <c r="K156" s="1182"/>
      <c r="L156" s="1182"/>
    </row>
    <row r="157" spans="1:12" ht="13.9" customHeight="1" x14ac:dyDescent="0.25">
      <c r="A157" s="1483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v>89</v>
      </c>
      <c r="H157" s="1186">
        <v>83</v>
      </c>
      <c r="I157" s="1186">
        <v>7</v>
      </c>
      <c r="J157" s="1181">
        <f t="shared" si="1"/>
        <v>7</v>
      </c>
      <c r="K157" s="1182"/>
      <c r="L157" s="1182"/>
    </row>
    <row r="158" spans="1:12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  <c r="K158" s="1182"/>
      <c r="L158" s="1182"/>
    </row>
    <row r="159" spans="1:12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  <c r="K159" s="1182"/>
      <c r="L159" s="1182"/>
    </row>
    <row r="160" spans="1:12" ht="13.9" customHeight="1" x14ac:dyDescent="0.25">
      <c r="A160" s="1483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v>635</v>
      </c>
      <c r="H160" s="1186">
        <v>555</v>
      </c>
      <c r="I160" s="1186">
        <v>260</v>
      </c>
      <c r="J160" s="1181">
        <f t="shared" si="1"/>
        <v>260</v>
      </c>
      <c r="K160" s="1182"/>
      <c r="L160" s="1182"/>
    </row>
    <row r="161" spans="1:12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  <c r="K161" s="1182"/>
      <c r="L161" s="1182"/>
    </row>
    <row r="162" spans="1:12" ht="15" x14ac:dyDescent="0.25">
      <c r="A162" s="1520"/>
      <c r="B162" s="1521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  <c r="K162" s="1182"/>
      <c r="L162" s="1182"/>
    </row>
    <row r="163" spans="1:12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ref="J163:J168" si="2">F163+I163</f>
        <v>0</v>
      </c>
      <c r="K163" s="1182"/>
      <c r="L163" s="1182"/>
    </row>
    <row r="164" spans="1:12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si="2"/>
        <v>0</v>
      </c>
      <c r="K164" s="1182"/>
      <c r="L164" s="1182"/>
    </row>
    <row r="165" spans="1:12" ht="13.9" customHeight="1" x14ac:dyDescent="0.25">
      <c r="A165" s="1483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v>90</v>
      </c>
      <c r="H165" s="1186">
        <v>87</v>
      </c>
      <c r="I165" s="1186">
        <v>80</v>
      </c>
      <c r="J165" s="1181">
        <f t="shared" si="2"/>
        <v>80</v>
      </c>
      <c r="K165" s="1182"/>
      <c r="L165" s="1182"/>
    </row>
    <row r="166" spans="1:12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5</v>
      </c>
      <c r="H166" s="1186">
        <v>5</v>
      </c>
      <c r="I166" s="1186">
        <v>4</v>
      </c>
      <c r="J166" s="1181">
        <f t="shared" si="2"/>
        <v>4</v>
      </c>
      <c r="K166" s="1182"/>
      <c r="L166" s="1182"/>
    </row>
    <row r="167" spans="1:12" ht="13.9" customHeight="1" x14ac:dyDescent="0.25">
      <c r="A167" s="1483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v>423</v>
      </c>
      <c r="H167" s="1186">
        <v>364</v>
      </c>
      <c r="I167" s="1186">
        <v>114</v>
      </c>
      <c r="J167" s="1181">
        <f t="shared" si="2"/>
        <v>114</v>
      </c>
      <c r="K167" s="1182"/>
      <c r="L167" s="1182"/>
    </row>
    <row r="168" spans="1:12" ht="15.75" x14ac:dyDescent="0.25">
      <c r="A168" s="639">
        <v>43</v>
      </c>
      <c r="B168" s="640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v>119</v>
      </c>
      <c r="H168" s="1186">
        <v>113</v>
      </c>
      <c r="I168" s="1186">
        <v>74</v>
      </c>
      <c r="J168" s="1181">
        <f t="shared" si="2"/>
        <v>74</v>
      </c>
      <c r="K168" s="1182"/>
      <c r="L168" s="1182"/>
    </row>
    <row r="169" spans="1:12" ht="15" x14ac:dyDescent="0.25">
      <c r="A169" s="47"/>
      <c r="B169" s="1381" t="s">
        <v>21</v>
      </c>
      <c r="C169" s="1381"/>
      <c r="D169" s="642">
        <f t="shared" ref="D169:I169" si="3">SUM(D15:D168)</f>
        <v>0</v>
      </c>
      <c r="E169" s="642">
        <f t="shared" si="3"/>
        <v>0</v>
      </c>
      <c r="F169" s="642">
        <f t="shared" si="3"/>
        <v>0</v>
      </c>
      <c r="G169" s="642">
        <f t="shared" si="3"/>
        <v>6409</v>
      </c>
      <c r="H169" s="642">
        <f t="shared" si="3"/>
        <v>5864</v>
      </c>
      <c r="I169" s="642">
        <f t="shared" si="3"/>
        <v>2250</v>
      </c>
      <c r="J169" s="635">
        <f>F169+I169</f>
        <v>2250</v>
      </c>
    </row>
    <row r="170" spans="1:12" ht="13.15" customHeight="1" x14ac:dyDescent="0.25">
      <c r="A170" s="127" t="s">
        <v>814</v>
      </c>
    </row>
    <row r="171" spans="1:12" ht="37.15" customHeight="1" x14ac:dyDescent="0.35">
      <c r="A171" s="1271" t="s">
        <v>1840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2" ht="19.149999999999999" customHeight="1" x14ac:dyDescent="0.2">
      <c r="A172" s="644"/>
      <c r="B172" s="644" t="s">
        <v>657</v>
      </c>
      <c r="C172" s="61" t="s">
        <v>611</v>
      </c>
      <c r="E172" s="67"/>
      <c r="G172" s="150" t="s">
        <v>613</v>
      </c>
      <c r="I172" s="151" t="s">
        <v>610</v>
      </c>
      <c r="J172" s="67"/>
    </row>
    <row r="173" spans="1:12" ht="13.15" customHeight="1" x14ac:dyDescent="0.2">
      <c r="A173" s="632" t="s">
        <v>570</v>
      </c>
      <c r="C173" s="199" t="s">
        <v>1785</v>
      </c>
      <c r="D173" s="151"/>
      <c r="E173" s="627"/>
      <c r="F173" s="627"/>
      <c r="G173" s="627"/>
      <c r="H173" s="627"/>
    </row>
    <row r="174" spans="1:12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2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2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1" ht="13.15" customHeight="1" x14ac:dyDescent="0.2"/>
    <row r="182" ht="13.15" customHeight="1" x14ac:dyDescent="0.2"/>
    <row r="188" ht="27" customHeight="1" x14ac:dyDescent="0.2"/>
    <row r="189" ht="13.15" customHeight="1" x14ac:dyDescent="0.2"/>
    <row r="190" ht="27.6" customHeight="1" x14ac:dyDescent="0.2"/>
    <row r="192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C15:C174"/>
  <mergeCells count="98">
    <mergeCell ref="A166:A167"/>
    <mergeCell ref="B166:B167"/>
    <mergeCell ref="B169:C169"/>
    <mergeCell ref="A171:J171"/>
    <mergeCell ref="C174:H174"/>
    <mergeCell ref="A158:A160"/>
    <mergeCell ref="B158:B160"/>
    <mergeCell ref="A163:A165"/>
    <mergeCell ref="B163:B16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9" fitToWidth="2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F16"/>
  <sheetViews>
    <sheetView view="pageBreakPreview" zoomScale="110" zoomScaleSheetLayoutView="110" workbookViewId="0">
      <selection activeCell="A4" sqref="A4:XFD4"/>
    </sheetView>
  </sheetViews>
  <sheetFormatPr defaultColWidth="8.85546875" defaultRowHeight="12.75" x14ac:dyDescent="0.2"/>
  <cols>
    <col min="1" max="1" width="35.7109375" style="3" customWidth="1"/>
    <col min="2" max="2" width="31.85546875" style="3" customWidth="1"/>
    <col min="3" max="3" width="34.7109375" style="3" customWidth="1"/>
    <col min="4" max="4" width="28.28515625" style="3" customWidth="1"/>
    <col min="5" max="5" width="8.85546875" style="3"/>
    <col min="6" max="6" width="8.7109375" style="3" customWidth="1"/>
    <col min="7" max="16384" width="8.85546875" style="3"/>
  </cols>
  <sheetData>
    <row r="1" spans="1:6" ht="15" x14ac:dyDescent="0.25">
      <c r="D1" s="1203" t="s">
        <v>161</v>
      </c>
      <c r="E1" s="1263"/>
      <c r="F1" s="1263"/>
    </row>
    <row r="2" spans="1:6" ht="15" x14ac:dyDescent="0.2">
      <c r="A2" s="1202" t="s">
        <v>0</v>
      </c>
      <c r="B2" s="1202"/>
      <c r="C2" s="1202"/>
      <c r="D2" s="1202"/>
      <c r="E2" s="1264"/>
      <c r="F2" s="1264"/>
    </row>
    <row r="3" spans="1:6" ht="15" x14ac:dyDescent="0.2">
      <c r="A3" s="1202" t="s">
        <v>566</v>
      </c>
      <c r="B3" s="1202"/>
      <c r="C3" s="1202"/>
      <c r="D3" s="1202"/>
      <c r="E3" s="1266"/>
      <c r="F3" s="1266"/>
    </row>
    <row r="4" spans="1:6" s="1172" customFormat="1" ht="10.5" customHeight="1" x14ac:dyDescent="0.2">
      <c r="A4" s="1242" t="s">
        <v>1739</v>
      </c>
      <c r="B4" s="1242"/>
      <c r="C4" s="1242"/>
      <c r="D4" s="1242"/>
      <c r="E4" s="1265"/>
      <c r="F4" s="1265"/>
    </row>
    <row r="6" spans="1:6" x14ac:dyDescent="0.2">
      <c r="A6" s="1261" t="s">
        <v>567</v>
      </c>
      <c r="B6" s="1261"/>
      <c r="C6" s="1261"/>
      <c r="D6" s="1261"/>
      <c r="E6" s="1261"/>
      <c r="F6" s="1261"/>
    </row>
    <row r="7" spans="1:6" ht="30" customHeight="1" x14ac:dyDescent="0.2">
      <c r="A7" s="1262" t="s">
        <v>947</v>
      </c>
      <c r="B7" s="1261"/>
      <c r="C7" s="1261"/>
      <c r="D7" s="1261"/>
      <c r="E7" s="1261"/>
      <c r="F7" s="1261"/>
    </row>
    <row r="9" spans="1:6" ht="81.599999999999994" customHeight="1" x14ac:dyDescent="0.25">
      <c r="A9" s="15" t="s">
        <v>156</v>
      </c>
      <c r="B9" s="15" t="s">
        <v>157</v>
      </c>
      <c r="C9" s="15" t="s">
        <v>158</v>
      </c>
      <c r="D9" s="1210" t="s">
        <v>159</v>
      </c>
      <c r="E9" s="1267"/>
      <c r="F9" s="1267"/>
    </row>
    <row r="10" spans="1:6" ht="12" customHeight="1" x14ac:dyDescent="0.25">
      <c r="A10" s="14">
        <v>1</v>
      </c>
      <c r="B10" s="14">
        <v>2</v>
      </c>
      <c r="C10" s="14">
        <v>3</v>
      </c>
      <c r="D10" s="1268">
        <v>4</v>
      </c>
      <c r="E10" s="1267"/>
      <c r="F10" s="1267"/>
    </row>
    <row r="11" spans="1:6" ht="18" customHeight="1" x14ac:dyDescent="0.25">
      <c r="A11" s="10">
        <v>6</v>
      </c>
      <c r="B11" s="10">
        <v>1</v>
      </c>
      <c r="C11" s="10">
        <v>23</v>
      </c>
      <c r="D11" s="1269">
        <v>51</v>
      </c>
      <c r="E11" s="1270"/>
      <c r="F11" s="1270"/>
    </row>
    <row r="12" spans="1:6" s="1043" customFormat="1" x14ac:dyDescent="0.2"/>
    <row r="13" spans="1:6" ht="57" customHeight="1" x14ac:dyDescent="0.35">
      <c r="A13" s="1271" t="s">
        <v>1786</v>
      </c>
      <c r="B13" s="1237"/>
      <c r="C13" s="1237"/>
      <c r="D13" s="1237"/>
      <c r="E13" s="1237"/>
      <c r="F13" s="1237"/>
    </row>
    <row r="14" spans="1:6" ht="11.45" customHeight="1" x14ac:dyDescent="0.2">
      <c r="A14" s="41"/>
      <c r="B14" s="59" t="s">
        <v>569</v>
      </c>
      <c r="C14" s="59"/>
      <c r="D14" s="59" t="s">
        <v>613</v>
      </c>
      <c r="E14" s="59" t="s">
        <v>560</v>
      </c>
      <c r="F14" s="203"/>
    </row>
    <row r="15" spans="1:6" s="1172" customFormat="1" ht="12" customHeight="1" x14ac:dyDescent="0.2">
      <c r="A15" s="199" t="s">
        <v>570</v>
      </c>
      <c r="C15" s="199" t="s">
        <v>1785</v>
      </c>
      <c r="D15" s="1176"/>
      <c r="E15" s="1170"/>
      <c r="F15" s="1170"/>
    </row>
    <row r="16" spans="1:6" x14ac:dyDescent="0.2">
      <c r="A16" s="43" t="s">
        <v>563</v>
      </c>
      <c r="B16" s="41"/>
      <c r="C16" s="1241" t="s">
        <v>564</v>
      </c>
      <c r="D16" s="1237"/>
      <c r="E16" s="1237"/>
      <c r="F16" s="1237"/>
    </row>
  </sheetData>
  <mergeCells count="11">
    <mergeCell ref="A6:F6"/>
    <mergeCell ref="A7:F7"/>
    <mergeCell ref="D1:F1"/>
    <mergeCell ref="C16:F16"/>
    <mergeCell ref="A2:F2"/>
    <mergeCell ref="A4:F4"/>
    <mergeCell ref="A3:F3"/>
    <mergeCell ref="D9:F9"/>
    <mergeCell ref="D10:F10"/>
    <mergeCell ref="D11:F11"/>
    <mergeCell ref="A13:F13"/>
  </mergeCells>
  <pageMargins left="0.98425196850393704" right="0.59055118110236227" top="0.78740157480314965" bottom="0.78740157480314965" header="0.31496062992125984" footer="0.31496062992125984"/>
  <pageSetup paperSize="9" scale="87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K731"/>
  <sheetViews>
    <sheetView view="pageBreakPreview" zoomScaleNormal="100" zoomScaleSheetLayoutView="100" workbookViewId="0">
      <pane ySplit="13" topLeftCell="A161" activePane="bottomLeft" state="frozen"/>
      <selection pane="bottomLeft" activeCell="R10" sqref="R10"/>
    </sheetView>
  </sheetViews>
  <sheetFormatPr defaultColWidth="8.85546875" defaultRowHeight="12.75" x14ac:dyDescent="0.2"/>
  <cols>
    <col min="1" max="1" width="4.5703125" style="631" customWidth="1"/>
    <col min="2" max="2" width="19.7109375" style="631" customWidth="1"/>
    <col min="3" max="3" width="39" style="631" customWidth="1"/>
    <col min="4" max="4" width="10.4257812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3.140625" style="631" customWidth="1"/>
    <col min="11" max="16384" width="8.85546875" style="631"/>
  </cols>
  <sheetData>
    <row r="1" spans="1:11" ht="14.45" customHeight="1" x14ac:dyDescent="0.2">
      <c r="I1" s="1203" t="s">
        <v>196</v>
      </c>
      <c r="J1" s="1203"/>
    </row>
    <row r="2" spans="1:1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1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1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1" x14ac:dyDescent="0.2">
      <c r="A5" s="25"/>
      <c r="B5" s="25"/>
      <c r="C5" s="25"/>
      <c r="D5" s="25"/>
      <c r="E5" s="25"/>
      <c r="F5" s="25"/>
      <c r="G5" s="25"/>
    </row>
    <row r="6" spans="1:11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1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1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1" x14ac:dyDescent="0.2">
      <c r="A9" s="1497" t="s">
        <v>692</v>
      </c>
      <c r="B9" s="1497"/>
      <c r="C9" s="1497"/>
      <c r="D9" s="25"/>
      <c r="E9" s="25"/>
      <c r="F9" s="25"/>
      <c r="G9" s="25"/>
    </row>
    <row r="11" spans="1:11" ht="23.2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1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1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1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1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  <c r="K15" s="1182"/>
    </row>
    <row r="16" spans="1:11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>F16+I16</f>
        <v>0</v>
      </c>
      <c r="K16" s="1182"/>
    </row>
    <row r="17" spans="1:11" ht="13.9" customHeight="1" x14ac:dyDescent="0.25">
      <c r="A17" s="1483"/>
      <c r="B17" s="1484"/>
      <c r="C17" s="46" t="s">
        <v>598</v>
      </c>
      <c r="D17" s="1186">
        <v>208</v>
      </c>
      <c r="E17" s="1186">
        <v>190</v>
      </c>
      <c r="F17" s="1186">
        <v>40</v>
      </c>
      <c r="G17" s="1186">
        <v>118</v>
      </c>
      <c r="H17" s="1186">
        <v>111</v>
      </c>
      <c r="I17" s="1186">
        <v>113</v>
      </c>
      <c r="J17" s="1181">
        <f t="shared" ref="J17:J88" si="0">F17+I17</f>
        <v>153</v>
      </c>
      <c r="K17" s="1182"/>
    </row>
    <row r="18" spans="1:11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0</v>
      </c>
      <c r="H18" s="1186">
        <v>0</v>
      </c>
      <c r="I18" s="1186">
        <v>0</v>
      </c>
      <c r="J18" s="1181">
        <f t="shared" si="0"/>
        <v>0</v>
      </c>
      <c r="K18" s="1182"/>
    </row>
    <row r="19" spans="1:11" ht="13.9" customHeight="1" x14ac:dyDescent="0.25">
      <c r="A19" s="1483"/>
      <c r="B19" s="1485"/>
      <c r="C19" s="46" t="s">
        <v>598</v>
      </c>
      <c r="D19" s="1186">
        <v>243</v>
      </c>
      <c r="E19" s="1186">
        <v>237</v>
      </c>
      <c r="F19" s="1186">
        <v>30</v>
      </c>
      <c r="G19" s="1186">
        <v>276</v>
      </c>
      <c r="H19" s="1186">
        <v>265</v>
      </c>
      <c r="I19" s="1186">
        <v>11</v>
      </c>
      <c r="J19" s="1181">
        <f t="shared" si="0"/>
        <v>41</v>
      </c>
      <c r="K19" s="1182"/>
    </row>
    <row r="20" spans="1:11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  <c r="K20" s="1182"/>
    </row>
    <row r="21" spans="1:11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  <c r="K21" s="1182"/>
    </row>
    <row r="22" spans="1:11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  <c r="K22" s="1182"/>
    </row>
    <row r="23" spans="1:11" ht="13.9" customHeight="1" x14ac:dyDescent="0.25">
      <c r="A23" s="1483"/>
      <c r="B23" s="1484"/>
      <c r="C23" s="46" t="s">
        <v>598</v>
      </c>
      <c r="D23" s="1186">
        <v>99</v>
      </c>
      <c r="E23" s="1186">
        <v>95</v>
      </c>
      <c r="F23" s="1186">
        <v>0</v>
      </c>
      <c r="G23" s="1186">
        <v>57</v>
      </c>
      <c r="H23" s="1186">
        <v>53</v>
      </c>
      <c r="I23" s="1186">
        <v>1</v>
      </c>
      <c r="J23" s="1181">
        <f t="shared" si="0"/>
        <v>1</v>
      </c>
      <c r="K23" s="1182"/>
    </row>
    <row r="24" spans="1:11" ht="15" x14ac:dyDescent="0.2">
      <c r="A24" s="1519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34</v>
      </c>
      <c r="G24" s="1186">
        <v>493</v>
      </c>
      <c r="H24" s="1186">
        <v>489</v>
      </c>
      <c r="I24" s="1186">
        <v>17</v>
      </c>
      <c r="J24" s="1181">
        <f t="shared" si="0"/>
        <v>51</v>
      </c>
      <c r="K24" s="1182"/>
    </row>
    <row r="25" spans="1:11" ht="15" x14ac:dyDescent="0.2">
      <c r="A25" s="1520"/>
      <c r="B25" s="1521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  <c r="K25" s="1182"/>
    </row>
    <row r="26" spans="1:11" ht="15.75" customHeight="1" x14ac:dyDescent="0.2">
      <c r="A26" s="1519">
        <v>5</v>
      </c>
      <c r="B26" s="1516" t="s">
        <v>291</v>
      </c>
      <c r="C26" s="1182" t="s">
        <v>815</v>
      </c>
      <c r="D26" s="1186">
        <v>29</v>
      </c>
      <c r="E26" s="1186">
        <v>29</v>
      </c>
      <c r="F26" s="1186">
        <v>56</v>
      </c>
      <c r="G26" s="1186">
        <v>15</v>
      </c>
      <c r="H26" s="1186">
        <v>15</v>
      </c>
      <c r="I26" s="1186">
        <v>20</v>
      </c>
      <c r="J26" s="1181">
        <f>F26+I26</f>
        <v>76</v>
      </c>
      <c r="K26" s="1182"/>
    </row>
    <row r="27" spans="1:11" ht="15" x14ac:dyDescent="0.25">
      <c r="A27" s="1527"/>
      <c r="B27" s="1528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>F27+I27</f>
        <v>0</v>
      </c>
      <c r="K27" s="1182"/>
    </row>
    <row r="28" spans="1:11" ht="15" x14ac:dyDescent="0.25">
      <c r="A28" s="1527"/>
      <c r="B28" s="1528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  <c r="K28" s="1182"/>
    </row>
    <row r="29" spans="1:11" ht="15" x14ac:dyDescent="0.25">
      <c r="A29" s="1527"/>
      <c r="B29" s="1528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>F29+I29</f>
        <v>0</v>
      </c>
      <c r="K29" s="1182"/>
    </row>
    <row r="30" spans="1:11" ht="15" x14ac:dyDescent="0.25">
      <c r="A30" s="1527"/>
      <c r="B30" s="1528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>F30+I30</f>
        <v>0</v>
      </c>
      <c r="K30" s="1182"/>
    </row>
    <row r="31" spans="1:11" ht="14.45" customHeight="1" x14ac:dyDescent="0.25">
      <c r="A31" s="1520"/>
      <c r="B31" s="1529"/>
      <c r="C31" s="46" t="s">
        <v>598</v>
      </c>
      <c r="D31" s="1186">
        <v>711</v>
      </c>
      <c r="E31" s="1186">
        <v>624</v>
      </c>
      <c r="F31" s="1186">
        <v>39</v>
      </c>
      <c r="G31" s="1186">
        <v>380</v>
      </c>
      <c r="H31" s="1186">
        <v>337</v>
      </c>
      <c r="I31" s="1186">
        <v>31</v>
      </c>
      <c r="J31" s="1181">
        <f t="shared" si="0"/>
        <v>70</v>
      </c>
      <c r="K31" s="1182"/>
    </row>
    <row r="32" spans="1:11" ht="13.9" customHeight="1" x14ac:dyDescent="0.25">
      <c r="A32" s="1487">
        <v>6</v>
      </c>
      <c r="B32" s="1485" t="s">
        <v>292</v>
      </c>
      <c r="C32" s="46" t="s">
        <v>699</v>
      </c>
      <c r="D32" s="1186">
        <v>8</v>
      </c>
      <c r="E32" s="1186">
        <v>8</v>
      </c>
      <c r="F32" s="1186">
        <v>9</v>
      </c>
      <c r="G32" s="1186">
        <v>0</v>
      </c>
      <c r="H32" s="1186">
        <v>0</v>
      </c>
      <c r="I32" s="1186">
        <v>0</v>
      </c>
      <c r="J32" s="1181">
        <f t="shared" si="0"/>
        <v>9</v>
      </c>
      <c r="K32" s="1182"/>
    </row>
    <row r="33" spans="1:11" ht="13.9" customHeight="1" x14ac:dyDescent="0.25">
      <c r="A33" s="1487"/>
      <c r="B33" s="1485"/>
      <c r="C33" s="46" t="s">
        <v>598</v>
      </c>
      <c r="D33" s="1186">
        <v>730</v>
      </c>
      <c r="E33" s="1186">
        <v>650</v>
      </c>
      <c r="F33" s="1186">
        <v>34</v>
      </c>
      <c r="G33" s="1186">
        <v>213</v>
      </c>
      <c r="H33" s="1186">
        <v>184</v>
      </c>
      <c r="I33" s="1186">
        <v>46</v>
      </c>
      <c r="J33" s="1181">
        <f t="shared" si="0"/>
        <v>80</v>
      </c>
      <c r="K33" s="1182"/>
    </row>
    <row r="34" spans="1:11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  <c r="K34" s="1182"/>
    </row>
    <row r="35" spans="1:11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0</v>
      </c>
      <c r="H35" s="1186">
        <v>0</v>
      </c>
      <c r="I35" s="1186">
        <v>0</v>
      </c>
      <c r="J35" s="1181">
        <f t="shared" si="0"/>
        <v>0</v>
      </c>
      <c r="K35" s="1182"/>
    </row>
    <row r="36" spans="1:11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  <c r="K36" s="1182"/>
    </row>
    <row r="37" spans="1:11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16</v>
      </c>
      <c r="H37" s="1186">
        <v>16</v>
      </c>
      <c r="I37" s="1186">
        <v>41</v>
      </c>
      <c r="J37" s="1181">
        <f t="shared" si="0"/>
        <v>41</v>
      </c>
      <c r="K37" s="1182"/>
    </row>
    <row r="38" spans="1:11" ht="13.9" customHeight="1" x14ac:dyDescent="0.25">
      <c r="A38" s="1483"/>
      <c r="B38" s="1485"/>
      <c r="C38" s="46" t="s">
        <v>598</v>
      </c>
      <c r="D38" s="1186">
        <v>218</v>
      </c>
      <c r="E38" s="1186">
        <v>211</v>
      </c>
      <c r="F38" s="1186">
        <v>4</v>
      </c>
      <c r="G38" s="1186">
        <v>250</v>
      </c>
      <c r="H38" s="1186">
        <v>242</v>
      </c>
      <c r="I38" s="1186">
        <v>14</v>
      </c>
      <c r="J38" s="1181">
        <f t="shared" si="0"/>
        <v>18</v>
      </c>
      <c r="K38" s="1182"/>
    </row>
    <row r="39" spans="1:11" ht="15.75" x14ac:dyDescent="0.25">
      <c r="A39" s="639">
        <v>8</v>
      </c>
      <c r="B39" s="640" t="s">
        <v>294</v>
      </c>
      <c r="C39" s="46" t="s">
        <v>760</v>
      </c>
      <c r="D39" s="1186">
        <v>7</v>
      </c>
      <c r="E39" s="1186">
        <v>7</v>
      </c>
      <c r="F39" s="1186">
        <v>0</v>
      </c>
      <c r="G39" s="1186">
        <v>6</v>
      </c>
      <c r="H39" s="1186">
        <v>6</v>
      </c>
      <c r="I39" s="1186">
        <v>2</v>
      </c>
      <c r="J39" s="1181">
        <f t="shared" si="0"/>
        <v>2</v>
      </c>
      <c r="K39" s="1182"/>
    </row>
    <row r="40" spans="1:11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0</v>
      </c>
      <c r="H40" s="1186">
        <v>0</v>
      </c>
      <c r="I40" s="1186">
        <v>0</v>
      </c>
      <c r="J40" s="1181">
        <f t="shared" si="0"/>
        <v>0</v>
      </c>
      <c r="K40" s="1182"/>
    </row>
    <row r="41" spans="1:11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  <c r="K41" s="1182"/>
    </row>
    <row r="42" spans="1:11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  <c r="K42" s="1182"/>
    </row>
    <row r="43" spans="1:11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10</v>
      </c>
      <c r="H43" s="1186">
        <v>10</v>
      </c>
      <c r="I43" s="1186">
        <v>8</v>
      </c>
      <c r="J43" s="1181">
        <f t="shared" si="0"/>
        <v>8</v>
      </c>
      <c r="K43" s="1182"/>
    </row>
    <row r="44" spans="1:11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  <c r="K44" s="1182"/>
    </row>
    <row r="45" spans="1:11" ht="13.9" customHeight="1" x14ac:dyDescent="0.25">
      <c r="A45" s="1483"/>
      <c r="B45" s="1485"/>
      <c r="C45" s="46" t="s">
        <v>598</v>
      </c>
      <c r="D45" s="1186">
        <v>304</v>
      </c>
      <c r="E45" s="1186">
        <v>266</v>
      </c>
      <c r="F45" s="1186">
        <v>3</v>
      </c>
      <c r="G45" s="1186">
        <v>155</v>
      </c>
      <c r="H45" s="1186">
        <v>149</v>
      </c>
      <c r="I45" s="1186">
        <v>8</v>
      </c>
      <c r="J45" s="1181">
        <f t="shared" si="0"/>
        <v>11</v>
      </c>
      <c r="K45" s="1182"/>
    </row>
    <row r="46" spans="1:11" ht="15.75" x14ac:dyDescent="0.2">
      <c r="A46" s="639">
        <v>10</v>
      </c>
      <c r="B46" s="640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  <c r="K46" s="1182"/>
    </row>
    <row r="47" spans="1:11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  <c r="K47" s="1182"/>
    </row>
    <row r="48" spans="1:11" ht="13.9" customHeight="1" x14ac:dyDescent="0.25">
      <c r="A48" s="1483"/>
      <c r="B48" s="1484"/>
      <c r="C48" s="46" t="s">
        <v>598</v>
      </c>
      <c r="D48" s="1186">
        <v>89</v>
      </c>
      <c r="E48" s="1186">
        <v>88</v>
      </c>
      <c r="F48" s="1186">
        <v>21</v>
      </c>
      <c r="G48" s="1186">
        <v>125</v>
      </c>
      <c r="H48" s="1186">
        <v>118</v>
      </c>
      <c r="I48" s="1186">
        <v>18</v>
      </c>
      <c r="J48" s="1181">
        <f t="shared" si="0"/>
        <v>39</v>
      </c>
      <c r="K48" s="1182"/>
    </row>
    <row r="49" spans="1:11" ht="13.9" customHeight="1" x14ac:dyDescent="0.25">
      <c r="A49" s="1487">
        <v>12</v>
      </c>
      <c r="B49" s="1484" t="s">
        <v>298</v>
      </c>
      <c r="C49" s="46" t="s">
        <v>598</v>
      </c>
      <c r="D49" s="1186">
        <v>172</v>
      </c>
      <c r="E49" s="1186">
        <v>166</v>
      </c>
      <c r="F49" s="1186">
        <v>13</v>
      </c>
      <c r="G49" s="1186">
        <v>136</v>
      </c>
      <c r="H49" s="1186">
        <v>133</v>
      </c>
      <c r="I49" s="1186">
        <v>19</v>
      </c>
      <c r="J49" s="1181">
        <f t="shared" si="0"/>
        <v>32</v>
      </c>
      <c r="K49" s="1182"/>
    </row>
    <row r="50" spans="1:11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  <c r="K50" s="1182"/>
    </row>
    <row r="51" spans="1:11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3</v>
      </c>
      <c r="H51" s="1186">
        <v>3</v>
      </c>
      <c r="I51" s="1186">
        <v>6</v>
      </c>
      <c r="J51" s="1181">
        <f t="shared" si="0"/>
        <v>6</v>
      </c>
      <c r="K51" s="1182"/>
    </row>
    <row r="52" spans="1:11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  <c r="K52" s="1182"/>
    </row>
    <row r="53" spans="1:11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0</v>
      </c>
      <c r="H53" s="1186">
        <v>0</v>
      </c>
      <c r="I53" s="1186">
        <v>0</v>
      </c>
      <c r="J53" s="1181">
        <f t="shared" si="0"/>
        <v>0</v>
      </c>
      <c r="K53" s="1182"/>
    </row>
    <row r="54" spans="1:11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  <c r="K54" s="1182"/>
    </row>
    <row r="55" spans="1:11" ht="13.9" customHeight="1" x14ac:dyDescent="0.25">
      <c r="A55" s="1483"/>
      <c r="B55" s="1484"/>
      <c r="C55" s="46" t="s">
        <v>598</v>
      </c>
      <c r="D55" s="1186">
        <v>22</v>
      </c>
      <c r="E55" s="1186">
        <v>21</v>
      </c>
      <c r="F55" s="1186">
        <v>0</v>
      </c>
      <c r="G55" s="1186">
        <v>37</v>
      </c>
      <c r="H55" s="1186">
        <v>35</v>
      </c>
      <c r="I55" s="1186">
        <v>2</v>
      </c>
      <c r="J55" s="1181">
        <f t="shared" si="0"/>
        <v>2</v>
      </c>
      <c r="K55" s="1182"/>
    </row>
    <row r="56" spans="1:11" ht="13.9" customHeight="1" x14ac:dyDescent="0.25">
      <c r="A56" s="1483">
        <v>14</v>
      </c>
      <c r="B56" s="1484" t="s">
        <v>300</v>
      </c>
      <c r="C56" s="46" t="s">
        <v>766</v>
      </c>
      <c r="D56" s="1186">
        <v>5</v>
      </c>
      <c r="E56" s="1186">
        <v>3</v>
      </c>
      <c r="F56" s="1186">
        <v>0</v>
      </c>
      <c r="G56" s="1186">
        <v>0</v>
      </c>
      <c r="H56" s="1186">
        <v>0</v>
      </c>
      <c r="I56" s="1186">
        <v>0</v>
      </c>
      <c r="J56" s="1181">
        <f t="shared" si="0"/>
        <v>0</v>
      </c>
      <c r="K56" s="1182"/>
    </row>
    <row r="57" spans="1:11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  <c r="K57" s="1182"/>
    </row>
    <row r="58" spans="1:11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  <c r="K58" s="1182"/>
    </row>
    <row r="59" spans="1:11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  <c r="K59" s="1182"/>
    </row>
    <row r="60" spans="1:11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  <c r="K60" s="1182"/>
    </row>
    <row r="61" spans="1:11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  <c r="K61" s="1182"/>
    </row>
    <row r="62" spans="1:11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  <c r="K62" s="1182"/>
    </row>
    <row r="63" spans="1:11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  <c r="K63" s="1182"/>
    </row>
    <row r="64" spans="1:11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  <c r="K64" s="1182"/>
    </row>
    <row r="65" spans="1:11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  <c r="K65" s="1182"/>
    </row>
    <row r="66" spans="1:11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  <c r="K66" s="1182"/>
    </row>
    <row r="67" spans="1:11" ht="13.9" customHeight="1" x14ac:dyDescent="0.25">
      <c r="A67" s="1487"/>
      <c r="B67" s="1488"/>
      <c r="C67" s="81" t="s">
        <v>598</v>
      </c>
      <c r="D67" s="1186">
        <v>143</v>
      </c>
      <c r="E67" s="1186">
        <v>108</v>
      </c>
      <c r="F67" s="1186">
        <v>0</v>
      </c>
      <c r="G67" s="1186">
        <v>141</v>
      </c>
      <c r="H67" s="1186">
        <v>116</v>
      </c>
      <c r="I67" s="1186">
        <v>17</v>
      </c>
      <c r="J67" s="1181">
        <f t="shared" si="0"/>
        <v>17</v>
      </c>
      <c r="K67" s="1182"/>
    </row>
    <row r="68" spans="1:11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7</v>
      </c>
      <c r="H68" s="1186">
        <v>7</v>
      </c>
      <c r="I68" s="1186">
        <v>9</v>
      </c>
      <c r="J68" s="1181">
        <f t="shared" si="0"/>
        <v>9</v>
      </c>
      <c r="K68" s="1182"/>
    </row>
    <row r="69" spans="1:11" ht="13.9" customHeight="1" x14ac:dyDescent="0.25">
      <c r="A69" s="1483"/>
      <c r="B69" s="1484"/>
      <c r="C69" s="46" t="s">
        <v>598</v>
      </c>
      <c r="D69" s="1186">
        <v>144</v>
      </c>
      <c r="E69" s="1186">
        <v>126</v>
      </c>
      <c r="F69" s="1186">
        <v>11</v>
      </c>
      <c r="G69" s="1186">
        <v>90</v>
      </c>
      <c r="H69" s="1186">
        <v>79</v>
      </c>
      <c r="I69" s="1186">
        <v>30</v>
      </c>
      <c r="J69" s="1181">
        <f t="shared" si="0"/>
        <v>41</v>
      </c>
      <c r="K69" s="1182"/>
    </row>
    <row r="70" spans="1:11" ht="13.9" customHeight="1" x14ac:dyDescent="0.25">
      <c r="A70" s="1483">
        <v>18</v>
      </c>
      <c r="B70" s="1484" t="s">
        <v>304</v>
      </c>
      <c r="C70" s="46" t="s">
        <v>768</v>
      </c>
      <c r="D70" s="1186">
        <v>5</v>
      </c>
      <c r="E70" s="1186">
        <v>5</v>
      </c>
      <c r="F70" s="1186">
        <v>27</v>
      </c>
      <c r="G70" s="1186">
        <v>0</v>
      </c>
      <c r="H70" s="1186">
        <v>0</v>
      </c>
      <c r="I70" s="1186">
        <v>0</v>
      </c>
      <c r="J70" s="1181">
        <f t="shared" si="0"/>
        <v>27</v>
      </c>
      <c r="K70" s="1182"/>
    </row>
    <row r="71" spans="1:11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15</v>
      </c>
      <c r="H71" s="1186">
        <v>15</v>
      </c>
      <c r="I71" s="1186">
        <v>11</v>
      </c>
      <c r="J71" s="1181">
        <f t="shared" si="0"/>
        <v>11</v>
      </c>
      <c r="K71" s="1182"/>
    </row>
    <row r="72" spans="1:11" ht="13.9" customHeight="1" x14ac:dyDescent="0.25">
      <c r="A72" s="1483"/>
      <c r="B72" s="1484"/>
      <c r="C72" s="46" t="s">
        <v>598</v>
      </c>
      <c r="D72" s="1186">
        <v>159</v>
      </c>
      <c r="E72" s="1186">
        <v>132</v>
      </c>
      <c r="F72" s="1186">
        <v>41</v>
      </c>
      <c r="G72" s="1186">
        <v>152</v>
      </c>
      <c r="H72" s="1186">
        <v>138</v>
      </c>
      <c r="I72" s="1186">
        <v>16</v>
      </c>
      <c r="J72" s="1181">
        <f t="shared" si="0"/>
        <v>57</v>
      </c>
      <c r="K72" s="1182"/>
    </row>
    <row r="73" spans="1:11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  <c r="K73" s="1182"/>
    </row>
    <row r="74" spans="1:11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  <c r="K74" s="1182"/>
    </row>
    <row r="75" spans="1:11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  <c r="K75" s="1182"/>
    </row>
    <row r="76" spans="1:11" ht="13.9" customHeight="1" x14ac:dyDescent="0.25">
      <c r="A76" s="1483"/>
      <c r="B76" s="1484"/>
      <c r="C76" s="46" t="s">
        <v>408</v>
      </c>
      <c r="D76" s="1186">
        <v>5</v>
      </c>
      <c r="E76" s="1186">
        <v>5</v>
      </c>
      <c r="F76" s="1186">
        <v>7</v>
      </c>
      <c r="G76" s="1186">
        <v>0</v>
      </c>
      <c r="H76" s="1186">
        <v>0</v>
      </c>
      <c r="I76" s="1186">
        <v>0</v>
      </c>
      <c r="J76" s="1181">
        <f t="shared" si="0"/>
        <v>7</v>
      </c>
      <c r="K76" s="1182"/>
    </row>
    <row r="77" spans="1:11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  <c r="K77" s="1182"/>
    </row>
    <row r="78" spans="1:11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v>0</v>
      </c>
      <c r="K78" s="1182"/>
    </row>
    <row r="79" spans="1:11" ht="13.9" customHeight="1" x14ac:dyDescent="0.25">
      <c r="A79" s="1483">
        <v>20</v>
      </c>
      <c r="B79" s="1489" t="s">
        <v>306</v>
      </c>
      <c r="C79" s="46" t="s">
        <v>818</v>
      </c>
      <c r="D79" s="1186">
        <v>1</v>
      </c>
      <c r="E79" s="1186">
        <v>1</v>
      </c>
      <c r="F79" s="1186">
        <v>0</v>
      </c>
      <c r="G79" s="1186">
        <v>5</v>
      </c>
      <c r="H79" s="1186">
        <v>5</v>
      </c>
      <c r="I79" s="1186">
        <v>4</v>
      </c>
      <c r="J79" s="1181">
        <f t="shared" si="0"/>
        <v>4</v>
      </c>
      <c r="K79" s="1182"/>
    </row>
    <row r="80" spans="1:11" ht="13.9" customHeight="1" x14ac:dyDescent="0.25">
      <c r="A80" s="1483"/>
      <c r="B80" s="1489"/>
      <c r="C80" s="46" t="s">
        <v>769</v>
      </c>
      <c r="D80" s="1186">
        <v>2</v>
      </c>
      <c r="E80" s="1186">
        <v>2</v>
      </c>
      <c r="F80" s="1186">
        <v>0</v>
      </c>
      <c r="G80" s="1186">
        <v>3</v>
      </c>
      <c r="H80" s="1186">
        <v>3</v>
      </c>
      <c r="I80" s="1186">
        <v>0</v>
      </c>
      <c r="J80" s="1181">
        <f t="shared" si="0"/>
        <v>0</v>
      </c>
      <c r="K80" s="1182"/>
    </row>
    <row r="81" spans="1:11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0</v>
      </c>
      <c r="H81" s="1186">
        <v>0</v>
      </c>
      <c r="I81" s="1186">
        <v>0</v>
      </c>
      <c r="J81" s="1181">
        <f t="shared" si="0"/>
        <v>0</v>
      </c>
      <c r="K81" s="1182"/>
    </row>
    <row r="82" spans="1:11" ht="13.9" customHeight="1" x14ac:dyDescent="0.25">
      <c r="A82" s="1483"/>
      <c r="B82" s="1489"/>
      <c r="C82" s="46" t="s">
        <v>770</v>
      </c>
      <c r="D82" s="1186">
        <v>6</v>
      </c>
      <c r="E82" s="1186">
        <v>5</v>
      </c>
      <c r="F82" s="1186">
        <v>4</v>
      </c>
      <c r="G82" s="1186">
        <v>9</v>
      </c>
      <c r="H82" s="1186">
        <v>9</v>
      </c>
      <c r="I82" s="1186">
        <v>0</v>
      </c>
      <c r="J82" s="1181">
        <f t="shared" si="0"/>
        <v>4</v>
      </c>
      <c r="K82" s="1182"/>
    </row>
    <row r="83" spans="1:11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  <c r="K83" s="1182"/>
    </row>
    <row r="84" spans="1:11" ht="13.9" customHeight="1" x14ac:dyDescent="0.25">
      <c r="A84" s="1483"/>
      <c r="B84" s="1489"/>
      <c r="C84" s="46" t="s">
        <v>598</v>
      </c>
      <c r="D84" s="1186">
        <v>187</v>
      </c>
      <c r="E84" s="1186">
        <v>147</v>
      </c>
      <c r="F84" s="1186">
        <v>76</v>
      </c>
      <c r="G84" s="1186">
        <v>189</v>
      </c>
      <c r="H84" s="1186">
        <v>158</v>
      </c>
      <c r="I84" s="1186">
        <v>99</v>
      </c>
      <c r="J84" s="1181">
        <f t="shared" si="0"/>
        <v>175</v>
      </c>
      <c r="K84" s="1182"/>
    </row>
    <row r="85" spans="1:11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  <c r="K85" s="1182"/>
    </row>
    <row r="86" spans="1:11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  <c r="K86" s="1182"/>
    </row>
    <row r="87" spans="1:11" ht="13.9" customHeight="1" x14ac:dyDescent="0.25">
      <c r="A87" s="1483"/>
      <c r="B87" s="1484"/>
      <c r="C87" s="46" t="s">
        <v>598</v>
      </c>
      <c r="D87" s="1186">
        <v>147</v>
      </c>
      <c r="E87" s="1186">
        <v>119</v>
      </c>
      <c r="F87" s="1186">
        <v>5</v>
      </c>
      <c r="G87" s="1186">
        <v>56</v>
      </c>
      <c r="H87" s="1186">
        <v>47</v>
      </c>
      <c r="I87" s="1186">
        <v>3</v>
      </c>
      <c r="J87" s="1181">
        <f t="shared" si="0"/>
        <v>8</v>
      </c>
      <c r="K87" s="1182"/>
    </row>
    <row r="88" spans="1:11" ht="15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0"/>
        <v>0</v>
      </c>
      <c r="K88" s="1182"/>
    </row>
    <row r="89" spans="1:11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>F89+I89</f>
        <v>0</v>
      </c>
      <c r="K89" s="1182"/>
    </row>
    <row r="90" spans="1:11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ref="J90:J162" si="1">F90+I90</f>
        <v>0</v>
      </c>
      <c r="K90" s="1182"/>
    </row>
    <row r="91" spans="1:11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  <c r="K91" s="1182"/>
    </row>
    <row r="92" spans="1:11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  <c r="K92" s="1182"/>
    </row>
    <row r="93" spans="1:11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  <c r="K93" s="1182"/>
    </row>
    <row r="94" spans="1:11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  <c r="K94" s="1182"/>
    </row>
    <row r="95" spans="1:11" ht="13.9" customHeight="1" x14ac:dyDescent="0.25">
      <c r="A95" s="1483"/>
      <c r="B95" s="1484"/>
      <c r="C95" s="46" t="s">
        <v>710</v>
      </c>
      <c r="D95" s="1186">
        <v>80</v>
      </c>
      <c r="E95" s="1186">
        <v>76</v>
      </c>
      <c r="F95" s="1186">
        <v>3</v>
      </c>
      <c r="G95" s="1186">
        <v>231</v>
      </c>
      <c r="H95" s="1186">
        <v>193</v>
      </c>
      <c r="I95" s="1186">
        <v>21</v>
      </c>
      <c r="J95" s="1181">
        <f t="shared" si="1"/>
        <v>24</v>
      </c>
      <c r="K95" s="1182"/>
    </row>
    <row r="96" spans="1:11" ht="13.9" customHeight="1" x14ac:dyDescent="0.25">
      <c r="A96" s="1483"/>
      <c r="B96" s="1484"/>
      <c r="C96" s="46" t="s">
        <v>776</v>
      </c>
      <c r="D96" s="1186">
        <v>7</v>
      </c>
      <c r="E96" s="1186">
        <v>7</v>
      </c>
      <c r="F96" s="1186">
        <v>0</v>
      </c>
      <c r="G96" s="1186">
        <v>19</v>
      </c>
      <c r="H96" s="1186">
        <v>19</v>
      </c>
      <c r="I96" s="1186">
        <v>3</v>
      </c>
      <c r="J96" s="1181">
        <f t="shared" si="1"/>
        <v>3</v>
      </c>
      <c r="K96" s="1182"/>
    </row>
    <row r="97" spans="1:11" ht="13.9" customHeight="1" x14ac:dyDescent="0.25">
      <c r="A97" s="1483"/>
      <c r="B97" s="1484"/>
      <c r="C97" s="46" t="s">
        <v>414</v>
      </c>
      <c r="D97" s="1186">
        <v>20</v>
      </c>
      <c r="E97" s="1186">
        <v>20</v>
      </c>
      <c r="F97" s="1186">
        <v>0</v>
      </c>
      <c r="G97" s="1186">
        <v>32</v>
      </c>
      <c r="H97" s="1186">
        <v>32</v>
      </c>
      <c r="I97" s="1186">
        <v>0</v>
      </c>
      <c r="J97" s="1181">
        <f t="shared" si="1"/>
        <v>0</v>
      </c>
      <c r="K97" s="1182"/>
    </row>
    <row r="98" spans="1:11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  <c r="K98" s="1182"/>
    </row>
    <row r="99" spans="1:11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  <c r="K99" s="1182"/>
    </row>
    <row r="100" spans="1:11" ht="13.9" customHeight="1" x14ac:dyDescent="0.25">
      <c r="A100" s="1483"/>
      <c r="B100" s="1484"/>
      <c r="C100" s="46" t="s">
        <v>598</v>
      </c>
      <c r="D100" s="1186">
        <v>59</v>
      </c>
      <c r="E100" s="1186">
        <v>51</v>
      </c>
      <c r="F100" s="1186">
        <v>15</v>
      </c>
      <c r="G100" s="1186">
        <v>56</v>
      </c>
      <c r="H100" s="1186">
        <v>49</v>
      </c>
      <c r="I100" s="1186">
        <v>3</v>
      </c>
      <c r="J100" s="1181">
        <f t="shared" si="1"/>
        <v>18</v>
      </c>
      <c r="K100" s="1182"/>
    </row>
    <row r="101" spans="1:11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  <c r="K101" s="1182"/>
    </row>
    <row r="102" spans="1:11" ht="13.9" customHeight="1" x14ac:dyDescent="0.25">
      <c r="A102" s="1483"/>
      <c r="B102" s="1484"/>
      <c r="C102" s="46" t="s">
        <v>598</v>
      </c>
      <c r="D102" s="1186">
        <v>55</v>
      </c>
      <c r="E102" s="1186">
        <v>55</v>
      </c>
      <c r="F102" s="1186">
        <v>66</v>
      </c>
      <c r="G102" s="1186">
        <v>76</v>
      </c>
      <c r="H102" s="1186">
        <v>68</v>
      </c>
      <c r="I102" s="1186">
        <v>27</v>
      </c>
      <c r="J102" s="1181">
        <f t="shared" si="1"/>
        <v>93</v>
      </c>
      <c r="K102" s="1182"/>
    </row>
    <row r="103" spans="1:11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  <c r="K103" s="1182"/>
    </row>
    <row r="104" spans="1:11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  <c r="K104" s="1182"/>
    </row>
    <row r="105" spans="1:11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  <c r="K105" s="1182"/>
    </row>
    <row r="106" spans="1:11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32</v>
      </c>
      <c r="H106" s="1186">
        <v>32</v>
      </c>
      <c r="I106" s="1186">
        <v>20</v>
      </c>
      <c r="J106" s="1181">
        <f t="shared" si="1"/>
        <v>20</v>
      </c>
      <c r="K106" s="1182"/>
    </row>
    <row r="107" spans="1:11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  <c r="K107" s="1182"/>
    </row>
    <row r="108" spans="1:11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  <c r="K108" s="1182"/>
    </row>
    <row r="109" spans="1:11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  <c r="K109" s="1182"/>
    </row>
    <row r="110" spans="1:11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  <c r="K110" s="1182"/>
    </row>
    <row r="111" spans="1:11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  <c r="K111" s="1182"/>
    </row>
    <row r="112" spans="1:11" ht="13.9" customHeight="1" x14ac:dyDescent="0.25">
      <c r="A112" s="1483"/>
      <c r="B112" s="1484"/>
      <c r="C112" s="46" t="s">
        <v>598</v>
      </c>
      <c r="D112" s="1186">
        <v>370</v>
      </c>
      <c r="E112" s="1186">
        <v>335</v>
      </c>
      <c r="F112" s="1186">
        <v>26</v>
      </c>
      <c r="G112" s="1186">
        <v>188</v>
      </c>
      <c r="H112" s="1186">
        <v>177</v>
      </c>
      <c r="I112" s="1186">
        <v>31</v>
      </c>
      <c r="J112" s="1181">
        <f t="shared" si="1"/>
        <v>57</v>
      </c>
      <c r="K112" s="1182"/>
    </row>
    <row r="113" spans="1:11" ht="15.75" x14ac:dyDescent="0.25">
      <c r="A113" s="639">
        <v>27</v>
      </c>
      <c r="B113" s="640" t="s">
        <v>313</v>
      </c>
      <c r="C113" s="46" t="s">
        <v>598</v>
      </c>
      <c r="D113" s="1186">
        <v>223</v>
      </c>
      <c r="E113" s="1186">
        <v>205</v>
      </c>
      <c r="F113" s="1186">
        <v>13</v>
      </c>
      <c r="G113" s="1186">
        <v>206</v>
      </c>
      <c r="H113" s="1186">
        <v>190</v>
      </c>
      <c r="I113" s="1186">
        <v>43</v>
      </c>
      <c r="J113" s="1181">
        <f t="shared" si="1"/>
        <v>56</v>
      </c>
      <c r="K113" s="1182"/>
    </row>
    <row r="114" spans="1:11" ht="13.9" customHeight="1" x14ac:dyDescent="0.25">
      <c r="A114" s="1483">
        <v>28</v>
      </c>
      <c r="B114" s="1484" t="s">
        <v>314</v>
      </c>
      <c r="C114" s="46" t="s">
        <v>714</v>
      </c>
      <c r="D114" s="1186">
        <v>300</v>
      </c>
      <c r="E114" s="1186">
        <v>300</v>
      </c>
      <c r="F114" s="1186">
        <v>263</v>
      </c>
      <c r="G114" s="1186">
        <v>0</v>
      </c>
      <c r="H114" s="1186">
        <v>0</v>
      </c>
      <c r="I114" s="1186">
        <v>0</v>
      </c>
      <c r="J114" s="1181">
        <f t="shared" si="1"/>
        <v>263</v>
      </c>
      <c r="K114" s="1182"/>
    </row>
    <row r="115" spans="1:11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  <c r="K115" s="1182"/>
    </row>
    <row r="116" spans="1:11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  <c r="K116" s="1182"/>
    </row>
    <row r="117" spans="1:11" ht="13.9" customHeight="1" x14ac:dyDescent="0.25">
      <c r="A117" s="1483"/>
      <c r="B117" s="1484"/>
      <c r="C117" s="46" t="s">
        <v>820</v>
      </c>
      <c r="D117" s="1186">
        <v>9</v>
      </c>
      <c r="E117" s="1186">
        <v>9</v>
      </c>
      <c r="F117" s="1186">
        <v>14</v>
      </c>
      <c r="G117" s="1186">
        <v>0</v>
      </c>
      <c r="H117" s="1186">
        <v>0</v>
      </c>
      <c r="I117" s="1186">
        <v>0</v>
      </c>
      <c r="J117" s="1181">
        <f t="shared" si="1"/>
        <v>14</v>
      </c>
      <c r="K117" s="1182"/>
    </row>
    <row r="118" spans="1:11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0</v>
      </c>
      <c r="H118" s="1186">
        <v>0</v>
      </c>
      <c r="I118" s="1186">
        <v>0</v>
      </c>
      <c r="J118" s="1181">
        <f t="shared" si="1"/>
        <v>0</v>
      </c>
      <c r="K118" s="1182"/>
    </row>
    <row r="119" spans="1:11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12</v>
      </c>
      <c r="H119" s="1186">
        <v>12</v>
      </c>
      <c r="I119" s="1186">
        <v>12</v>
      </c>
      <c r="J119" s="1181">
        <f t="shared" si="1"/>
        <v>12</v>
      </c>
      <c r="K119" s="1182"/>
    </row>
    <row r="120" spans="1:11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  <c r="K120" s="1182"/>
    </row>
    <row r="121" spans="1:11" ht="13.9" customHeight="1" x14ac:dyDescent="0.25">
      <c r="A121" s="1483"/>
      <c r="B121" s="1484"/>
      <c r="C121" s="46" t="s">
        <v>598</v>
      </c>
      <c r="D121" s="1186">
        <v>86</v>
      </c>
      <c r="E121" s="1186">
        <v>84</v>
      </c>
      <c r="F121" s="1186">
        <v>17</v>
      </c>
      <c r="G121" s="1186">
        <v>97</v>
      </c>
      <c r="H121" s="1186">
        <v>86</v>
      </c>
      <c r="I121" s="1186">
        <v>16</v>
      </c>
      <c r="J121" s="1181">
        <f t="shared" si="1"/>
        <v>33</v>
      </c>
      <c r="K121" s="1182"/>
    </row>
    <row r="122" spans="1:11" ht="13.9" customHeight="1" x14ac:dyDescent="0.25">
      <c r="A122" s="1483">
        <v>30</v>
      </c>
      <c r="B122" s="1484" t="s">
        <v>316</v>
      </c>
      <c r="C122" s="46" t="s">
        <v>781</v>
      </c>
      <c r="D122" s="1186">
        <v>5</v>
      </c>
      <c r="E122" s="1186">
        <v>5</v>
      </c>
      <c r="F122" s="1186">
        <v>5</v>
      </c>
      <c r="G122" s="1186">
        <v>209</v>
      </c>
      <c r="H122" s="1186">
        <v>209</v>
      </c>
      <c r="I122" s="1186">
        <v>3</v>
      </c>
      <c r="J122" s="1181">
        <f t="shared" si="1"/>
        <v>8</v>
      </c>
      <c r="K122" s="1182"/>
    </row>
    <row r="123" spans="1:11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  <c r="K123" s="1182"/>
    </row>
    <row r="124" spans="1:11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  <c r="K124" s="1182"/>
    </row>
    <row r="125" spans="1:11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  <c r="K125" s="1182"/>
    </row>
    <row r="126" spans="1:11" ht="13.9" customHeight="1" x14ac:dyDescent="0.25">
      <c r="A126" s="1483"/>
      <c r="B126" s="1484"/>
      <c r="C126" s="46" t="s">
        <v>598</v>
      </c>
      <c r="D126" s="1186">
        <v>276</v>
      </c>
      <c r="E126" s="1186">
        <v>259</v>
      </c>
      <c r="F126" s="1186">
        <v>74</v>
      </c>
      <c r="G126" s="1186">
        <v>319</v>
      </c>
      <c r="H126" s="1186">
        <v>293</v>
      </c>
      <c r="I126" s="1186">
        <v>70</v>
      </c>
      <c r="J126" s="1181">
        <f t="shared" si="1"/>
        <v>144</v>
      </c>
      <c r="K126" s="1182"/>
    </row>
    <row r="127" spans="1:11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  <c r="K127" s="1182"/>
    </row>
    <row r="128" spans="1:11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  <c r="K128" s="1182"/>
    </row>
    <row r="129" spans="1:11" ht="13.9" customHeight="1" x14ac:dyDescent="0.25">
      <c r="A129" s="1483"/>
      <c r="B129" s="1484"/>
      <c r="C129" s="46" t="s">
        <v>598</v>
      </c>
      <c r="D129" s="1186">
        <v>245</v>
      </c>
      <c r="E129" s="1186">
        <v>235</v>
      </c>
      <c r="F129" s="1186">
        <v>24</v>
      </c>
      <c r="G129" s="1186">
        <v>77</v>
      </c>
      <c r="H129" s="1186">
        <v>73</v>
      </c>
      <c r="I129" s="1186">
        <v>28</v>
      </c>
      <c r="J129" s="1181">
        <f t="shared" si="1"/>
        <v>52</v>
      </c>
      <c r="K129" s="1182"/>
    </row>
    <row r="130" spans="1:11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  <c r="K130" s="1182"/>
    </row>
    <row r="131" spans="1:11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  <c r="K131" s="1182"/>
    </row>
    <row r="132" spans="1:11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  <c r="K132" s="1182"/>
    </row>
    <row r="133" spans="1:11" ht="13.9" customHeight="1" x14ac:dyDescent="0.25">
      <c r="A133" s="1483"/>
      <c r="B133" s="1484"/>
      <c r="C133" s="46" t="s">
        <v>598</v>
      </c>
      <c r="D133" s="1186">
        <v>323</v>
      </c>
      <c r="E133" s="1186">
        <v>306</v>
      </c>
      <c r="F133" s="1186">
        <v>18</v>
      </c>
      <c r="G133" s="1186">
        <v>273</v>
      </c>
      <c r="H133" s="1186">
        <v>250</v>
      </c>
      <c r="I133" s="1186">
        <v>28</v>
      </c>
      <c r="J133" s="1181">
        <f t="shared" si="1"/>
        <v>46</v>
      </c>
      <c r="K133" s="1182"/>
    </row>
    <row r="134" spans="1:11" ht="13.9" customHeight="1" x14ac:dyDescent="0.25">
      <c r="A134" s="1483">
        <v>33</v>
      </c>
      <c r="B134" s="1484" t="s">
        <v>319</v>
      </c>
      <c r="C134" s="46" t="s">
        <v>608</v>
      </c>
      <c r="D134" s="1186">
        <v>16</v>
      </c>
      <c r="E134" s="1186">
        <v>16</v>
      </c>
      <c r="F134" s="1186">
        <v>19</v>
      </c>
      <c r="G134" s="1186">
        <v>0</v>
      </c>
      <c r="H134" s="1186">
        <v>0</v>
      </c>
      <c r="I134" s="1186">
        <v>0</v>
      </c>
      <c r="J134" s="1181">
        <f t="shared" si="1"/>
        <v>19</v>
      </c>
      <c r="K134" s="1182"/>
    </row>
    <row r="135" spans="1:11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  <c r="K135" s="1182"/>
    </row>
    <row r="136" spans="1:11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  <c r="K136" s="1182"/>
    </row>
    <row r="137" spans="1:11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  <c r="K137" s="1182"/>
    </row>
    <row r="138" spans="1:11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  <c r="K138" s="1182"/>
    </row>
    <row r="139" spans="1:11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  <c r="K139" s="1182"/>
    </row>
    <row r="140" spans="1:11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  <c r="K140" s="1182"/>
    </row>
    <row r="141" spans="1:11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  <c r="K141" s="1182"/>
    </row>
    <row r="142" spans="1:11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  <c r="K142" s="1182"/>
    </row>
    <row r="143" spans="1:11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  <c r="K143" s="1182"/>
    </row>
    <row r="144" spans="1:11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  <c r="K144" s="1182"/>
    </row>
    <row r="145" spans="1:11" ht="13.9" customHeight="1" x14ac:dyDescent="0.25">
      <c r="A145" s="1483"/>
      <c r="B145" s="1484"/>
      <c r="C145" s="46" t="s">
        <v>598</v>
      </c>
      <c r="D145" s="1186">
        <v>506</v>
      </c>
      <c r="E145" s="1186">
        <v>438</v>
      </c>
      <c r="F145" s="1186">
        <v>34</v>
      </c>
      <c r="G145" s="1186">
        <v>279</v>
      </c>
      <c r="H145" s="1186">
        <v>237</v>
      </c>
      <c r="I145" s="1186">
        <v>15</v>
      </c>
      <c r="J145" s="1181">
        <f t="shared" si="1"/>
        <v>49</v>
      </c>
      <c r="K145" s="1182"/>
    </row>
    <row r="146" spans="1:11" ht="13.9" customHeight="1" x14ac:dyDescent="0.25">
      <c r="A146" s="1483">
        <v>35</v>
      </c>
      <c r="B146" s="1484" t="s">
        <v>321</v>
      </c>
      <c r="C146" s="46" t="s">
        <v>817</v>
      </c>
      <c r="D146" s="1186">
        <v>444</v>
      </c>
      <c r="E146" s="1186">
        <v>430</v>
      </c>
      <c r="F146" s="1186">
        <v>43</v>
      </c>
      <c r="G146" s="1186">
        <v>63</v>
      </c>
      <c r="H146" s="1186">
        <v>59</v>
      </c>
      <c r="I146" s="1186">
        <v>0</v>
      </c>
      <c r="J146" s="1181">
        <f t="shared" si="1"/>
        <v>43</v>
      </c>
      <c r="K146" s="1182"/>
    </row>
    <row r="147" spans="1:11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  <c r="K147" s="1182"/>
    </row>
    <row r="148" spans="1:11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  <c r="K148" s="1182"/>
    </row>
    <row r="149" spans="1:11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  <c r="K149" s="1182"/>
    </row>
    <row r="150" spans="1:11" ht="13.9" customHeight="1" x14ac:dyDescent="0.25">
      <c r="A150" s="1483"/>
      <c r="B150" s="1484"/>
      <c r="C150" s="46" t="s">
        <v>598</v>
      </c>
      <c r="D150" s="1186">
        <v>302</v>
      </c>
      <c r="E150" s="1186">
        <v>285</v>
      </c>
      <c r="F150" s="1186">
        <v>17</v>
      </c>
      <c r="G150" s="1186">
        <v>169</v>
      </c>
      <c r="H150" s="1186">
        <v>153</v>
      </c>
      <c r="I150" s="1186">
        <v>35</v>
      </c>
      <c r="J150" s="1181">
        <f t="shared" si="1"/>
        <v>52</v>
      </c>
      <c r="K150" s="1182"/>
    </row>
    <row r="151" spans="1:11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2</v>
      </c>
      <c r="H151" s="1186">
        <v>2</v>
      </c>
      <c r="I151" s="1186">
        <v>0</v>
      </c>
      <c r="J151" s="1181">
        <f t="shared" si="1"/>
        <v>0</v>
      </c>
      <c r="K151" s="1182"/>
    </row>
    <row r="152" spans="1:11" ht="13.9" customHeight="1" x14ac:dyDescent="0.2">
      <c r="A152" s="1483"/>
      <c r="B152" s="1484"/>
      <c r="C152" s="212" t="s">
        <v>598</v>
      </c>
      <c r="D152" s="1186">
        <v>282</v>
      </c>
      <c r="E152" s="1186">
        <v>259</v>
      </c>
      <c r="F152" s="1186">
        <v>22</v>
      </c>
      <c r="G152" s="1186">
        <v>85</v>
      </c>
      <c r="H152" s="1186">
        <v>75</v>
      </c>
      <c r="I152" s="1186">
        <v>15</v>
      </c>
      <c r="J152" s="1181">
        <f t="shared" si="1"/>
        <v>37</v>
      </c>
      <c r="K152" s="1182"/>
    </row>
    <row r="153" spans="1:11" ht="13.9" customHeight="1" x14ac:dyDescent="0.25">
      <c r="A153" s="1483">
        <v>38</v>
      </c>
      <c r="B153" s="1484" t="s">
        <v>324</v>
      </c>
      <c r="C153" s="46" t="s">
        <v>787</v>
      </c>
      <c r="D153" s="1186">
        <v>2</v>
      </c>
      <c r="E153" s="1186">
        <v>1</v>
      </c>
      <c r="F153" s="1186">
        <v>0</v>
      </c>
      <c r="G153" s="1186">
        <v>68</v>
      </c>
      <c r="H153" s="1186">
        <v>68</v>
      </c>
      <c r="I153" s="1186">
        <v>34</v>
      </c>
      <c r="J153" s="1181">
        <f t="shared" si="1"/>
        <v>34</v>
      </c>
      <c r="K153" s="1182"/>
    </row>
    <row r="154" spans="1:11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  <c r="K154" s="1182"/>
    </row>
    <row r="155" spans="1:11" ht="13.9" customHeight="1" x14ac:dyDescent="0.25">
      <c r="A155" s="1483"/>
      <c r="B155" s="1484"/>
      <c r="C155" s="46" t="s">
        <v>719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f t="shared" si="1"/>
        <v>0</v>
      </c>
      <c r="K155" s="1182"/>
    </row>
    <row r="156" spans="1:11" ht="13.9" customHeight="1" x14ac:dyDescent="0.25">
      <c r="A156" s="1483"/>
      <c r="B156" s="1484"/>
      <c r="C156" s="46" t="s">
        <v>598</v>
      </c>
      <c r="D156" s="1186">
        <v>74</v>
      </c>
      <c r="E156" s="1186">
        <v>73</v>
      </c>
      <c r="F156" s="1186">
        <v>7</v>
      </c>
      <c r="G156" s="1186">
        <v>73</v>
      </c>
      <c r="H156" s="1186">
        <v>69</v>
      </c>
      <c r="I156" s="1186">
        <v>11</v>
      </c>
      <c r="J156" s="1181">
        <f t="shared" si="1"/>
        <v>18</v>
      </c>
      <c r="K156" s="1182"/>
    </row>
    <row r="157" spans="1:11" ht="13.9" customHeight="1" x14ac:dyDescent="0.25">
      <c r="A157" s="1483">
        <v>39</v>
      </c>
      <c r="B157" s="1484" t="s">
        <v>325</v>
      </c>
      <c r="C157" s="46" t="s">
        <v>406</v>
      </c>
      <c r="D157" s="1186">
        <v>95</v>
      </c>
      <c r="E157" s="1186">
        <v>95</v>
      </c>
      <c r="F157" s="1186">
        <v>25</v>
      </c>
      <c r="G157" s="1186">
        <v>250</v>
      </c>
      <c r="H157" s="1186">
        <v>250</v>
      </c>
      <c r="I157" s="1186">
        <v>145</v>
      </c>
      <c r="J157" s="1181">
        <f t="shared" si="1"/>
        <v>170</v>
      </c>
      <c r="K157" s="1182"/>
    </row>
    <row r="158" spans="1:11" ht="13.9" customHeight="1" x14ac:dyDescent="0.25">
      <c r="A158" s="1483"/>
      <c r="B158" s="1484"/>
      <c r="C158" s="46" t="s">
        <v>720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  <c r="K158" s="1182"/>
    </row>
    <row r="159" spans="1:11" ht="13.9" customHeight="1" x14ac:dyDescent="0.25">
      <c r="A159" s="1483"/>
      <c r="B159" s="1484"/>
      <c r="C159" s="46" t="s">
        <v>598</v>
      </c>
      <c r="D159" s="1186">
        <v>904</v>
      </c>
      <c r="E159" s="1186">
        <v>793</v>
      </c>
      <c r="F159" s="1186">
        <v>36</v>
      </c>
      <c r="G159" s="1186">
        <v>603</v>
      </c>
      <c r="H159" s="1186">
        <v>551</v>
      </c>
      <c r="I159" s="1186">
        <v>149</v>
      </c>
      <c r="J159" s="1181">
        <f t="shared" si="1"/>
        <v>185</v>
      </c>
      <c r="K159" s="1182"/>
    </row>
    <row r="160" spans="1:11" ht="13.9" customHeight="1" x14ac:dyDescent="0.25">
      <c r="A160" s="1519">
        <v>40</v>
      </c>
      <c r="B160" s="1506" t="s">
        <v>326</v>
      </c>
      <c r="C160" s="182" t="s">
        <v>784</v>
      </c>
      <c r="D160" s="1186">
        <v>0</v>
      </c>
      <c r="E160" s="1186">
        <v>0</v>
      </c>
      <c r="F160" s="1186">
        <v>0</v>
      </c>
      <c r="G160" s="1186">
        <v>0</v>
      </c>
      <c r="H160" s="1186">
        <v>0</v>
      </c>
      <c r="I160" s="1186">
        <v>0</v>
      </c>
      <c r="J160" s="1181">
        <f t="shared" si="1"/>
        <v>0</v>
      </c>
      <c r="K160" s="1182"/>
    </row>
    <row r="161" spans="1:11" ht="15" x14ac:dyDescent="0.25">
      <c r="A161" s="1520"/>
      <c r="B161" s="1521"/>
      <c r="C161" s="46" t="s">
        <v>817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1"/>
        <v>0</v>
      </c>
      <c r="K161" s="1182"/>
    </row>
    <row r="162" spans="1:11" ht="13.9" customHeight="1" x14ac:dyDescent="0.25">
      <c r="A162" s="1483">
        <v>41</v>
      </c>
      <c r="B162" s="1484" t="s">
        <v>327</v>
      </c>
      <c r="C162" s="46" t="s">
        <v>788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1"/>
        <v>0</v>
      </c>
      <c r="K162" s="1182"/>
    </row>
    <row r="163" spans="1:11" ht="13.9" customHeight="1" x14ac:dyDescent="0.25">
      <c r="A163" s="1483"/>
      <c r="B163" s="1484"/>
      <c r="C163" s="46" t="s">
        <v>607</v>
      </c>
      <c r="D163" s="1186">
        <v>16</v>
      </c>
      <c r="E163" s="1186">
        <v>16</v>
      </c>
      <c r="F163" s="1186">
        <v>23</v>
      </c>
      <c r="G163" s="1186">
        <v>0</v>
      </c>
      <c r="H163" s="1186">
        <v>0</v>
      </c>
      <c r="I163" s="1186">
        <v>0</v>
      </c>
      <c r="J163" s="1181">
        <f t="shared" ref="J163:J168" si="2">F163+I163</f>
        <v>23</v>
      </c>
      <c r="K163" s="1182"/>
    </row>
    <row r="164" spans="1:11" ht="13.9" customHeight="1" x14ac:dyDescent="0.25">
      <c r="A164" s="1483"/>
      <c r="B164" s="1484"/>
      <c r="C164" s="46" t="s">
        <v>598</v>
      </c>
      <c r="D164" s="1186">
        <v>97</v>
      </c>
      <c r="E164" s="1186">
        <v>92</v>
      </c>
      <c r="F164" s="1186">
        <v>32</v>
      </c>
      <c r="G164" s="1186">
        <v>71</v>
      </c>
      <c r="H164" s="1186">
        <v>68</v>
      </c>
      <c r="I164" s="1186">
        <v>22</v>
      </c>
      <c r="J164" s="1181">
        <f t="shared" si="2"/>
        <v>54</v>
      </c>
      <c r="K164" s="1182"/>
    </row>
    <row r="165" spans="1:11" ht="13.9" customHeight="1" x14ac:dyDescent="0.25">
      <c r="A165" s="1483">
        <v>42</v>
      </c>
      <c r="B165" s="1484" t="s">
        <v>328</v>
      </c>
      <c r="C165" s="46" t="s">
        <v>698</v>
      </c>
      <c r="D165" s="1186">
        <v>0</v>
      </c>
      <c r="E165" s="1186">
        <v>0</v>
      </c>
      <c r="F165" s="1186">
        <v>0</v>
      </c>
      <c r="G165" s="1186">
        <v>57</v>
      </c>
      <c r="H165" s="1186">
        <v>57</v>
      </c>
      <c r="I165" s="1186">
        <v>1</v>
      </c>
      <c r="J165" s="1181">
        <f t="shared" si="2"/>
        <v>1</v>
      </c>
      <c r="K165" s="1182"/>
    </row>
    <row r="166" spans="1:11" ht="13.9" customHeight="1" x14ac:dyDescent="0.25">
      <c r="A166" s="1483"/>
      <c r="B166" s="1484"/>
      <c r="C166" s="46" t="s">
        <v>598</v>
      </c>
      <c r="D166" s="1186">
        <v>373</v>
      </c>
      <c r="E166" s="1186">
        <v>339</v>
      </c>
      <c r="F166" s="1186">
        <v>32</v>
      </c>
      <c r="G166" s="1186">
        <v>417</v>
      </c>
      <c r="H166" s="1186">
        <v>353</v>
      </c>
      <c r="I166" s="1186">
        <v>86</v>
      </c>
      <c r="J166" s="1181">
        <f t="shared" si="2"/>
        <v>118</v>
      </c>
      <c r="K166" s="1182"/>
    </row>
    <row r="167" spans="1:11" ht="15.75" x14ac:dyDescent="0.25">
      <c r="A167" s="639">
        <v>43</v>
      </c>
      <c r="B167" s="640" t="s">
        <v>329</v>
      </c>
      <c r="C167" s="46" t="s">
        <v>598</v>
      </c>
      <c r="D167" s="1186">
        <v>127</v>
      </c>
      <c r="E167" s="1186">
        <v>122</v>
      </c>
      <c r="F167" s="1186">
        <v>21</v>
      </c>
      <c r="G167" s="1186">
        <v>113</v>
      </c>
      <c r="H167" s="1186">
        <v>108</v>
      </c>
      <c r="I167" s="1186">
        <v>38</v>
      </c>
      <c r="J167" s="1181">
        <f t="shared" si="2"/>
        <v>59</v>
      </c>
      <c r="K167" s="1182"/>
    </row>
    <row r="168" spans="1:11" ht="15" x14ac:dyDescent="0.25">
      <c r="A168" s="47"/>
      <c r="B168" s="1381" t="s">
        <v>21</v>
      </c>
      <c r="C168" s="1381"/>
      <c r="D168" s="642">
        <f t="shared" ref="D168:I168" si="3">SUM(D15:D167)</f>
        <v>9406</v>
      </c>
      <c r="E168" s="642">
        <f t="shared" si="3"/>
        <v>8603</v>
      </c>
      <c r="F168" s="642">
        <f t="shared" si="3"/>
        <v>1303</v>
      </c>
      <c r="G168" s="642">
        <f t="shared" si="3"/>
        <v>7034</v>
      </c>
      <c r="H168" s="642">
        <f t="shared" si="3"/>
        <v>6476</v>
      </c>
      <c r="I168" s="642">
        <f t="shared" si="3"/>
        <v>1402</v>
      </c>
      <c r="J168" s="635">
        <f t="shared" si="2"/>
        <v>2705</v>
      </c>
    </row>
    <row r="169" spans="1:11" ht="13.15" customHeight="1" x14ac:dyDescent="0.25">
      <c r="A169" s="127" t="s">
        <v>814</v>
      </c>
    </row>
    <row r="170" spans="1:11" ht="37.15" customHeight="1" x14ac:dyDescent="0.35">
      <c r="A170" s="1271" t="s">
        <v>1841</v>
      </c>
      <c r="B170" s="1237"/>
      <c r="C170" s="1237"/>
      <c r="D170" s="1237"/>
      <c r="E170" s="1237"/>
      <c r="F170" s="1237"/>
      <c r="G170" s="1237"/>
      <c r="H170" s="1237"/>
      <c r="I170" s="1237"/>
      <c r="J170" s="1237"/>
    </row>
    <row r="171" spans="1:11" ht="19.149999999999999" customHeight="1" x14ac:dyDescent="0.2">
      <c r="A171" s="644"/>
      <c r="B171" s="644" t="s">
        <v>657</v>
      </c>
      <c r="C171" s="61" t="s">
        <v>611</v>
      </c>
      <c r="E171" s="67"/>
      <c r="G171" s="150" t="s">
        <v>613</v>
      </c>
      <c r="I171" s="151" t="s">
        <v>610</v>
      </c>
      <c r="J171" s="67"/>
    </row>
    <row r="172" spans="1:11" ht="13.15" customHeight="1" x14ac:dyDescent="0.2">
      <c r="A172" s="632" t="s">
        <v>570</v>
      </c>
      <c r="C172" s="199" t="s">
        <v>1785</v>
      </c>
      <c r="D172" s="151"/>
      <c r="E172" s="627"/>
      <c r="F172" s="627"/>
      <c r="G172" s="627"/>
      <c r="H172" s="627"/>
    </row>
    <row r="173" spans="1:11" ht="13.15" customHeight="1" x14ac:dyDescent="0.2">
      <c r="A173" s="630" t="s">
        <v>563</v>
      </c>
      <c r="B173" s="627"/>
      <c r="C173" s="1241" t="s">
        <v>564</v>
      </c>
      <c r="D173" s="1241"/>
      <c r="E173" s="1241"/>
      <c r="F173" s="1241"/>
      <c r="G173" s="1241"/>
      <c r="H173" s="1241"/>
    </row>
    <row r="174" spans="1:11" ht="13.15" customHeight="1" x14ac:dyDescent="0.2">
      <c r="A174" s="630"/>
      <c r="B174" s="627"/>
      <c r="C174" s="630"/>
      <c r="D174" s="627"/>
      <c r="E174" s="627"/>
      <c r="F174" s="627"/>
      <c r="G174" s="627"/>
      <c r="H174" s="627"/>
    </row>
    <row r="175" spans="1:11" ht="13.15" customHeight="1" x14ac:dyDescent="0.2"/>
    <row r="181" ht="27" customHeight="1" x14ac:dyDescent="0.2"/>
    <row r="182" ht="13.15" customHeight="1" x14ac:dyDescent="0.2"/>
    <row r="183" ht="27.6" customHeight="1" x14ac:dyDescent="0.2"/>
    <row r="187" ht="26.45" customHeight="1" x14ac:dyDescent="0.2"/>
    <row r="188" ht="25.9" customHeight="1" x14ac:dyDescent="0.2"/>
    <row r="189" ht="27" customHeight="1" x14ac:dyDescent="0.2"/>
    <row r="190" ht="13.15" customHeight="1" x14ac:dyDescent="0.2"/>
    <row r="191" ht="13.15" customHeight="1" x14ac:dyDescent="0.2"/>
    <row r="192" ht="14.45" customHeight="1" x14ac:dyDescent="0.2"/>
    <row r="198" ht="27" customHeight="1" x14ac:dyDescent="0.2"/>
    <row r="202" ht="29.45" customHeight="1" x14ac:dyDescent="0.2"/>
    <row r="203" ht="50.45" customHeight="1" x14ac:dyDescent="0.2"/>
    <row r="204" ht="20.45" customHeight="1" x14ac:dyDescent="0.2"/>
    <row r="205" ht="13.15" customHeight="1" x14ac:dyDescent="0.2"/>
    <row r="206" ht="13.1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27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72" ht="27" customHeight="1" x14ac:dyDescent="0.2"/>
    <row r="273" ht="13.15" customHeight="1" x14ac:dyDescent="0.2"/>
    <row r="274" ht="27.6" customHeight="1" x14ac:dyDescent="0.2"/>
    <row r="278" ht="26.45" customHeight="1" x14ac:dyDescent="0.2"/>
    <row r="279" ht="25.9" customHeight="1" x14ac:dyDescent="0.2"/>
    <row r="280" ht="27" customHeight="1" x14ac:dyDescent="0.2"/>
    <row r="281" ht="26.45" customHeight="1" x14ac:dyDescent="0.2"/>
    <row r="290" ht="25.9" customHeight="1" x14ac:dyDescent="0.2"/>
    <row r="294" ht="27.6" customHeight="1" x14ac:dyDescent="0.2"/>
    <row r="295" ht="51.6" customHeight="1" x14ac:dyDescent="0.2"/>
    <row r="364" ht="13.15" customHeight="1" x14ac:dyDescent="0.2"/>
    <row r="366" ht="26.45" customHeight="1" x14ac:dyDescent="0.2"/>
    <row r="370" ht="25.9" customHeight="1" x14ac:dyDescent="0.2"/>
    <row r="371" ht="26.45" customHeight="1" x14ac:dyDescent="0.2"/>
    <row r="380" ht="26.45" customHeight="1" x14ac:dyDescent="0.2"/>
    <row r="384" ht="27" customHeight="1" x14ac:dyDescent="0.2"/>
    <row r="385" ht="53.45" customHeight="1" x14ac:dyDescent="0.2"/>
    <row r="386" ht="19.149999999999999" customHeight="1" x14ac:dyDescent="0.2"/>
    <row r="454" ht="13.15" customHeight="1" x14ac:dyDescent="0.2"/>
    <row r="456" ht="26.45" customHeight="1" x14ac:dyDescent="0.2"/>
    <row r="460" ht="26.45" customHeight="1" x14ac:dyDescent="0.2"/>
    <row r="461" ht="25.9" customHeight="1" x14ac:dyDescent="0.2"/>
    <row r="470" ht="25.9" customHeight="1" x14ac:dyDescent="0.2"/>
    <row r="474" ht="31.9" customHeight="1" x14ac:dyDescent="0.2"/>
    <row r="475" ht="52.9" customHeight="1" x14ac:dyDescent="0.2"/>
    <row r="476" ht="18.600000000000001" customHeight="1" x14ac:dyDescent="0.2"/>
    <row r="544" ht="13.15" customHeight="1" x14ac:dyDescent="0.2"/>
    <row r="546" ht="26.45" customHeight="1" x14ac:dyDescent="0.2"/>
    <row r="550" ht="26.45" customHeight="1" x14ac:dyDescent="0.2"/>
    <row r="551" ht="26.45" customHeight="1" x14ac:dyDescent="0.2"/>
    <row r="560" ht="25.9" customHeight="1" x14ac:dyDescent="0.2"/>
    <row r="564" ht="35.450000000000003" customHeight="1" x14ac:dyDescent="0.2"/>
    <row r="565" ht="56.45" customHeight="1" x14ac:dyDescent="0.2"/>
    <row r="566" ht="16.899999999999999" customHeight="1" x14ac:dyDescent="0.2"/>
    <row r="634" ht="13.15" customHeight="1" x14ac:dyDescent="0.2"/>
    <row r="636" ht="26.45" customHeight="1" x14ac:dyDescent="0.2"/>
    <row r="640" ht="25.9" customHeight="1" x14ac:dyDescent="0.2"/>
    <row r="641" ht="25.9" customHeight="1" x14ac:dyDescent="0.2"/>
    <row r="650" ht="25.9" customHeight="1" x14ac:dyDescent="0.2"/>
    <row r="654" ht="27" customHeight="1" x14ac:dyDescent="0.2"/>
    <row r="655" ht="55.9" customHeight="1" x14ac:dyDescent="0.2"/>
    <row r="656" ht="18" customHeight="1" x14ac:dyDescent="0.2"/>
    <row r="724" ht="13.15" customHeight="1" x14ac:dyDescent="0.2"/>
    <row r="726" ht="25.9" customHeight="1" x14ac:dyDescent="0.2"/>
    <row r="730" ht="26.45" customHeight="1" x14ac:dyDescent="0.2"/>
    <row r="731" ht="25.9" customHeight="1" x14ac:dyDescent="0.2"/>
  </sheetData>
  <autoFilter ref="C15:C173"/>
  <mergeCells count="98">
    <mergeCell ref="A165:A166"/>
    <mergeCell ref="B165:B166"/>
    <mergeCell ref="B168:C168"/>
    <mergeCell ref="A170:J170"/>
    <mergeCell ref="C173:H173"/>
    <mergeCell ref="A157:A159"/>
    <mergeCell ref="B157:B159"/>
    <mergeCell ref="A162:A164"/>
    <mergeCell ref="B162:B164"/>
    <mergeCell ref="A160:A161"/>
    <mergeCell ref="B160:B161"/>
    <mergeCell ref="A149:A150"/>
    <mergeCell ref="B149:B150"/>
    <mergeCell ref="A151:A152"/>
    <mergeCell ref="B151:B152"/>
    <mergeCell ref="A153:A156"/>
    <mergeCell ref="B153:B156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D11:F11"/>
    <mergeCell ref="G11:I11"/>
    <mergeCell ref="J11:J13"/>
    <mergeCell ref="D12:E12"/>
    <mergeCell ref="F12:F13"/>
    <mergeCell ref="G12:H12"/>
    <mergeCell ref="I12:I13"/>
    <mergeCell ref="A20:A23"/>
    <mergeCell ref="B20:B23"/>
    <mergeCell ref="A9:C9"/>
    <mergeCell ref="A11:A13"/>
    <mergeCell ref="B11:C13"/>
    <mergeCell ref="B14:C14"/>
  </mergeCells>
  <pageMargins left="0.98425196850393704" right="0.59055118110236227" top="0.78740157480314965" bottom="0.78740157480314965" header="0.31496062992125984" footer="0.31496062992125984"/>
  <pageSetup paperSize="9" scale="57" fitToWidth="2" fitToHeight="2" orientation="portrait" r:id="rId1"/>
  <rowBreaks count="1" manualBreakCount="1">
    <brk id="90" max="9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31"/>
  <sheetViews>
    <sheetView view="pageBreakPreview" zoomScaleSheetLayoutView="100" workbookViewId="0">
      <pane ySplit="13" topLeftCell="A164" activePane="bottomLeft" state="frozen"/>
      <selection pane="bottomLeft" activeCell="R12" sqref="R12"/>
    </sheetView>
  </sheetViews>
  <sheetFormatPr defaultColWidth="8.85546875" defaultRowHeight="12.75" x14ac:dyDescent="0.2"/>
  <cols>
    <col min="1" max="1" width="4.5703125" style="631" customWidth="1"/>
    <col min="2" max="2" width="20.7109375" style="631" customWidth="1"/>
    <col min="3" max="3" width="37.7109375" style="631" customWidth="1"/>
    <col min="4" max="4" width="10.71093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3.140625" style="631" customWidth="1"/>
    <col min="11" max="16384" width="8.85546875" style="631"/>
  </cols>
  <sheetData>
    <row r="1" spans="1:11" ht="14.45" customHeight="1" x14ac:dyDescent="0.2">
      <c r="I1" s="1203" t="s">
        <v>196</v>
      </c>
      <c r="J1" s="1203"/>
    </row>
    <row r="2" spans="1:11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1" x14ac:dyDescent="0.2">
      <c r="A3" s="1202" t="s">
        <v>1552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1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1" x14ac:dyDescent="0.2">
      <c r="A5" s="25"/>
      <c r="B5" s="25"/>
      <c r="C5" s="25"/>
      <c r="D5" s="25"/>
      <c r="E5" s="25"/>
      <c r="F5" s="25"/>
      <c r="G5" s="25"/>
    </row>
    <row r="6" spans="1:11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1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1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1" ht="15" x14ac:dyDescent="0.25">
      <c r="A9" s="1497" t="s">
        <v>951</v>
      </c>
      <c r="B9" s="1497"/>
      <c r="C9" s="1497"/>
      <c r="D9" s="1263"/>
      <c r="E9" s="1263"/>
      <c r="F9" s="1263"/>
      <c r="G9" s="1263"/>
      <c r="H9" s="1263"/>
      <c r="I9" s="1263"/>
      <c r="J9" s="1263"/>
    </row>
    <row r="11" spans="1:11" ht="23.2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1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1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1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1" ht="13.9" customHeight="1" x14ac:dyDescent="0.25">
      <c r="A15" s="1483">
        <v>1</v>
      </c>
      <c r="B15" s="1484" t="s">
        <v>287</v>
      </c>
      <c r="C15" s="46" t="s">
        <v>596</v>
      </c>
      <c r="D15" s="1186">
        <v>113</v>
      </c>
      <c r="E15" s="1186">
        <v>90</v>
      </c>
      <c r="F15" s="1186">
        <v>320</v>
      </c>
      <c r="G15" s="1186">
        <v>429</v>
      </c>
      <c r="H15" s="1186">
        <v>405</v>
      </c>
      <c r="I15" s="1186">
        <v>968</v>
      </c>
      <c r="J15" s="1181">
        <f>F15+I15</f>
        <v>1288</v>
      </c>
      <c r="K15" s="1182"/>
    </row>
    <row r="16" spans="1:11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6" si="0">F16+I16</f>
        <v>0</v>
      </c>
      <c r="K16" s="1182"/>
    </row>
    <row r="17" spans="1:11" ht="13.9" customHeight="1" x14ac:dyDescent="0.25">
      <c r="A17" s="1483"/>
      <c r="B17" s="1484"/>
      <c r="C17" s="46" t="s">
        <v>598</v>
      </c>
      <c r="D17" s="1186">
        <v>211</v>
      </c>
      <c r="E17" s="1186">
        <v>193</v>
      </c>
      <c r="F17" s="1186">
        <v>287</v>
      </c>
      <c r="G17" s="1186">
        <v>120</v>
      </c>
      <c r="H17" s="1186">
        <v>113</v>
      </c>
      <c r="I17" s="1186">
        <v>230</v>
      </c>
      <c r="J17" s="1181">
        <f t="shared" si="0"/>
        <v>517</v>
      </c>
      <c r="K17" s="1182"/>
    </row>
    <row r="18" spans="1:11" ht="13.9" customHeight="1" x14ac:dyDescent="0.25">
      <c r="A18" s="1483">
        <v>2</v>
      </c>
      <c r="B18" s="1485" t="s">
        <v>288</v>
      </c>
      <c r="C18" s="46" t="s">
        <v>757</v>
      </c>
      <c r="D18" s="1186">
        <v>11</v>
      </c>
      <c r="E18" s="1186">
        <v>11</v>
      </c>
      <c r="F18" s="1186">
        <v>14</v>
      </c>
      <c r="G18" s="1186">
        <v>26</v>
      </c>
      <c r="H18" s="1186">
        <v>26</v>
      </c>
      <c r="I18" s="1186">
        <v>34</v>
      </c>
      <c r="J18" s="1181">
        <f t="shared" si="0"/>
        <v>48</v>
      </c>
      <c r="K18" s="1182"/>
    </row>
    <row r="19" spans="1:11" ht="13.9" customHeight="1" x14ac:dyDescent="0.25">
      <c r="A19" s="1483"/>
      <c r="B19" s="1485"/>
      <c r="C19" s="46" t="s">
        <v>598</v>
      </c>
      <c r="D19" s="1186">
        <v>253</v>
      </c>
      <c r="E19" s="1186">
        <v>249</v>
      </c>
      <c r="F19" s="1186">
        <v>186</v>
      </c>
      <c r="G19" s="1186">
        <v>282</v>
      </c>
      <c r="H19" s="1186">
        <v>271</v>
      </c>
      <c r="I19" s="1186">
        <v>69</v>
      </c>
      <c r="J19" s="1181">
        <f t="shared" si="0"/>
        <v>255</v>
      </c>
      <c r="K19" s="1182"/>
    </row>
    <row r="20" spans="1:11" ht="13.9" customHeight="1" x14ac:dyDescent="0.25">
      <c r="A20" s="1483">
        <v>3</v>
      </c>
      <c r="B20" s="1484" t="s">
        <v>289</v>
      </c>
      <c r="C20" s="46" t="s">
        <v>696</v>
      </c>
      <c r="D20" s="1186">
        <v>104</v>
      </c>
      <c r="E20" s="1186">
        <v>104</v>
      </c>
      <c r="F20" s="1186">
        <v>26</v>
      </c>
      <c r="G20" s="1186">
        <v>67</v>
      </c>
      <c r="H20" s="1186">
        <v>67</v>
      </c>
      <c r="I20" s="1186">
        <v>0</v>
      </c>
      <c r="J20" s="1181">
        <f t="shared" si="0"/>
        <v>26</v>
      </c>
      <c r="K20" s="1182"/>
    </row>
    <row r="21" spans="1:11" ht="13.9" customHeight="1" x14ac:dyDescent="0.25">
      <c r="A21" s="1483"/>
      <c r="B21" s="1484"/>
      <c r="C21" s="46" t="s">
        <v>407</v>
      </c>
      <c r="D21" s="1186">
        <v>9</v>
      </c>
      <c r="E21" s="1186">
        <v>9</v>
      </c>
      <c r="F21" s="1186">
        <v>22</v>
      </c>
      <c r="G21" s="1186">
        <v>22</v>
      </c>
      <c r="H21" s="1186">
        <v>18</v>
      </c>
      <c r="I21" s="1186">
        <v>14</v>
      </c>
      <c r="J21" s="1181">
        <f t="shared" si="0"/>
        <v>36</v>
      </c>
      <c r="K21" s="1182"/>
    </row>
    <row r="22" spans="1:11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  <c r="K22" s="1182"/>
    </row>
    <row r="23" spans="1:11" ht="13.9" customHeight="1" x14ac:dyDescent="0.25">
      <c r="A23" s="1483"/>
      <c r="B23" s="1484"/>
      <c r="C23" s="46" t="s">
        <v>598</v>
      </c>
      <c r="D23" s="1186">
        <v>107</v>
      </c>
      <c r="E23" s="1186">
        <v>103</v>
      </c>
      <c r="F23" s="1186">
        <v>31</v>
      </c>
      <c r="G23" s="1186">
        <v>59</v>
      </c>
      <c r="H23" s="1186">
        <v>55</v>
      </c>
      <c r="I23" s="1186">
        <v>78</v>
      </c>
      <c r="J23" s="1181">
        <f t="shared" si="0"/>
        <v>109</v>
      </c>
      <c r="K23" s="1182"/>
    </row>
    <row r="24" spans="1:11" ht="15" x14ac:dyDescent="0.2">
      <c r="A24" s="1519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9</v>
      </c>
      <c r="G24" s="1186">
        <v>493</v>
      </c>
      <c r="H24" s="1186">
        <v>489</v>
      </c>
      <c r="I24" s="1186">
        <v>36</v>
      </c>
      <c r="J24" s="1181">
        <f t="shared" si="0"/>
        <v>45</v>
      </c>
      <c r="K24" s="1182"/>
    </row>
    <row r="25" spans="1:11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v>0</v>
      </c>
      <c r="K25" s="1182"/>
    </row>
    <row r="26" spans="1:11" ht="15" customHeight="1" x14ac:dyDescent="0.2">
      <c r="A26" s="1519">
        <v>5</v>
      </c>
      <c r="B26" s="1516" t="s">
        <v>291</v>
      </c>
      <c r="C26" s="1182" t="s">
        <v>815</v>
      </c>
      <c r="D26" s="1186">
        <v>369</v>
      </c>
      <c r="E26" s="1186">
        <v>359</v>
      </c>
      <c r="F26" s="1186">
        <v>26</v>
      </c>
      <c r="G26" s="1186">
        <v>45</v>
      </c>
      <c r="H26" s="1186">
        <v>44</v>
      </c>
      <c r="I26" s="1186">
        <v>53</v>
      </c>
      <c r="J26" s="1181">
        <f t="shared" si="0"/>
        <v>79</v>
      </c>
      <c r="K26" s="1182"/>
    </row>
    <row r="27" spans="1:11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2</v>
      </c>
      <c r="H27" s="1186">
        <v>2</v>
      </c>
      <c r="I27" s="1186">
        <v>0</v>
      </c>
      <c r="J27" s="1181">
        <f t="shared" si="0"/>
        <v>0</v>
      </c>
      <c r="K27" s="1182"/>
    </row>
    <row r="28" spans="1:11" ht="15" x14ac:dyDescent="0.25">
      <c r="A28" s="1527"/>
      <c r="B28" s="1517"/>
      <c r="C28" s="46" t="s">
        <v>1101</v>
      </c>
      <c r="D28" s="1186">
        <v>0</v>
      </c>
      <c r="E28" s="1186">
        <v>0</v>
      </c>
      <c r="F28" s="1186">
        <v>0</v>
      </c>
      <c r="G28" s="1186">
        <v>20</v>
      </c>
      <c r="H28" s="1186">
        <v>20</v>
      </c>
      <c r="I28" s="1181">
        <v>0</v>
      </c>
      <c r="J28" s="1181">
        <f t="shared" si="0"/>
        <v>0</v>
      </c>
      <c r="K28" s="1182"/>
    </row>
    <row r="29" spans="1:11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1">
        <v>0</v>
      </c>
      <c r="J29" s="1181">
        <f t="shared" si="0"/>
        <v>0</v>
      </c>
      <c r="K29" s="1182"/>
    </row>
    <row r="30" spans="1:11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 t="shared" si="0"/>
        <v>0</v>
      </c>
      <c r="K30" s="1182"/>
    </row>
    <row r="31" spans="1:11" ht="14.45" customHeight="1" x14ac:dyDescent="0.25">
      <c r="A31" s="1520"/>
      <c r="B31" s="1518"/>
      <c r="C31" s="46" t="s">
        <v>598</v>
      </c>
      <c r="D31" s="1186">
        <v>784</v>
      </c>
      <c r="E31" s="1186">
        <v>691</v>
      </c>
      <c r="F31" s="1186">
        <v>130</v>
      </c>
      <c r="G31" s="1186">
        <v>428</v>
      </c>
      <c r="H31" s="1186">
        <v>388</v>
      </c>
      <c r="I31" s="1186">
        <v>348</v>
      </c>
      <c r="J31" s="1181">
        <f t="shared" si="0"/>
        <v>478</v>
      </c>
      <c r="K31" s="1182"/>
    </row>
    <row r="32" spans="1:11" ht="13.9" customHeight="1" x14ac:dyDescent="0.25">
      <c r="A32" s="1487">
        <v>6</v>
      </c>
      <c r="B32" s="1485" t="s">
        <v>292</v>
      </c>
      <c r="C32" s="46" t="s">
        <v>699</v>
      </c>
      <c r="D32" s="1186">
        <v>8</v>
      </c>
      <c r="E32" s="1186">
        <v>8</v>
      </c>
      <c r="F32" s="1186">
        <v>26</v>
      </c>
      <c r="G32" s="1186">
        <v>3</v>
      </c>
      <c r="H32" s="1186">
        <v>3</v>
      </c>
      <c r="I32" s="1186">
        <v>5</v>
      </c>
      <c r="J32" s="1181">
        <f t="shared" si="0"/>
        <v>31</v>
      </c>
      <c r="K32" s="1182"/>
    </row>
    <row r="33" spans="1:11" ht="13.9" customHeight="1" x14ac:dyDescent="0.25">
      <c r="A33" s="1487"/>
      <c r="B33" s="1485"/>
      <c r="C33" s="46" t="s">
        <v>598</v>
      </c>
      <c r="D33" s="1186">
        <v>903</v>
      </c>
      <c r="E33" s="1186">
        <v>799</v>
      </c>
      <c r="F33" s="1186">
        <v>324</v>
      </c>
      <c r="G33" s="1186">
        <v>224</v>
      </c>
      <c r="H33" s="1186">
        <v>195</v>
      </c>
      <c r="I33" s="1186">
        <v>221</v>
      </c>
      <c r="J33" s="1181">
        <f t="shared" si="0"/>
        <v>545</v>
      </c>
      <c r="K33" s="1182"/>
    </row>
    <row r="34" spans="1:11" ht="13.9" customHeight="1" x14ac:dyDescent="0.25">
      <c r="A34" s="1483">
        <v>7</v>
      </c>
      <c r="B34" s="1485" t="s">
        <v>293</v>
      </c>
      <c r="C34" s="46" t="s">
        <v>759</v>
      </c>
      <c r="D34" s="1186">
        <v>5</v>
      </c>
      <c r="E34" s="1186">
        <v>5</v>
      </c>
      <c r="F34" s="1186">
        <v>29</v>
      </c>
      <c r="G34" s="1186">
        <v>17</v>
      </c>
      <c r="H34" s="1186">
        <v>17</v>
      </c>
      <c r="I34" s="1186">
        <v>130</v>
      </c>
      <c r="J34" s="1181">
        <f t="shared" si="0"/>
        <v>159</v>
      </c>
      <c r="K34" s="1182"/>
    </row>
    <row r="35" spans="1:11" ht="13.9" customHeight="1" x14ac:dyDescent="0.25">
      <c r="A35" s="1483"/>
      <c r="B35" s="1485"/>
      <c r="C35" s="46" t="s">
        <v>816</v>
      </c>
      <c r="D35" s="1186">
        <v>45</v>
      </c>
      <c r="E35" s="1186">
        <v>45</v>
      </c>
      <c r="F35" s="1186">
        <v>54</v>
      </c>
      <c r="G35" s="1186">
        <v>12</v>
      </c>
      <c r="H35" s="1186">
        <v>12</v>
      </c>
      <c r="I35" s="1186">
        <v>21</v>
      </c>
      <c r="J35" s="1181">
        <f t="shared" si="0"/>
        <v>75</v>
      </c>
      <c r="K35" s="1182"/>
    </row>
    <row r="36" spans="1:11" ht="13.9" customHeight="1" x14ac:dyDescent="0.25">
      <c r="A36" s="1483"/>
      <c r="B36" s="1485"/>
      <c r="C36" s="46" t="s">
        <v>599</v>
      </c>
      <c r="D36" s="1186">
        <v>6</v>
      </c>
      <c r="E36" s="1186">
        <v>6</v>
      </c>
      <c r="F36" s="1186">
        <v>9</v>
      </c>
      <c r="G36" s="1186">
        <v>45</v>
      </c>
      <c r="H36" s="1186">
        <v>45</v>
      </c>
      <c r="I36" s="1186">
        <v>293</v>
      </c>
      <c r="J36" s="1181">
        <f t="shared" si="0"/>
        <v>302</v>
      </c>
      <c r="K36" s="1182"/>
    </row>
    <row r="37" spans="1:11" ht="13.9" customHeight="1" x14ac:dyDescent="0.25">
      <c r="A37" s="1483"/>
      <c r="B37" s="1485"/>
      <c r="C37" s="46" t="s">
        <v>700</v>
      </c>
      <c r="D37" s="1186">
        <v>12</v>
      </c>
      <c r="E37" s="1186">
        <v>12</v>
      </c>
      <c r="F37" s="1186">
        <v>56</v>
      </c>
      <c r="G37" s="1186">
        <v>16</v>
      </c>
      <c r="H37" s="1186">
        <v>16</v>
      </c>
      <c r="I37" s="1186">
        <v>157</v>
      </c>
      <c r="J37" s="1181">
        <f t="shared" si="0"/>
        <v>213</v>
      </c>
      <c r="K37" s="1182"/>
    </row>
    <row r="38" spans="1:11" ht="13.9" customHeight="1" x14ac:dyDescent="0.25">
      <c r="A38" s="1483"/>
      <c r="B38" s="1485"/>
      <c r="C38" s="46" t="s">
        <v>598</v>
      </c>
      <c r="D38" s="1186">
        <v>238</v>
      </c>
      <c r="E38" s="1186">
        <v>229</v>
      </c>
      <c r="F38" s="1186">
        <v>133</v>
      </c>
      <c r="G38" s="1186">
        <v>224</v>
      </c>
      <c r="H38" s="1186">
        <v>220</v>
      </c>
      <c r="I38" s="1186">
        <v>186</v>
      </c>
      <c r="J38" s="1181">
        <f t="shared" si="0"/>
        <v>319</v>
      </c>
      <c r="K38" s="1182"/>
    </row>
    <row r="39" spans="1:11" ht="15.75" x14ac:dyDescent="0.25">
      <c r="A39" s="639">
        <v>8</v>
      </c>
      <c r="B39" s="1185" t="s">
        <v>294</v>
      </c>
      <c r="C39" s="46" t="s">
        <v>760</v>
      </c>
      <c r="D39" s="1186">
        <v>234</v>
      </c>
      <c r="E39" s="1186">
        <v>229</v>
      </c>
      <c r="F39" s="1186">
        <v>93</v>
      </c>
      <c r="G39" s="1186">
        <v>111</v>
      </c>
      <c r="H39" s="1186">
        <v>107</v>
      </c>
      <c r="I39" s="1186">
        <v>156</v>
      </c>
      <c r="J39" s="1181">
        <f t="shared" si="0"/>
        <v>249</v>
      </c>
      <c r="K39" s="1182"/>
    </row>
    <row r="40" spans="1:11" s="638" customFormat="1" ht="13.9" customHeight="1" x14ac:dyDescent="0.25">
      <c r="A40" s="1483">
        <v>9</v>
      </c>
      <c r="B40" s="1485" t="s">
        <v>295</v>
      </c>
      <c r="C40" s="46" t="s">
        <v>761</v>
      </c>
      <c r="D40" s="1186">
        <v>17</v>
      </c>
      <c r="E40" s="1186">
        <v>15</v>
      </c>
      <c r="F40" s="1186">
        <v>0</v>
      </c>
      <c r="G40" s="1186">
        <v>56</v>
      </c>
      <c r="H40" s="1186">
        <v>54</v>
      </c>
      <c r="I40" s="1186">
        <v>127</v>
      </c>
      <c r="J40" s="1181">
        <f t="shared" si="0"/>
        <v>127</v>
      </c>
      <c r="K40" s="1182"/>
    </row>
    <row r="41" spans="1:11" ht="13.9" customHeight="1" x14ac:dyDescent="0.25">
      <c r="A41" s="1483"/>
      <c r="B41" s="1485"/>
      <c r="C41" s="46" t="s">
        <v>701</v>
      </c>
      <c r="D41" s="1186">
        <v>45</v>
      </c>
      <c r="E41" s="1186">
        <v>45</v>
      </c>
      <c r="F41" s="1186">
        <v>15</v>
      </c>
      <c r="G41" s="1186">
        <v>44</v>
      </c>
      <c r="H41" s="1186">
        <v>44</v>
      </c>
      <c r="I41" s="1186">
        <v>18</v>
      </c>
      <c r="J41" s="1181">
        <f t="shared" si="0"/>
        <v>33</v>
      </c>
      <c r="K41" s="1182"/>
    </row>
    <row r="42" spans="1:11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  <c r="K42" s="1182"/>
    </row>
    <row r="43" spans="1:11" ht="13.9" customHeight="1" x14ac:dyDescent="0.25">
      <c r="A43" s="1483"/>
      <c r="B43" s="1485"/>
      <c r="C43" s="46" t="s">
        <v>1049</v>
      </c>
      <c r="D43" s="1186">
        <v>51</v>
      </c>
      <c r="E43" s="1186">
        <v>51</v>
      </c>
      <c r="F43" s="1186">
        <v>46</v>
      </c>
      <c r="G43" s="1186">
        <v>48</v>
      </c>
      <c r="H43" s="1186">
        <v>48</v>
      </c>
      <c r="I43" s="1186">
        <v>110</v>
      </c>
      <c r="J43" s="1181">
        <f t="shared" si="0"/>
        <v>156</v>
      </c>
      <c r="K43" s="1182"/>
    </row>
    <row r="44" spans="1:11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  <c r="K44" s="1182"/>
    </row>
    <row r="45" spans="1:11" ht="13.9" customHeight="1" x14ac:dyDescent="0.25">
      <c r="A45" s="1483"/>
      <c r="B45" s="1485"/>
      <c r="C45" s="46" t="s">
        <v>598</v>
      </c>
      <c r="D45" s="1186">
        <v>337</v>
      </c>
      <c r="E45" s="1186">
        <v>296</v>
      </c>
      <c r="F45" s="1186">
        <v>39</v>
      </c>
      <c r="G45" s="1186">
        <v>160</v>
      </c>
      <c r="H45" s="1186">
        <v>143</v>
      </c>
      <c r="I45" s="1186">
        <v>46</v>
      </c>
      <c r="J45" s="1181">
        <f t="shared" si="0"/>
        <v>85</v>
      </c>
      <c r="K45" s="1182"/>
    </row>
    <row r="46" spans="1:11" ht="15.75" x14ac:dyDescent="0.2">
      <c r="A46" s="639">
        <v>10</v>
      </c>
      <c r="B46" s="1185" t="s">
        <v>296</v>
      </c>
      <c r="C46" s="212" t="s">
        <v>762</v>
      </c>
      <c r="D46" s="1186">
        <v>408</v>
      </c>
      <c r="E46" s="1186">
        <v>399</v>
      </c>
      <c r="F46" s="1186">
        <v>57</v>
      </c>
      <c r="G46" s="1186">
        <v>43</v>
      </c>
      <c r="H46" s="1186">
        <v>39</v>
      </c>
      <c r="I46" s="1186">
        <v>21</v>
      </c>
      <c r="J46" s="1181">
        <f t="shared" si="0"/>
        <v>78</v>
      </c>
      <c r="K46" s="1182"/>
    </row>
    <row r="47" spans="1:11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  <c r="K47" s="1182"/>
    </row>
    <row r="48" spans="1:11" ht="13.9" customHeight="1" x14ac:dyDescent="0.25">
      <c r="A48" s="1483"/>
      <c r="B48" s="1484"/>
      <c r="C48" s="46" t="s">
        <v>598</v>
      </c>
      <c r="D48" s="1186">
        <v>90</v>
      </c>
      <c r="E48" s="1186">
        <v>88</v>
      </c>
      <c r="F48" s="1186">
        <v>89</v>
      </c>
      <c r="G48" s="1186">
        <v>139</v>
      </c>
      <c r="H48" s="1186">
        <v>129</v>
      </c>
      <c r="I48" s="1186">
        <v>156</v>
      </c>
      <c r="J48" s="1181">
        <f t="shared" si="0"/>
        <v>245</v>
      </c>
      <c r="K48" s="1182"/>
    </row>
    <row r="49" spans="1:11" s="638" customFormat="1" ht="13.9" customHeight="1" x14ac:dyDescent="0.25">
      <c r="A49" s="1487">
        <v>12</v>
      </c>
      <c r="B49" s="1484" t="s">
        <v>298</v>
      </c>
      <c r="C49" s="46" t="s">
        <v>598</v>
      </c>
      <c r="D49" s="1186">
        <v>178</v>
      </c>
      <c r="E49" s="1186">
        <v>172</v>
      </c>
      <c r="F49" s="1186">
        <v>47</v>
      </c>
      <c r="G49" s="1186">
        <v>147</v>
      </c>
      <c r="H49" s="1186">
        <v>142</v>
      </c>
      <c r="I49" s="1186">
        <v>119</v>
      </c>
      <c r="J49" s="1181">
        <f t="shared" si="0"/>
        <v>166</v>
      </c>
      <c r="K49" s="1182"/>
    </row>
    <row r="50" spans="1:11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  <c r="K50" s="1182"/>
    </row>
    <row r="51" spans="1:11" ht="13.9" customHeight="1" x14ac:dyDescent="0.25">
      <c r="A51" s="1487"/>
      <c r="B51" s="1484"/>
      <c r="C51" s="46" t="s">
        <v>601</v>
      </c>
      <c r="D51" s="1186">
        <v>49</v>
      </c>
      <c r="E51" s="1186">
        <v>49</v>
      </c>
      <c r="F51" s="1186">
        <v>11</v>
      </c>
      <c r="G51" s="1186">
        <v>3</v>
      </c>
      <c r="H51" s="1186">
        <v>3</v>
      </c>
      <c r="I51" s="1186">
        <v>0</v>
      </c>
      <c r="J51" s="1181">
        <f t="shared" si="0"/>
        <v>11</v>
      </c>
      <c r="K51" s="1182"/>
    </row>
    <row r="52" spans="1:11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  <c r="K52" s="1182"/>
    </row>
    <row r="53" spans="1:11" s="638" customFormat="1" ht="13.9" customHeight="1" x14ac:dyDescent="0.25">
      <c r="A53" s="1483">
        <v>13</v>
      </c>
      <c r="B53" s="1484" t="s">
        <v>299</v>
      </c>
      <c r="C53" s="46" t="s">
        <v>765</v>
      </c>
      <c r="D53" s="1186">
        <v>16</v>
      </c>
      <c r="E53" s="1186">
        <v>16</v>
      </c>
      <c r="F53" s="1186">
        <v>151</v>
      </c>
      <c r="G53" s="1186">
        <v>89</v>
      </c>
      <c r="H53" s="1186">
        <v>89</v>
      </c>
      <c r="I53" s="1186">
        <v>200</v>
      </c>
      <c r="J53" s="1181">
        <f t="shared" si="0"/>
        <v>351</v>
      </c>
      <c r="K53" s="1182"/>
    </row>
    <row r="54" spans="1:11" ht="13.9" customHeight="1" x14ac:dyDescent="0.25">
      <c r="A54" s="1483"/>
      <c r="B54" s="1484"/>
      <c r="C54" s="46" t="s">
        <v>418</v>
      </c>
      <c r="D54" s="1186">
        <v>6</v>
      </c>
      <c r="E54" s="1186">
        <v>6</v>
      </c>
      <c r="F54" s="1186">
        <v>9</v>
      </c>
      <c r="G54" s="1186">
        <v>10</v>
      </c>
      <c r="H54" s="1186">
        <v>10</v>
      </c>
      <c r="I54" s="1186">
        <v>16</v>
      </c>
      <c r="J54" s="1181">
        <f t="shared" si="0"/>
        <v>25</v>
      </c>
      <c r="K54" s="1182"/>
    </row>
    <row r="55" spans="1:11" ht="13.9" customHeight="1" x14ac:dyDescent="0.25">
      <c r="A55" s="1483"/>
      <c r="B55" s="1484"/>
      <c r="C55" s="46" t="s">
        <v>598</v>
      </c>
      <c r="D55" s="1186">
        <v>25</v>
      </c>
      <c r="E55" s="1186">
        <v>24</v>
      </c>
      <c r="F55" s="1186">
        <v>12</v>
      </c>
      <c r="G55" s="1186">
        <v>39</v>
      </c>
      <c r="H55" s="1186">
        <v>36</v>
      </c>
      <c r="I55" s="1186">
        <v>14</v>
      </c>
      <c r="J55" s="1181">
        <f t="shared" si="0"/>
        <v>26</v>
      </c>
      <c r="K55" s="1182"/>
    </row>
    <row r="56" spans="1:11" ht="13.9" customHeight="1" x14ac:dyDescent="0.25">
      <c r="A56" s="1483">
        <v>14</v>
      </c>
      <c r="B56" s="1484" t="s">
        <v>300</v>
      </c>
      <c r="C56" s="46" t="s">
        <v>766</v>
      </c>
      <c r="D56" s="1186">
        <v>253</v>
      </c>
      <c r="E56" s="1186">
        <v>243</v>
      </c>
      <c r="F56" s="1186">
        <v>121</v>
      </c>
      <c r="G56" s="1186">
        <v>92</v>
      </c>
      <c r="H56" s="1186">
        <v>87</v>
      </c>
      <c r="I56" s="1186">
        <v>295</v>
      </c>
      <c r="J56" s="1181">
        <f t="shared" si="0"/>
        <v>416</v>
      </c>
      <c r="K56" s="1182"/>
    </row>
    <row r="57" spans="1:11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  <c r="K57" s="1182"/>
    </row>
    <row r="58" spans="1:11" ht="13.9" customHeight="1" x14ac:dyDescent="0.25">
      <c r="A58" s="1483">
        <v>15</v>
      </c>
      <c r="B58" s="1484" t="s">
        <v>301</v>
      </c>
      <c r="C58" s="46" t="s">
        <v>767</v>
      </c>
      <c r="D58" s="1186">
        <v>23</v>
      </c>
      <c r="E58" s="1186">
        <v>22</v>
      </c>
      <c r="F58" s="1186">
        <v>6</v>
      </c>
      <c r="G58" s="1186">
        <v>204</v>
      </c>
      <c r="H58" s="1186">
        <v>195</v>
      </c>
      <c r="I58" s="1186">
        <v>235</v>
      </c>
      <c r="J58" s="1181">
        <f t="shared" si="0"/>
        <v>241</v>
      </c>
      <c r="K58" s="1182"/>
    </row>
    <row r="59" spans="1:11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  <c r="K59" s="1182"/>
    </row>
    <row r="60" spans="1:11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  <c r="K60" s="1182"/>
    </row>
    <row r="61" spans="1:11" ht="13.9" customHeight="1" x14ac:dyDescent="0.25">
      <c r="A61" s="1487">
        <v>16</v>
      </c>
      <c r="B61" s="1488" t="s">
        <v>302</v>
      </c>
      <c r="C61" s="81" t="s">
        <v>416</v>
      </c>
      <c r="D61" s="1186">
        <v>116</v>
      </c>
      <c r="E61" s="1186">
        <v>115</v>
      </c>
      <c r="F61" s="1186">
        <v>240</v>
      </c>
      <c r="G61" s="1186">
        <v>62</v>
      </c>
      <c r="H61" s="1186">
        <v>37</v>
      </c>
      <c r="I61" s="1186">
        <v>55</v>
      </c>
      <c r="J61" s="1181">
        <f t="shared" si="0"/>
        <v>295</v>
      </c>
      <c r="K61" s="1182"/>
    </row>
    <row r="62" spans="1:11" ht="13.9" customHeight="1" x14ac:dyDescent="0.25">
      <c r="A62" s="1487"/>
      <c r="B62" s="1488"/>
      <c r="C62" s="81" t="s">
        <v>417</v>
      </c>
      <c r="D62" s="1186">
        <v>45</v>
      </c>
      <c r="E62" s="1186">
        <v>44</v>
      </c>
      <c r="F62" s="1186">
        <v>37</v>
      </c>
      <c r="G62" s="1186">
        <v>35</v>
      </c>
      <c r="H62" s="1186">
        <v>30</v>
      </c>
      <c r="I62" s="1186">
        <v>42</v>
      </c>
      <c r="J62" s="1181">
        <f t="shared" si="0"/>
        <v>79</v>
      </c>
      <c r="K62" s="1182"/>
    </row>
    <row r="63" spans="1:11" ht="13.9" customHeight="1" x14ac:dyDescent="0.25">
      <c r="A63" s="1487"/>
      <c r="B63" s="1488"/>
      <c r="C63" s="81" t="s">
        <v>971</v>
      </c>
      <c r="D63" s="1186">
        <v>45</v>
      </c>
      <c r="E63" s="1186">
        <v>44</v>
      </c>
      <c r="F63" s="1186">
        <v>22</v>
      </c>
      <c r="G63" s="1186">
        <v>35</v>
      </c>
      <c r="H63" s="1186">
        <v>30</v>
      </c>
      <c r="I63" s="1186">
        <v>51</v>
      </c>
      <c r="J63" s="1181">
        <f t="shared" si="0"/>
        <v>73</v>
      </c>
      <c r="K63" s="1182"/>
    </row>
    <row r="64" spans="1:11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  <c r="K64" s="1182"/>
    </row>
    <row r="65" spans="1:11" ht="13.9" customHeight="1" x14ac:dyDescent="0.25">
      <c r="A65" s="1487"/>
      <c r="B65" s="1488"/>
      <c r="C65" s="81" t="s">
        <v>704</v>
      </c>
      <c r="D65" s="1186">
        <v>20</v>
      </c>
      <c r="E65" s="1186">
        <v>20</v>
      </c>
      <c r="F65" s="1186">
        <v>10</v>
      </c>
      <c r="G65" s="1186">
        <v>17</v>
      </c>
      <c r="H65" s="1186">
        <v>17</v>
      </c>
      <c r="I65" s="1186">
        <v>8</v>
      </c>
      <c r="J65" s="1181">
        <f t="shared" si="0"/>
        <v>18</v>
      </c>
      <c r="K65" s="1182"/>
    </row>
    <row r="66" spans="1:11" ht="13.9" customHeight="1" x14ac:dyDescent="0.25">
      <c r="A66" s="1487"/>
      <c r="B66" s="1488"/>
      <c r="C66" s="81" t="s">
        <v>970</v>
      </c>
      <c r="D66" s="1186">
        <v>44</v>
      </c>
      <c r="E66" s="1186">
        <v>44</v>
      </c>
      <c r="F66" s="1186">
        <v>65</v>
      </c>
      <c r="G66" s="1186">
        <v>85</v>
      </c>
      <c r="H66" s="1186">
        <v>85</v>
      </c>
      <c r="I66" s="1186">
        <v>144</v>
      </c>
      <c r="J66" s="1181">
        <f t="shared" si="0"/>
        <v>209</v>
      </c>
      <c r="K66" s="1182"/>
    </row>
    <row r="67" spans="1:11" ht="13.9" customHeight="1" x14ac:dyDescent="0.25">
      <c r="A67" s="1487"/>
      <c r="B67" s="1488"/>
      <c r="C67" s="81" t="s">
        <v>598</v>
      </c>
      <c r="D67" s="1186">
        <v>148</v>
      </c>
      <c r="E67" s="1186">
        <v>113</v>
      </c>
      <c r="F67" s="1186">
        <v>25</v>
      </c>
      <c r="G67" s="1186">
        <v>135</v>
      </c>
      <c r="H67" s="1186">
        <v>114</v>
      </c>
      <c r="I67" s="1186">
        <v>65</v>
      </c>
      <c r="J67" s="1181">
        <f t="shared" si="0"/>
        <v>90</v>
      </c>
      <c r="K67" s="1182"/>
    </row>
    <row r="68" spans="1:11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7</v>
      </c>
      <c r="H68" s="1186">
        <v>7</v>
      </c>
      <c r="I68" s="1186">
        <v>1</v>
      </c>
      <c r="J68" s="1181">
        <f t="shared" si="0"/>
        <v>1</v>
      </c>
      <c r="K68" s="1182"/>
    </row>
    <row r="69" spans="1:11" ht="13.9" customHeight="1" x14ac:dyDescent="0.25">
      <c r="A69" s="1483"/>
      <c r="B69" s="1484"/>
      <c r="C69" s="46" t="s">
        <v>598</v>
      </c>
      <c r="D69" s="1186">
        <v>151</v>
      </c>
      <c r="E69" s="1186">
        <v>133</v>
      </c>
      <c r="F69" s="1186">
        <v>108</v>
      </c>
      <c r="G69" s="1186">
        <v>92</v>
      </c>
      <c r="H69" s="1186">
        <v>80</v>
      </c>
      <c r="I69" s="1186">
        <v>83</v>
      </c>
      <c r="J69" s="1181">
        <f t="shared" si="0"/>
        <v>191</v>
      </c>
      <c r="K69" s="1182"/>
    </row>
    <row r="70" spans="1:11" ht="13.9" customHeight="1" x14ac:dyDescent="0.25">
      <c r="A70" s="1483">
        <v>18</v>
      </c>
      <c r="B70" s="1484" t="s">
        <v>304</v>
      </c>
      <c r="C70" s="46" t="s">
        <v>768</v>
      </c>
      <c r="D70" s="1186">
        <v>35</v>
      </c>
      <c r="E70" s="1186">
        <v>35</v>
      </c>
      <c r="F70" s="1186">
        <v>49</v>
      </c>
      <c r="G70" s="1186">
        <v>34</v>
      </c>
      <c r="H70" s="1186">
        <v>34</v>
      </c>
      <c r="I70" s="1186">
        <v>21</v>
      </c>
      <c r="J70" s="1181">
        <f t="shared" si="0"/>
        <v>70</v>
      </c>
      <c r="K70" s="1182"/>
    </row>
    <row r="71" spans="1:11" ht="13.9" customHeight="1" x14ac:dyDescent="0.25">
      <c r="A71" s="1483"/>
      <c r="B71" s="1484"/>
      <c r="C71" s="46" t="s">
        <v>604</v>
      </c>
      <c r="D71" s="1186">
        <v>29</v>
      </c>
      <c r="E71" s="1186">
        <v>28</v>
      </c>
      <c r="F71" s="1186">
        <v>0</v>
      </c>
      <c r="G71" s="1186">
        <v>51</v>
      </c>
      <c r="H71" s="1186">
        <v>50</v>
      </c>
      <c r="I71" s="1186">
        <v>0</v>
      </c>
      <c r="J71" s="1181">
        <f t="shared" si="0"/>
        <v>0</v>
      </c>
      <c r="K71" s="1182"/>
    </row>
    <row r="72" spans="1:11" ht="13.9" customHeight="1" x14ac:dyDescent="0.25">
      <c r="A72" s="1483"/>
      <c r="B72" s="1484"/>
      <c r="C72" s="46" t="s">
        <v>598</v>
      </c>
      <c r="D72" s="1186">
        <v>159</v>
      </c>
      <c r="E72" s="1186">
        <v>132</v>
      </c>
      <c r="F72" s="1186">
        <v>50</v>
      </c>
      <c r="G72" s="1186">
        <v>142</v>
      </c>
      <c r="H72" s="1186">
        <v>128</v>
      </c>
      <c r="I72" s="1186">
        <v>145</v>
      </c>
      <c r="J72" s="1181">
        <f t="shared" si="0"/>
        <v>195</v>
      </c>
      <c r="K72" s="1182"/>
    </row>
    <row r="73" spans="1:11" ht="13.9" customHeight="1" x14ac:dyDescent="0.25">
      <c r="A73" s="1483">
        <v>19</v>
      </c>
      <c r="B73" s="1484" t="s">
        <v>305</v>
      </c>
      <c r="C73" s="46" t="s">
        <v>706</v>
      </c>
      <c r="D73" s="1186">
        <v>34</v>
      </c>
      <c r="E73" s="1186">
        <v>34</v>
      </c>
      <c r="F73" s="1186">
        <v>10</v>
      </c>
      <c r="G73" s="1186">
        <v>27</v>
      </c>
      <c r="H73" s="1186">
        <v>27</v>
      </c>
      <c r="I73" s="1186">
        <v>50</v>
      </c>
      <c r="J73" s="1181">
        <f t="shared" si="0"/>
        <v>60</v>
      </c>
      <c r="K73" s="1182"/>
    </row>
    <row r="74" spans="1:11" ht="13.9" customHeight="1" x14ac:dyDescent="0.25">
      <c r="A74" s="1483"/>
      <c r="B74" s="1484"/>
      <c r="C74" s="46" t="s">
        <v>707</v>
      </c>
      <c r="D74" s="1186">
        <v>12</v>
      </c>
      <c r="E74" s="1186">
        <v>12</v>
      </c>
      <c r="F74" s="1186">
        <v>6</v>
      </c>
      <c r="G74" s="1186">
        <v>0</v>
      </c>
      <c r="H74" s="1186">
        <v>0</v>
      </c>
      <c r="I74" s="1186">
        <v>0</v>
      </c>
      <c r="J74" s="1181">
        <f t="shared" si="0"/>
        <v>6</v>
      </c>
      <c r="K74" s="1182"/>
    </row>
    <row r="75" spans="1:11" ht="13.9" customHeight="1" x14ac:dyDescent="0.25">
      <c r="A75" s="1483"/>
      <c r="B75" s="1484"/>
      <c r="C75" s="46" t="s">
        <v>723</v>
      </c>
      <c r="D75" s="1186">
        <v>20</v>
      </c>
      <c r="E75" s="1186">
        <v>20</v>
      </c>
      <c r="F75" s="1186">
        <v>18</v>
      </c>
      <c r="G75" s="1186">
        <v>39</v>
      </c>
      <c r="H75" s="1186">
        <v>39</v>
      </c>
      <c r="I75" s="1186">
        <v>129</v>
      </c>
      <c r="J75" s="1181">
        <f t="shared" si="0"/>
        <v>147</v>
      </c>
      <c r="K75" s="1182"/>
    </row>
    <row r="76" spans="1:11" ht="13.9" customHeight="1" x14ac:dyDescent="0.25">
      <c r="A76" s="1483"/>
      <c r="B76" s="1484"/>
      <c r="C76" s="46" t="s">
        <v>408</v>
      </c>
      <c r="D76" s="1186">
        <v>5</v>
      </c>
      <c r="E76" s="1186">
        <v>5</v>
      </c>
      <c r="F76" s="1186">
        <v>9</v>
      </c>
      <c r="G76" s="1186">
        <v>0</v>
      </c>
      <c r="H76" s="1186">
        <v>0</v>
      </c>
      <c r="I76" s="1186">
        <v>0</v>
      </c>
      <c r="J76" s="1181">
        <f t="shared" si="0"/>
        <v>9</v>
      </c>
      <c r="K76" s="1182"/>
    </row>
    <row r="77" spans="1:11" ht="13.9" customHeight="1" x14ac:dyDescent="0.25">
      <c r="A77" s="1483"/>
      <c r="B77" s="1484"/>
      <c r="C77" s="46" t="s">
        <v>705</v>
      </c>
      <c r="D77" s="1186">
        <v>17</v>
      </c>
      <c r="E77" s="1186">
        <v>17</v>
      </c>
      <c r="F77" s="1186">
        <v>20</v>
      </c>
      <c r="G77" s="1186">
        <v>47</v>
      </c>
      <c r="H77" s="1186">
        <v>46</v>
      </c>
      <c r="I77" s="1186">
        <v>127</v>
      </c>
      <c r="J77" s="1181">
        <f t="shared" si="0"/>
        <v>147</v>
      </c>
      <c r="K77" s="1182"/>
    </row>
    <row r="78" spans="1:11" ht="13.9" customHeight="1" x14ac:dyDescent="0.25">
      <c r="A78" s="1483"/>
      <c r="B78" s="1484"/>
      <c r="C78" s="46" t="s">
        <v>1051</v>
      </c>
      <c r="D78" s="1186">
        <v>10</v>
      </c>
      <c r="E78" s="1186">
        <v>10</v>
      </c>
      <c r="F78" s="1186">
        <v>16</v>
      </c>
      <c r="G78" s="1186">
        <v>12</v>
      </c>
      <c r="H78" s="1186">
        <v>12</v>
      </c>
      <c r="I78" s="1186">
        <v>34</v>
      </c>
      <c r="J78" s="1181">
        <f t="shared" si="0"/>
        <v>50</v>
      </c>
      <c r="K78" s="1182"/>
    </row>
    <row r="79" spans="1:11" s="638" customFormat="1" ht="13.9" customHeight="1" x14ac:dyDescent="0.25">
      <c r="A79" s="1483">
        <v>20</v>
      </c>
      <c r="B79" s="1489" t="s">
        <v>306</v>
      </c>
      <c r="C79" s="46" t="s">
        <v>818</v>
      </c>
      <c r="D79" s="1186">
        <v>16</v>
      </c>
      <c r="E79" s="1186">
        <v>15</v>
      </c>
      <c r="F79" s="1186">
        <v>4</v>
      </c>
      <c r="G79" s="1186">
        <v>46</v>
      </c>
      <c r="H79" s="1186">
        <v>42</v>
      </c>
      <c r="I79" s="1186">
        <v>25</v>
      </c>
      <c r="J79" s="1181">
        <f t="shared" si="0"/>
        <v>29</v>
      </c>
      <c r="K79" s="1182"/>
    </row>
    <row r="80" spans="1:11" ht="13.9" customHeight="1" x14ac:dyDescent="0.25">
      <c r="A80" s="1483"/>
      <c r="B80" s="1489"/>
      <c r="C80" s="46" t="s">
        <v>769</v>
      </c>
      <c r="D80" s="1186">
        <v>54</v>
      </c>
      <c r="E80" s="1186">
        <v>47</v>
      </c>
      <c r="F80" s="1186">
        <v>14</v>
      </c>
      <c r="G80" s="1186">
        <v>83</v>
      </c>
      <c r="H80" s="1186">
        <v>79</v>
      </c>
      <c r="I80" s="1186">
        <v>9</v>
      </c>
      <c r="J80" s="1181">
        <f t="shared" si="0"/>
        <v>23</v>
      </c>
      <c r="K80" s="1182"/>
    </row>
    <row r="81" spans="1:11" ht="13.9" customHeight="1" x14ac:dyDescent="0.25">
      <c r="A81" s="1483"/>
      <c r="B81" s="1489"/>
      <c r="C81" s="46" t="s">
        <v>819</v>
      </c>
      <c r="D81" s="1186">
        <v>3</v>
      </c>
      <c r="E81" s="1186">
        <v>3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  <c r="K81" s="1182"/>
    </row>
    <row r="82" spans="1:11" s="638" customFormat="1" ht="13.9" customHeight="1" x14ac:dyDescent="0.25">
      <c r="A82" s="1483"/>
      <c r="B82" s="1489"/>
      <c r="C82" s="46" t="s">
        <v>770</v>
      </c>
      <c r="D82" s="1186">
        <v>73</v>
      </c>
      <c r="E82" s="1186">
        <v>62</v>
      </c>
      <c r="F82" s="1186">
        <v>51</v>
      </c>
      <c r="G82" s="1186">
        <v>351</v>
      </c>
      <c r="H82" s="1186">
        <v>314</v>
      </c>
      <c r="I82" s="1186">
        <v>196</v>
      </c>
      <c r="J82" s="1181">
        <f t="shared" si="0"/>
        <v>247</v>
      </c>
      <c r="K82" s="1182"/>
    </row>
    <row r="83" spans="1:11" ht="13.9" customHeight="1" x14ac:dyDescent="0.25">
      <c r="A83" s="1483"/>
      <c r="B83" s="1489"/>
      <c r="C83" s="46" t="s">
        <v>771</v>
      </c>
      <c r="D83" s="1186">
        <v>896</v>
      </c>
      <c r="E83" s="1186">
        <v>611</v>
      </c>
      <c r="F83" s="1186">
        <v>176</v>
      </c>
      <c r="G83" s="1186">
        <v>384</v>
      </c>
      <c r="H83" s="1186">
        <v>207</v>
      </c>
      <c r="I83" s="1186">
        <v>372</v>
      </c>
      <c r="J83" s="1181">
        <f t="shared" si="0"/>
        <v>548</v>
      </c>
      <c r="K83" s="1182"/>
    </row>
    <row r="84" spans="1:11" ht="13.9" customHeight="1" x14ac:dyDescent="0.25">
      <c r="A84" s="1483"/>
      <c r="B84" s="1489"/>
      <c r="C84" s="46" t="s">
        <v>598</v>
      </c>
      <c r="D84" s="1186">
        <v>191</v>
      </c>
      <c r="E84" s="1186">
        <v>148</v>
      </c>
      <c r="F84" s="1186">
        <v>56</v>
      </c>
      <c r="G84" s="1186">
        <v>189</v>
      </c>
      <c r="H84" s="1186">
        <v>167</v>
      </c>
      <c r="I84" s="1186">
        <v>275</v>
      </c>
      <c r="J84" s="1181">
        <f t="shared" si="0"/>
        <v>331</v>
      </c>
      <c r="K84" s="1182"/>
    </row>
    <row r="85" spans="1:11" ht="13.9" customHeight="1" x14ac:dyDescent="0.25">
      <c r="A85" s="1483">
        <v>21</v>
      </c>
      <c r="B85" s="1484" t="s">
        <v>307</v>
      </c>
      <c r="C85" s="46" t="s">
        <v>708</v>
      </c>
      <c r="D85" s="1186">
        <v>92</v>
      </c>
      <c r="E85" s="1186">
        <v>92</v>
      </c>
      <c r="F85" s="1186">
        <v>5</v>
      </c>
      <c r="G85" s="1186">
        <v>7</v>
      </c>
      <c r="H85" s="1186">
        <v>7</v>
      </c>
      <c r="I85" s="1186">
        <v>0</v>
      </c>
      <c r="J85" s="1181">
        <f t="shared" si="0"/>
        <v>5</v>
      </c>
      <c r="K85" s="1182"/>
    </row>
    <row r="86" spans="1:11" ht="13.9" customHeight="1" x14ac:dyDescent="0.25">
      <c r="A86" s="1483"/>
      <c r="B86" s="1484"/>
      <c r="C86" s="46" t="s">
        <v>772</v>
      </c>
      <c r="D86" s="1186">
        <v>12</v>
      </c>
      <c r="E86" s="1186">
        <v>12</v>
      </c>
      <c r="F86" s="1186">
        <v>7</v>
      </c>
      <c r="G86" s="1186">
        <v>0</v>
      </c>
      <c r="H86" s="1186">
        <v>0</v>
      </c>
      <c r="I86" s="1186">
        <v>0</v>
      </c>
      <c r="J86" s="1181">
        <f t="shared" si="0"/>
        <v>7</v>
      </c>
      <c r="K86" s="1182"/>
    </row>
    <row r="87" spans="1:11" ht="13.9" customHeight="1" x14ac:dyDescent="0.25">
      <c r="A87" s="1483"/>
      <c r="B87" s="1484"/>
      <c r="C87" s="46" t="s">
        <v>598</v>
      </c>
      <c r="D87" s="1186">
        <v>151</v>
      </c>
      <c r="E87" s="1186">
        <v>122</v>
      </c>
      <c r="F87" s="1186">
        <v>22</v>
      </c>
      <c r="G87" s="1186">
        <v>60</v>
      </c>
      <c r="H87" s="1186">
        <v>50</v>
      </c>
      <c r="I87" s="1186">
        <v>30</v>
      </c>
      <c r="J87" s="1181">
        <f t="shared" ref="J87:J159" si="1">F87+I87</f>
        <v>52</v>
      </c>
      <c r="K87" s="1182"/>
    </row>
    <row r="88" spans="1:11" ht="15.75" customHeight="1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3</v>
      </c>
      <c r="H88" s="1186">
        <v>3</v>
      </c>
      <c r="I88" s="273">
        <v>5</v>
      </c>
      <c r="J88" s="1181">
        <f t="shared" si="1"/>
        <v>5</v>
      </c>
      <c r="K88" s="1182"/>
    </row>
    <row r="89" spans="1:11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10</v>
      </c>
      <c r="H89" s="1186">
        <v>10</v>
      </c>
      <c r="I89" s="1181">
        <v>30</v>
      </c>
      <c r="J89" s="1181">
        <f t="shared" si="1"/>
        <v>30</v>
      </c>
      <c r="K89" s="1182"/>
    </row>
    <row r="90" spans="1:11" s="444" customFormat="1" ht="30" x14ac:dyDescent="0.25">
      <c r="A90" s="1483"/>
      <c r="B90" s="1484"/>
      <c r="C90" s="1023" t="s">
        <v>774</v>
      </c>
      <c r="D90" s="273">
        <v>53</v>
      </c>
      <c r="E90" s="273">
        <v>53</v>
      </c>
      <c r="F90" s="273">
        <v>2</v>
      </c>
      <c r="G90" s="273">
        <v>41</v>
      </c>
      <c r="H90" s="273">
        <v>41</v>
      </c>
      <c r="I90" s="273">
        <v>44</v>
      </c>
      <c r="J90" s="1181">
        <f t="shared" si="1"/>
        <v>46</v>
      </c>
      <c r="K90" s="341"/>
    </row>
    <row r="91" spans="1:11" ht="13.9" customHeight="1" x14ac:dyDescent="0.25">
      <c r="A91" s="1483">
        <v>23</v>
      </c>
      <c r="B91" s="1484" t="s">
        <v>309</v>
      </c>
      <c r="C91" s="46" t="s">
        <v>709</v>
      </c>
      <c r="D91" s="1186">
        <v>15</v>
      </c>
      <c r="E91" s="1186">
        <v>15</v>
      </c>
      <c r="F91" s="1186">
        <v>47</v>
      </c>
      <c r="G91" s="1186">
        <v>13</v>
      </c>
      <c r="H91" s="1186">
        <v>13</v>
      </c>
      <c r="I91" s="1186">
        <v>0</v>
      </c>
      <c r="J91" s="1181">
        <f t="shared" si="1"/>
        <v>47</v>
      </c>
      <c r="K91" s="1182"/>
    </row>
    <row r="92" spans="1:11" ht="13.9" customHeight="1" x14ac:dyDescent="0.25">
      <c r="A92" s="1483"/>
      <c r="B92" s="1484"/>
      <c r="C92" s="46" t="s">
        <v>775</v>
      </c>
      <c r="D92" s="1186">
        <v>7</v>
      </c>
      <c r="E92" s="1186">
        <v>7</v>
      </c>
      <c r="F92" s="1186">
        <v>0</v>
      </c>
      <c r="G92" s="1186">
        <v>2</v>
      </c>
      <c r="H92" s="1186">
        <v>2</v>
      </c>
      <c r="I92" s="1186">
        <v>0</v>
      </c>
      <c r="J92" s="1181">
        <f t="shared" si="1"/>
        <v>0</v>
      </c>
      <c r="K92" s="1182"/>
    </row>
    <row r="93" spans="1:11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  <c r="K93" s="1182"/>
    </row>
    <row r="94" spans="1:11" ht="13.9" customHeight="1" x14ac:dyDescent="0.25">
      <c r="A94" s="1483">
        <v>24</v>
      </c>
      <c r="B94" s="1484" t="s">
        <v>310</v>
      </c>
      <c r="C94" s="46" t="s">
        <v>712</v>
      </c>
      <c r="D94" s="1186">
        <v>131</v>
      </c>
      <c r="E94" s="1186">
        <v>73</v>
      </c>
      <c r="F94" s="1186">
        <v>8</v>
      </c>
      <c r="G94" s="1186">
        <v>66</v>
      </c>
      <c r="H94" s="1186">
        <v>43</v>
      </c>
      <c r="I94" s="1186">
        <v>72</v>
      </c>
      <c r="J94" s="1181">
        <f t="shared" si="1"/>
        <v>80</v>
      </c>
      <c r="K94" s="1182"/>
    </row>
    <row r="95" spans="1:11" ht="13.9" customHeight="1" x14ac:dyDescent="0.25">
      <c r="A95" s="1483"/>
      <c r="B95" s="1484"/>
      <c r="C95" s="46" t="s">
        <v>710</v>
      </c>
      <c r="D95" s="1186">
        <v>21</v>
      </c>
      <c r="E95" s="1186">
        <v>18</v>
      </c>
      <c r="F95" s="1186">
        <v>38</v>
      </c>
      <c r="G95" s="1186">
        <v>231</v>
      </c>
      <c r="H95" s="1186">
        <v>193</v>
      </c>
      <c r="I95" s="1186">
        <v>357</v>
      </c>
      <c r="J95" s="1181">
        <f t="shared" si="1"/>
        <v>395</v>
      </c>
      <c r="K95" s="1182"/>
    </row>
    <row r="96" spans="1:11" s="638" customFormat="1" ht="13.9" customHeight="1" x14ac:dyDescent="0.25">
      <c r="A96" s="1483"/>
      <c r="B96" s="1484"/>
      <c r="C96" s="46" t="s">
        <v>776</v>
      </c>
      <c r="D96" s="1186">
        <v>104</v>
      </c>
      <c r="E96" s="1186">
        <v>93</v>
      </c>
      <c r="F96" s="1186">
        <v>144</v>
      </c>
      <c r="G96" s="1186">
        <v>163</v>
      </c>
      <c r="H96" s="1186">
        <v>156</v>
      </c>
      <c r="I96" s="1186">
        <v>248</v>
      </c>
      <c r="J96" s="1181">
        <f t="shared" si="1"/>
        <v>392</v>
      </c>
      <c r="K96" s="1182"/>
    </row>
    <row r="97" spans="1:11" ht="13.9" customHeight="1" x14ac:dyDescent="0.25">
      <c r="A97" s="1483"/>
      <c r="B97" s="1484"/>
      <c r="C97" s="46" t="s">
        <v>414</v>
      </c>
      <c r="D97" s="1186">
        <v>20</v>
      </c>
      <c r="E97" s="1186">
        <v>20</v>
      </c>
      <c r="F97" s="1186">
        <v>1</v>
      </c>
      <c r="G97" s="1186">
        <v>32</v>
      </c>
      <c r="H97" s="1186">
        <v>32</v>
      </c>
      <c r="I97" s="1186">
        <v>16</v>
      </c>
      <c r="J97" s="1181">
        <f t="shared" si="1"/>
        <v>17</v>
      </c>
      <c r="K97" s="1182"/>
    </row>
    <row r="98" spans="1:11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35</v>
      </c>
      <c r="H98" s="1186">
        <v>34</v>
      </c>
      <c r="I98" s="1186">
        <v>13</v>
      </c>
      <c r="J98" s="1181">
        <f t="shared" si="1"/>
        <v>13</v>
      </c>
      <c r="K98" s="1182"/>
    </row>
    <row r="99" spans="1:11" ht="13.9" customHeight="1" x14ac:dyDescent="0.25">
      <c r="A99" s="1483"/>
      <c r="B99" s="1484"/>
      <c r="C99" s="46" t="s">
        <v>711</v>
      </c>
      <c r="D99" s="1186">
        <v>34</v>
      </c>
      <c r="E99" s="1186">
        <v>34</v>
      </c>
      <c r="F99" s="1186">
        <v>97</v>
      </c>
      <c r="G99" s="1186">
        <v>89</v>
      </c>
      <c r="H99" s="1186">
        <v>89</v>
      </c>
      <c r="I99" s="1186">
        <v>432</v>
      </c>
      <c r="J99" s="1181">
        <f t="shared" si="1"/>
        <v>529</v>
      </c>
      <c r="K99" s="1182"/>
    </row>
    <row r="100" spans="1:11" ht="13.9" customHeight="1" x14ac:dyDescent="0.25">
      <c r="A100" s="1483"/>
      <c r="B100" s="1484"/>
      <c r="C100" s="46" t="s">
        <v>598</v>
      </c>
      <c r="D100" s="1186">
        <v>61</v>
      </c>
      <c r="E100" s="1186">
        <v>53</v>
      </c>
      <c r="F100" s="1186">
        <v>9</v>
      </c>
      <c r="G100" s="1186">
        <v>38</v>
      </c>
      <c r="H100" s="1186">
        <v>33</v>
      </c>
      <c r="I100" s="1186">
        <v>10</v>
      </c>
      <c r="J100" s="1181">
        <f t="shared" si="1"/>
        <v>19</v>
      </c>
      <c r="K100" s="1182"/>
    </row>
    <row r="101" spans="1:11" ht="13.9" customHeight="1" x14ac:dyDescent="0.25">
      <c r="A101" s="1483">
        <v>25</v>
      </c>
      <c r="B101" s="1484" t="s">
        <v>311</v>
      </c>
      <c r="C101" s="46" t="s">
        <v>410</v>
      </c>
      <c r="D101" s="1186">
        <v>22</v>
      </c>
      <c r="E101" s="1186">
        <v>22</v>
      </c>
      <c r="F101" s="1186">
        <v>17</v>
      </c>
      <c r="G101" s="1186">
        <v>71</v>
      </c>
      <c r="H101" s="1186">
        <v>71</v>
      </c>
      <c r="I101" s="1186">
        <v>264</v>
      </c>
      <c r="J101" s="1181">
        <f t="shared" si="1"/>
        <v>281</v>
      </c>
      <c r="K101" s="1182"/>
    </row>
    <row r="102" spans="1:11" ht="13.9" customHeight="1" x14ac:dyDescent="0.25">
      <c r="A102" s="1483"/>
      <c r="B102" s="1484"/>
      <c r="C102" s="46" t="s">
        <v>598</v>
      </c>
      <c r="D102" s="1186">
        <v>55</v>
      </c>
      <c r="E102" s="1186">
        <v>55</v>
      </c>
      <c r="F102" s="1186">
        <v>37</v>
      </c>
      <c r="G102" s="1186">
        <v>75</v>
      </c>
      <c r="H102" s="1186">
        <v>64</v>
      </c>
      <c r="I102" s="1186">
        <v>88</v>
      </c>
      <c r="J102" s="1181">
        <f t="shared" si="1"/>
        <v>125</v>
      </c>
      <c r="K102" s="1182"/>
    </row>
    <row r="103" spans="1:11" ht="13.9" customHeight="1" x14ac:dyDescent="0.25">
      <c r="A103" s="1483">
        <v>26</v>
      </c>
      <c r="B103" s="1484" t="s">
        <v>312</v>
      </c>
      <c r="C103" s="46" t="s">
        <v>821</v>
      </c>
      <c r="D103" s="1186">
        <v>15</v>
      </c>
      <c r="E103" s="1186">
        <v>15</v>
      </c>
      <c r="F103" s="1186">
        <v>10</v>
      </c>
      <c r="G103" s="1186">
        <v>26</v>
      </c>
      <c r="H103" s="1186">
        <v>26</v>
      </c>
      <c r="I103" s="1186">
        <v>39</v>
      </c>
      <c r="J103" s="1181">
        <f t="shared" si="1"/>
        <v>49</v>
      </c>
      <c r="K103" s="1182"/>
    </row>
    <row r="104" spans="1:11" ht="13.9" customHeight="1" x14ac:dyDescent="0.25">
      <c r="A104" s="1483"/>
      <c r="B104" s="1484"/>
      <c r="C104" s="46" t="s">
        <v>605</v>
      </c>
      <c r="D104" s="1186">
        <v>11</v>
      </c>
      <c r="E104" s="1186">
        <v>11</v>
      </c>
      <c r="F104" s="1186">
        <v>61</v>
      </c>
      <c r="G104" s="1186">
        <v>16</v>
      </c>
      <c r="H104" s="1186">
        <v>16</v>
      </c>
      <c r="I104" s="1186">
        <v>0</v>
      </c>
      <c r="J104" s="1181">
        <f t="shared" si="1"/>
        <v>61</v>
      </c>
      <c r="K104" s="1182"/>
    </row>
    <row r="105" spans="1:11" ht="13.9" customHeight="1" x14ac:dyDescent="0.25">
      <c r="A105" s="1483"/>
      <c r="B105" s="1484"/>
      <c r="C105" s="46" t="s">
        <v>413</v>
      </c>
      <c r="D105" s="1186">
        <v>13</v>
      </c>
      <c r="E105" s="1186">
        <v>13</v>
      </c>
      <c r="F105" s="1186">
        <v>62</v>
      </c>
      <c r="G105" s="1186">
        <v>18</v>
      </c>
      <c r="H105" s="1186">
        <v>18</v>
      </c>
      <c r="I105" s="1186">
        <v>151</v>
      </c>
      <c r="J105" s="1181">
        <f t="shared" si="1"/>
        <v>213</v>
      </c>
      <c r="K105" s="1182"/>
    </row>
    <row r="106" spans="1:11" ht="13.9" customHeight="1" x14ac:dyDescent="0.25">
      <c r="A106" s="1483"/>
      <c r="B106" s="1484"/>
      <c r="C106" s="46" t="s">
        <v>606</v>
      </c>
      <c r="D106" s="1186">
        <v>144</v>
      </c>
      <c r="E106" s="1186">
        <v>144</v>
      </c>
      <c r="F106" s="1186">
        <v>23</v>
      </c>
      <c r="G106" s="1186">
        <v>145</v>
      </c>
      <c r="H106" s="1186">
        <v>142</v>
      </c>
      <c r="I106" s="1186">
        <v>0</v>
      </c>
      <c r="J106" s="1181">
        <f t="shared" si="1"/>
        <v>23</v>
      </c>
      <c r="K106" s="1182"/>
    </row>
    <row r="107" spans="1:11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  <c r="K107" s="1182"/>
    </row>
    <row r="108" spans="1:11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  <c r="K108" s="1182"/>
    </row>
    <row r="109" spans="1:11" ht="13.9" customHeight="1" x14ac:dyDescent="0.25">
      <c r="A109" s="1483"/>
      <c r="B109" s="1484"/>
      <c r="C109" s="46" t="s">
        <v>777</v>
      </c>
      <c r="D109" s="1186">
        <v>20</v>
      </c>
      <c r="E109" s="1186">
        <v>20</v>
      </c>
      <c r="F109" s="1186">
        <v>28</v>
      </c>
      <c r="G109" s="1186">
        <v>6</v>
      </c>
      <c r="H109" s="1186">
        <v>6</v>
      </c>
      <c r="I109" s="1186">
        <v>0</v>
      </c>
      <c r="J109" s="1181">
        <f t="shared" si="1"/>
        <v>28</v>
      </c>
      <c r="K109" s="1182"/>
    </row>
    <row r="110" spans="1:11" ht="13.9" customHeight="1" x14ac:dyDescent="0.25">
      <c r="A110" s="1483"/>
      <c r="B110" s="1484"/>
      <c r="C110" s="46" t="s">
        <v>973</v>
      </c>
      <c r="D110" s="1186">
        <v>8</v>
      </c>
      <c r="E110" s="1186">
        <v>8</v>
      </c>
      <c r="F110" s="1186">
        <v>3</v>
      </c>
      <c r="G110" s="1186">
        <v>0</v>
      </c>
      <c r="H110" s="1186">
        <v>0</v>
      </c>
      <c r="I110" s="1181">
        <v>0</v>
      </c>
      <c r="J110" s="1181">
        <f t="shared" si="1"/>
        <v>3</v>
      </c>
      <c r="K110" s="1182"/>
    </row>
    <row r="111" spans="1:11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  <c r="K111" s="1182"/>
    </row>
    <row r="112" spans="1:11" ht="13.9" customHeight="1" x14ac:dyDescent="0.25">
      <c r="A112" s="1483"/>
      <c r="B112" s="1484"/>
      <c r="C112" s="46" t="s">
        <v>598</v>
      </c>
      <c r="D112" s="1186">
        <v>382</v>
      </c>
      <c r="E112" s="1186">
        <v>343</v>
      </c>
      <c r="F112" s="1186">
        <v>105</v>
      </c>
      <c r="G112" s="1186">
        <v>215</v>
      </c>
      <c r="H112" s="1186">
        <v>198</v>
      </c>
      <c r="I112" s="1186">
        <v>279</v>
      </c>
      <c r="J112" s="1181">
        <f t="shared" si="1"/>
        <v>384</v>
      </c>
      <c r="K112" s="1182"/>
    </row>
    <row r="113" spans="1:11" ht="15.75" x14ac:dyDescent="0.25">
      <c r="A113" s="639">
        <v>27</v>
      </c>
      <c r="B113" s="1185" t="s">
        <v>313</v>
      </c>
      <c r="C113" s="46" t="s">
        <v>598</v>
      </c>
      <c r="D113" s="1186">
        <v>228</v>
      </c>
      <c r="E113" s="1186">
        <v>210</v>
      </c>
      <c r="F113" s="1186">
        <v>81</v>
      </c>
      <c r="G113" s="1186">
        <v>230</v>
      </c>
      <c r="H113" s="1186">
        <v>214</v>
      </c>
      <c r="I113" s="1186">
        <v>252</v>
      </c>
      <c r="J113" s="1181">
        <f t="shared" si="1"/>
        <v>333</v>
      </c>
      <c r="K113" s="1182"/>
    </row>
    <row r="114" spans="1:11" ht="13.9" customHeight="1" x14ac:dyDescent="0.25">
      <c r="A114" s="1483">
        <v>28</v>
      </c>
      <c r="B114" s="1484" t="s">
        <v>314</v>
      </c>
      <c r="C114" s="46" t="s">
        <v>714</v>
      </c>
      <c r="D114" s="1186">
        <v>250</v>
      </c>
      <c r="E114" s="1186">
        <v>250</v>
      </c>
      <c r="F114" s="1186">
        <v>208</v>
      </c>
      <c r="G114" s="1186">
        <v>200</v>
      </c>
      <c r="H114" s="1186">
        <v>200</v>
      </c>
      <c r="I114" s="1186">
        <v>351</v>
      </c>
      <c r="J114" s="1181">
        <f t="shared" si="1"/>
        <v>559</v>
      </c>
      <c r="K114" s="1182"/>
    </row>
    <row r="115" spans="1:11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448</v>
      </c>
      <c r="H115" s="1186">
        <v>421</v>
      </c>
      <c r="I115" s="1186">
        <v>875</v>
      </c>
      <c r="J115" s="1181">
        <f t="shared" si="1"/>
        <v>875</v>
      </c>
      <c r="K115" s="1182"/>
    </row>
    <row r="116" spans="1:11" ht="13.9" customHeight="1" x14ac:dyDescent="0.25">
      <c r="A116" s="1483"/>
      <c r="B116" s="1484"/>
      <c r="C116" s="46" t="s">
        <v>778</v>
      </c>
      <c r="D116" s="1186">
        <v>128</v>
      </c>
      <c r="E116" s="1186">
        <v>86</v>
      </c>
      <c r="F116" s="1186">
        <v>0</v>
      </c>
      <c r="G116" s="1186">
        <v>49</v>
      </c>
      <c r="H116" s="1186">
        <v>47</v>
      </c>
      <c r="I116" s="1186">
        <v>0</v>
      </c>
      <c r="J116" s="1181">
        <f t="shared" si="1"/>
        <v>0</v>
      </c>
      <c r="K116" s="1182"/>
    </row>
    <row r="117" spans="1:11" ht="13.9" customHeight="1" x14ac:dyDescent="0.25">
      <c r="A117" s="1483"/>
      <c r="B117" s="1484"/>
      <c r="C117" s="46" t="s">
        <v>820</v>
      </c>
      <c r="D117" s="1186">
        <v>9</v>
      </c>
      <c r="E117" s="1186">
        <v>9</v>
      </c>
      <c r="F117" s="1186">
        <v>19</v>
      </c>
      <c r="G117" s="1186">
        <v>68</v>
      </c>
      <c r="H117" s="1186">
        <v>68</v>
      </c>
      <c r="I117" s="1186">
        <v>0</v>
      </c>
      <c r="J117" s="1181">
        <f t="shared" si="1"/>
        <v>19</v>
      </c>
      <c r="K117" s="1182"/>
    </row>
    <row r="118" spans="1:11" s="638" customFormat="1" ht="13.9" customHeight="1" x14ac:dyDescent="0.25">
      <c r="A118" s="1483">
        <v>29</v>
      </c>
      <c r="B118" s="1484" t="s">
        <v>315</v>
      </c>
      <c r="C118" s="46" t="s">
        <v>779</v>
      </c>
      <c r="D118" s="1186">
        <v>3</v>
      </c>
      <c r="E118" s="1186">
        <v>3</v>
      </c>
      <c r="F118" s="1186">
        <v>3</v>
      </c>
      <c r="G118" s="1186">
        <v>3</v>
      </c>
      <c r="H118" s="1186">
        <v>3</v>
      </c>
      <c r="I118" s="1186">
        <v>7</v>
      </c>
      <c r="J118" s="1181">
        <f t="shared" si="1"/>
        <v>10</v>
      </c>
      <c r="K118" s="1182"/>
    </row>
    <row r="119" spans="1:11" ht="13.9" customHeight="1" x14ac:dyDescent="0.25">
      <c r="A119" s="1483"/>
      <c r="B119" s="1484"/>
      <c r="C119" s="46" t="s">
        <v>780</v>
      </c>
      <c r="D119" s="1186">
        <v>8</v>
      </c>
      <c r="E119" s="1186">
        <v>8</v>
      </c>
      <c r="F119" s="1186">
        <v>9</v>
      </c>
      <c r="G119" s="1186">
        <v>12</v>
      </c>
      <c r="H119" s="1186">
        <v>12</v>
      </c>
      <c r="I119" s="1186">
        <v>62</v>
      </c>
      <c r="J119" s="1181">
        <f t="shared" si="1"/>
        <v>71</v>
      </c>
      <c r="K119" s="1182"/>
    </row>
    <row r="120" spans="1:11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  <c r="K120" s="1182"/>
    </row>
    <row r="121" spans="1:11" ht="13.9" customHeight="1" x14ac:dyDescent="0.25">
      <c r="A121" s="1483"/>
      <c r="B121" s="1484"/>
      <c r="C121" s="46" t="s">
        <v>598</v>
      </c>
      <c r="D121" s="1186">
        <v>90</v>
      </c>
      <c r="E121" s="1186">
        <v>88</v>
      </c>
      <c r="F121" s="1186">
        <v>31</v>
      </c>
      <c r="G121" s="1186">
        <v>97</v>
      </c>
      <c r="H121" s="1186">
        <v>86</v>
      </c>
      <c r="I121" s="1186">
        <v>116</v>
      </c>
      <c r="J121" s="1181">
        <f t="shared" si="1"/>
        <v>147</v>
      </c>
      <c r="K121" s="1182"/>
    </row>
    <row r="122" spans="1:11" ht="13.9" customHeight="1" x14ac:dyDescent="0.25">
      <c r="A122" s="1483">
        <v>30</v>
      </c>
      <c r="B122" s="1484" t="s">
        <v>316</v>
      </c>
      <c r="C122" s="46" t="s">
        <v>781</v>
      </c>
      <c r="D122" s="1186">
        <v>70</v>
      </c>
      <c r="E122" s="1186">
        <v>70</v>
      </c>
      <c r="F122" s="1186">
        <v>80</v>
      </c>
      <c r="G122" s="1186">
        <v>209</v>
      </c>
      <c r="H122" s="1186">
        <v>209</v>
      </c>
      <c r="I122" s="1186">
        <v>242</v>
      </c>
      <c r="J122" s="1181">
        <f t="shared" si="1"/>
        <v>322</v>
      </c>
      <c r="K122" s="1182"/>
    </row>
    <row r="123" spans="1:11" ht="13.9" customHeight="1" x14ac:dyDescent="0.25">
      <c r="A123" s="1483"/>
      <c r="B123" s="1484"/>
      <c r="C123" s="46" t="s">
        <v>717</v>
      </c>
      <c r="D123" s="1186">
        <v>14</v>
      </c>
      <c r="E123" s="1186">
        <v>14</v>
      </c>
      <c r="F123" s="1186">
        <v>9</v>
      </c>
      <c r="G123" s="1186">
        <v>21</v>
      </c>
      <c r="H123" s="1186">
        <v>21</v>
      </c>
      <c r="I123" s="1186">
        <v>16</v>
      </c>
      <c r="J123" s="1181">
        <f t="shared" si="1"/>
        <v>25</v>
      </c>
      <c r="K123" s="1182"/>
    </row>
    <row r="124" spans="1:11" ht="13.9" customHeight="1" x14ac:dyDescent="0.25">
      <c r="A124" s="1483"/>
      <c r="B124" s="1484"/>
      <c r="C124" s="307" t="s">
        <v>716</v>
      </c>
      <c r="D124" s="1186">
        <v>42</v>
      </c>
      <c r="E124" s="1186">
        <v>42</v>
      </c>
      <c r="F124" s="1186">
        <v>15</v>
      </c>
      <c r="G124" s="1186">
        <v>73</v>
      </c>
      <c r="H124" s="1186">
        <v>73</v>
      </c>
      <c r="I124" s="1186">
        <v>0</v>
      </c>
      <c r="J124" s="1181">
        <f t="shared" si="1"/>
        <v>15</v>
      </c>
      <c r="K124" s="1182"/>
    </row>
    <row r="125" spans="1:11" ht="13.9" customHeight="1" x14ac:dyDescent="0.25">
      <c r="A125" s="1483"/>
      <c r="B125" s="1484"/>
      <c r="C125" s="307" t="s">
        <v>667</v>
      </c>
      <c r="D125" s="1186">
        <v>2</v>
      </c>
      <c r="E125" s="1186">
        <v>2</v>
      </c>
      <c r="F125" s="1186">
        <v>0</v>
      </c>
      <c r="G125" s="1186">
        <v>15</v>
      </c>
      <c r="H125" s="1186">
        <v>15</v>
      </c>
      <c r="I125" s="1186">
        <v>8</v>
      </c>
      <c r="J125" s="1181">
        <f t="shared" si="1"/>
        <v>8</v>
      </c>
      <c r="K125" s="1182"/>
    </row>
    <row r="126" spans="1:11" ht="13.9" customHeight="1" x14ac:dyDescent="0.25">
      <c r="A126" s="1483"/>
      <c r="B126" s="1484"/>
      <c r="C126" s="46" t="s">
        <v>598</v>
      </c>
      <c r="D126" s="1186">
        <v>298</v>
      </c>
      <c r="E126" s="1186">
        <v>276</v>
      </c>
      <c r="F126" s="1186">
        <v>169</v>
      </c>
      <c r="G126" s="1186">
        <v>127</v>
      </c>
      <c r="H126" s="1186">
        <v>120</v>
      </c>
      <c r="I126" s="1186">
        <v>245</v>
      </c>
      <c r="J126" s="1181">
        <f t="shared" si="1"/>
        <v>414</v>
      </c>
      <c r="K126" s="1182"/>
    </row>
    <row r="127" spans="1:11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73</v>
      </c>
      <c r="H127" s="1186">
        <v>73</v>
      </c>
      <c r="I127" s="1181">
        <v>0</v>
      </c>
      <c r="J127" s="1181">
        <f t="shared" si="1"/>
        <v>0</v>
      </c>
      <c r="K127" s="1182"/>
    </row>
    <row r="128" spans="1:11" ht="13.9" customHeight="1" x14ac:dyDescent="0.25">
      <c r="A128" s="1483"/>
      <c r="B128" s="1484"/>
      <c r="C128" s="46" t="s">
        <v>415</v>
      </c>
      <c r="D128" s="1186">
        <v>36</v>
      </c>
      <c r="E128" s="1186">
        <v>36</v>
      </c>
      <c r="F128" s="1186">
        <v>112</v>
      </c>
      <c r="G128" s="1186">
        <v>15</v>
      </c>
      <c r="H128" s="1186">
        <v>15</v>
      </c>
      <c r="I128" s="1181">
        <v>65</v>
      </c>
      <c r="J128" s="1181">
        <f t="shared" si="1"/>
        <v>177</v>
      </c>
      <c r="K128" s="1182"/>
    </row>
    <row r="129" spans="1:11" ht="13.9" customHeight="1" x14ac:dyDescent="0.25">
      <c r="A129" s="1483"/>
      <c r="B129" s="1484"/>
      <c r="C129" s="46" t="s">
        <v>598</v>
      </c>
      <c r="D129" s="1186">
        <v>263</v>
      </c>
      <c r="E129" s="1186">
        <v>252</v>
      </c>
      <c r="F129" s="1186">
        <v>114</v>
      </c>
      <c r="G129" s="1186">
        <v>77</v>
      </c>
      <c r="H129" s="1186">
        <v>73</v>
      </c>
      <c r="I129" s="1186">
        <v>101</v>
      </c>
      <c r="J129" s="1181">
        <f t="shared" si="1"/>
        <v>215</v>
      </c>
      <c r="K129" s="1182"/>
    </row>
    <row r="130" spans="1:11" ht="13.9" customHeight="1" x14ac:dyDescent="0.25">
      <c r="A130" s="1483">
        <v>32</v>
      </c>
      <c r="B130" s="1484" t="s">
        <v>318</v>
      </c>
      <c r="C130" s="46" t="s">
        <v>782</v>
      </c>
      <c r="D130" s="1186">
        <v>4</v>
      </c>
      <c r="E130" s="1186">
        <v>4</v>
      </c>
      <c r="F130" s="1186">
        <v>0</v>
      </c>
      <c r="G130" s="1186">
        <v>6</v>
      </c>
      <c r="H130" s="1186">
        <v>6</v>
      </c>
      <c r="I130" s="1186">
        <v>21</v>
      </c>
      <c r="J130" s="1181">
        <f t="shared" si="1"/>
        <v>21</v>
      </c>
      <c r="K130" s="1182"/>
    </row>
    <row r="131" spans="1:11" ht="13.9" customHeight="1" x14ac:dyDescent="0.25">
      <c r="A131" s="1483"/>
      <c r="B131" s="1484"/>
      <c r="C131" s="307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  <c r="K131" s="1182"/>
    </row>
    <row r="132" spans="1:11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  <c r="K132" s="1182"/>
    </row>
    <row r="133" spans="1:11" ht="13.9" customHeight="1" x14ac:dyDescent="0.25">
      <c r="A133" s="1483"/>
      <c r="B133" s="1484"/>
      <c r="C133" s="46" t="s">
        <v>598</v>
      </c>
      <c r="D133" s="1186">
        <v>388</v>
      </c>
      <c r="E133" s="1186">
        <v>369</v>
      </c>
      <c r="F133" s="1186">
        <v>160</v>
      </c>
      <c r="G133" s="1186">
        <v>274</v>
      </c>
      <c r="H133" s="1186">
        <v>251</v>
      </c>
      <c r="I133" s="1186">
        <v>337</v>
      </c>
      <c r="J133" s="1181">
        <f t="shared" si="1"/>
        <v>497</v>
      </c>
      <c r="K133" s="1182"/>
    </row>
    <row r="134" spans="1:11" s="638" customFormat="1" ht="13.9" customHeight="1" x14ac:dyDescent="0.25">
      <c r="A134" s="1483">
        <v>33</v>
      </c>
      <c r="B134" s="1484" t="s">
        <v>319</v>
      </c>
      <c r="C134" s="46" t="s">
        <v>608</v>
      </c>
      <c r="D134" s="1186">
        <v>210</v>
      </c>
      <c r="E134" s="1186">
        <v>197</v>
      </c>
      <c r="F134" s="1186">
        <v>214</v>
      </c>
      <c r="G134" s="1186">
        <v>0</v>
      </c>
      <c r="H134" s="1186">
        <v>0</v>
      </c>
      <c r="I134" s="1186">
        <v>0</v>
      </c>
      <c r="J134" s="1181">
        <f t="shared" si="1"/>
        <v>214</v>
      </c>
      <c r="K134" s="1182"/>
    </row>
    <row r="135" spans="1:11" ht="13.9" customHeight="1" x14ac:dyDescent="0.25">
      <c r="A135" s="1483"/>
      <c r="B135" s="1484"/>
      <c r="C135" s="46" t="s">
        <v>332</v>
      </c>
      <c r="D135" s="1186">
        <v>35</v>
      </c>
      <c r="E135" s="1186">
        <v>35</v>
      </c>
      <c r="F135" s="1186">
        <v>6</v>
      </c>
      <c r="G135" s="1186">
        <v>35</v>
      </c>
      <c r="H135" s="1186">
        <v>34</v>
      </c>
      <c r="I135" s="1186">
        <v>13</v>
      </c>
      <c r="J135" s="1181">
        <f t="shared" si="1"/>
        <v>19</v>
      </c>
      <c r="K135" s="1182"/>
    </row>
    <row r="136" spans="1:11" ht="13.9" customHeight="1" x14ac:dyDescent="0.25">
      <c r="A136" s="1483"/>
      <c r="B136" s="1484"/>
      <c r="C136" s="46" t="s">
        <v>412</v>
      </c>
      <c r="D136" s="1186">
        <v>13</v>
      </c>
      <c r="E136" s="1186">
        <v>13</v>
      </c>
      <c r="F136" s="1186">
        <v>15</v>
      </c>
      <c r="G136" s="1186">
        <v>8</v>
      </c>
      <c r="H136" s="1186">
        <v>8</v>
      </c>
      <c r="I136" s="1186">
        <v>22</v>
      </c>
      <c r="J136" s="1181">
        <f t="shared" si="1"/>
        <v>37</v>
      </c>
      <c r="K136" s="1182"/>
    </row>
    <row r="137" spans="1:11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  <c r="K137" s="1182"/>
    </row>
    <row r="138" spans="1:11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  <c r="K138" s="1182"/>
    </row>
    <row r="139" spans="1:11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  <c r="K139" s="1182"/>
    </row>
    <row r="140" spans="1:11" ht="13.9" customHeight="1" x14ac:dyDescent="0.25">
      <c r="A140" s="1483"/>
      <c r="B140" s="1484"/>
      <c r="C140" s="46" t="s">
        <v>419</v>
      </c>
      <c r="D140" s="1186">
        <v>8</v>
      </c>
      <c r="E140" s="1186">
        <v>8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  <c r="K140" s="1182"/>
    </row>
    <row r="141" spans="1:11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  <c r="K141" s="1182"/>
    </row>
    <row r="142" spans="1:11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  <c r="K142" s="1182"/>
    </row>
    <row r="143" spans="1:11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  <c r="K143" s="1182"/>
    </row>
    <row r="144" spans="1:11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  <c r="K144" s="1182"/>
    </row>
    <row r="145" spans="1:11" ht="13.9" customHeight="1" x14ac:dyDescent="0.25">
      <c r="A145" s="1483"/>
      <c r="B145" s="1484"/>
      <c r="C145" s="46" t="s">
        <v>598</v>
      </c>
      <c r="D145" s="1186">
        <v>521</v>
      </c>
      <c r="E145" s="1186">
        <v>452</v>
      </c>
      <c r="F145" s="1186">
        <v>87</v>
      </c>
      <c r="G145" s="1186">
        <v>305</v>
      </c>
      <c r="H145" s="1186">
        <v>263</v>
      </c>
      <c r="I145" s="1186">
        <v>88</v>
      </c>
      <c r="J145" s="1181">
        <f t="shared" si="1"/>
        <v>175</v>
      </c>
      <c r="K145" s="1182"/>
    </row>
    <row r="146" spans="1:11" ht="13.9" customHeight="1" x14ac:dyDescent="0.25">
      <c r="A146" s="1483">
        <v>35</v>
      </c>
      <c r="B146" s="1484" t="s">
        <v>321</v>
      </c>
      <c r="C146" s="46" t="s">
        <v>817</v>
      </c>
      <c r="D146" s="1186">
        <v>138</v>
      </c>
      <c r="E146" s="1186">
        <v>132</v>
      </c>
      <c r="F146" s="1186">
        <v>45</v>
      </c>
      <c r="G146" s="1186">
        <v>63</v>
      </c>
      <c r="H146" s="1186">
        <v>59</v>
      </c>
      <c r="I146" s="1186">
        <v>77</v>
      </c>
      <c r="J146" s="1181">
        <f t="shared" si="1"/>
        <v>122</v>
      </c>
      <c r="K146" s="1182"/>
    </row>
    <row r="147" spans="1:11" ht="13.9" customHeight="1" x14ac:dyDescent="0.25">
      <c r="A147" s="1483"/>
      <c r="B147" s="1484"/>
      <c r="C147" s="307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  <c r="K147" s="1182"/>
    </row>
    <row r="148" spans="1:11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  <c r="K148" s="1182"/>
    </row>
    <row r="149" spans="1:11" ht="13.9" customHeight="1" x14ac:dyDescent="0.25">
      <c r="A149" s="1483">
        <v>36</v>
      </c>
      <c r="B149" s="1484" t="s">
        <v>322</v>
      </c>
      <c r="C149" s="46" t="s">
        <v>785</v>
      </c>
      <c r="D149" s="1186">
        <v>13</v>
      </c>
      <c r="E149" s="1186">
        <v>13</v>
      </c>
      <c r="F149" s="1186">
        <v>19</v>
      </c>
      <c r="G149" s="1186">
        <v>29</v>
      </c>
      <c r="H149" s="1186">
        <v>29</v>
      </c>
      <c r="I149" s="1186">
        <v>20</v>
      </c>
      <c r="J149" s="1181">
        <f t="shared" si="1"/>
        <v>39</v>
      </c>
      <c r="K149" s="1182"/>
    </row>
    <row r="150" spans="1:11" ht="13.9" customHeight="1" x14ac:dyDescent="0.25">
      <c r="A150" s="1483"/>
      <c r="B150" s="1484"/>
      <c r="C150" s="46" t="s">
        <v>598</v>
      </c>
      <c r="D150" s="1186">
        <v>320</v>
      </c>
      <c r="E150" s="1186">
        <v>302</v>
      </c>
      <c r="F150" s="1186">
        <v>145</v>
      </c>
      <c r="G150" s="1186">
        <v>182</v>
      </c>
      <c r="H150" s="1186">
        <v>165</v>
      </c>
      <c r="I150" s="1186">
        <v>143</v>
      </c>
      <c r="J150" s="1181">
        <f t="shared" si="1"/>
        <v>288</v>
      </c>
      <c r="K150" s="1182"/>
    </row>
    <row r="151" spans="1:11" ht="13.9" customHeight="1" x14ac:dyDescent="0.25">
      <c r="A151" s="1483">
        <v>37</v>
      </c>
      <c r="B151" s="1484" t="s">
        <v>323</v>
      </c>
      <c r="C151" s="46" t="s">
        <v>786</v>
      </c>
      <c r="D151" s="1186">
        <v>163</v>
      </c>
      <c r="E151" s="1186">
        <v>139</v>
      </c>
      <c r="F151" s="1186">
        <v>114</v>
      </c>
      <c r="G151" s="1186">
        <v>174</v>
      </c>
      <c r="H151" s="1186">
        <v>166</v>
      </c>
      <c r="I151" s="1186">
        <v>58</v>
      </c>
      <c r="J151" s="1181">
        <f>F151+I151</f>
        <v>172</v>
      </c>
      <c r="K151" s="1182"/>
    </row>
    <row r="152" spans="1:11" ht="13.9" customHeight="1" x14ac:dyDescent="0.2">
      <c r="A152" s="1483"/>
      <c r="B152" s="1484"/>
      <c r="C152" s="212" t="s">
        <v>598</v>
      </c>
      <c r="D152" s="1186">
        <v>334</v>
      </c>
      <c r="E152" s="1186">
        <v>307</v>
      </c>
      <c r="F152" s="1186">
        <v>69</v>
      </c>
      <c r="G152" s="1186">
        <v>103</v>
      </c>
      <c r="H152" s="1186">
        <v>88</v>
      </c>
      <c r="I152" s="1186">
        <v>92</v>
      </c>
      <c r="J152" s="1181">
        <f t="shared" si="1"/>
        <v>161</v>
      </c>
      <c r="K152" s="1182"/>
    </row>
    <row r="153" spans="1:11" ht="13.9" customHeight="1" x14ac:dyDescent="0.25">
      <c r="A153" s="1483">
        <v>38</v>
      </c>
      <c r="B153" s="1484" t="s">
        <v>324</v>
      </c>
      <c r="C153" s="46" t="s">
        <v>787</v>
      </c>
      <c r="D153" s="1186">
        <v>55</v>
      </c>
      <c r="E153" s="1186">
        <v>55</v>
      </c>
      <c r="F153" s="1186">
        <v>29</v>
      </c>
      <c r="G153" s="1186">
        <v>81</v>
      </c>
      <c r="H153" s="1186">
        <v>81</v>
      </c>
      <c r="I153" s="1186">
        <v>4</v>
      </c>
      <c r="J153" s="1181">
        <f t="shared" si="1"/>
        <v>33</v>
      </c>
      <c r="K153" s="1182"/>
    </row>
    <row r="154" spans="1:11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  <c r="K154" s="1182"/>
    </row>
    <row r="155" spans="1:11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  <c r="K155" s="1182"/>
    </row>
    <row r="156" spans="1:11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>F156+I156</f>
        <v>0</v>
      </c>
      <c r="K156" s="1182"/>
    </row>
    <row r="157" spans="1:11" ht="13.9" customHeight="1" x14ac:dyDescent="0.25">
      <c r="A157" s="1483"/>
      <c r="B157" s="1484"/>
      <c r="C157" s="46" t="s">
        <v>598</v>
      </c>
      <c r="D157" s="1186">
        <v>104</v>
      </c>
      <c r="E157" s="1186">
        <v>103</v>
      </c>
      <c r="F157" s="1186">
        <v>29</v>
      </c>
      <c r="G157" s="1186">
        <v>109</v>
      </c>
      <c r="H157" s="1186">
        <v>102</v>
      </c>
      <c r="I157" s="1186">
        <v>69</v>
      </c>
      <c r="J157" s="1181">
        <f t="shared" si="1"/>
        <v>98</v>
      </c>
      <c r="K157" s="1182"/>
    </row>
    <row r="158" spans="1:11" ht="13.9" customHeight="1" x14ac:dyDescent="0.25">
      <c r="A158" s="1483">
        <v>39</v>
      </c>
      <c r="B158" s="1484" t="s">
        <v>325</v>
      </c>
      <c r="C158" s="46" t="s">
        <v>406</v>
      </c>
      <c r="D158" s="1186">
        <v>95</v>
      </c>
      <c r="E158" s="1186">
        <v>95</v>
      </c>
      <c r="F158" s="1186">
        <v>103</v>
      </c>
      <c r="G158" s="1186">
        <v>250</v>
      </c>
      <c r="H158" s="1186">
        <v>250</v>
      </c>
      <c r="I158" s="1186">
        <v>54</v>
      </c>
      <c r="J158" s="1181">
        <f t="shared" si="1"/>
        <v>157</v>
      </c>
      <c r="K158" s="1182"/>
    </row>
    <row r="159" spans="1:11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10</v>
      </c>
      <c r="H159" s="1186">
        <v>10</v>
      </c>
      <c r="I159" s="1186">
        <v>0</v>
      </c>
      <c r="J159" s="1181">
        <f t="shared" si="1"/>
        <v>0</v>
      </c>
      <c r="K159" s="1182"/>
    </row>
    <row r="160" spans="1:11" ht="13.9" customHeight="1" x14ac:dyDescent="0.25">
      <c r="A160" s="1483"/>
      <c r="B160" s="1484"/>
      <c r="C160" s="46" t="s">
        <v>598</v>
      </c>
      <c r="D160" s="1186">
        <v>917</v>
      </c>
      <c r="E160" s="1186">
        <v>807</v>
      </c>
      <c r="F160" s="1186">
        <v>267</v>
      </c>
      <c r="G160" s="1186">
        <v>571</v>
      </c>
      <c r="H160" s="1186">
        <v>510</v>
      </c>
      <c r="I160" s="1186">
        <v>416</v>
      </c>
      <c r="J160" s="1181">
        <f t="shared" ref="J160:J168" si="2">F160+I160</f>
        <v>683</v>
      </c>
      <c r="K160" s="1182"/>
    </row>
    <row r="161" spans="1:11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2"/>
        <v>0</v>
      </c>
      <c r="K161" s="1182"/>
    </row>
    <row r="162" spans="1:11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2"/>
        <v>0</v>
      </c>
      <c r="K162" s="1182"/>
    </row>
    <row r="163" spans="1:11" ht="13.9" customHeight="1" x14ac:dyDescent="0.25">
      <c r="A163" s="1483">
        <v>41</v>
      </c>
      <c r="B163" s="1484" t="s">
        <v>327</v>
      </c>
      <c r="C163" s="46" t="s">
        <v>788</v>
      </c>
      <c r="D163" s="1186">
        <v>17</v>
      </c>
      <c r="E163" s="1186">
        <v>17</v>
      </c>
      <c r="F163" s="1186">
        <v>24</v>
      </c>
      <c r="G163" s="1186">
        <v>18</v>
      </c>
      <c r="H163" s="1186">
        <v>18</v>
      </c>
      <c r="I163" s="1186">
        <v>4</v>
      </c>
      <c r="J163" s="1181">
        <f t="shared" si="2"/>
        <v>28</v>
      </c>
      <c r="K163" s="1182"/>
    </row>
    <row r="164" spans="1:11" ht="13.9" customHeight="1" x14ac:dyDescent="0.25">
      <c r="A164" s="1483"/>
      <c r="B164" s="1484"/>
      <c r="C164" s="46" t="s">
        <v>607</v>
      </c>
      <c r="D164" s="1186">
        <v>16</v>
      </c>
      <c r="E164" s="1186">
        <v>16</v>
      </c>
      <c r="F164" s="1186">
        <v>17</v>
      </c>
      <c r="G164" s="1186">
        <v>0</v>
      </c>
      <c r="H164" s="1186">
        <v>0</v>
      </c>
      <c r="I164" s="1186">
        <v>0</v>
      </c>
      <c r="J164" s="1181">
        <f t="shared" si="2"/>
        <v>17</v>
      </c>
      <c r="K164" s="1182"/>
    </row>
    <row r="165" spans="1:11" ht="13.9" customHeight="1" x14ac:dyDescent="0.25">
      <c r="A165" s="1483"/>
      <c r="B165" s="1484"/>
      <c r="C165" s="46" t="s">
        <v>598</v>
      </c>
      <c r="D165" s="1186">
        <v>99</v>
      </c>
      <c r="E165" s="1186">
        <v>94</v>
      </c>
      <c r="F165" s="1186">
        <v>120</v>
      </c>
      <c r="G165" s="1186">
        <v>104</v>
      </c>
      <c r="H165" s="1186">
        <v>99</v>
      </c>
      <c r="I165" s="1186">
        <v>179</v>
      </c>
      <c r="J165" s="1181">
        <f t="shared" si="2"/>
        <v>299</v>
      </c>
      <c r="K165" s="1182"/>
    </row>
    <row r="166" spans="1:11" ht="13.9" customHeight="1" x14ac:dyDescent="0.25">
      <c r="A166" s="1483">
        <v>42</v>
      </c>
      <c r="B166" s="1484" t="s">
        <v>328</v>
      </c>
      <c r="C166" s="46" t="s">
        <v>698</v>
      </c>
      <c r="D166" s="1186">
        <v>108</v>
      </c>
      <c r="E166" s="1186">
        <v>104</v>
      </c>
      <c r="F166" s="1186">
        <v>0</v>
      </c>
      <c r="G166" s="1186">
        <v>57</v>
      </c>
      <c r="H166" s="1186">
        <v>57</v>
      </c>
      <c r="I166" s="1186">
        <v>165</v>
      </c>
      <c r="J166" s="1181">
        <f t="shared" si="2"/>
        <v>165</v>
      </c>
      <c r="K166" s="1182"/>
    </row>
    <row r="167" spans="1:11" ht="13.9" customHeight="1" x14ac:dyDescent="0.25">
      <c r="A167" s="1483"/>
      <c r="B167" s="1484"/>
      <c r="C167" s="46" t="s">
        <v>598</v>
      </c>
      <c r="D167" s="1186">
        <v>405</v>
      </c>
      <c r="E167" s="1186">
        <v>368</v>
      </c>
      <c r="F167" s="1186">
        <v>251</v>
      </c>
      <c r="G167" s="1186">
        <v>452</v>
      </c>
      <c r="H167" s="1186">
        <v>391</v>
      </c>
      <c r="I167" s="1186">
        <v>345</v>
      </c>
      <c r="J167" s="1181">
        <f t="shared" si="2"/>
        <v>596</v>
      </c>
      <c r="K167" s="1182"/>
    </row>
    <row r="168" spans="1:11" ht="15.75" x14ac:dyDescent="0.25">
      <c r="A168" s="639">
        <v>43</v>
      </c>
      <c r="B168" s="1185" t="s">
        <v>329</v>
      </c>
      <c r="C168" s="46" t="s">
        <v>598</v>
      </c>
      <c r="D168" s="1186">
        <v>129</v>
      </c>
      <c r="E168" s="1186">
        <v>124</v>
      </c>
      <c r="F168" s="1186">
        <v>66</v>
      </c>
      <c r="G168" s="1186">
        <v>134</v>
      </c>
      <c r="H168" s="1186">
        <v>126</v>
      </c>
      <c r="I168" s="1186">
        <v>89</v>
      </c>
      <c r="J168" s="1181">
        <f t="shared" si="2"/>
        <v>155</v>
      </c>
      <c r="K168" s="1182"/>
    </row>
    <row r="169" spans="1:11" ht="15" x14ac:dyDescent="0.25">
      <c r="A169" s="47"/>
      <c r="B169" s="1381" t="s">
        <v>21</v>
      </c>
      <c r="C169" s="1381"/>
      <c r="D169" s="642">
        <f t="shared" ref="D169:I169" si="3">SUM(D15:D168)</f>
        <v>14403</v>
      </c>
      <c r="E169" s="642">
        <f t="shared" si="3"/>
        <v>13035</v>
      </c>
      <c r="F169" s="642">
        <f t="shared" si="3"/>
        <v>6720</v>
      </c>
      <c r="G169" s="642">
        <f t="shared" si="3"/>
        <v>11640</v>
      </c>
      <c r="H169" s="642">
        <f t="shared" si="3"/>
        <v>10691</v>
      </c>
      <c r="I169" s="642">
        <f t="shared" si="3"/>
        <v>12802</v>
      </c>
      <c r="J169" s="635">
        <f>F169+I169</f>
        <v>19522</v>
      </c>
    </row>
    <row r="170" spans="1:11" ht="13.15" customHeight="1" x14ac:dyDescent="0.25">
      <c r="A170" s="127" t="s">
        <v>814</v>
      </c>
    </row>
    <row r="171" spans="1:11" ht="13.15" customHeight="1" x14ac:dyDescent="0.25">
      <c r="A171" s="127"/>
    </row>
    <row r="172" spans="1:11" ht="36" customHeight="1" x14ac:dyDescent="0.35">
      <c r="A172" s="1271" t="s">
        <v>1842</v>
      </c>
      <c r="B172" s="1237"/>
      <c r="C172" s="1237"/>
      <c r="D172" s="1237"/>
      <c r="E172" s="1237"/>
      <c r="F172" s="1237"/>
      <c r="G172" s="1237"/>
      <c r="H172" s="1237"/>
      <c r="I172" s="1237"/>
      <c r="J172" s="1237"/>
    </row>
    <row r="173" spans="1:11" ht="19.149999999999999" customHeight="1" x14ac:dyDescent="0.2">
      <c r="A173" s="644"/>
      <c r="B173" s="644" t="s">
        <v>657</v>
      </c>
      <c r="C173" s="61" t="s">
        <v>611</v>
      </c>
      <c r="E173" s="67"/>
      <c r="G173" s="641" t="s">
        <v>613</v>
      </c>
      <c r="I173" s="644" t="s">
        <v>610</v>
      </c>
      <c r="J173" s="67"/>
    </row>
    <row r="174" spans="1:11" ht="13.15" customHeight="1" x14ac:dyDescent="0.2">
      <c r="A174" s="632" t="s">
        <v>570</v>
      </c>
      <c r="C174" s="199" t="s">
        <v>1785</v>
      </c>
      <c r="D174" s="644"/>
      <c r="E174" s="627"/>
      <c r="F174" s="627"/>
      <c r="G174" s="627"/>
      <c r="H174" s="627"/>
    </row>
    <row r="175" spans="1:11" ht="13.15" customHeight="1" x14ac:dyDescent="0.2">
      <c r="A175" s="630" t="s">
        <v>563</v>
      </c>
      <c r="B175" s="627"/>
      <c r="C175" s="1241" t="s">
        <v>564</v>
      </c>
      <c r="D175" s="1241"/>
      <c r="E175" s="1241"/>
      <c r="F175" s="1241"/>
      <c r="G175" s="1241"/>
      <c r="H175" s="1241"/>
    </row>
    <row r="176" spans="1:11" ht="13.15" customHeight="1" x14ac:dyDescent="0.2">
      <c r="A176" s="630"/>
      <c r="B176" s="627"/>
      <c r="C176" s="630"/>
      <c r="D176" s="627"/>
      <c r="E176" s="627"/>
      <c r="F176" s="627"/>
      <c r="G176" s="627"/>
      <c r="H176" s="627"/>
    </row>
    <row r="177" ht="13.15" customHeight="1" x14ac:dyDescent="0.2"/>
    <row r="178" ht="13.15" customHeight="1" x14ac:dyDescent="0.2"/>
    <row r="184" ht="27" customHeight="1" x14ac:dyDescent="0.2"/>
    <row r="185" ht="13.15" customHeight="1" x14ac:dyDescent="0.2"/>
    <row r="186" ht="27.6" customHeight="1" x14ac:dyDescent="0.2"/>
    <row r="187" ht="26.45" customHeight="1" x14ac:dyDescent="0.2"/>
    <row r="188" ht="25.9" customHeight="1" x14ac:dyDescent="0.2"/>
    <row r="189" ht="27" customHeight="1" x14ac:dyDescent="0.2"/>
    <row r="190" ht="13.15" customHeight="1" x14ac:dyDescent="0.2"/>
    <row r="191" ht="13.15" customHeight="1" x14ac:dyDescent="0.2"/>
    <row r="192" ht="14.45" customHeight="1" x14ac:dyDescent="0.2"/>
    <row r="198" ht="27" customHeight="1" x14ac:dyDescent="0.2"/>
    <row r="202" ht="29.45" customHeight="1" x14ac:dyDescent="0.2"/>
    <row r="203" ht="50.45" customHeight="1" x14ac:dyDescent="0.2"/>
    <row r="204" ht="20.45" customHeight="1" x14ac:dyDescent="0.2"/>
    <row r="205" ht="13.15" customHeight="1" x14ac:dyDescent="0.2"/>
    <row r="206" ht="13.1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27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72" ht="27" customHeight="1" x14ac:dyDescent="0.2"/>
    <row r="273" ht="13.15" customHeight="1" x14ac:dyDescent="0.2"/>
    <row r="274" ht="27.6" customHeight="1" x14ac:dyDescent="0.2"/>
    <row r="278" ht="26.45" customHeight="1" x14ac:dyDescent="0.2"/>
    <row r="279" ht="25.9" customHeight="1" x14ac:dyDescent="0.2"/>
    <row r="280" ht="27" customHeight="1" x14ac:dyDescent="0.2"/>
    <row r="281" ht="26.45" customHeight="1" x14ac:dyDescent="0.2"/>
    <row r="290" ht="25.9" customHeight="1" x14ac:dyDescent="0.2"/>
    <row r="294" ht="27.6" customHeight="1" x14ac:dyDescent="0.2"/>
    <row r="295" ht="51.6" customHeight="1" x14ac:dyDescent="0.2"/>
    <row r="364" ht="13.15" customHeight="1" x14ac:dyDescent="0.2"/>
    <row r="366" ht="26.45" customHeight="1" x14ac:dyDescent="0.2"/>
    <row r="370" ht="25.9" customHeight="1" x14ac:dyDescent="0.2"/>
    <row r="371" ht="26.45" customHeight="1" x14ac:dyDescent="0.2"/>
    <row r="380" ht="26.45" customHeight="1" x14ac:dyDescent="0.2"/>
    <row r="384" ht="27" customHeight="1" x14ac:dyDescent="0.2"/>
    <row r="385" ht="53.45" customHeight="1" x14ac:dyDescent="0.2"/>
    <row r="386" ht="19.149999999999999" customHeight="1" x14ac:dyDescent="0.2"/>
    <row r="454" ht="13.15" customHeight="1" x14ac:dyDescent="0.2"/>
    <row r="456" ht="26.45" customHeight="1" x14ac:dyDescent="0.2"/>
    <row r="460" ht="26.45" customHeight="1" x14ac:dyDescent="0.2"/>
    <row r="461" ht="25.9" customHeight="1" x14ac:dyDescent="0.2"/>
    <row r="470" ht="25.9" customHeight="1" x14ac:dyDescent="0.2"/>
    <row r="474" ht="31.9" customHeight="1" x14ac:dyDescent="0.2"/>
    <row r="475" ht="52.9" customHeight="1" x14ac:dyDescent="0.2"/>
    <row r="476" ht="18.600000000000001" customHeight="1" x14ac:dyDescent="0.2"/>
    <row r="544" ht="13.15" customHeight="1" x14ac:dyDescent="0.2"/>
    <row r="546" ht="26.45" customHeight="1" x14ac:dyDescent="0.2"/>
    <row r="550" ht="26.45" customHeight="1" x14ac:dyDescent="0.2"/>
    <row r="551" ht="26.45" customHeight="1" x14ac:dyDescent="0.2"/>
    <row r="560" ht="25.9" customHeight="1" x14ac:dyDescent="0.2"/>
    <row r="564" ht="35.450000000000003" customHeight="1" x14ac:dyDescent="0.2"/>
    <row r="565" ht="56.45" customHeight="1" x14ac:dyDescent="0.2"/>
    <row r="566" ht="16.899999999999999" customHeight="1" x14ac:dyDescent="0.2"/>
    <row r="634" ht="13.15" customHeight="1" x14ac:dyDescent="0.2"/>
    <row r="636" ht="26.45" customHeight="1" x14ac:dyDescent="0.2"/>
    <row r="640" ht="25.9" customHeight="1" x14ac:dyDescent="0.2"/>
    <row r="641" ht="25.9" customHeight="1" x14ac:dyDescent="0.2"/>
    <row r="650" ht="25.9" customHeight="1" x14ac:dyDescent="0.2"/>
    <row r="654" ht="27" customHeight="1" x14ac:dyDescent="0.2"/>
    <row r="655" ht="55.9" customHeight="1" x14ac:dyDescent="0.2"/>
    <row r="656" ht="18" customHeight="1" x14ac:dyDescent="0.2"/>
    <row r="724" ht="13.15" customHeight="1" x14ac:dyDescent="0.2"/>
    <row r="726" ht="25.9" customHeight="1" x14ac:dyDescent="0.2"/>
    <row r="730" ht="26.45" customHeight="1" x14ac:dyDescent="0.2"/>
    <row r="731" ht="25.9" customHeight="1" x14ac:dyDescent="0.2"/>
  </sheetData>
  <autoFilter ref="C15:C170"/>
  <mergeCells count="98">
    <mergeCell ref="A158:A160"/>
    <mergeCell ref="B158:B160"/>
    <mergeCell ref="A163:A165"/>
    <mergeCell ref="B163:B165"/>
    <mergeCell ref="A166:A167"/>
    <mergeCell ref="B166:B167"/>
    <mergeCell ref="B169:C169"/>
    <mergeCell ref="A172:J172"/>
    <mergeCell ref="C175:H175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</mergeCells>
  <pageMargins left="0.98425196850393704" right="0.59055118110236227" top="0.78740157480314965" bottom="0.78740157480314965" header="0.31496062992125984" footer="0.31496062992125984"/>
  <pageSetup paperSize="9" scale="54" fitToWidth="2" fitToHeight="2" orientation="portrait" r:id="rId1"/>
  <rowBreaks count="1" manualBreakCount="1">
    <brk id="90" max="9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4"/>
  <sheetViews>
    <sheetView view="pageBreakPreview" zoomScaleSheetLayoutView="100" workbookViewId="0">
      <pane ySplit="13" topLeftCell="A164" activePane="bottomLeft" state="frozen"/>
      <selection pane="bottomLeft" activeCell="N23" sqref="N23"/>
    </sheetView>
  </sheetViews>
  <sheetFormatPr defaultColWidth="8.85546875" defaultRowHeight="12.75" x14ac:dyDescent="0.2"/>
  <cols>
    <col min="1" max="1" width="4.5703125" style="631" customWidth="1"/>
    <col min="2" max="2" width="20.85546875" style="631" customWidth="1"/>
    <col min="3" max="3" width="38.28515625" style="631" customWidth="1"/>
    <col min="4" max="4" width="10.2851562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3" style="631" customWidth="1"/>
    <col min="11" max="16384" width="8.85546875" style="631"/>
  </cols>
  <sheetData>
    <row r="1" spans="1:12" ht="14.45" customHeight="1" x14ac:dyDescent="0.25">
      <c r="I1" s="1530" t="s">
        <v>196</v>
      </c>
      <c r="J1" s="1531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2" x14ac:dyDescent="0.2">
      <c r="A3" s="1202" t="s">
        <v>1552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2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2" x14ac:dyDescent="0.2">
      <c r="A5" s="25"/>
      <c r="B5" s="25"/>
      <c r="C5" s="25"/>
      <c r="D5" s="25"/>
      <c r="E5" s="25"/>
      <c r="F5" s="25"/>
      <c r="G5" s="25"/>
    </row>
    <row r="6" spans="1:12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2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2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2" ht="15" x14ac:dyDescent="0.25">
      <c r="A9" s="1497" t="s">
        <v>952</v>
      </c>
      <c r="B9" s="1497"/>
      <c r="C9" s="1497"/>
      <c r="D9" s="1263"/>
      <c r="E9" s="1263"/>
      <c r="F9" s="1263"/>
      <c r="G9" s="1263"/>
      <c r="H9" s="1263"/>
      <c r="I9" s="1263"/>
      <c r="J9" s="1263"/>
    </row>
    <row r="11" spans="1:12" ht="24.7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2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2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2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2" ht="13.9" customHeight="1" x14ac:dyDescent="0.25">
      <c r="A15" s="1483">
        <v>1</v>
      </c>
      <c r="B15" s="1484" t="s">
        <v>287</v>
      </c>
      <c r="C15" s="46" t="s">
        <v>596</v>
      </c>
      <c r="D15" s="1186">
        <v>113</v>
      </c>
      <c r="E15" s="1186">
        <v>30</v>
      </c>
      <c r="F15" s="1186">
        <v>120</v>
      </c>
      <c r="G15" s="1186">
        <v>429</v>
      </c>
      <c r="H15" s="1186">
        <v>405</v>
      </c>
      <c r="I15" s="1186">
        <v>0</v>
      </c>
      <c r="J15" s="1186">
        <f>F15+I15</f>
        <v>120</v>
      </c>
      <c r="K15" s="1182"/>
      <c r="L15" s="1182"/>
    </row>
    <row r="16" spans="1:12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6">
        <f t="shared" ref="J16:J86" si="0">F16+I16</f>
        <v>0</v>
      </c>
      <c r="K16" s="1182"/>
      <c r="L16" s="1182"/>
    </row>
    <row r="17" spans="1:12" ht="13.9" customHeight="1" x14ac:dyDescent="0.25">
      <c r="A17" s="1483"/>
      <c r="B17" s="1484"/>
      <c r="C17" s="46" t="s">
        <v>598</v>
      </c>
      <c r="D17" s="1186">
        <v>209</v>
      </c>
      <c r="E17" s="1186">
        <v>191</v>
      </c>
      <c r="F17" s="1186">
        <v>53</v>
      </c>
      <c r="G17" s="1186">
        <v>117</v>
      </c>
      <c r="H17" s="1186">
        <v>110</v>
      </c>
      <c r="I17" s="1186">
        <v>7</v>
      </c>
      <c r="J17" s="1186">
        <f t="shared" si="0"/>
        <v>60</v>
      </c>
      <c r="K17" s="1182"/>
      <c r="L17" s="1182"/>
    </row>
    <row r="18" spans="1:12" ht="13.9" customHeight="1" x14ac:dyDescent="0.25">
      <c r="A18" s="1483">
        <v>2</v>
      </c>
      <c r="B18" s="1485" t="s">
        <v>288</v>
      </c>
      <c r="C18" s="46" t="s">
        <v>757</v>
      </c>
      <c r="D18" s="1186">
        <v>5</v>
      </c>
      <c r="E18" s="1186">
        <v>5</v>
      </c>
      <c r="F18" s="1186">
        <v>0</v>
      </c>
      <c r="G18" s="1186">
        <v>26</v>
      </c>
      <c r="H18" s="1186">
        <v>26</v>
      </c>
      <c r="I18" s="1186">
        <v>0</v>
      </c>
      <c r="J18" s="1186">
        <f t="shared" si="0"/>
        <v>0</v>
      </c>
      <c r="K18" s="1182"/>
      <c r="L18" s="1182"/>
    </row>
    <row r="19" spans="1:12" ht="13.9" customHeight="1" x14ac:dyDescent="0.25">
      <c r="A19" s="1483"/>
      <c r="B19" s="1485"/>
      <c r="C19" s="46" t="s">
        <v>598</v>
      </c>
      <c r="D19" s="1186">
        <v>253</v>
      </c>
      <c r="E19" s="1186">
        <v>249</v>
      </c>
      <c r="F19" s="1186">
        <v>26</v>
      </c>
      <c r="G19" s="1186">
        <v>283</v>
      </c>
      <c r="H19" s="1186">
        <v>272</v>
      </c>
      <c r="I19" s="1186">
        <v>1</v>
      </c>
      <c r="J19" s="1186">
        <f t="shared" si="0"/>
        <v>27</v>
      </c>
      <c r="K19" s="1182"/>
      <c r="L19" s="1182"/>
    </row>
    <row r="20" spans="1:12" ht="13.9" customHeight="1" x14ac:dyDescent="0.25">
      <c r="A20" s="1483">
        <v>3</v>
      </c>
      <c r="B20" s="1484" t="s">
        <v>289</v>
      </c>
      <c r="C20" s="46" t="s">
        <v>696</v>
      </c>
      <c r="D20" s="1186">
        <v>104</v>
      </c>
      <c r="E20" s="1186">
        <v>104</v>
      </c>
      <c r="F20" s="1186">
        <v>33</v>
      </c>
      <c r="G20" s="1186">
        <v>0</v>
      </c>
      <c r="H20" s="1186">
        <v>0</v>
      </c>
      <c r="I20" s="1186">
        <v>0</v>
      </c>
      <c r="J20" s="1186">
        <f t="shared" si="0"/>
        <v>33</v>
      </c>
      <c r="K20" s="1182"/>
      <c r="L20" s="1182"/>
    </row>
    <row r="21" spans="1:12" ht="13.9" customHeight="1" x14ac:dyDescent="0.25">
      <c r="A21" s="1483"/>
      <c r="B21" s="1484"/>
      <c r="C21" s="46" t="s">
        <v>407</v>
      </c>
      <c r="D21" s="1186">
        <v>9</v>
      </c>
      <c r="E21" s="1186">
        <v>9</v>
      </c>
      <c r="F21" s="1186">
        <v>3</v>
      </c>
      <c r="G21" s="1186">
        <v>0</v>
      </c>
      <c r="H21" s="1186">
        <v>0</v>
      </c>
      <c r="I21" s="1186">
        <v>0</v>
      </c>
      <c r="J21" s="1186">
        <f t="shared" si="0"/>
        <v>3</v>
      </c>
      <c r="K21" s="1182"/>
      <c r="L21" s="1182"/>
    </row>
    <row r="22" spans="1:12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6">
        <f t="shared" si="0"/>
        <v>0</v>
      </c>
      <c r="K22" s="1182"/>
      <c r="L22" s="1182"/>
    </row>
    <row r="23" spans="1:12" ht="13.9" customHeight="1" x14ac:dyDescent="0.25">
      <c r="A23" s="1483"/>
      <c r="B23" s="1484"/>
      <c r="C23" s="46" t="s">
        <v>598</v>
      </c>
      <c r="D23" s="1186">
        <v>107</v>
      </c>
      <c r="E23" s="1186">
        <v>103</v>
      </c>
      <c r="F23" s="1186">
        <v>16</v>
      </c>
      <c r="G23" s="1186">
        <v>59</v>
      </c>
      <c r="H23" s="1186">
        <v>55</v>
      </c>
      <c r="I23" s="1186">
        <v>0</v>
      </c>
      <c r="J23" s="1186">
        <f t="shared" si="0"/>
        <v>16</v>
      </c>
      <c r="K23" s="1182"/>
      <c r="L23" s="1182"/>
    </row>
    <row r="24" spans="1:12" ht="15" x14ac:dyDescent="0.2">
      <c r="A24" s="1519">
        <v>4</v>
      </c>
      <c r="B24" s="1506" t="s">
        <v>290</v>
      </c>
      <c r="C24" s="1184" t="s">
        <v>697</v>
      </c>
      <c r="D24" s="1186">
        <v>466</v>
      </c>
      <c r="E24" s="1186">
        <v>452</v>
      </c>
      <c r="F24" s="1186">
        <v>0</v>
      </c>
      <c r="G24" s="1186">
        <v>493</v>
      </c>
      <c r="H24" s="1186">
        <v>489</v>
      </c>
      <c r="I24" s="1186">
        <v>2</v>
      </c>
      <c r="J24" s="1186">
        <f t="shared" si="0"/>
        <v>2</v>
      </c>
      <c r="K24" s="1182"/>
      <c r="L24" s="1182"/>
    </row>
    <row r="25" spans="1:12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  <c r="K25" s="1182"/>
      <c r="L25" s="1182"/>
    </row>
    <row r="26" spans="1:12" ht="15.75" customHeight="1" x14ac:dyDescent="0.2">
      <c r="A26" s="1519">
        <v>5</v>
      </c>
      <c r="B26" s="1516" t="s">
        <v>291</v>
      </c>
      <c r="C26" s="1182" t="s">
        <v>815</v>
      </c>
      <c r="D26" s="1186">
        <v>369</v>
      </c>
      <c r="E26" s="1186">
        <v>359</v>
      </c>
      <c r="F26" s="1186">
        <v>34</v>
      </c>
      <c r="G26" s="1186">
        <v>45</v>
      </c>
      <c r="H26" s="1186">
        <v>44</v>
      </c>
      <c r="I26" s="1186">
        <v>6</v>
      </c>
      <c r="J26" s="1186">
        <f t="shared" si="0"/>
        <v>40</v>
      </c>
      <c r="K26" s="1182"/>
      <c r="L26" s="1182"/>
    </row>
    <row r="27" spans="1:12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2</v>
      </c>
      <c r="H27" s="1186">
        <v>2</v>
      </c>
      <c r="I27" s="1186">
        <v>0</v>
      </c>
      <c r="J27" s="1186">
        <f t="shared" si="0"/>
        <v>0</v>
      </c>
      <c r="K27" s="1182"/>
      <c r="L27" s="1182"/>
    </row>
    <row r="28" spans="1:12" ht="15" x14ac:dyDescent="0.25">
      <c r="A28" s="1527"/>
      <c r="B28" s="1517"/>
      <c r="C28" s="46" t="s">
        <v>1089</v>
      </c>
      <c r="D28" s="1186">
        <v>0</v>
      </c>
      <c r="E28" s="1186">
        <v>0</v>
      </c>
      <c r="F28" s="1186">
        <v>0</v>
      </c>
      <c r="G28" s="1181">
        <v>20</v>
      </c>
      <c r="H28" s="1181">
        <v>20</v>
      </c>
      <c r="I28" s="1181">
        <v>0</v>
      </c>
      <c r="J28" s="1181">
        <f t="shared" si="0"/>
        <v>0</v>
      </c>
      <c r="K28" s="1182"/>
      <c r="L28" s="1182"/>
    </row>
    <row r="29" spans="1:12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1">
        <v>0</v>
      </c>
      <c r="H29" s="1181">
        <v>0</v>
      </c>
      <c r="I29" s="1181">
        <v>0</v>
      </c>
      <c r="J29" s="1181">
        <f t="shared" si="0"/>
        <v>0</v>
      </c>
      <c r="K29" s="1182"/>
      <c r="L29" s="1182"/>
    </row>
    <row r="30" spans="1:12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 t="shared" si="0"/>
        <v>0</v>
      </c>
      <c r="K30" s="1182"/>
      <c r="L30" s="1182"/>
    </row>
    <row r="31" spans="1:12" ht="14.45" customHeight="1" x14ac:dyDescent="0.25">
      <c r="A31" s="1520"/>
      <c r="B31" s="1518"/>
      <c r="C31" s="46" t="s">
        <v>598</v>
      </c>
      <c r="D31" s="1186">
        <v>798</v>
      </c>
      <c r="E31" s="1186">
        <v>704</v>
      </c>
      <c r="F31" s="1186">
        <v>148</v>
      </c>
      <c r="G31" s="1186">
        <v>442</v>
      </c>
      <c r="H31" s="1186">
        <v>394</v>
      </c>
      <c r="I31" s="1186">
        <v>22</v>
      </c>
      <c r="J31" s="1186">
        <f t="shared" si="0"/>
        <v>170</v>
      </c>
      <c r="K31" s="1182"/>
      <c r="L31" s="1182"/>
    </row>
    <row r="32" spans="1:12" ht="13.9" customHeight="1" x14ac:dyDescent="0.25">
      <c r="A32" s="1487">
        <v>6</v>
      </c>
      <c r="B32" s="1485" t="s">
        <v>292</v>
      </c>
      <c r="C32" s="46" t="s">
        <v>699</v>
      </c>
      <c r="D32" s="1186">
        <v>8</v>
      </c>
      <c r="E32" s="1186">
        <v>8</v>
      </c>
      <c r="F32" s="1186">
        <v>24</v>
      </c>
      <c r="G32" s="1186">
        <v>0</v>
      </c>
      <c r="H32" s="1186">
        <v>0</v>
      </c>
      <c r="I32" s="1186">
        <v>0</v>
      </c>
      <c r="J32" s="1186">
        <f t="shared" si="0"/>
        <v>24</v>
      </c>
      <c r="K32" s="1182"/>
      <c r="L32" s="1182"/>
    </row>
    <row r="33" spans="1:12" ht="13.9" customHeight="1" x14ac:dyDescent="0.25">
      <c r="A33" s="1487"/>
      <c r="B33" s="1485"/>
      <c r="C33" s="46" t="s">
        <v>598</v>
      </c>
      <c r="D33" s="1186">
        <v>941</v>
      </c>
      <c r="E33" s="1186">
        <v>834</v>
      </c>
      <c r="F33" s="1186">
        <v>98</v>
      </c>
      <c r="G33" s="1186">
        <v>212</v>
      </c>
      <c r="H33" s="1186">
        <v>184</v>
      </c>
      <c r="I33" s="1186">
        <v>2</v>
      </c>
      <c r="J33" s="1186">
        <f t="shared" si="0"/>
        <v>100</v>
      </c>
      <c r="K33" s="1182"/>
      <c r="L33" s="1182"/>
    </row>
    <row r="34" spans="1:12" ht="13.9" customHeight="1" x14ac:dyDescent="0.25">
      <c r="A34" s="1483">
        <v>7</v>
      </c>
      <c r="B34" s="1485" t="s">
        <v>293</v>
      </c>
      <c r="C34" s="46" t="s">
        <v>759</v>
      </c>
      <c r="D34" s="1186">
        <v>5</v>
      </c>
      <c r="E34" s="1186">
        <v>5</v>
      </c>
      <c r="F34" s="1186">
        <v>3</v>
      </c>
      <c r="G34" s="1186">
        <v>17</v>
      </c>
      <c r="H34" s="1186">
        <v>17</v>
      </c>
      <c r="I34" s="1186">
        <v>0</v>
      </c>
      <c r="J34" s="1186">
        <f t="shared" si="0"/>
        <v>3</v>
      </c>
      <c r="K34" s="1182"/>
      <c r="L34" s="1182"/>
    </row>
    <row r="35" spans="1:12" s="638" customFormat="1" ht="13.9" customHeight="1" x14ac:dyDescent="0.25">
      <c r="A35" s="1483"/>
      <c r="B35" s="1485"/>
      <c r="C35" s="46" t="s">
        <v>816</v>
      </c>
      <c r="D35" s="1186">
        <v>29</v>
      </c>
      <c r="E35" s="1186">
        <v>29</v>
      </c>
      <c r="F35" s="1186">
        <v>0</v>
      </c>
      <c r="G35" s="1186">
        <v>12</v>
      </c>
      <c r="H35" s="1186">
        <v>12</v>
      </c>
      <c r="I35" s="1186">
        <v>0</v>
      </c>
      <c r="J35" s="1186">
        <f t="shared" si="0"/>
        <v>0</v>
      </c>
      <c r="K35" s="1182"/>
      <c r="L35" s="1182"/>
    </row>
    <row r="36" spans="1:12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6">
        <f t="shared" si="0"/>
        <v>0</v>
      </c>
      <c r="K36" s="1182"/>
      <c r="L36" s="1182"/>
    </row>
    <row r="37" spans="1:12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16</v>
      </c>
      <c r="H37" s="1186">
        <v>16</v>
      </c>
      <c r="I37" s="1186">
        <v>0</v>
      </c>
      <c r="J37" s="1186">
        <f t="shared" si="0"/>
        <v>0</v>
      </c>
      <c r="K37" s="1182"/>
      <c r="L37" s="1182"/>
    </row>
    <row r="38" spans="1:12" ht="13.9" customHeight="1" x14ac:dyDescent="0.25">
      <c r="A38" s="1483"/>
      <c r="B38" s="1485"/>
      <c r="C38" s="46" t="s">
        <v>598</v>
      </c>
      <c r="D38" s="1186">
        <v>227</v>
      </c>
      <c r="E38" s="1186">
        <v>218</v>
      </c>
      <c r="F38" s="1186">
        <v>1</v>
      </c>
      <c r="G38" s="1186">
        <v>218</v>
      </c>
      <c r="H38" s="1186">
        <v>214</v>
      </c>
      <c r="I38" s="1186">
        <v>1</v>
      </c>
      <c r="J38" s="1186">
        <f t="shared" si="0"/>
        <v>2</v>
      </c>
      <c r="K38" s="1182"/>
      <c r="L38" s="1182"/>
    </row>
    <row r="39" spans="1:12" s="638" customFormat="1" ht="15.75" x14ac:dyDescent="0.25">
      <c r="A39" s="637">
        <v>8</v>
      </c>
      <c r="B39" s="1185" t="s">
        <v>294</v>
      </c>
      <c r="C39" s="46" t="s">
        <v>760</v>
      </c>
      <c r="D39" s="1186">
        <v>344</v>
      </c>
      <c r="E39" s="1186">
        <v>310</v>
      </c>
      <c r="F39" s="1186">
        <v>17</v>
      </c>
      <c r="G39" s="1186">
        <v>111</v>
      </c>
      <c r="H39" s="1186">
        <v>107</v>
      </c>
      <c r="I39" s="1186">
        <v>0</v>
      </c>
      <c r="J39" s="1186">
        <f t="shared" si="0"/>
        <v>17</v>
      </c>
      <c r="K39" s="1182"/>
      <c r="L39" s="1182"/>
    </row>
    <row r="40" spans="1:12" s="638" customFormat="1" ht="13.9" customHeight="1" x14ac:dyDescent="0.25">
      <c r="A40" s="1483">
        <v>9</v>
      </c>
      <c r="B40" s="1485" t="s">
        <v>295</v>
      </c>
      <c r="C40" s="46" t="s">
        <v>761</v>
      </c>
      <c r="D40" s="1186">
        <v>34</v>
      </c>
      <c r="E40" s="1186">
        <v>33</v>
      </c>
      <c r="F40" s="1186">
        <v>23</v>
      </c>
      <c r="G40" s="1186">
        <v>56</v>
      </c>
      <c r="H40" s="1186">
        <v>54</v>
      </c>
      <c r="I40" s="1186">
        <v>2</v>
      </c>
      <c r="J40" s="1186">
        <f t="shared" si="0"/>
        <v>25</v>
      </c>
      <c r="K40" s="1182"/>
      <c r="L40" s="1182"/>
    </row>
    <row r="41" spans="1:12" ht="13.9" customHeight="1" x14ac:dyDescent="0.25">
      <c r="A41" s="1483"/>
      <c r="B41" s="1485"/>
      <c r="C41" s="46" t="s">
        <v>701</v>
      </c>
      <c r="D41" s="1186">
        <v>45</v>
      </c>
      <c r="E41" s="1186">
        <v>45</v>
      </c>
      <c r="F41" s="1186">
        <v>51</v>
      </c>
      <c r="G41" s="1186">
        <v>0</v>
      </c>
      <c r="H41" s="1186">
        <v>0</v>
      </c>
      <c r="I41" s="1186">
        <v>0</v>
      </c>
      <c r="J41" s="1186">
        <f t="shared" si="0"/>
        <v>51</v>
      </c>
      <c r="K41" s="1182"/>
      <c r="L41" s="1182"/>
    </row>
    <row r="42" spans="1:12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6">
        <f t="shared" si="0"/>
        <v>0</v>
      </c>
      <c r="K42" s="1182"/>
      <c r="L42" s="1182"/>
    </row>
    <row r="43" spans="1:12" ht="13.9" customHeight="1" x14ac:dyDescent="0.25">
      <c r="A43" s="1483"/>
      <c r="B43" s="1485"/>
      <c r="C43" s="46" t="s">
        <v>1049</v>
      </c>
      <c r="D43" s="1186">
        <v>51</v>
      </c>
      <c r="E43" s="1186">
        <v>51</v>
      </c>
      <c r="F43" s="1186">
        <v>96</v>
      </c>
      <c r="G43" s="1186">
        <v>48</v>
      </c>
      <c r="H43" s="1186">
        <v>48</v>
      </c>
      <c r="I43" s="1186">
        <v>60</v>
      </c>
      <c r="J43" s="1181">
        <f t="shared" si="0"/>
        <v>156</v>
      </c>
      <c r="K43" s="1182"/>
      <c r="L43" s="1182"/>
    </row>
    <row r="44" spans="1:12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  <c r="K44" s="1182"/>
      <c r="L44" s="1182"/>
    </row>
    <row r="45" spans="1:12" ht="13.9" customHeight="1" x14ac:dyDescent="0.25">
      <c r="A45" s="1483"/>
      <c r="B45" s="1485"/>
      <c r="C45" s="46" t="s">
        <v>598</v>
      </c>
      <c r="D45" s="1186">
        <v>343</v>
      </c>
      <c r="E45" s="1186">
        <v>300</v>
      </c>
      <c r="F45" s="1186">
        <v>131</v>
      </c>
      <c r="G45" s="1186">
        <v>160</v>
      </c>
      <c r="H45" s="1186">
        <v>143</v>
      </c>
      <c r="I45" s="1186">
        <v>6</v>
      </c>
      <c r="J45" s="1186">
        <f t="shared" si="0"/>
        <v>137</v>
      </c>
      <c r="K45" s="1182"/>
      <c r="L45" s="1182"/>
    </row>
    <row r="46" spans="1:12" ht="15.75" x14ac:dyDescent="0.2">
      <c r="A46" s="639">
        <v>10</v>
      </c>
      <c r="B46" s="1185" t="s">
        <v>296</v>
      </c>
      <c r="C46" s="212" t="s">
        <v>762</v>
      </c>
      <c r="D46" s="1186">
        <v>408</v>
      </c>
      <c r="E46" s="1186">
        <v>399</v>
      </c>
      <c r="F46" s="1186">
        <v>554</v>
      </c>
      <c r="G46" s="1186">
        <v>452</v>
      </c>
      <c r="H46" s="1186">
        <v>438</v>
      </c>
      <c r="I46" s="1186">
        <v>554</v>
      </c>
      <c r="J46" s="1186">
        <f t="shared" si="0"/>
        <v>1108</v>
      </c>
      <c r="K46" s="1182"/>
      <c r="L46" s="1182"/>
    </row>
    <row r="47" spans="1:12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6">
        <f t="shared" si="0"/>
        <v>0</v>
      </c>
      <c r="K47" s="1182"/>
      <c r="L47" s="1182"/>
    </row>
    <row r="48" spans="1:12" ht="13.9" customHeight="1" x14ac:dyDescent="0.25">
      <c r="A48" s="1483"/>
      <c r="B48" s="1484"/>
      <c r="C48" s="46" t="s">
        <v>598</v>
      </c>
      <c r="D48" s="1186">
        <v>89</v>
      </c>
      <c r="E48" s="1186">
        <v>88</v>
      </c>
      <c r="F48" s="1186">
        <v>4</v>
      </c>
      <c r="G48" s="1186">
        <v>139</v>
      </c>
      <c r="H48" s="1186">
        <v>129</v>
      </c>
      <c r="I48" s="1186">
        <v>0</v>
      </c>
      <c r="J48" s="1186">
        <f t="shared" si="0"/>
        <v>4</v>
      </c>
      <c r="K48" s="1182"/>
      <c r="L48" s="1182"/>
    </row>
    <row r="49" spans="1:12" s="638" customFormat="1" ht="13.9" customHeight="1" x14ac:dyDescent="0.25">
      <c r="A49" s="1487">
        <v>12</v>
      </c>
      <c r="B49" s="1484" t="s">
        <v>298</v>
      </c>
      <c r="C49" s="46" t="s">
        <v>598</v>
      </c>
      <c r="D49" s="1186">
        <v>179</v>
      </c>
      <c r="E49" s="1186">
        <v>173</v>
      </c>
      <c r="F49" s="1186">
        <v>33</v>
      </c>
      <c r="G49" s="1186">
        <v>144</v>
      </c>
      <c r="H49" s="1186">
        <v>139</v>
      </c>
      <c r="I49" s="1186">
        <v>0</v>
      </c>
      <c r="J49" s="1186">
        <f t="shared" si="0"/>
        <v>33</v>
      </c>
      <c r="K49" s="1182"/>
      <c r="L49" s="1182"/>
    </row>
    <row r="50" spans="1:12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6">
        <f t="shared" si="0"/>
        <v>0</v>
      </c>
      <c r="K50" s="1182"/>
      <c r="L50" s="1182"/>
    </row>
    <row r="51" spans="1:12" ht="13.9" customHeight="1" x14ac:dyDescent="0.25">
      <c r="A51" s="1487"/>
      <c r="B51" s="1484"/>
      <c r="C51" s="46" t="s">
        <v>601</v>
      </c>
      <c r="D51" s="1186">
        <v>49</v>
      </c>
      <c r="E51" s="1186">
        <v>49</v>
      </c>
      <c r="F51" s="1186">
        <v>9</v>
      </c>
      <c r="G51" s="1186">
        <v>3</v>
      </c>
      <c r="H51" s="1186">
        <v>3</v>
      </c>
      <c r="I51" s="1186">
        <v>0</v>
      </c>
      <c r="J51" s="1186">
        <f t="shared" si="0"/>
        <v>9</v>
      </c>
      <c r="K51" s="1182"/>
      <c r="L51" s="1182"/>
    </row>
    <row r="52" spans="1:12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6">
        <f t="shared" si="0"/>
        <v>0</v>
      </c>
      <c r="K52" s="1182"/>
      <c r="L52" s="1182"/>
    </row>
    <row r="53" spans="1:12" s="638" customFormat="1" ht="13.9" customHeight="1" x14ac:dyDescent="0.25">
      <c r="A53" s="1483">
        <v>13</v>
      </c>
      <c r="B53" s="1484" t="s">
        <v>299</v>
      </c>
      <c r="C53" s="46" t="s">
        <v>765</v>
      </c>
      <c r="D53" s="1186">
        <v>44</v>
      </c>
      <c r="E53" s="1186">
        <v>44</v>
      </c>
      <c r="F53" s="1186">
        <v>7</v>
      </c>
      <c r="G53" s="1186">
        <v>89</v>
      </c>
      <c r="H53" s="1186">
        <v>89</v>
      </c>
      <c r="I53" s="1186">
        <v>10</v>
      </c>
      <c r="J53" s="1186">
        <f t="shared" si="0"/>
        <v>17</v>
      </c>
      <c r="K53" s="1182"/>
      <c r="L53" s="1182"/>
    </row>
    <row r="54" spans="1:12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6">
        <f t="shared" si="0"/>
        <v>0</v>
      </c>
      <c r="K54" s="1182"/>
      <c r="L54" s="1182"/>
    </row>
    <row r="55" spans="1:12" ht="13.9" customHeight="1" x14ac:dyDescent="0.25">
      <c r="A55" s="1483"/>
      <c r="B55" s="1484"/>
      <c r="C55" s="46" t="s">
        <v>598</v>
      </c>
      <c r="D55" s="1186">
        <v>24</v>
      </c>
      <c r="E55" s="1186">
        <v>23</v>
      </c>
      <c r="F55" s="1186">
        <v>0</v>
      </c>
      <c r="G55" s="1186">
        <v>39</v>
      </c>
      <c r="H55" s="1186">
        <v>36</v>
      </c>
      <c r="I55" s="1186">
        <v>0</v>
      </c>
      <c r="J55" s="1186">
        <f t="shared" si="0"/>
        <v>0</v>
      </c>
      <c r="K55" s="1182"/>
      <c r="L55" s="1182"/>
    </row>
    <row r="56" spans="1:12" ht="13.9" customHeight="1" x14ac:dyDescent="0.25">
      <c r="A56" s="1483">
        <v>14</v>
      </c>
      <c r="B56" s="1484" t="s">
        <v>300</v>
      </c>
      <c r="C56" s="46" t="s">
        <v>766</v>
      </c>
      <c r="D56" s="1186">
        <v>261</v>
      </c>
      <c r="E56" s="1186">
        <v>250</v>
      </c>
      <c r="F56" s="1186">
        <v>249</v>
      </c>
      <c r="G56" s="1186">
        <v>92</v>
      </c>
      <c r="H56" s="1186">
        <v>87</v>
      </c>
      <c r="I56" s="1186">
        <v>0</v>
      </c>
      <c r="J56" s="1186">
        <f t="shared" si="0"/>
        <v>249</v>
      </c>
      <c r="K56" s="1182"/>
      <c r="L56" s="1182"/>
    </row>
    <row r="57" spans="1:12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6">
        <f t="shared" si="0"/>
        <v>0</v>
      </c>
      <c r="K57" s="1182"/>
      <c r="L57" s="1182"/>
    </row>
    <row r="58" spans="1:12" ht="13.9" customHeight="1" x14ac:dyDescent="0.25">
      <c r="A58" s="1483">
        <v>15</v>
      </c>
      <c r="B58" s="1484" t="s">
        <v>301</v>
      </c>
      <c r="C58" s="46" t="s">
        <v>767</v>
      </c>
      <c r="D58" s="1186">
        <v>240</v>
      </c>
      <c r="E58" s="1186">
        <v>231</v>
      </c>
      <c r="F58" s="1186">
        <v>56</v>
      </c>
      <c r="G58" s="1186">
        <v>0</v>
      </c>
      <c r="H58" s="1186">
        <v>0</v>
      </c>
      <c r="I58" s="1186">
        <v>0</v>
      </c>
      <c r="J58" s="1186">
        <f t="shared" si="0"/>
        <v>56</v>
      </c>
      <c r="K58" s="1182"/>
      <c r="L58" s="1182"/>
    </row>
    <row r="59" spans="1:12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6">
        <f t="shared" si="0"/>
        <v>0</v>
      </c>
      <c r="K59" s="1182"/>
      <c r="L59" s="1182"/>
    </row>
    <row r="60" spans="1:12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6">
        <f t="shared" si="0"/>
        <v>0</v>
      </c>
      <c r="K60" s="1182"/>
      <c r="L60" s="1182"/>
    </row>
    <row r="61" spans="1:12" ht="13.9" customHeight="1" x14ac:dyDescent="0.25">
      <c r="A61" s="1487">
        <v>16</v>
      </c>
      <c r="B61" s="1488" t="s">
        <v>302</v>
      </c>
      <c r="C61" s="81" t="s">
        <v>416</v>
      </c>
      <c r="D61" s="1186">
        <v>116</v>
      </c>
      <c r="E61" s="1186">
        <v>115</v>
      </c>
      <c r="F61" s="1186">
        <v>0</v>
      </c>
      <c r="G61" s="1186">
        <v>62</v>
      </c>
      <c r="H61" s="1186">
        <v>37</v>
      </c>
      <c r="I61" s="1186">
        <v>50</v>
      </c>
      <c r="J61" s="1186">
        <f t="shared" si="0"/>
        <v>50</v>
      </c>
      <c r="K61" s="1182"/>
      <c r="L61" s="1182"/>
    </row>
    <row r="62" spans="1:12" ht="13.9" customHeight="1" x14ac:dyDescent="0.25">
      <c r="A62" s="1487"/>
      <c r="B62" s="1488"/>
      <c r="C62" s="81" t="s">
        <v>417</v>
      </c>
      <c r="D62" s="1186">
        <v>45</v>
      </c>
      <c r="E62" s="1186">
        <v>44</v>
      </c>
      <c r="F62" s="1186">
        <v>29</v>
      </c>
      <c r="G62" s="1186">
        <v>35</v>
      </c>
      <c r="H62" s="1186">
        <v>30</v>
      </c>
      <c r="I62" s="1186">
        <v>0</v>
      </c>
      <c r="J62" s="1186">
        <f t="shared" si="0"/>
        <v>29</v>
      </c>
      <c r="K62" s="1182"/>
      <c r="L62" s="1182"/>
    </row>
    <row r="63" spans="1:12" ht="13.9" customHeight="1" x14ac:dyDescent="0.25">
      <c r="A63" s="1487"/>
      <c r="B63" s="1488"/>
      <c r="C63" s="81" t="s">
        <v>971</v>
      </c>
      <c r="D63" s="1186">
        <v>45</v>
      </c>
      <c r="E63" s="1186">
        <v>44</v>
      </c>
      <c r="F63" s="1186">
        <v>35</v>
      </c>
      <c r="G63" s="1186">
        <v>35</v>
      </c>
      <c r="H63" s="1186">
        <v>30</v>
      </c>
      <c r="I63" s="1186">
        <v>0</v>
      </c>
      <c r="J63" s="1186">
        <f t="shared" si="0"/>
        <v>35</v>
      </c>
      <c r="K63" s="1182"/>
      <c r="L63" s="1182"/>
    </row>
    <row r="64" spans="1:12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6">
        <f t="shared" si="0"/>
        <v>0</v>
      </c>
      <c r="K64" s="1182"/>
      <c r="L64" s="1182"/>
    </row>
    <row r="65" spans="1:12" ht="13.9" customHeight="1" x14ac:dyDescent="0.25">
      <c r="A65" s="1487"/>
      <c r="B65" s="1488"/>
      <c r="C65" s="81" t="s">
        <v>704</v>
      </c>
      <c r="D65" s="1186">
        <v>13</v>
      </c>
      <c r="E65" s="1186">
        <v>13</v>
      </c>
      <c r="F65" s="1186">
        <v>4</v>
      </c>
      <c r="G65" s="1186">
        <v>3</v>
      </c>
      <c r="H65" s="1186">
        <v>3</v>
      </c>
      <c r="I65" s="1186">
        <v>3</v>
      </c>
      <c r="J65" s="1186">
        <f t="shared" si="0"/>
        <v>7</v>
      </c>
      <c r="K65" s="1182"/>
      <c r="L65" s="1182"/>
    </row>
    <row r="66" spans="1:12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6">
        <f t="shared" si="0"/>
        <v>0</v>
      </c>
      <c r="K66" s="1182"/>
      <c r="L66" s="1182"/>
    </row>
    <row r="67" spans="1:12" ht="13.9" customHeight="1" x14ac:dyDescent="0.25">
      <c r="A67" s="1487"/>
      <c r="B67" s="1488"/>
      <c r="C67" s="81" t="s">
        <v>598</v>
      </c>
      <c r="D67" s="1186">
        <v>148</v>
      </c>
      <c r="E67" s="1186">
        <v>113</v>
      </c>
      <c r="F67" s="1186">
        <v>9</v>
      </c>
      <c r="G67" s="1186">
        <v>134</v>
      </c>
      <c r="H67" s="1186">
        <v>113</v>
      </c>
      <c r="I67" s="1186">
        <v>0</v>
      </c>
      <c r="J67" s="1186">
        <f t="shared" si="0"/>
        <v>9</v>
      </c>
      <c r="K67" s="1182"/>
      <c r="L67" s="1182"/>
    </row>
    <row r="68" spans="1:12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7</v>
      </c>
      <c r="H68" s="1186">
        <v>7</v>
      </c>
      <c r="I68" s="1186">
        <v>0</v>
      </c>
      <c r="J68" s="1186">
        <f t="shared" si="0"/>
        <v>0</v>
      </c>
      <c r="K68" s="1182"/>
      <c r="L68" s="1182"/>
    </row>
    <row r="69" spans="1:12" ht="13.9" customHeight="1" x14ac:dyDescent="0.25">
      <c r="A69" s="1483"/>
      <c r="B69" s="1484"/>
      <c r="C69" s="46" t="s">
        <v>598</v>
      </c>
      <c r="D69" s="1186">
        <v>151</v>
      </c>
      <c r="E69" s="1186">
        <v>133</v>
      </c>
      <c r="F69" s="1186">
        <v>43</v>
      </c>
      <c r="G69" s="1186">
        <v>92</v>
      </c>
      <c r="H69" s="1186">
        <v>80</v>
      </c>
      <c r="I69" s="1186">
        <v>0</v>
      </c>
      <c r="J69" s="1186">
        <f t="shared" si="0"/>
        <v>43</v>
      </c>
      <c r="K69" s="1182"/>
      <c r="L69" s="1182"/>
    </row>
    <row r="70" spans="1:12" s="638" customFormat="1" ht="13.9" customHeight="1" x14ac:dyDescent="0.25">
      <c r="A70" s="1483">
        <v>18</v>
      </c>
      <c r="B70" s="1484" t="s">
        <v>304</v>
      </c>
      <c r="C70" s="46" t="s">
        <v>768</v>
      </c>
      <c r="D70" s="1186">
        <v>32</v>
      </c>
      <c r="E70" s="1186">
        <v>32</v>
      </c>
      <c r="F70" s="1186">
        <v>19</v>
      </c>
      <c r="G70" s="1186">
        <v>34</v>
      </c>
      <c r="H70" s="1186">
        <v>34</v>
      </c>
      <c r="I70" s="1186">
        <v>0</v>
      </c>
      <c r="J70" s="1186">
        <f t="shared" si="0"/>
        <v>19</v>
      </c>
      <c r="K70" s="1182"/>
      <c r="L70" s="1182"/>
    </row>
    <row r="71" spans="1:12" ht="13.9" customHeight="1" x14ac:dyDescent="0.25">
      <c r="A71" s="1483"/>
      <c r="B71" s="1484"/>
      <c r="C71" s="46" t="s">
        <v>604</v>
      </c>
      <c r="D71" s="1186"/>
      <c r="E71" s="1186"/>
      <c r="F71" s="1186"/>
      <c r="G71" s="1186">
        <v>51</v>
      </c>
      <c r="H71" s="1186">
        <v>50</v>
      </c>
      <c r="I71" s="1186">
        <v>0</v>
      </c>
      <c r="J71" s="1186">
        <f t="shared" si="0"/>
        <v>0</v>
      </c>
      <c r="K71" s="1182"/>
      <c r="L71" s="1182"/>
    </row>
    <row r="72" spans="1:12" ht="13.9" customHeight="1" x14ac:dyDescent="0.25">
      <c r="A72" s="1483"/>
      <c r="B72" s="1484"/>
      <c r="C72" s="46" t="s">
        <v>598</v>
      </c>
      <c r="D72" s="1186">
        <v>159</v>
      </c>
      <c r="E72" s="1186">
        <v>132</v>
      </c>
      <c r="F72" s="1186">
        <v>47</v>
      </c>
      <c r="G72" s="1186">
        <v>151</v>
      </c>
      <c r="H72" s="1186">
        <v>137</v>
      </c>
      <c r="I72" s="1186">
        <v>13</v>
      </c>
      <c r="J72" s="1186">
        <f t="shared" si="0"/>
        <v>60</v>
      </c>
      <c r="K72" s="1182"/>
      <c r="L72" s="1182"/>
    </row>
    <row r="73" spans="1:12" ht="13.9" customHeight="1" x14ac:dyDescent="0.25">
      <c r="A73" s="1483">
        <v>19</v>
      </c>
      <c r="B73" s="1484" t="s">
        <v>305</v>
      </c>
      <c r="C73" s="46" t="s">
        <v>706</v>
      </c>
      <c r="D73" s="1186">
        <v>34</v>
      </c>
      <c r="E73" s="1186">
        <v>34</v>
      </c>
      <c r="F73" s="1186">
        <v>17</v>
      </c>
      <c r="G73" s="1186">
        <v>0</v>
      </c>
      <c r="H73" s="1186">
        <v>0</v>
      </c>
      <c r="I73" s="1186">
        <v>0</v>
      </c>
      <c r="J73" s="1186">
        <f t="shared" si="0"/>
        <v>17</v>
      </c>
      <c r="K73" s="1182"/>
      <c r="L73" s="1182"/>
    </row>
    <row r="74" spans="1:12" ht="13.9" customHeight="1" x14ac:dyDescent="0.25">
      <c r="A74" s="1483"/>
      <c r="B74" s="1484"/>
      <c r="C74" s="46" t="s">
        <v>707</v>
      </c>
      <c r="D74" s="1186">
        <v>12</v>
      </c>
      <c r="E74" s="1186">
        <v>12</v>
      </c>
      <c r="F74" s="1186">
        <v>0</v>
      </c>
      <c r="G74" s="1186">
        <v>0</v>
      </c>
      <c r="H74" s="1186">
        <v>0</v>
      </c>
      <c r="I74" s="1186">
        <v>0</v>
      </c>
      <c r="J74" s="1186">
        <f t="shared" si="0"/>
        <v>0</v>
      </c>
      <c r="K74" s="1182"/>
      <c r="L74" s="1182"/>
    </row>
    <row r="75" spans="1:12" ht="13.9" customHeight="1" x14ac:dyDescent="0.25">
      <c r="A75" s="1483"/>
      <c r="B75" s="1484"/>
      <c r="C75" s="46" t="s">
        <v>723</v>
      </c>
      <c r="D75" s="1186">
        <v>20</v>
      </c>
      <c r="E75" s="1186">
        <v>20</v>
      </c>
      <c r="F75" s="1186">
        <v>2</v>
      </c>
      <c r="G75" s="1186">
        <v>39</v>
      </c>
      <c r="H75" s="1186">
        <v>39</v>
      </c>
      <c r="I75" s="1186">
        <v>1</v>
      </c>
      <c r="J75" s="1186">
        <f t="shared" si="0"/>
        <v>3</v>
      </c>
      <c r="K75" s="1182"/>
      <c r="L75" s="1182"/>
    </row>
    <row r="76" spans="1:12" ht="13.9" customHeight="1" x14ac:dyDescent="0.25">
      <c r="A76" s="1483"/>
      <c r="B76" s="1484"/>
      <c r="C76" s="46" t="s">
        <v>408</v>
      </c>
      <c r="D76" s="1186">
        <v>5</v>
      </c>
      <c r="E76" s="1186">
        <v>5</v>
      </c>
      <c r="F76" s="1186">
        <v>12</v>
      </c>
      <c r="G76" s="1186">
        <v>0</v>
      </c>
      <c r="H76" s="1186">
        <v>0</v>
      </c>
      <c r="I76" s="1186">
        <v>0</v>
      </c>
      <c r="J76" s="1186">
        <f t="shared" si="0"/>
        <v>12</v>
      </c>
      <c r="K76" s="1182"/>
      <c r="L76" s="1182"/>
    </row>
    <row r="77" spans="1:12" ht="13.9" customHeight="1" x14ac:dyDescent="0.25">
      <c r="A77" s="1483"/>
      <c r="B77" s="1484"/>
      <c r="C77" s="46" t="s">
        <v>705</v>
      </c>
      <c r="D77" s="1186">
        <v>17</v>
      </c>
      <c r="E77" s="1186">
        <v>17</v>
      </c>
      <c r="F77" s="1186">
        <v>6</v>
      </c>
      <c r="G77" s="1186">
        <v>22</v>
      </c>
      <c r="H77" s="1186">
        <v>21</v>
      </c>
      <c r="I77" s="1186">
        <v>0</v>
      </c>
      <c r="J77" s="1186">
        <f t="shared" si="0"/>
        <v>6</v>
      </c>
      <c r="K77" s="1182"/>
      <c r="L77" s="1182"/>
    </row>
    <row r="78" spans="1:12" ht="13.9" customHeight="1" x14ac:dyDescent="0.25">
      <c r="A78" s="1483"/>
      <c r="B78" s="1484"/>
      <c r="C78" s="46" t="s">
        <v>1051</v>
      </c>
      <c r="D78" s="1186">
        <v>10</v>
      </c>
      <c r="E78" s="1186">
        <v>10</v>
      </c>
      <c r="F78" s="1186">
        <v>3</v>
      </c>
      <c r="G78" s="1186">
        <v>0</v>
      </c>
      <c r="H78" s="1186">
        <v>0</v>
      </c>
      <c r="I78" s="1186">
        <v>0</v>
      </c>
      <c r="J78" s="1181">
        <f t="shared" si="0"/>
        <v>3</v>
      </c>
      <c r="K78" s="1182"/>
      <c r="L78" s="1182"/>
    </row>
    <row r="79" spans="1:12" s="638" customFormat="1" ht="13.9" customHeight="1" x14ac:dyDescent="0.25">
      <c r="A79" s="1483">
        <v>20</v>
      </c>
      <c r="B79" s="1489" t="s">
        <v>306</v>
      </c>
      <c r="C79" s="46" t="s">
        <v>818</v>
      </c>
      <c r="D79" s="1186">
        <v>12</v>
      </c>
      <c r="E79" s="1186">
        <v>11</v>
      </c>
      <c r="F79" s="1186">
        <v>0</v>
      </c>
      <c r="G79" s="1186">
        <v>36</v>
      </c>
      <c r="H79" s="1186">
        <v>35</v>
      </c>
      <c r="I79" s="1186">
        <v>0</v>
      </c>
      <c r="J79" s="1186">
        <f t="shared" si="0"/>
        <v>0</v>
      </c>
      <c r="K79" s="1182"/>
      <c r="L79" s="1182"/>
    </row>
    <row r="80" spans="1:12" ht="13.9" customHeight="1" x14ac:dyDescent="0.25">
      <c r="A80" s="1483"/>
      <c r="B80" s="1489"/>
      <c r="C80" s="46" t="s">
        <v>769</v>
      </c>
      <c r="D80" s="1186">
        <v>101</v>
      </c>
      <c r="E80" s="1186">
        <v>95</v>
      </c>
      <c r="F80" s="1186">
        <v>16</v>
      </c>
      <c r="G80" s="1186">
        <v>83</v>
      </c>
      <c r="H80" s="1186">
        <v>79</v>
      </c>
      <c r="I80" s="1186">
        <v>0</v>
      </c>
      <c r="J80" s="1186">
        <f t="shared" si="0"/>
        <v>16</v>
      </c>
      <c r="K80" s="1182"/>
      <c r="L80" s="1182"/>
    </row>
    <row r="81" spans="1:12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6">
        <f t="shared" si="0"/>
        <v>0</v>
      </c>
      <c r="K81" s="1182"/>
      <c r="L81" s="1182"/>
    </row>
    <row r="82" spans="1:12" s="638" customFormat="1" ht="13.9" customHeight="1" x14ac:dyDescent="0.25">
      <c r="A82" s="1483"/>
      <c r="B82" s="1489"/>
      <c r="C82" s="46" t="s">
        <v>770</v>
      </c>
      <c r="D82" s="1186">
        <v>74</v>
      </c>
      <c r="E82" s="1186">
        <v>63</v>
      </c>
      <c r="F82" s="1186">
        <v>13</v>
      </c>
      <c r="G82" s="1186">
        <v>324</v>
      </c>
      <c r="H82" s="1186">
        <v>292</v>
      </c>
      <c r="I82" s="1186">
        <v>1</v>
      </c>
      <c r="J82" s="1186">
        <f t="shared" si="0"/>
        <v>14</v>
      </c>
      <c r="K82" s="1182"/>
      <c r="L82" s="1182"/>
    </row>
    <row r="83" spans="1:12" ht="13.9" customHeight="1" x14ac:dyDescent="0.25">
      <c r="A83" s="1483"/>
      <c r="B83" s="1489"/>
      <c r="C83" s="46" t="s">
        <v>771</v>
      </c>
      <c r="D83" s="1186">
        <v>896</v>
      </c>
      <c r="E83" s="1186">
        <v>611</v>
      </c>
      <c r="F83" s="1186">
        <v>601</v>
      </c>
      <c r="G83" s="1186">
        <v>384</v>
      </c>
      <c r="H83" s="1186">
        <v>207</v>
      </c>
      <c r="I83" s="1186">
        <v>6</v>
      </c>
      <c r="J83" s="1186">
        <f t="shared" si="0"/>
        <v>607</v>
      </c>
      <c r="K83" s="1182"/>
      <c r="L83" s="1182"/>
    </row>
    <row r="84" spans="1:12" ht="13.9" customHeight="1" x14ac:dyDescent="0.25">
      <c r="A84" s="1483"/>
      <c r="B84" s="1489"/>
      <c r="C84" s="46" t="s">
        <v>598</v>
      </c>
      <c r="D84" s="1186">
        <v>191</v>
      </c>
      <c r="E84" s="1186">
        <v>148</v>
      </c>
      <c r="F84" s="1186">
        <v>15</v>
      </c>
      <c r="G84" s="1186">
        <v>179</v>
      </c>
      <c r="H84" s="1186">
        <v>158</v>
      </c>
      <c r="I84" s="1186">
        <v>2</v>
      </c>
      <c r="J84" s="1186">
        <f t="shared" si="0"/>
        <v>17</v>
      </c>
      <c r="K84" s="1182"/>
      <c r="L84" s="1182"/>
    </row>
    <row r="85" spans="1:12" ht="13.9" customHeight="1" x14ac:dyDescent="0.25">
      <c r="A85" s="1483">
        <v>21</v>
      </c>
      <c r="B85" s="1484" t="s">
        <v>307</v>
      </c>
      <c r="C85" s="46" t="s">
        <v>708</v>
      </c>
      <c r="D85" s="1186">
        <v>92</v>
      </c>
      <c r="E85" s="1186">
        <v>92</v>
      </c>
      <c r="F85" s="1186">
        <v>0</v>
      </c>
      <c r="G85" s="1186">
        <v>7</v>
      </c>
      <c r="H85" s="1186">
        <v>7</v>
      </c>
      <c r="I85" s="1186">
        <v>0</v>
      </c>
      <c r="J85" s="1186">
        <f t="shared" si="0"/>
        <v>0</v>
      </c>
      <c r="K85" s="1182"/>
      <c r="L85" s="1182"/>
    </row>
    <row r="86" spans="1:12" ht="13.9" customHeight="1" x14ac:dyDescent="0.25">
      <c r="A86" s="1483"/>
      <c r="B86" s="1484"/>
      <c r="C86" s="46" t="s">
        <v>772</v>
      </c>
      <c r="D86" s="1186">
        <v>14</v>
      </c>
      <c r="E86" s="1186">
        <v>14</v>
      </c>
      <c r="F86" s="1186">
        <v>21</v>
      </c>
      <c r="G86" s="1186">
        <v>0</v>
      </c>
      <c r="H86" s="1186">
        <v>0</v>
      </c>
      <c r="I86" s="1186">
        <v>0</v>
      </c>
      <c r="J86" s="1186">
        <f t="shared" si="0"/>
        <v>21</v>
      </c>
      <c r="K86" s="1182"/>
      <c r="L86" s="1182"/>
    </row>
    <row r="87" spans="1:12" ht="13.9" customHeight="1" x14ac:dyDescent="0.25">
      <c r="A87" s="1483"/>
      <c r="B87" s="1484"/>
      <c r="C87" s="46" t="s">
        <v>598</v>
      </c>
      <c r="D87" s="1186">
        <v>151</v>
      </c>
      <c r="E87" s="1186">
        <v>123</v>
      </c>
      <c r="F87" s="1186">
        <v>45</v>
      </c>
      <c r="G87" s="1186">
        <v>59</v>
      </c>
      <c r="H87" s="1186">
        <v>49</v>
      </c>
      <c r="I87" s="1186">
        <v>0</v>
      </c>
      <c r="J87" s="1186">
        <f t="shared" ref="J87:J159" si="1">F87+I87</f>
        <v>45</v>
      </c>
      <c r="K87" s="1182"/>
      <c r="L87" s="1182"/>
    </row>
    <row r="88" spans="1:12" ht="14.25" customHeight="1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273">
        <v>0</v>
      </c>
      <c r="H88" s="273">
        <v>0</v>
      </c>
      <c r="I88" s="273">
        <v>0</v>
      </c>
      <c r="J88" s="273">
        <f t="shared" si="1"/>
        <v>0</v>
      </c>
      <c r="K88" s="1182"/>
      <c r="L88" s="1182"/>
    </row>
    <row r="89" spans="1:12" ht="15" x14ac:dyDescent="0.25">
      <c r="A89" s="1483"/>
      <c r="B89" s="1484"/>
      <c r="C89" s="182" t="s">
        <v>703</v>
      </c>
      <c r="D89" s="1186">
        <v>10</v>
      </c>
      <c r="E89" s="1186">
        <v>10</v>
      </c>
      <c r="F89" s="1186">
        <v>20</v>
      </c>
      <c r="G89" s="1181">
        <v>10</v>
      </c>
      <c r="H89" s="1181">
        <v>10</v>
      </c>
      <c r="I89" s="1181">
        <v>0</v>
      </c>
      <c r="J89" s="1181">
        <f t="shared" si="1"/>
        <v>20</v>
      </c>
      <c r="K89" s="1182"/>
      <c r="L89" s="1182"/>
    </row>
    <row r="90" spans="1:12" ht="30" x14ac:dyDescent="0.25">
      <c r="A90" s="1483"/>
      <c r="B90" s="1484"/>
      <c r="C90" s="82" t="s">
        <v>774</v>
      </c>
      <c r="D90" s="273">
        <v>53</v>
      </c>
      <c r="E90" s="273">
        <v>53</v>
      </c>
      <c r="F90" s="273">
        <v>10</v>
      </c>
      <c r="G90" s="273">
        <v>41</v>
      </c>
      <c r="H90" s="273">
        <v>41</v>
      </c>
      <c r="I90" s="273">
        <v>20</v>
      </c>
      <c r="J90" s="273">
        <f t="shared" si="1"/>
        <v>30</v>
      </c>
      <c r="K90" s="1182"/>
      <c r="L90" s="1182"/>
    </row>
    <row r="91" spans="1:12" ht="13.9" customHeight="1" x14ac:dyDescent="0.25">
      <c r="A91" s="1483">
        <v>23</v>
      </c>
      <c r="B91" s="1484" t="s">
        <v>309</v>
      </c>
      <c r="C91" s="46" t="s">
        <v>709</v>
      </c>
      <c r="D91" s="1186"/>
      <c r="E91" s="1186"/>
      <c r="F91" s="1186"/>
      <c r="G91" s="1186">
        <v>0</v>
      </c>
      <c r="H91" s="1186">
        <v>0</v>
      </c>
      <c r="I91" s="1186">
        <v>0</v>
      </c>
      <c r="J91" s="1186">
        <f t="shared" si="1"/>
        <v>0</v>
      </c>
      <c r="K91" s="1182"/>
      <c r="L91" s="1182"/>
    </row>
    <row r="92" spans="1:12" ht="13.9" customHeight="1" x14ac:dyDescent="0.25">
      <c r="A92" s="1483"/>
      <c r="B92" s="1484"/>
      <c r="C92" s="46" t="s">
        <v>775</v>
      </c>
      <c r="D92" s="1186">
        <v>7</v>
      </c>
      <c r="E92" s="1186">
        <v>7</v>
      </c>
      <c r="F92" s="1186">
        <v>0</v>
      </c>
      <c r="G92" s="1186">
        <v>2</v>
      </c>
      <c r="H92" s="1186">
        <v>2</v>
      </c>
      <c r="I92" s="1186">
        <v>0</v>
      </c>
      <c r="J92" s="1186">
        <f t="shared" si="1"/>
        <v>0</v>
      </c>
      <c r="K92" s="1182"/>
      <c r="L92" s="1182"/>
    </row>
    <row r="93" spans="1:12" ht="13.9" customHeight="1" x14ac:dyDescent="0.25">
      <c r="A93" s="1483"/>
      <c r="B93" s="1484"/>
      <c r="C93" s="46" t="s">
        <v>817</v>
      </c>
      <c r="D93" s="1186"/>
      <c r="E93" s="1186"/>
      <c r="F93" s="1186"/>
      <c r="G93" s="1186">
        <v>0</v>
      </c>
      <c r="H93" s="1186">
        <v>0</v>
      </c>
      <c r="I93" s="1186">
        <v>0</v>
      </c>
      <c r="J93" s="1186">
        <f t="shared" si="1"/>
        <v>0</v>
      </c>
      <c r="K93" s="1182"/>
      <c r="L93" s="1182"/>
    </row>
    <row r="94" spans="1:12" ht="13.9" customHeight="1" x14ac:dyDescent="0.25">
      <c r="A94" s="1483">
        <v>24</v>
      </c>
      <c r="B94" s="1484" t="s">
        <v>310</v>
      </c>
      <c r="C94" s="46" t="s">
        <v>712</v>
      </c>
      <c r="D94" s="1186">
        <v>131</v>
      </c>
      <c r="E94" s="1186">
        <v>73</v>
      </c>
      <c r="F94" s="1186">
        <v>30</v>
      </c>
      <c r="G94" s="1186">
        <v>66</v>
      </c>
      <c r="H94" s="1186">
        <v>43</v>
      </c>
      <c r="I94" s="1186">
        <v>3</v>
      </c>
      <c r="J94" s="1186">
        <f t="shared" si="1"/>
        <v>33</v>
      </c>
      <c r="K94" s="1182"/>
      <c r="L94" s="1182"/>
    </row>
    <row r="95" spans="1:12" ht="13.9" customHeight="1" x14ac:dyDescent="0.25">
      <c r="A95" s="1483"/>
      <c r="B95" s="1484"/>
      <c r="C95" s="46" t="s">
        <v>710</v>
      </c>
      <c r="D95" s="1186">
        <v>80</v>
      </c>
      <c r="E95" s="1186">
        <v>76</v>
      </c>
      <c r="F95" s="1186">
        <v>7</v>
      </c>
      <c r="G95" s="1186">
        <v>231</v>
      </c>
      <c r="H95" s="1186">
        <v>193</v>
      </c>
      <c r="I95" s="1186">
        <v>1</v>
      </c>
      <c r="J95" s="1186">
        <f t="shared" si="1"/>
        <v>8</v>
      </c>
      <c r="K95" s="1182"/>
      <c r="L95" s="1182"/>
    </row>
    <row r="96" spans="1:12" ht="13.9" customHeight="1" x14ac:dyDescent="0.25">
      <c r="A96" s="1483"/>
      <c r="B96" s="1484"/>
      <c r="C96" s="46" t="s">
        <v>776</v>
      </c>
      <c r="D96" s="1186">
        <v>67</v>
      </c>
      <c r="E96" s="1186">
        <v>61</v>
      </c>
      <c r="F96" s="1186">
        <v>8</v>
      </c>
      <c r="G96" s="1186">
        <v>146</v>
      </c>
      <c r="H96" s="1186">
        <v>146</v>
      </c>
      <c r="I96" s="1186">
        <v>0</v>
      </c>
      <c r="J96" s="1186">
        <f t="shared" si="1"/>
        <v>8</v>
      </c>
      <c r="K96" s="1182"/>
      <c r="L96" s="1182"/>
    </row>
    <row r="97" spans="1:12" ht="13.9" customHeight="1" x14ac:dyDescent="0.25">
      <c r="A97" s="1483"/>
      <c r="B97" s="1484"/>
      <c r="C97" s="46" t="s">
        <v>414</v>
      </c>
      <c r="D97" s="1186">
        <v>20</v>
      </c>
      <c r="E97" s="1186">
        <v>20</v>
      </c>
      <c r="F97" s="1186">
        <v>4</v>
      </c>
      <c r="G97" s="1186">
        <v>32</v>
      </c>
      <c r="H97" s="1186">
        <v>32</v>
      </c>
      <c r="I97" s="1186">
        <v>0</v>
      </c>
      <c r="J97" s="1186">
        <f t="shared" si="1"/>
        <v>4</v>
      </c>
      <c r="K97" s="1182"/>
      <c r="L97" s="1182"/>
    </row>
    <row r="98" spans="1:12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6">
        <f t="shared" si="1"/>
        <v>0</v>
      </c>
      <c r="K98" s="1182"/>
      <c r="L98" s="1182"/>
    </row>
    <row r="99" spans="1:12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6">
        <f t="shared" si="1"/>
        <v>0</v>
      </c>
      <c r="K99" s="1182"/>
      <c r="L99" s="1182"/>
    </row>
    <row r="100" spans="1:12" ht="13.9" customHeight="1" x14ac:dyDescent="0.25">
      <c r="A100" s="1483"/>
      <c r="B100" s="1484"/>
      <c r="C100" s="46" t="s">
        <v>598</v>
      </c>
      <c r="D100" s="1186">
        <v>59</v>
      </c>
      <c r="E100" s="1186">
        <v>51</v>
      </c>
      <c r="F100" s="1186">
        <v>0</v>
      </c>
      <c r="G100" s="1186">
        <v>38</v>
      </c>
      <c r="H100" s="1186">
        <v>33</v>
      </c>
      <c r="I100" s="1186">
        <v>0</v>
      </c>
      <c r="J100" s="1186">
        <f t="shared" si="1"/>
        <v>0</v>
      </c>
      <c r="K100" s="1182"/>
      <c r="L100" s="1182"/>
    </row>
    <row r="101" spans="1:12" ht="13.9" customHeight="1" x14ac:dyDescent="0.25">
      <c r="A101" s="1483">
        <v>25</v>
      </c>
      <c r="B101" s="1484" t="s">
        <v>311</v>
      </c>
      <c r="C101" s="46" t="s">
        <v>410</v>
      </c>
      <c r="D101" s="1186">
        <v>22</v>
      </c>
      <c r="E101" s="1186">
        <v>22</v>
      </c>
      <c r="F101" s="1186">
        <v>0</v>
      </c>
      <c r="G101" s="1186">
        <v>0</v>
      </c>
      <c r="H101" s="1186">
        <v>0</v>
      </c>
      <c r="I101" s="1186">
        <v>0</v>
      </c>
      <c r="J101" s="1186">
        <f t="shared" si="1"/>
        <v>0</v>
      </c>
      <c r="K101" s="1182"/>
      <c r="L101" s="1182"/>
    </row>
    <row r="102" spans="1:12" ht="13.9" customHeight="1" x14ac:dyDescent="0.25">
      <c r="A102" s="1483"/>
      <c r="B102" s="1484"/>
      <c r="C102" s="46" t="s">
        <v>598</v>
      </c>
      <c r="D102" s="1186">
        <v>55</v>
      </c>
      <c r="E102" s="1186">
        <v>55</v>
      </c>
      <c r="F102" s="1186">
        <v>4</v>
      </c>
      <c r="G102" s="1186">
        <v>74</v>
      </c>
      <c r="H102" s="1186">
        <v>63</v>
      </c>
      <c r="I102" s="1186">
        <v>0</v>
      </c>
      <c r="J102" s="1186">
        <f t="shared" si="1"/>
        <v>4</v>
      </c>
      <c r="K102" s="1182"/>
      <c r="L102" s="1182"/>
    </row>
    <row r="103" spans="1:12" ht="13.9" customHeight="1" x14ac:dyDescent="0.25">
      <c r="A103" s="1483">
        <v>26</v>
      </c>
      <c r="B103" s="1484" t="s">
        <v>312</v>
      </c>
      <c r="C103" s="46" t="s">
        <v>821</v>
      </c>
      <c r="D103" s="1186">
        <v>15</v>
      </c>
      <c r="E103" s="1186">
        <v>15</v>
      </c>
      <c r="F103" s="1186">
        <v>0</v>
      </c>
      <c r="G103" s="1186">
        <v>26</v>
      </c>
      <c r="H103" s="1186">
        <v>26</v>
      </c>
      <c r="I103" s="1186">
        <v>0</v>
      </c>
      <c r="J103" s="1186">
        <f t="shared" si="1"/>
        <v>0</v>
      </c>
      <c r="K103" s="1182"/>
      <c r="L103" s="1182"/>
    </row>
    <row r="104" spans="1:12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16</v>
      </c>
      <c r="H104" s="1186">
        <v>16</v>
      </c>
      <c r="I104" s="1186">
        <v>0</v>
      </c>
      <c r="J104" s="1186">
        <f t="shared" si="1"/>
        <v>0</v>
      </c>
      <c r="K104" s="1182"/>
      <c r="L104" s="1182"/>
    </row>
    <row r="105" spans="1:12" ht="13.9" customHeight="1" x14ac:dyDescent="0.25">
      <c r="A105" s="1483"/>
      <c r="B105" s="1484"/>
      <c r="C105" s="46" t="s">
        <v>413</v>
      </c>
      <c r="D105" s="1186">
        <v>12</v>
      </c>
      <c r="E105" s="1186">
        <v>12</v>
      </c>
      <c r="F105" s="1186">
        <v>0</v>
      </c>
      <c r="G105" s="1186">
        <v>0</v>
      </c>
      <c r="H105" s="1186">
        <v>0</v>
      </c>
      <c r="I105" s="1186">
        <v>0</v>
      </c>
      <c r="J105" s="1186">
        <f t="shared" si="1"/>
        <v>0</v>
      </c>
      <c r="K105" s="1182"/>
      <c r="L105" s="1182"/>
    </row>
    <row r="106" spans="1:12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145</v>
      </c>
      <c r="H106" s="1186">
        <v>142</v>
      </c>
      <c r="I106" s="1186">
        <v>0</v>
      </c>
      <c r="J106" s="1186">
        <f t="shared" si="1"/>
        <v>0</v>
      </c>
      <c r="K106" s="1182"/>
      <c r="L106" s="1182"/>
    </row>
    <row r="107" spans="1:12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6">
        <f t="shared" si="1"/>
        <v>0</v>
      </c>
      <c r="K107" s="1182"/>
      <c r="L107" s="1182"/>
    </row>
    <row r="108" spans="1:12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6">
        <f t="shared" si="1"/>
        <v>0</v>
      </c>
      <c r="K108" s="1182"/>
      <c r="L108" s="1182"/>
    </row>
    <row r="109" spans="1:12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6">
        <f t="shared" si="1"/>
        <v>0</v>
      </c>
      <c r="K109" s="1182"/>
      <c r="L109" s="1182"/>
    </row>
    <row r="110" spans="1:12" ht="13.9" customHeight="1" x14ac:dyDescent="0.25">
      <c r="A110" s="1483"/>
      <c r="B110" s="1484"/>
      <c r="C110" s="46" t="s">
        <v>973</v>
      </c>
      <c r="D110" s="1186">
        <v>8</v>
      </c>
      <c r="E110" s="1186">
        <v>8</v>
      </c>
      <c r="F110" s="1186">
        <v>12</v>
      </c>
      <c r="G110" s="1181">
        <v>0</v>
      </c>
      <c r="H110" s="1181">
        <v>0</v>
      </c>
      <c r="I110" s="1181">
        <v>0</v>
      </c>
      <c r="J110" s="1181">
        <f t="shared" si="1"/>
        <v>12</v>
      </c>
      <c r="K110" s="1182"/>
      <c r="L110" s="1182"/>
    </row>
    <row r="111" spans="1:12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1">
        <v>0</v>
      </c>
      <c r="H111" s="1181">
        <v>0</v>
      </c>
      <c r="I111" s="1181">
        <v>0</v>
      </c>
      <c r="J111" s="1181">
        <f t="shared" si="1"/>
        <v>0</v>
      </c>
      <c r="K111" s="1182"/>
      <c r="L111" s="1182"/>
    </row>
    <row r="112" spans="1:12" ht="13.9" customHeight="1" x14ac:dyDescent="0.25">
      <c r="A112" s="1483"/>
      <c r="B112" s="1484"/>
      <c r="C112" s="46" t="s">
        <v>598</v>
      </c>
      <c r="D112" s="1186">
        <v>381</v>
      </c>
      <c r="E112" s="1186">
        <v>342</v>
      </c>
      <c r="F112" s="1186">
        <v>96</v>
      </c>
      <c r="G112" s="1186">
        <v>212</v>
      </c>
      <c r="H112" s="1186">
        <v>195</v>
      </c>
      <c r="I112" s="1186">
        <v>1</v>
      </c>
      <c r="J112" s="1186">
        <f t="shared" si="1"/>
        <v>97</v>
      </c>
      <c r="K112" s="1182"/>
      <c r="L112" s="1182"/>
    </row>
    <row r="113" spans="1:12" s="638" customFormat="1" ht="15.75" x14ac:dyDescent="0.25">
      <c r="A113" s="637">
        <v>27</v>
      </c>
      <c r="B113" s="1185" t="s">
        <v>313</v>
      </c>
      <c r="C113" s="46" t="s">
        <v>598</v>
      </c>
      <c r="D113" s="1186">
        <v>229</v>
      </c>
      <c r="E113" s="1186">
        <v>211</v>
      </c>
      <c r="F113" s="1186">
        <v>37</v>
      </c>
      <c r="G113" s="1186">
        <v>229</v>
      </c>
      <c r="H113" s="1186">
        <v>213</v>
      </c>
      <c r="I113" s="1186">
        <v>3</v>
      </c>
      <c r="J113" s="1186">
        <f t="shared" si="1"/>
        <v>40</v>
      </c>
      <c r="K113" s="1182"/>
      <c r="L113" s="1182"/>
    </row>
    <row r="114" spans="1:12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200</v>
      </c>
      <c r="H114" s="1186">
        <v>200</v>
      </c>
      <c r="I114" s="1186">
        <v>0</v>
      </c>
      <c r="J114" s="1186">
        <f t="shared" si="1"/>
        <v>0</v>
      </c>
      <c r="K114" s="1182"/>
      <c r="L114" s="1182"/>
    </row>
    <row r="115" spans="1:12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448</v>
      </c>
      <c r="H115" s="1186">
        <v>421</v>
      </c>
      <c r="I115" s="1186">
        <v>0</v>
      </c>
      <c r="J115" s="1186">
        <f t="shared" si="1"/>
        <v>0</v>
      </c>
      <c r="K115" s="1182"/>
      <c r="L115" s="1182"/>
    </row>
    <row r="116" spans="1:12" ht="13.9" customHeight="1" x14ac:dyDescent="0.25">
      <c r="A116" s="1483"/>
      <c r="B116" s="1484"/>
      <c r="C116" s="46" t="s">
        <v>778</v>
      </c>
      <c r="D116" s="1186">
        <v>128</v>
      </c>
      <c r="E116" s="1186">
        <v>86</v>
      </c>
      <c r="F116" s="1186">
        <v>0</v>
      </c>
      <c r="G116" s="1186">
        <v>49</v>
      </c>
      <c r="H116" s="1186">
        <v>47</v>
      </c>
      <c r="I116" s="1186">
        <v>0</v>
      </c>
      <c r="J116" s="1186">
        <f t="shared" si="1"/>
        <v>0</v>
      </c>
      <c r="K116" s="1182"/>
      <c r="L116" s="1182"/>
    </row>
    <row r="117" spans="1:12" ht="13.9" customHeight="1" x14ac:dyDescent="0.25">
      <c r="A117" s="1483"/>
      <c r="B117" s="1484"/>
      <c r="C117" s="46" t="s">
        <v>820</v>
      </c>
      <c r="D117" s="1186">
        <v>9</v>
      </c>
      <c r="E117" s="1186">
        <v>9</v>
      </c>
      <c r="F117" s="1186">
        <v>0</v>
      </c>
      <c r="G117" s="1186">
        <v>68</v>
      </c>
      <c r="H117" s="1186">
        <v>68</v>
      </c>
      <c r="I117" s="1186">
        <v>0</v>
      </c>
      <c r="J117" s="1186">
        <f t="shared" si="1"/>
        <v>0</v>
      </c>
      <c r="K117" s="1182"/>
      <c r="L117" s="1182"/>
    </row>
    <row r="118" spans="1:12" s="638" customFormat="1" ht="13.9" customHeight="1" x14ac:dyDescent="0.25">
      <c r="A118" s="1483">
        <v>29</v>
      </c>
      <c r="B118" s="1484" t="s">
        <v>315</v>
      </c>
      <c r="C118" s="46" t="s">
        <v>779</v>
      </c>
      <c r="D118" s="1186">
        <v>3</v>
      </c>
      <c r="E118" s="1186">
        <v>3</v>
      </c>
      <c r="F118" s="1186">
        <v>0</v>
      </c>
      <c r="G118" s="1186">
        <v>3</v>
      </c>
      <c r="H118" s="1186">
        <v>3</v>
      </c>
      <c r="I118" s="1186">
        <v>0</v>
      </c>
      <c r="J118" s="1186">
        <f t="shared" si="1"/>
        <v>0</v>
      </c>
      <c r="K118" s="1182"/>
      <c r="L118" s="1182"/>
    </row>
    <row r="119" spans="1:12" ht="13.9" customHeight="1" x14ac:dyDescent="0.25">
      <c r="A119" s="1483"/>
      <c r="B119" s="1484"/>
      <c r="C119" s="46" t="s">
        <v>780</v>
      </c>
      <c r="D119" s="1186">
        <v>8</v>
      </c>
      <c r="E119" s="1186">
        <v>8</v>
      </c>
      <c r="F119" s="1186">
        <v>1</v>
      </c>
      <c r="G119" s="1186">
        <v>12</v>
      </c>
      <c r="H119" s="1186">
        <v>12</v>
      </c>
      <c r="I119" s="1186">
        <v>2</v>
      </c>
      <c r="J119" s="1186">
        <f t="shared" si="1"/>
        <v>3</v>
      </c>
      <c r="K119" s="1182"/>
      <c r="L119" s="1182"/>
    </row>
    <row r="120" spans="1:12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6">
        <f t="shared" si="1"/>
        <v>0</v>
      </c>
      <c r="K120" s="1182"/>
      <c r="L120" s="1182"/>
    </row>
    <row r="121" spans="1:12" ht="13.9" customHeight="1" x14ac:dyDescent="0.25">
      <c r="A121" s="1483"/>
      <c r="B121" s="1484"/>
      <c r="C121" s="46" t="s">
        <v>598</v>
      </c>
      <c r="D121" s="1186">
        <v>90</v>
      </c>
      <c r="E121" s="1186">
        <v>88</v>
      </c>
      <c r="F121" s="1186">
        <v>55</v>
      </c>
      <c r="G121" s="1186">
        <v>97</v>
      </c>
      <c r="H121" s="1186">
        <v>86</v>
      </c>
      <c r="I121" s="1186">
        <v>4</v>
      </c>
      <c r="J121" s="1186">
        <f t="shared" si="1"/>
        <v>59</v>
      </c>
      <c r="K121" s="1182"/>
      <c r="L121" s="1182"/>
    </row>
    <row r="122" spans="1:12" ht="13.9" customHeight="1" x14ac:dyDescent="0.25">
      <c r="A122" s="1483">
        <v>30</v>
      </c>
      <c r="B122" s="1484" t="s">
        <v>316</v>
      </c>
      <c r="C122" s="46" t="s">
        <v>781</v>
      </c>
      <c r="D122" s="1186">
        <v>20</v>
      </c>
      <c r="E122" s="1186">
        <v>20</v>
      </c>
      <c r="F122" s="1186">
        <v>0</v>
      </c>
      <c r="G122" s="1186">
        <v>209</v>
      </c>
      <c r="H122" s="1186">
        <v>209</v>
      </c>
      <c r="I122" s="1186">
        <v>0</v>
      </c>
      <c r="J122" s="1186">
        <f t="shared" si="1"/>
        <v>0</v>
      </c>
      <c r="K122" s="1182"/>
      <c r="L122" s="1182"/>
    </row>
    <row r="123" spans="1:12" ht="13.9" customHeight="1" x14ac:dyDescent="0.25">
      <c r="A123" s="1483"/>
      <c r="B123" s="1484"/>
      <c r="C123" s="46" t="s">
        <v>717</v>
      </c>
      <c r="D123" s="1186">
        <v>14</v>
      </c>
      <c r="E123" s="1186">
        <v>14</v>
      </c>
      <c r="F123" s="1186">
        <v>0</v>
      </c>
      <c r="G123" s="1186">
        <v>21</v>
      </c>
      <c r="H123" s="1186">
        <v>21</v>
      </c>
      <c r="I123" s="1186">
        <v>0</v>
      </c>
      <c r="J123" s="1186">
        <f t="shared" si="1"/>
        <v>0</v>
      </c>
      <c r="K123" s="1182"/>
      <c r="L123" s="1182"/>
    </row>
    <row r="124" spans="1:12" ht="13.9" customHeight="1" x14ac:dyDescent="0.25">
      <c r="A124" s="1483"/>
      <c r="B124" s="1484"/>
      <c r="C124" s="46" t="s">
        <v>716</v>
      </c>
      <c r="D124" s="1186">
        <v>42</v>
      </c>
      <c r="E124" s="1186">
        <v>42</v>
      </c>
      <c r="F124" s="1186">
        <v>3</v>
      </c>
      <c r="G124" s="1186">
        <v>73</v>
      </c>
      <c r="H124" s="1186">
        <v>73</v>
      </c>
      <c r="I124" s="1186">
        <v>0</v>
      </c>
      <c r="J124" s="1186">
        <f t="shared" si="1"/>
        <v>3</v>
      </c>
      <c r="K124" s="1182"/>
      <c r="L124" s="1182"/>
    </row>
    <row r="125" spans="1:12" ht="13.9" customHeight="1" x14ac:dyDescent="0.25">
      <c r="A125" s="1483"/>
      <c r="B125" s="1484"/>
      <c r="C125" s="46" t="s">
        <v>667</v>
      </c>
      <c r="D125" s="1186">
        <v>2</v>
      </c>
      <c r="E125" s="1186">
        <v>2</v>
      </c>
      <c r="F125" s="1186">
        <v>0</v>
      </c>
      <c r="G125" s="1181">
        <v>15</v>
      </c>
      <c r="H125" s="1181">
        <v>15</v>
      </c>
      <c r="I125" s="1181">
        <v>0</v>
      </c>
      <c r="J125" s="1186">
        <f t="shared" si="1"/>
        <v>0</v>
      </c>
      <c r="K125" s="1182"/>
      <c r="L125" s="1182"/>
    </row>
    <row r="126" spans="1:12" ht="13.9" customHeight="1" x14ac:dyDescent="0.25">
      <c r="A126" s="1483"/>
      <c r="B126" s="1484"/>
      <c r="C126" s="46" t="s">
        <v>598</v>
      </c>
      <c r="D126" s="1186">
        <v>295</v>
      </c>
      <c r="E126" s="1186">
        <v>274</v>
      </c>
      <c r="F126" s="1186">
        <v>55</v>
      </c>
      <c r="G126" s="1186">
        <v>127</v>
      </c>
      <c r="H126" s="1186">
        <v>120</v>
      </c>
      <c r="I126" s="1186">
        <v>2</v>
      </c>
      <c r="J126" s="1186">
        <f t="shared" si="1"/>
        <v>57</v>
      </c>
      <c r="K126" s="1182"/>
      <c r="L126" s="1182"/>
    </row>
    <row r="127" spans="1:12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1">
        <v>73</v>
      </c>
      <c r="H127" s="1181">
        <v>73</v>
      </c>
      <c r="I127" s="1181">
        <v>0</v>
      </c>
      <c r="J127" s="1181">
        <f t="shared" si="1"/>
        <v>0</v>
      </c>
      <c r="K127" s="1182"/>
      <c r="L127" s="1182"/>
    </row>
    <row r="128" spans="1:12" ht="13.9" customHeight="1" x14ac:dyDescent="0.25">
      <c r="A128" s="1483"/>
      <c r="B128" s="1484"/>
      <c r="C128" s="46" t="s">
        <v>415</v>
      </c>
      <c r="D128" s="1186">
        <v>36</v>
      </c>
      <c r="E128" s="1186">
        <v>36</v>
      </c>
      <c r="F128" s="1186">
        <v>29</v>
      </c>
      <c r="G128" s="1181">
        <v>15</v>
      </c>
      <c r="H128" s="1181">
        <v>15</v>
      </c>
      <c r="I128" s="1181">
        <v>26</v>
      </c>
      <c r="J128" s="1181">
        <f t="shared" si="1"/>
        <v>55</v>
      </c>
      <c r="K128" s="1182"/>
      <c r="L128" s="1182"/>
    </row>
    <row r="129" spans="1:12" ht="13.9" customHeight="1" x14ac:dyDescent="0.25">
      <c r="A129" s="1483"/>
      <c r="B129" s="1484"/>
      <c r="C129" s="46" t="s">
        <v>598</v>
      </c>
      <c r="D129" s="1186">
        <v>266</v>
      </c>
      <c r="E129" s="1186">
        <v>254</v>
      </c>
      <c r="F129" s="1186">
        <v>118</v>
      </c>
      <c r="G129" s="1186">
        <v>77</v>
      </c>
      <c r="H129" s="1186">
        <v>73</v>
      </c>
      <c r="I129" s="1186">
        <v>6</v>
      </c>
      <c r="J129" s="1186">
        <f t="shared" si="1"/>
        <v>124</v>
      </c>
      <c r="K129" s="1182"/>
      <c r="L129" s="1182"/>
    </row>
    <row r="130" spans="1:12" ht="13.9" customHeight="1" x14ac:dyDescent="0.25">
      <c r="A130" s="1483">
        <v>32</v>
      </c>
      <c r="B130" s="1484" t="s">
        <v>318</v>
      </c>
      <c r="C130" s="46" t="s">
        <v>782</v>
      </c>
      <c r="D130" s="1186">
        <v>3</v>
      </c>
      <c r="E130" s="1186">
        <v>3</v>
      </c>
      <c r="F130" s="1186">
        <v>0</v>
      </c>
      <c r="G130" s="1186">
        <v>0</v>
      </c>
      <c r="H130" s="1186">
        <v>0</v>
      </c>
      <c r="I130" s="1186">
        <v>0</v>
      </c>
      <c r="J130" s="1186">
        <f t="shared" si="1"/>
        <v>0</v>
      </c>
      <c r="K130" s="1182"/>
      <c r="L130" s="1182"/>
    </row>
    <row r="131" spans="1:12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1">
        <v>0</v>
      </c>
      <c r="H131" s="1181">
        <v>0</v>
      </c>
      <c r="I131" s="1181">
        <v>0</v>
      </c>
      <c r="J131" s="1186">
        <f t="shared" si="1"/>
        <v>0</v>
      </c>
      <c r="K131" s="1182"/>
      <c r="L131" s="1182"/>
    </row>
    <row r="132" spans="1:12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1">
        <v>0</v>
      </c>
      <c r="H132" s="1181">
        <v>0</v>
      </c>
      <c r="I132" s="1181">
        <v>0</v>
      </c>
      <c r="J132" s="1181">
        <f t="shared" si="1"/>
        <v>0</v>
      </c>
      <c r="K132" s="1182"/>
      <c r="L132" s="1182"/>
    </row>
    <row r="133" spans="1:12" ht="13.9" customHeight="1" x14ac:dyDescent="0.25">
      <c r="A133" s="1483"/>
      <c r="B133" s="1484"/>
      <c r="C133" s="46" t="s">
        <v>598</v>
      </c>
      <c r="D133" s="1186">
        <v>407</v>
      </c>
      <c r="E133" s="1186">
        <v>388</v>
      </c>
      <c r="F133" s="1186">
        <v>97</v>
      </c>
      <c r="G133" s="1186">
        <v>271</v>
      </c>
      <c r="H133" s="1186">
        <v>249</v>
      </c>
      <c r="I133" s="1186">
        <v>2</v>
      </c>
      <c r="J133" s="1186">
        <f t="shared" si="1"/>
        <v>99</v>
      </c>
      <c r="K133" s="1182"/>
      <c r="L133" s="1182"/>
    </row>
    <row r="134" spans="1:12" ht="13.9" customHeight="1" x14ac:dyDescent="0.25">
      <c r="A134" s="1483">
        <v>33</v>
      </c>
      <c r="B134" s="1484" t="s">
        <v>319</v>
      </c>
      <c r="C134" s="46" t="s">
        <v>608</v>
      </c>
      <c r="D134" s="1186">
        <v>242</v>
      </c>
      <c r="E134" s="1186">
        <v>217</v>
      </c>
      <c r="F134" s="1186">
        <v>87</v>
      </c>
      <c r="G134" s="1186">
        <v>0</v>
      </c>
      <c r="H134" s="1186">
        <v>0</v>
      </c>
      <c r="I134" s="1186">
        <v>0</v>
      </c>
      <c r="J134" s="1186">
        <f t="shared" si="1"/>
        <v>87</v>
      </c>
      <c r="K134" s="1182"/>
      <c r="L134" s="1182"/>
    </row>
    <row r="135" spans="1:12" ht="13.9" customHeight="1" x14ac:dyDescent="0.25">
      <c r="A135" s="1483"/>
      <c r="B135" s="1484"/>
      <c r="C135" s="46" t="s">
        <v>332</v>
      </c>
      <c r="D135" s="1186">
        <v>35</v>
      </c>
      <c r="E135" s="1186">
        <v>35</v>
      </c>
      <c r="F135" s="1186">
        <v>6</v>
      </c>
      <c r="G135" s="1186">
        <v>0</v>
      </c>
      <c r="H135" s="1186">
        <v>0</v>
      </c>
      <c r="I135" s="1186">
        <v>0</v>
      </c>
      <c r="J135" s="1186">
        <f t="shared" si="1"/>
        <v>6</v>
      </c>
      <c r="K135" s="1182"/>
      <c r="L135" s="1182"/>
    </row>
    <row r="136" spans="1:12" ht="13.9" customHeight="1" x14ac:dyDescent="0.25">
      <c r="A136" s="1483"/>
      <c r="B136" s="1484"/>
      <c r="C136" s="46" t="s">
        <v>412</v>
      </c>
      <c r="D136" s="1186">
        <v>12</v>
      </c>
      <c r="E136" s="1186">
        <v>12</v>
      </c>
      <c r="F136" s="1186">
        <v>7</v>
      </c>
      <c r="G136" s="1186">
        <v>0</v>
      </c>
      <c r="H136" s="1186">
        <v>0</v>
      </c>
      <c r="I136" s="1186">
        <v>0</v>
      </c>
      <c r="J136" s="1186">
        <f t="shared" si="1"/>
        <v>7</v>
      </c>
      <c r="K136" s="1182"/>
      <c r="L136" s="1182"/>
    </row>
    <row r="137" spans="1:12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1">
        <v>0</v>
      </c>
      <c r="H137" s="1181">
        <v>0</v>
      </c>
      <c r="I137" s="1181">
        <v>0</v>
      </c>
      <c r="J137" s="1186">
        <f>F137+I137</f>
        <v>0</v>
      </c>
      <c r="K137" s="1182"/>
      <c r="L137" s="1182"/>
    </row>
    <row r="138" spans="1:12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1">
        <v>0</v>
      </c>
      <c r="H138" s="1181">
        <v>0</v>
      </c>
      <c r="I138" s="1181">
        <v>0</v>
      </c>
      <c r="J138" s="1181">
        <f>F138+I138</f>
        <v>0</v>
      </c>
      <c r="K138" s="1182"/>
      <c r="L138" s="1182"/>
    </row>
    <row r="139" spans="1:12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6">
        <f t="shared" si="1"/>
        <v>0</v>
      </c>
      <c r="K139" s="1182"/>
      <c r="L139" s="1182"/>
    </row>
    <row r="140" spans="1:12" ht="13.9" customHeight="1" x14ac:dyDescent="0.25">
      <c r="A140" s="1483"/>
      <c r="B140" s="1484"/>
      <c r="C140" s="46" t="s">
        <v>419</v>
      </c>
      <c r="D140" s="1186">
        <v>7</v>
      </c>
      <c r="E140" s="1186">
        <v>7</v>
      </c>
      <c r="F140" s="1186">
        <v>0</v>
      </c>
      <c r="G140" s="1186">
        <v>67</v>
      </c>
      <c r="H140" s="1186">
        <v>67</v>
      </c>
      <c r="I140" s="1186">
        <v>51</v>
      </c>
      <c r="J140" s="1186">
        <f t="shared" si="1"/>
        <v>51</v>
      </c>
      <c r="K140" s="1182"/>
      <c r="L140" s="1182"/>
    </row>
    <row r="141" spans="1:12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1">
        <v>0</v>
      </c>
      <c r="H141" s="1181">
        <v>0</v>
      </c>
      <c r="I141" s="1181">
        <v>0</v>
      </c>
      <c r="J141" s="1181">
        <f t="shared" si="1"/>
        <v>0</v>
      </c>
      <c r="K141" s="1182"/>
      <c r="L141" s="1182"/>
    </row>
    <row r="142" spans="1:12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1">
        <v>0</v>
      </c>
      <c r="H142" s="1181">
        <v>0</v>
      </c>
      <c r="I142" s="1181">
        <v>0</v>
      </c>
      <c r="J142" s="1181">
        <f t="shared" si="1"/>
        <v>0</v>
      </c>
      <c r="K142" s="1182"/>
      <c r="L142" s="1182"/>
    </row>
    <row r="143" spans="1:12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1">
        <v>0</v>
      </c>
      <c r="H143" s="1181">
        <v>0</v>
      </c>
      <c r="I143" s="1181">
        <v>0</v>
      </c>
      <c r="J143" s="1186">
        <f t="shared" si="1"/>
        <v>0</v>
      </c>
      <c r="K143" s="1182"/>
      <c r="L143" s="1182"/>
    </row>
    <row r="144" spans="1:12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1">
        <v>0</v>
      </c>
      <c r="H144" s="1181">
        <v>0</v>
      </c>
      <c r="I144" s="1181">
        <v>0</v>
      </c>
      <c r="J144" s="1186">
        <f t="shared" si="1"/>
        <v>0</v>
      </c>
      <c r="K144" s="1182"/>
      <c r="L144" s="1182"/>
    </row>
    <row r="145" spans="1:12" ht="13.9" customHeight="1" x14ac:dyDescent="0.25">
      <c r="A145" s="1483"/>
      <c r="B145" s="1484"/>
      <c r="C145" s="46" t="s">
        <v>598</v>
      </c>
      <c r="D145" s="1186">
        <v>526</v>
      </c>
      <c r="E145" s="1186">
        <v>457</v>
      </c>
      <c r="F145" s="1186">
        <v>93</v>
      </c>
      <c r="G145" s="1186">
        <v>302</v>
      </c>
      <c r="H145" s="1186">
        <v>258</v>
      </c>
      <c r="I145" s="1186">
        <v>0</v>
      </c>
      <c r="J145" s="1186">
        <f t="shared" si="1"/>
        <v>93</v>
      </c>
      <c r="K145" s="1182"/>
      <c r="L145" s="1182"/>
    </row>
    <row r="146" spans="1:12" ht="13.9" customHeight="1" x14ac:dyDescent="0.25">
      <c r="A146" s="1483">
        <v>35</v>
      </c>
      <c r="B146" s="1484" t="s">
        <v>321</v>
      </c>
      <c r="C146" s="46" t="s">
        <v>817</v>
      </c>
      <c r="D146" s="1186">
        <v>405</v>
      </c>
      <c r="E146" s="1186">
        <v>397</v>
      </c>
      <c r="F146" s="1186">
        <v>177</v>
      </c>
      <c r="G146" s="1186">
        <v>63</v>
      </c>
      <c r="H146" s="1186">
        <v>59</v>
      </c>
      <c r="I146" s="1186">
        <v>0</v>
      </c>
      <c r="J146" s="1186">
        <f t="shared" si="1"/>
        <v>177</v>
      </c>
      <c r="K146" s="1182"/>
      <c r="L146" s="1182"/>
    </row>
    <row r="147" spans="1:12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1">
        <v>0</v>
      </c>
      <c r="H147" s="1181">
        <v>0</v>
      </c>
      <c r="I147" s="1181">
        <v>0</v>
      </c>
      <c r="J147" s="1181">
        <f t="shared" si="1"/>
        <v>0</v>
      </c>
      <c r="K147" s="1182"/>
      <c r="L147" s="1182"/>
    </row>
    <row r="148" spans="1:12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1">
        <v>0</v>
      </c>
      <c r="H148" s="1181">
        <v>0</v>
      </c>
      <c r="I148" s="1181">
        <v>0</v>
      </c>
      <c r="J148" s="1186">
        <f t="shared" si="1"/>
        <v>0</v>
      </c>
      <c r="K148" s="1182"/>
      <c r="L148" s="1182"/>
    </row>
    <row r="149" spans="1:12" ht="13.9" customHeight="1" x14ac:dyDescent="0.25">
      <c r="A149" s="1483">
        <v>36</v>
      </c>
      <c r="B149" s="1484" t="s">
        <v>322</v>
      </c>
      <c r="C149" s="46" t="s">
        <v>785</v>
      </c>
      <c r="D149" s="1186">
        <v>18</v>
      </c>
      <c r="E149" s="1186">
        <v>18</v>
      </c>
      <c r="F149" s="1186">
        <v>38</v>
      </c>
      <c r="G149" s="1186">
        <v>29</v>
      </c>
      <c r="H149" s="1186">
        <v>29</v>
      </c>
      <c r="I149" s="1186">
        <v>9</v>
      </c>
      <c r="J149" s="1186">
        <f t="shared" si="1"/>
        <v>47</v>
      </c>
      <c r="K149" s="1182"/>
      <c r="L149" s="1182"/>
    </row>
    <row r="150" spans="1:12" ht="13.9" customHeight="1" x14ac:dyDescent="0.25">
      <c r="A150" s="1483"/>
      <c r="B150" s="1484"/>
      <c r="C150" s="46" t="s">
        <v>598</v>
      </c>
      <c r="D150" s="1186">
        <v>322</v>
      </c>
      <c r="E150" s="1186">
        <v>304</v>
      </c>
      <c r="F150" s="1186">
        <v>70</v>
      </c>
      <c r="G150" s="1186">
        <v>182</v>
      </c>
      <c r="H150" s="1186">
        <v>165</v>
      </c>
      <c r="I150" s="1186">
        <v>8</v>
      </c>
      <c r="J150" s="1186">
        <f t="shared" si="1"/>
        <v>78</v>
      </c>
      <c r="K150" s="1182"/>
      <c r="L150" s="1182"/>
    </row>
    <row r="151" spans="1:12" ht="13.9" customHeight="1" x14ac:dyDescent="0.25">
      <c r="A151" s="1483">
        <v>37</v>
      </c>
      <c r="B151" s="1484" t="s">
        <v>323</v>
      </c>
      <c r="C151" s="46" t="s">
        <v>786</v>
      </c>
      <c r="D151" s="1186">
        <v>166</v>
      </c>
      <c r="E151" s="1186">
        <v>142</v>
      </c>
      <c r="F151" s="1186">
        <v>46</v>
      </c>
      <c r="G151" s="1186">
        <v>164</v>
      </c>
      <c r="H151" s="1186">
        <v>157</v>
      </c>
      <c r="I151" s="1186">
        <v>4</v>
      </c>
      <c r="J151" s="1186">
        <f t="shared" si="1"/>
        <v>50</v>
      </c>
      <c r="K151" s="1182"/>
      <c r="L151" s="1182"/>
    </row>
    <row r="152" spans="1:12" ht="13.9" customHeight="1" x14ac:dyDescent="0.2">
      <c r="A152" s="1483"/>
      <c r="B152" s="1484"/>
      <c r="C152" s="212" t="s">
        <v>598</v>
      </c>
      <c r="D152" s="1186">
        <v>350</v>
      </c>
      <c r="E152" s="1186">
        <v>320</v>
      </c>
      <c r="F152" s="1186">
        <v>88</v>
      </c>
      <c r="G152" s="1186">
        <v>102</v>
      </c>
      <c r="H152" s="1186">
        <v>87</v>
      </c>
      <c r="I152" s="1186">
        <v>2</v>
      </c>
      <c r="J152" s="1186">
        <f t="shared" si="1"/>
        <v>90</v>
      </c>
      <c r="K152" s="1182"/>
      <c r="L152" s="1182"/>
    </row>
    <row r="153" spans="1:12" ht="13.9" customHeight="1" x14ac:dyDescent="0.25">
      <c r="A153" s="1483">
        <v>38</v>
      </c>
      <c r="B153" s="1484" t="s">
        <v>324</v>
      </c>
      <c r="C153" s="46" t="s">
        <v>787</v>
      </c>
      <c r="D153" s="1186">
        <v>179</v>
      </c>
      <c r="E153" s="1186">
        <v>179</v>
      </c>
      <c r="F153" s="1186">
        <v>146</v>
      </c>
      <c r="G153" s="1186">
        <v>80</v>
      </c>
      <c r="H153" s="1186">
        <v>80</v>
      </c>
      <c r="I153" s="1186">
        <v>4</v>
      </c>
      <c r="J153" s="1186">
        <f t="shared" si="1"/>
        <v>150</v>
      </c>
      <c r="K153" s="1182"/>
      <c r="L153" s="1182"/>
    </row>
    <row r="154" spans="1:12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6">
        <f t="shared" si="1"/>
        <v>0</v>
      </c>
      <c r="K154" s="1182"/>
      <c r="L154" s="1182"/>
    </row>
    <row r="155" spans="1:12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6">
        <v>0</v>
      </c>
      <c r="K155" s="1182"/>
      <c r="L155" s="1182"/>
    </row>
    <row r="156" spans="1:12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6">
        <f t="shared" si="1"/>
        <v>0</v>
      </c>
      <c r="K156" s="1182"/>
      <c r="L156" s="1182"/>
    </row>
    <row r="157" spans="1:12" ht="13.9" customHeight="1" x14ac:dyDescent="0.25">
      <c r="A157" s="1483"/>
      <c r="B157" s="1484"/>
      <c r="C157" s="46" t="s">
        <v>598</v>
      </c>
      <c r="D157" s="1186">
        <v>104</v>
      </c>
      <c r="E157" s="1186">
        <v>103</v>
      </c>
      <c r="F157" s="1186">
        <v>15</v>
      </c>
      <c r="G157" s="1186">
        <v>109</v>
      </c>
      <c r="H157" s="1186">
        <v>102</v>
      </c>
      <c r="I157" s="1186">
        <v>1</v>
      </c>
      <c r="J157" s="1186">
        <f t="shared" si="1"/>
        <v>16</v>
      </c>
      <c r="K157" s="1182"/>
      <c r="L157" s="1182"/>
    </row>
    <row r="158" spans="1:12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250</v>
      </c>
      <c r="H158" s="1186">
        <v>250</v>
      </c>
      <c r="I158" s="1186">
        <v>0</v>
      </c>
      <c r="J158" s="1186">
        <f t="shared" si="1"/>
        <v>0</v>
      </c>
      <c r="K158" s="1182"/>
      <c r="L158" s="1182"/>
    </row>
    <row r="159" spans="1:12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6">
        <f t="shared" si="1"/>
        <v>0</v>
      </c>
      <c r="K159" s="1182"/>
      <c r="L159" s="1182"/>
    </row>
    <row r="160" spans="1:12" ht="13.9" customHeight="1" x14ac:dyDescent="0.25">
      <c r="A160" s="1483"/>
      <c r="B160" s="1484"/>
      <c r="C160" s="46" t="s">
        <v>598</v>
      </c>
      <c r="D160" s="1186">
        <v>916</v>
      </c>
      <c r="E160" s="1186">
        <v>807</v>
      </c>
      <c r="F160" s="1186">
        <v>48</v>
      </c>
      <c r="G160" s="1186">
        <v>542</v>
      </c>
      <c r="H160" s="1186">
        <v>486</v>
      </c>
      <c r="I160" s="1186">
        <v>11</v>
      </c>
      <c r="J160" s="1186">
        <f t="shared" ref="J160:J168" si="2">F160+I160</f>
        <v>59</v>
      </c>
      <c r="K160" s="1182"/>
      <c r="L160" s="1182"/>
    </row>
    <row r="161" spans="1:12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1">
        <v>0</v>
      </c>
      <c r="H161" s="1181">
        <v>0</v>
      </c>
      <c r="I161" s="1181">
        <v>0</v>
      </c>
      <c r="J161" s="1181">
        <f t="shared" si="2"/>
        <v>0</v>
      </c>
      <c r="K161" s="1182"/>
      <c r="L161" s="1182"/>
    </row>
    <row r="162" spans="1:12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1">
        <v>0</v>
      </c>
      <c r="H162" s="1181">
        <v>0</v>
      </c>
      <c r="I162" s="1181">
        <v>0</v>
      </c>
      <c r="J162" s="1186">
        <f t="shared" si="2"/>
        <v>0</v>
      </c>
      <c r="K162" s="1182"/>
      <c r="L162" s="1182"/>
    </row>
    <row r="163" spans="1:12" ht="13.9" customHeight="1" x14ac:dyDescent="0.25">
      <c r="A163" s="1483">
        <v>41</v>
      </c>
      <c r="B163" s="1484" t="s">
        <v>327</v>
      </c>
      <c r="C163" s="46" t="s">
        <v>788</v>
      </c>
      <c r="D163" s="1186">
        <v>6</v>
      </c>
      <c r="E163" s="1186">
        <v>6</v>
      </c>
      <c r="F163" s="1186">
        <v>0</v>
      </c>
      <c r="G163" s="1186">
        <v>18</v>
      </c>
      <c r="H163" s="1186">
        <v>18</v>
      </c>
      <c r="I163" s="1186">
        <v>0</v>
      </c>
      <c r="J163" s="1186">
        <f t="shared" si="2"/>
        <v>0</v>
      </c>
      <c r="K163" s="1182"/>
      <c r="L163" s="1182"/>
    </row>
    <row r="164" spans="1:12" ht="13.9" customHeight="1" x14ac:dyDescent="0.25">
      <c r="A164" s="1483"/>
      <c r="B164" s="1484"/>
      <c r="C164" s="46" t="s">
        <v>607</v>
      </c>
      <c r="D164" s="1186">
        <v>16</v>
      </c>
      <c r="E164" s="1186">
        <v>16</v>
      </c>
      <c r="F164" s="1186">
        <v>0</v>
      </c>
      <c r="G164" s="1186">
        <v>0</v>
      </c>
      <c r="H164" s="1186">
        <v>0</v>
      </c>
      <c r="I164" s="1186">
        <v>0</v>
      </c>
      <c r="J164" s="1186">
        <f t="shared" si="2"/>
        <v>0</v>
      </c>
      <c r="K164" s="1182"/>
      <c r="L164" s="1182"/>
    </row>
    <row r="165" spans="1:12" ht="13.9" customHeight="1" x14ac:dyDescent="0.25">
      <c r="A165" s="1483"/>
      <c r="B165" s="1484"/>
      <c r="C165" s="46" t="s">
        <v>598</v>
      </c>
      <c r="D165" s="1186">
        <v>97</v>
      </c>
      <c r="E165" s="1186">
        <v>93</v>
      </c>
      <c r="F165" s="1186">
        <v>8</v>
      </c>
      <c r="G165" s="1186">
        <v>103</v>
      </c>
      <c r="H165" s="1186">
        <v>100</v>
      </c>
      <c r="I165" s="1186">
        <v>6</v>
      </c>
      <c r="J165" s="1186">
        <f t="shared" si="2"/>
        <v>14</v>
      </c>
      <c r="K165" s="1182"/>
      <c r="L165" s="1182"/>
    </row>
    <row r="166" spans="1:12" ht="13.9" customHeight="1" x14ac:dyDescent="0.25">
      <c r="A166" s="1483">
        <v>42</v>
      </c>
      <c r="B166" s="1484" t="s">
        <v>328</v>
      </c>
      <c r="C166" s="46" t="s">
        <v>698</v>
      </c>
      <c r="D166" s="1186">
        <v>108</v>
      </c>
      <c r="E166" s="1186">
        <v>104</v>
      </c>
      <c r="F166" s="1186">
        <v>10</v>
      </c>
      <c r="G166" s="1186">
        <v>57</v>
      </c>
      <c r="H166" s="1186">
        <v>57</v>
      </c>
      <c r="I166" s="1186">
        <v>0</v>
      </c>
      <c r="J166" s="1186">
        <f t="shared" si="2"/>
        <v>10</v>
      </c>
      <c r="K166" s="1182"/>
      <c r="L166" s="1182"/>
    </row>
    <row r="167" spans="1:12" ht="13.9" customHeight="1" x14ac:dyDescent="0.25">
      <c r="A167" s="1483"/>
      <c r="B167" s="1484"/>
      <c r="C167" s="46" t="s">
        <v>598</v>
      </c>
      <c r="D167" s="1186">
        <v>395</v>
      </c>
      <c r="E167" s="1186">
        <v>358</v>
      </c>
      <c r="F167" s="1186">
        <v>48</v>
      </c>
      <c r="G167" s="1186">
        <v>445</v>
      </c>
      <c r="H167" s="1186">
        <v>384</v>
      </c>
      <c r="I167" s="1186">
        <v>16</v>
      </c>
      <c r="J167" s="1186">
        <f t="shared" si="2"/>
        <v>64</v>
      </c>
      <c r="K167" s="1182"/>
      <c r="L167" s="1182"/>
    </row>
    <row r="168" spans="1:12" ht="15.75" x14ac:dyDescent="0.25">
      <c r="A168" s="639">
        <v>43</v>
      </c>
      <c r="B168" s="1185" t="s">
        <v>329</v>
      </c>
      <c r="C168" s="46" t="s">
        <v>598</v>
      </c>
      <c r="D168" s="1186">
        <v>129</v>
      </c>
      <c r="E168" s="1186">
        <v>124</v>
      </c>
      <c r="F168" s="1186">
        <v>18</v>
      </c>
      <c r="G168" s="1186">
        <v>132</v>
      </c>
      <c r="H168" s="1186">
        <v>124</v>
      </c>
      <c r="I168" s="1186">
        <v>8</v>
      </c>
      <c r="J168" s="1186">
        <f t="shared" si="2"/>
        <v>26</v>
      </c>
      <c r="K168" s="1182"/>
      <c r="L168" s="1182"/>
    </row>
    <row r="169" spans="1:12" ht="15" x14ac:dyDescent="0.25">
      <c r="A169" s="47"/>
      <c r="B169" s="1381" t="s">
        <v>21</v>
      </c>
      <c r="C169" s="1381"/>
      <c r="D169" s="83">
        <f t="shared" ref="D169:I169" si="3">SUM(D15:D168)</f>
        <v>14597</v>
      </c>
      <c r="E169" s="83">
        <f t="shared" si="3"/>
        <v>13119</v>
      </c>
      <c r="F169" s="83">
        <f t="shared" si="3"/>
        <v>4217</v>
      </c>
      <c r="G169" s="83">
        <f t="shared" si="3"/>
        <v>11136</v>
      </c>
      <c r="H169" s="83">
        <f t="shared" si="3"/>
        <v>10208</v>
      </c>
      <c r="I169" s="83">
        <f t="shared" si="3"/>
        <v>939</v>
      </c>
      <c r="J169" s="88">
        <f>F169+I169</f>
        <v>5156</v>
      </c>
    </row>
    <row r="170" spans="1:12" ht="12.75" customHeight="1" x14ac:dyDescent="0.25">
      <c r="A170" s="127" t="s">
        <v>814</v>
      </c>
    </row>
    <row r="171" spans="1:12" ht="52.5" customHeight="1" x14ac:dyDescent="0.35">
      <c r="A171" s="1271" t="s">
        <v>1843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2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I172" s="644" t="s">
        <v>610</v>
      </c>
      <c r="J172" s="67"/>
    </row>
    <row r="173" spans="1:12" ht="13.15" customHeight="1" x14ac:dyDescent="0.2">
      <c r="A173" s="632" t="s">
        <v>570</v>
      </c>
      <c r="C173" s="632" t="s">
        <v>1785</v>
      </c>
      <c r="D173" s="644"/>
      <c r="E173" s="627"/>
      <c r="F173" s="627"/>
      <c r="G173" s="627"/>
      <c r="H173" s="627"/>
    </row>
    <row r="174" spans="1:12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2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2" ht="13.15" customHeight="1" x14ac:dyDescent="0.2"/>
    <row r="177" ht="13.15" customHeight="1" x14ac:dyDescent="0.2"/>
    <row r="178" ht="13.15" customHeight="1" x14ac:dyDescent="0.2"/>
    <row r="184" ht="27" customHeight="1" x14ac:dyDescent="0.2"/>
    <row r="185" ht="13.15" customHeight="1" x14ac:dyDescent="0.2"/>
    <row r="186" ht="27.6" customHeight="1" x14ac:dyDescent="0.2"/>
    <row r="190" ht="26.45" customHeight="1" x14ac:dyDescent="0.2"/>
    <row r="191" ht="25.9" customHeight="1" x14ac:dyDescent="0.2"/>
    <row r="192" ht="27" customHeight="1" x14ac:dyDescent="0.2"/>
    <row r="193" ht="13.15" customHeight="1" x14ac:dyDescent="0.2"/>
    <row r="194" ht="13.15" customHeight="1" x14ac:dyDescent="0.2"/>
    <row r="195" ht="14.45" customHeight="1" x14ac:dyDescent="0.2"/>
    <row r="201" ht="27" customHeight="1" x14ac:dyDescent="0.2"/>
    <row r="205" ht="29.45" customHeight="1" x14ac:dyDescent="0.2"/>
    <row r="206" ht="50.45" customHeight="1" x14ac:dyDescent="0.2"/>
    <row r="207" ht="20.4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27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5" ht="27" customHeight="1" x14ac:dyDescent="0.2"/>
    <row r="276" ht="13.15" customHeight="1" x14ac:dyDescent="0.2"/>
    <row r="277" ht="27.6" customHeight="1" x14ac:dyDescent="0.2"/>
    <row r="281" ht="26.45" customHeight="1" x14ac:dyDescent="0.2"/>
    <row r="282" ht="25.9" customHeight="1" x14ac:dyDescent="0.2"/>
    <row r="283" ht="27" customHeight="1" x14ac:dyDescent="0.2"/>
    <row r="284" ht="26.45" customHeight="1" x14ac:dyDescent="0.2"/>
    <row r="293" ht="25.9" customHeight="1" x14ac:dyDescent="0.2"/>
    <row r="297" ht="27.6" customHeight="1" x14ac:dyDescent="0.2"/>
    <row r="298" ht="51.6" customHeight="1" x14ac:dyDescent="0.2"/>
    <row r="367" ht="13.15" customHeight="1" x14ac:dyDescent="0.2"/>
    <row r="369" ht="26.45" customHeight="1" x14ac:dyDescent="0.2"/>
    <row r="373" ht="25.9" customHeight="1" x14ac:dyDescent="0.2"/>
    <row r="374" ht="26.45" customHeight="1" x14ac:dyDescent="0.2"/>
    <row r="383" ht="26.45" customHeight="1" x14ac:dyDescent="0.2"/>
    <row r="387" ht="27" customHeight="1" x14ac:dyDescent="0.2"/>
    <row r="388" ht="53.45" customHeight="1" x14ac:dyDescent="0.2"/>
    <row r="389" ht="19.149999999999999" customHeight="1" x14ac:dyDescent="0.2"/>
    <row r="457" ht="13.15" customHeight="1" x14ac:dyDescent="0.2"/>
    <row r="459" ht="26.45" customHeight="1" x14ac:dyDescent="0.2"/>
    <row r="463" ht="26.45" customHeight="1" x14ac:dyDescent="0.2"/>
    <row r="464" ht="25.9" customHeight="1" x14ac:dyDescent="0.2"/>
    <row r="473" ht="25.9" customHeight="1" x14ac:dyDescent="0.2"/>
    <row r="477" ht="31.9" customHeight="1" x14ac:dyDescent="0.2"/>
    <row r="478" ht="52.9" customHeight="1" x14ac:dyDescent="0.2"/>
    <row r="479" ht="18.600000000000001" customHeight="1" x14ac:dyDescent="0.2"/>
    <row r="547" ht="13.15" customHeight="1" x14ac:dyDescent="0.2"/>
    <row r="549" ht="26.45" customHeight="1" x14ac:dyDescent="0.2"/>
    <row r="553" ht="26.45" customHeight="1" x14ac:dyDescent="0.2"/>
    <row r="554" ht="26.45" customHeight="1" x14ac:dyDescent="0.2"/>
    <row r="563" ht="25.9" customHeight="1" x14ac:dyDescent="0.2"/>
    <row r="567" ht="35.450000000000003" customHeight="1" x14ac:dyDescent="0.2"/>
    <row r="568" ht="56.45" customHeight="1" x14ac:dyDescent="0.2"/>
    <row r="569" ht="16.899999999999999" customHeight="1" x14ac:dyDescent="0.2"/>
    <row r="637" ht="13.15" customHeight="1" x14ac:dyDescent="0.2"/>
    <row r="639" ht="26.45" customHeight="1" x14ac:dyDescent="0.2"/>
    <row r="643" ht="25.9" customHeight="1" x14ac:dyDescent="0.2"/>
    <row r="644" ht="25.9" customHeight="1" x14ac:dyDescent="0.2"/>
    <row r="653" ht="25.9" customHeight="1" x14ac:dyDescent="0.2"/>
    <row r="657" ht="27" customHeight="1" x14ac:dyDescent="0.2"/>
    <row r="658" ht="55.9" customHeight="1" x14ac:dyDescent="0.2"/>
    <row r="659" ht="18" customHeight="1" x14ac:dyDescent="0.2"/>
    <row r="727" ht="13.15" customHeight="1" x14ac:dyDescent="0.2"/>
    <row r="729" ht="25.9" customHeight="1" x14ac:dyDescent="0.2"/>
    <row r="733" ht="26.45" customHeight="1" x14ac:dyDescent="0.2"/>
    <row r="734" ht="25.9" customHeight="1" x14ac:dyDescent="0.2"/>
  </sheetData>
  <autoFilter ref="C15:C174"/>
  <mergeCells count="98">
    <mergeCell ref="A158:A160"/>
    <mergeCell ref="B158:B160"/>
    <mergeCell ref="A163:A165"/>
    <mergeCell ref="B163:B165"/>
    <mergeCell ref="A166:A167"/>
    <mergeCell ref="B166:B167"/>
    <mergeCell ref="B169:C169"/>
    <mergeCell ref="A171:J171"/>
    <mergeCell ref="C174:H174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</mergeCells>
  <pageMargins left="0.98425196850393704" right="0.59055118110236227" top="0.78740157480314965" bottom="0.78740157480314965" header="0.31496062992125984" footer="0.31496062992125984"/>
  <pageSetup paperSize="9" scale="52" fitToWidth="2" fitToHeight="2" orientation="portrait" r:id="rId1"/>
  <rowBreaks count="1" manualBreakCount="1">
    <brk id="90" max="9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4"/>
  <sheetViews>
    <sheetView view="pageBreakPreview" zoomScaleSheetLayoutView="100" workbookViewId="0">
      <pane ySplit="13" topLeftCell="A159" activePane="bottomLeft" state="frozen"/>
      <selection pane="bottomLeft" activeCell="O164" sqref="O164"/>
    </sheetView>
  </sheetViews>
  <sheetFormatPr defaultColWidth="8.85546875" defaultRowHeight="12.75" x14ac:dyDescent="0.2"/>
  <cols>
    <col min="1" max="1" width="4.5703125" style="631" customWidth="1"/>
    <col min="2" max="2" width="20" style="631" customWidth="1"/>
    <col min="3" max="3" width="38.42578125" style="631" customWidth="1"/>
    <col min="4" max="4" width="7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1.140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ht="15" x14ac:dyDescent="0.25">
      <c r="A9" s="1497" t="s">
        <v>953</v>
      </c>
      <c r="B9" s="1497"/>
      <c r="C9" s="1497"/>
      <c r="D9" s="1263"/>
      <c r="E9" s="1263"/>
      <c r="F9" s="1263"/>
      <c r="G9" s="1263"/>
      <c r="H9" s="1263"/>
      <c r="I9" s="1263"/>
      <c r="J9" s="1263"/>
    </row>
    <row r="11" spans="1:10" ht="24.7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s="1182" customFormat="1" ht="13.9" customHeight="1" x14ac:dyDescent="0.25">
      <c r="A15" s="1427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</row>
    <row r="16" spans="1:10" s="1182" customFormat="1" ht="13.9" customHeight="1" x14ac:dyDescent="0.25">
      <c r="A16" s="1427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6" si="0">F16+I16</f>
        <v>0</v>
      </c>
    </row>
    <row r="17" spans="1:10" s="1182" customFormat="1" ht="13.9" customHeight="1" x14ac:dyDescent="0.25">
      <c r="A17" s="1427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f>'[2]4.3 бекас'!G17</f>
        <v>100</v>
      </c>
      <c r="H17" s="1186">
        <f>'[2]4.3 бекас'!H17</f>
        <v>94</v>
      </c>
      <c r="I17" s="1186">
        <v>0</v>
      </c>
      <c r="J17" s="1181">
        <f t="shared" si="0"/>
        <v>0</v>
      </c>
    </row>
    <row r="18" spans="1:10" s="1182" customFormat="1" ht="13.9" customHeight="1" x14ac:dyDescent="0.25">
      <c r="A18" s="1427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15</v>
      </c>
      <c r="H18" s="1186">
        <v>15</v>
      </c>
      <c r="I18" s="1186">
        <v>0</v>
      </c>
      <c r="J18" s="1181">
        <f t="shared" si="0"/>
        <v>0</v>
      </c>
    </row>
    <row r="19" spans="1:10" s="1182" customFormat="1" ht="13.9" customHeight="1" x14ac:dyDescent="0.25">
      <c r="A19" s="1427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f>'[2]4.3 бекас'!G19</f>
        <v>278</v>
      </c>
      <c r="H19" s="1186">
        <f>'[2]4.3 бекас'!H19</f>
        <v>267</v>
      </c>
      <c r="I19" s="1186">
        <v>0</v>
      </c>
      <c r="J19" s="1181">
        <f t="shared" si="0"/>
        <v>0</v>
      </c>
    </row>
    <row r="20" spans="1:10" s="1182" customFormat="1" ht="13.9" customHeight="1" x14ac:dyDescent="0.25">
      <c r="A20" s="1427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</row>
    <row r="21" spans="1:10" s="1182" customFormat="1" ht="13.9" customHeight="1" x14ac:dyDescent="0.25">
      <c r="A21" s="1427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</row>
    <row r="22" spans="1:10" s="1182" customFormat="1" ht="13.9" customHeight="1" x14ac:dyDescent="0.25">
      <c r="A22" s="1427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</row>
    <row r="23" spans="1:10" s="1182" customFormat="1" ht="13.9" customHeight="1" x14ac:dyDescent="0.25">
      <c r="A23" s="1427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f>'[2]4.3 бекас'!G23</f>
        <v>58</v>
      </c>
      <c r="H23" s="1186">
        <f>'[2]4.3 бекас'!H23</f>
        <v>54</v>
      </c>
      <c r="I23" s="1186">
        <v>0</v>
      </c>
      <c r="J23" s="1181">
        <f t="shared" si="0"/>
        <v>0</v>
      </c>
    </row>
    <row r="24" spans="1:10" s="1182" customFormat="1" ht="15" x14ac:dyDescent="0.2">
      <c r="A24" s="1388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</row>
    <row r="25" spans="1:10" s="1182" customFormat="1" ht="15" x14ac:dyDescent="0.2">
      <c r="A25" s="1505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</row>
    <row r="26" spans="1:10" s="1182" customFormat="1" x14ac:dyDescent="0.2">
      <c r="A26" s="1388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 t="shared" si="0"/>
        <v>0</v>
      </c>
    </row>
    <row r="27" spans="1:10" s="1182" customFormat="1" ht="15" x14ac:dyDescent="0.25">
      <c r="A27" s="1515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 t="shared" si="0"/>
        <v>0</v>
      </c>
    </row>
    <row r="28" spans="1:10" s="1182" customFormat="1" ht="15" x14ac:dyDescent="0.25">
      <c r="A28" s="1515"/>
      <c r="B28" s="1517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v>0</v>
      </c>
    </row>
    <row r="29" spans="1:10" s="1182" customFormat="1" ht="15" x14ac:dyDescent="0.25">
      <c r="A29" s="1515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 t="shared" si="0"/>
        <v>0</v>
      </c>
    </row>
    <row r="30" spans="1:10" s="1182" customFormat="1" ht="15" x14ac:dyDescent="0.25">
      <c r="A30" s="1515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 t="shared" si="0"/>
        <v>0</v>
      </c>
    </row>
    <row r="31" spans="1:10" s="1182" customFormat="1" ht="14.45" customHeight="1" x14ac:dyDescent="0.25">
      <c r="A31" s="1505"/>
      <c r="B31" s="1518"/>
      <c r="C31" s="46" t="s">
        <v>598</v>
      </c>
      <c r="D31" s="1186">
        <v>0</v>
      </c>
      <c r="E31" s="1186">
        <v>0</v>
      </c>
      <c r="F31" s="1186">
        <v>0</v>
      </c>
      <c r="G31" s="1186">
        <f>'[2]4.3 бекас'!G31</f>
        <v>438</v>
      </c>
      <c r="H31" s="1186">
        <f>'[2]4.3 бекас'!H31</f>
        <v>376</v>
      </c>
      <c r="I31" s="1186">
        <v>0</v>
      </c>
      <c r="J31" s="1181">
        <f t="shared" si="0"/>
        <v>0</v>
      </c>
    </row>
    <row r="32" spans="1:10" s="1182" customFormat="1" ht="13.9" customHeight="1" x14ac:dyDescent="0.25">
      <c r="A32" s="1429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</row>
    <row r="33" spans="1:10" s="1182" customFormat="1" ht="13.9" customHeight="1" x14ac:dyDescent="0.25">
      <c r="A33" s="1429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f>'[2]4.3 бекас'!G33</f>
        <v>218</v>
      </c>
      <c r="H33" s="1186">
        <f>'[2]4.3 бекас'!H33</f>
        <v>189</v>
      </c>
      <c r="I33" s="1186">
        <v>0</v>
      </c>
      <c r="J33" s="1181">
        <f t="shared" si="0"/>
        <v>0</v>
      </c>
    </row>
    <row r="34" spans="1:10" s="1182" customFormat="1" ht="13.9" customHeight="1" x14ac:dyDescent="0.25">
      <c r="A34" s="1427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</row>
    <row r="35" spans="1:10" s="1182" customFormat="1" ht="13.9" customHeight="1" x14ac:dyDescent="0.25">
      <c r="A35" s="1427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0</v>
      </c>
      <c r="J35" s="1181">
        <f t="shared" si="0"/>
        <v>0</v>
      </c>
    </row>
    <row r="36" spans="1:10" s="1182" customFormat="1" ht="13.9" customHeight="1" x14ac:dyDescent="0.25">
      <c r="A36" s="1427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</row>
    <row r="37" spans="1:10" s="1182" customFormat="1" ht="13.9" customHeight="1" x14ac:dyDescent="0.25">
      <c r="A37" s="1427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</row>
    <row r="38" spans="1:10" s="1182" customFormat="1" ht="13.9" customHeight="1" x14ac:dyDescent="0.25">
      <c r="A38" s="1427"/>
      <c r="B38" s="1485"/>
      <c r="C38" s="182" t="s">
        <v>994</v>
      </c>
      <c r="D38" s="1186">
        <v>0</v>
      </c>
      <c r="E38" s="1186">
        <v>0</v>
      </c>
      <c r="F38" s="1186">
        <v>0</v>
      </c>
      <c r="G38" s="1186">
        <v>0</v>
      </c>
      <c r="H38" s="1186">
        <v>0</v>
      </c>
      <c r="I38" s="1186">
        <v>0</v>
      </c>
      <c r="J38" s="1181">
        <f t="shared" si="0"/>
        <v>0</v>
      </c>
    </row>
    <row r="39" spans="1:10" s="1182" customFormat="1" ht="13.9" customHeight="1" x14ac:dyDescent="0.25">
      <c r="A39" s="1427"/>
      <c r="B39" s="1485"/>
      <c r="C39" s="46" t="s">
        <v>598</v>
      </c>
      <c r="D39" s="1186">
        <v>0</v>
      </c>
      <c r="E39" s="1186">
        <v>0</v>
      </c>
      <c r="F39" s="1186">
        <v>0</v>
      </c>
      <c r="G39" s="1186">
        <f>'[2]4.3 бекас'!G39</f>
        <v>51</v>
      </c>
      <c r="H39" s="1186">
        <f>'[2]4.3 бекас'!H39</f>
        <v>45</v>
      </c>
      <c r="I39" s="1186">
        <v>0</v>
      </c>
      <c r="J39" s="1181">
        <f t="shared" si="0"/>
        <v>0</v>
      </c>
    </row>
    <row r="40" spans="1:10" s="1182" customFormat="1" ht="15.75" x14ac:dyDescent="0.25">
      <c r="A40" s="1183">
        <v>8</v>
      </c>
      <c r="B40" s="1185" t="s">
        <v>294</v>
      </c>
      <c r="C40" s="46" t="s">
        <v>760</v>
      </c>
      <c r="D40" s="1186">
        <v>0</v>
      </c>
      <c r="E40" s="1186">
        <v>0</v>
      </c>
      <c r="F40" s="1186">
        <v>0</v>
      </c>
      <c r="G40" s="1186">
        <v>51</v>
      </c>
      <c r="H40" s="1186">
        <v>45</v>
      </c>
      <c r="I40" s="1186">
        <v>1</v>
      </c>
      <c r="J40" s="1181">
        <f t="shared" si="0"/>
        <v>1</v>
      </c>
    </row>
    <row r="41" spans="1:10" s="1182" customFormat="1" ht="13.9" customHeight="1" x14ac:dyDescent="0.25">
      <c r="A41" s="1427">
        <v>9</v>
      </c>
      <c r="B41" s="1485" t="s">
        <v>295</v>
      </c>
      <c r="C41" s="46" t="s">
        <v>761</v>
      </c>
      <c r="D41" s="1186">
        <v>0</v>
      </c>
      <c r="E41" s="1186">
        <v>0</v>
      </c>
      <c r="F41" s="1186">
        <v>0</v>
      </c>
      <c r="G41" s="1186">
        <v>17</v>
      </c>
      <c r="H41" s="1186">
        <v>16</v>
      </c>
      <c r="I41" s="1186">
        <v>0</v>
      </c>
      <c r="J41" s="1181">
        <f t="shared" si="0"/>
        <v>0</v>
      </c>
    </row>
    <row r="42" spans="1:10" s="1182" customFormat="1" ht="13.9" customHeight="1" x14ac:dyDescent="0.25">
      <c r="A42" s="1427"/>
      <c r="B42" s="1485"/>
      <c r="C42" s="46" t="s">
        <v>701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</row>
    <row r="43" spans="1:10" s="1182" customFormat="1" ht="13.9" customHeight="1" x14ac:dyDescent="0.25">
      <c r="A43" s="1427"/>
      <c r="B43" s="1485"/>
      <c r="C43" s="46" t="s">
        <v>817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f t="shared" si="0"/>
        <v>0</v>
      </c>
    </row>
    <row r="44" spans="1:10" s="1182" customFormat="1" ht="13.9" customHeight="1" x14ac:dyDescent="0.25">
      <c r="A44" s="1427"/>
      <c r="B44" s="1485"/>
      <c r="C44" s="46" t="s">
        <v>1049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</row>
    <row r="45" spans="1:10" s="1182" customFormat="1" ht="13.9" customHeight="1" x14ac:dyDescent="0.25">
      <c r="A45" s="1427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f>'[2]4.3 бекас'!G45</f>
        <v>161</v>
      </c>
      <c r="H45" s="1186">
        <f>'[2]4.3 бекас'!H45</f>
        <v>140</v>
      </c>
      <c r="I45" s="1186">
        <v>0</v>
      </c>
      <c r="J45" s="1181">
        <f t="shared" si="0"/>
        <v>0</v>
      </c>
    </row>
    <row r="46" spans="1:10" s="1182" customFormat="1" ht="15.75" x14ac:dyDescent="0.2">
      <c r="A46" s="1183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</row>
    <row r="47" spans="1:10" s="1182" customFormat="1" ht="13.9" customHeight="1" x14ac:dyDescent="0.25">
      <c r="A47" s="1427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</row>
    <row r="48" spans="1:10" s="1182" customFormat="1" ht="13.9" customHeight="1" x14ac:dyDescent="0.25">
      <c r="A48" s="1427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f>'[2]4.3 бекас'!G48</f>
        <v>130</v>
      </c>
      <c r="H48" s="1186">
        <f>'[2]4.3 бекас'!H48</f>
        <v>120</v>
      </c>
      <c r="I48" s="1186">
        <v>0</v>
      </c>
      <c r="J48" s="1181">
        <f t="shared" si="0"/>
        <v>0</v>
      </c>
    </row>
    <row r="49" spans="1:10" s="1182" customFormat="1" ht="13.9" customHeight="1" x14ac:dyDescent="0.25">
      <c r="A49" s="1429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f>'[2]4.3 бекас'!G49</f>
        <v>141</v>
      </c>
      <c r="H49" s="1186">
        <f>'[2]4.3 бекас'!H49</f>
        <v>137</v>
      </c>
      <c r="I49" s="1186">
        <v>0</v>
      </c>
      <c r="J49" s="1181">
        <f t="shared" si="0"/>
        <v>0</v>
      </c>
    </row>
    <row r="50" spans="1:10" s="1182" customFormat="1" ht="13.9" customHeight="1" x14ac:dyDescent="0.25">
      <c r="A50" s="1429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</row>
    <row r="51" spans="1:10" s="1182" customFormat="1" ht="13.9" customHeight="1" x14ac:dyDescent="0.25">
      <c r="A51" s="1429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0</v>
      </c>
      <c r="H51" s="1186">
        <v>0</v>
      </c>
      <c r="I51" s="1186">
        <v>0</v>
      </c>
      <c r="J51" s="1181">
        <f t="shared" si="0"/>
        <v>0</v>
      </c>
    </row>
    <row r="52" spans="1:10" s="1182" customFormat="1" ht="13.9" customHeight="1" x14ac:dyDescent="0.25">
      <c r="A52" s="1429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</row>
    <row r="53" spans="1:10" s="1182" customFormat="1" ht="13.9" customHeight="1" x14ac:dyDescent="0.25">
      <c r="A53" s="1427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89</v>
      </c>
      <c r="H53" s="1186">
        <v>89</v>
      </c>
      <c r="I53" s="1186">
        <v>120</v>
      </c>
      <c r="J53" s="1181">
        <f t="shared" si="0"/>
        <v>120</v>
      </c>
    </row>
    <row r="54" spans="1:10" s="1182" customFormat="1" ht="13.9" customHeight="1" x14ac:dyDescent="0.25">
      <c r="A54" s="1427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</row>
    <row r="55" spans="1:10" s="1182" customFormat="1" ht="13.9" customHeight="1" x14ac:dyDescent="0.25">
      <c r="A55" s="1427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f>'[2]4.3 бекас'!G55</f>
        <v>37</v>
      </c>
      <c r="H55" s="1186">
        <f>'[2]4.3 бекас'!H55</f>
        <v>35</v>
      </c>
      <c r="I55" s="1186">
        <v>0</v>
      </c>
      <c r="J55" s="1181">
        <f t="shared" si="0"/>
        <v>0</v>
      </c>
    </row>
    <row r="56" spans="1:10" s="1182" customFormat="1" ht="13.9" customHeight="1" x14ac:dyDescent="0.25">
      <c r="A56" s="1427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7</v>
      </c>
      <c r="H56" s="1186">
        <v>7</v>
      </c>
      <c r="I56" s="1186">
        <v>0</v>
      </c>
      <c r="J56" s="1181">
        <f t="shared" si="0"/>
        <v>0</v>
      </c>
    </row>
    <row r="57" spans="1:10" s="1182" customFormat="1" ht="13.9" customHeight="1" x14ac:dyDescent="0.25">
      <c r="A57" s="1427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</row>
    <row r="58" spans="1:10" s="1182" customFormat="1" ht="13.9" customHeight="1" x14ac:dyDescent="0.25">
      <c r="A58" s="1427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</row>
    <row r="59" spans="1:10" s="1182" customFormat="1" ht="13.9" customHeight="1" x14ac:dyDescent="0.25">
      <c r="A59" s="1427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</row>
    <row r="60" spans="1:10" s="1182" customFormat="1" ht="13.9" customHeight="1" x14ac:dyDescent="0.25">
      <c r="A60" s="1427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</row>
    <row r="61" spans="1:10" s="1182" customFormat="1" ht="13.9" customHeight="1" x14ac:dyDescent="0.25">
      <c r="A61" s="1429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</row>
    <row r="62" spans="1:10" s="1182" customFormat="1" ht="13.9" customHeight="1" x14ac:dyDescent="0.25">
      <c r="A62" s="1429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</row>
    <row r="63" spans="1:10" s="1182" customFormat="1" ht="13.9" customHeight="1" x14ac:dyDescent="0.25">
      <c r="A63" s="1429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</row>
    <row r="64" spans="1:10" s="1182" customFormat="1" ht="13.9" customHeight="1" x14ac:dyDescent="0.25">
      <c r="A64" s="1429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</row>
    <row r="65" spans="1:10" s="1182" customFormat="1" ht="13.9" customHeight="1" x14ac:dyDescent="0.25">
      <c r="A65" s="1429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</row>
    <row r="66" spans="1:10" s="1182" customFormat="1" ht="13.9" customHeight="1" x14ac:dyDescent="0.25">
      <c r="A66" s="1429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</row>
    <row r="67" spans="1:10" s="1182" customFormat="1" ht="13.9" customHeight="1" x14ac:dyDescent="0.25">
      <c r="A67" s="1429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f>'[2]4.3 бекас'!G67</f>
        <v>135</v>
      </c>
      <c r="H67" s="1186">
        <f>'[2]4.3 бекас'!H67</f>
        <v>115</v>
      </c>
      <c r="I67" s="1186">
        <v>0</v>
      </c>
      <c r="J67" s="1181">
        <f t="shared" si="0"/>
        <v>0</v>
      </c>
    </row>
    <row r="68" spans="1:10" s="1182" customFormat="1" ht="13.9" customHeight="1" x14ac:dyDescent="0.25">
      <c r="A68" s="1427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</row>
    <row r="69" spans="1:10" s="1182" customFormat="1" ht="13.9" customHeight="1" x14ac:dyDescent="0.25">
      <c r="A69" s="1427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f>'[2]4.3 бекас'!G69</f>
        <v>93</v>
      </c>
      <c r="H69" s="1186">
        <f>'[2]4.3 бекас'!H69</f>
        <v>81</v>
      </c>
      <c r="I69" s="1186">
        <v>2</v>
      </c>
      <c r="J69" s="1181">
        <f t="shared" si="0"/>
        <v>2</v>
      </c>
    </row>
    <row r="70" spans="1:10" s="1182" customFormat="1" ht="13.9" customHeight="1" x14ac:dyDescent="0.25">
      <c r="A70" s="1427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4</v>
      </c>
      <c r="H70" s="1186">
        <v>4</v>
      </c>
      <c r="I70" s="1186">
        <v>0</v>
      </c>
      <c r="J70" s="1181">
        <f t="shared" si="0"/>
        <v>0</v>
      </c>
    </row>
    <row r="71" spans="1:10" s="1182" customFormat="1" ht="13.9" customHeight="1" x14ac:dyDescent="0.25">
      <c r="A71" s="1427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</row>
    <row r="72" spans="1:10" s="1182" customFormat="1" ht="13.9" customHeight="1" x14ac:dyDescent="0.25">
      <c r="A72" s="1427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f>'[2]4.3 бекас'!G72</f>
        <v>149</v>
      </c>
      <c r="H72" s="1186">
        <f>'[2]4.3 бекас'!H72</f>
        <v>135</v>
      </c>
      <c r="I72" s="1186">
        <v>0</v>
      </c>
      <c r="J72" s="1181">
        <f t="shared" si="0"/>
        <v>0</v>
      </c>
    </row>
    <row r="73" spans="1:10" s="1182" customFormat="1" ht="13.9" customHeight="1" x14ac:dyDescent="0.25">
      <c r="A73" s="1427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</row>
    <row r="74" spans="1:10" s="1182" customFormat="1" ht="13.9" customHeight="1" x14ac:dyDescent="0.25">
      <c r="A74" s="1427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</row>
    <row r="75" spans="1:10" s="1182" customFormat="1" ht="13.9" customHeight="1" x14ac:dyDescent="0.25">
      <c r="A75" s="1427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</row>
    <row r="76" spans="1:10" s="1182" customFormat="1" ht="13.9" customHeight="1" x14ac:dyDescent="0.25">
      <c r="A76" s="1427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</row>
    <row r="77" spans="1:10" s="1182" customFormat="1" ht="13.9" customHeight="1" x14ac:dyDescent="0.25">
      <c r="A77" s="1427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</row>
    <row r="78" spans="1:10" s="1182" customFormat="1" ht="13.9" customHeight="1" x14ac:dyDescent="0.25">
      <c r="A78" s="1427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f t="shared" si="0"/>
        <v>0</v>
      </c>
    </row>
    <row r="79" spans="1:10" s="1182" customFormat="1" ht="13.9" customHeight="1" x14ac:dyDescent="0.25">
      <c r="A79" s="1427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21</v>
      </c>
      <c r="H79" s="1186">
        <v>20</v>
      </c>
      <c r="I79" s="1186">
        <v>0</v>
      </c>
      <c r="J79" s="1181">
        <f t="shared" si="0"/>
        <v>0</v>
      </c>
    </row>
    <row r="80" spans="1:10" s="1182" customFormat="1" ht="13.9" customHeight="1" x14ac:dyDescent="0.25">
      <c r="A80" s="1427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21</v>
      </c>
      <c r="H80" s="1186">
        <v>17</v>
      </c>
      <c r="I80" s="1186">
        <v>0</v>
      </c>
      <c r="J80" s="1181">
        <f t="shared" si="0"/>
        <v>0</v>
      </c>
    </row>
    <row r="81" spans="1:10" s="1182" customFormat="1" ht="13.9" customHeight="1" x14ac:dyDescent="0.25">
      <c r="A81" s="1427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</row>
    <row r="82" spans="1:10" s="1182" customFormat="1" ht="13.9" customHeight="1" x14ac:dyDescent="0.25">
      <c r="A82" s="1427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102</v>
      </c>
      <c r="H82" s="1186">
        <v>96</v>
      </c>
      <c r="I82" s="1186">
        <v>0</v>
      </c>
      <c r="J82" s="1181">
        <f t="shared" si="0"/>
        <v>0</v>
      </c>
    </row>
    <row r="83" spans="1:10" s="1182" customFormat="1" ht="13.9" customHeight="1" x14ac:dyDescent="0.25">
      <c r="A83" s="1427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</row>
    <row r="84" spans="1:10" s="1182" customFormat="1" ht="13.9" customHeight="1" x14ac:dyDescent="0.25">
      <c r="A84" s="1427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f>'[2]4.3 бекас'!G84</f>
        <v>173</v>
      </c>
      <c r="H84" s="1186">
        <f>'[2]4.3 бекас'!H84</f>
        <v>143</v>
      </c>
      <c r="I84" s="1186">
        <v>1</v>
      </c>
      <c r="J84" s="1181">
        <f t="shared" si="0"/>
        <v>1</v>
      </c>
    </row>
    <row r="85" spans="1:10" s="1182" customFormat="1" ht="13.9" customHeight="1" x14ac:dyDescent="0.25">
      <c r="A85" s="1427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</row>
    <row r="86" spans="1:10" s="1182" customFormat="1" ht="13.9" customHeight="1" x14ac:dyDescent="0.25">
      <c r="A86" s="1427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</row>
    <row r="87" spans="1:10" s="1182" customFormat="1" ht="13.9" customHeight="1" x14ac:dyDescent="0.25">
      <c r="A87" s="1427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f>'[2]4.3 бекас'!G87</f>
        <v>57</v>
      </c>
      <c r="H87" s="1186">
        <f>'[2]4.3 бекас'!H87</f>
        <v>47</v>
      </c>
      <c r="I87" s="1186">
        <v>0</v>
      </c>
      <c r="J87" s="1181">
        <f t="shared" ref="J87:J159" si="1">F87+I87</f>
        <v>0</v>
      </c>
    </row>
    <row r="88" spans="1:10" s="1182" customFormat="1" ht="30" x14ac:dyDescent="0.25">
      <c r="A88" s="1427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1"/>
        <v>0</v>
      </c>
    </row>
    <row r="89" spans="1:10" s="1182" customFormat="1" ht="15" x14ac:dyDescent="0.25">
      <c r="A89" s="1427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 t="shared" si="1"/>
        <v>0</v>
      </c>
    </row>
    <row r="90" spans="1:10" s="1182" customFormat="1" ht="30" x14ac:dyDescent="0.25">
      <c r="A90" s="1427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si="1"/>
        <v>0</v>
      </c>
    </row>
    <row r="91" spans="1:10" s="1182" customFormat="1" ht="13.9" customHeight="1" x14ac:dyDescent="0.25">
      <c r="A91" s="1427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0" s="1182" customFormat="1" ht="13.9" customHeight="1" x14ac:dyDescent="0.25">
      <c r="A92" s="1427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</row>
    <row r="93" spans="1:10" s="1182" customFormat="1" ht="13.9" customHeight="1" x14ac:dyDescent="0.25">
      <c r="A93" s="1427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0" s="1182" customFormat="1" ht="13.9" customHeight="1" x14ac:dyDescent="0.25">
      <c r="A94" s="1427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</row>
    <row r="95" spans="1:10" s="1182" customFormat="1" ht="13.9" customHeight="1" x14ac:dyDescent="0.25">
      <c r="A95" s="1427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</row>
    <row r="96" spans="1:10" s="1182" customFormat="1" ht="13.9" customHeight="1" x14ac:dyDescent="0.25">
      <c r="A96" s="1427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77</v>
      </c>
      <c r="H96" s="1186">
        <v>72</v>
      </c>
      <c r="I96" s="1186">
        <v>6</v>
      </c>
      <c r="J96" s="1181">
        <f t="shared" si="1"/>
        <v>6</v>
      </c>
    </row>
    <row r="97" spans="1:10" s="1182" customFormat="1" ht="13.9" customHeight="1" x14ac:dyDescent="0.25">
      <c r="A97" s="1427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0" s="1182" customFormat="1" ht="13.9" customHeight="1" x14ac:dyDescent="0.25">
      <c r="A98" s="1427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0" s="1182" customFormat="1" ht="13.9" customHeight="1" x14ac:dyDescent="0.25">
      <c r="A99" s="1427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0" s="1182" customFormat="1" ht="13.9" customHeight="1" x14ac:dyDescent="0.25">
      <c r="A100" s="1427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f>'[2]4.3 бекас'!G100</f>
        <v>44</v>
      </c>
      <c r="H100" s="1186">
        <f>'[2]4.3 бекас'!H100</f>
        <v>38</v>
      </c>
      <c r="I100" s="1186">
        <v>0</v>
      </c>
      <c r="J100" s="1181">
        <f t="shared" si="1"/>
        <v>0</v>
      </c>
    </row>
    <row r="101" spans="1:10" s="1182" customFormat="1" ht="13.9" customHeight="1" x14ac:dyDescent="0.25">
      <c r="A101" s="1427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0" s="1182" customFormat="1" ht="13.9" customHeight="1" x14ac:dyDescent="0.25">
      <c r="A102" s="1427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f>'[2]4.3 бекас'!G102</f>
        <v>72</v>
      </c>
      <c r="H102" s="1186">
        <f>'[2]4.3 бекас'!H102</f>
        <v>63</v>
      </c>
      <c r="I102" s="1186">
        <v>0</v>
      </c>
      <c r="J102" s="1181">
        <f t="shared" si="1"/>
        <v>0</v>
      </c>
    </row>
    <row r="103" spans="1:10" s="1182" customFormat="1" ht="13.9" customHeight="1" x14ac:dyDescent="0.25">
      <c r="A103" s="1427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0" s="1182" customFormat="1" ht="13.9" customHeight="1" x14ac:dyDescent="0.25">
      <c r="A104" s="1427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0" s="1182" customFormat="1" ht="13.9" customHeight="1" x14ac:dyDescent="0.25">
      <c r="A105" s="1427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0" s="1182" customFormat="1" ht="13.9" customHeight="1" x14ac:dyDescent="0.25">
      <c r="A106" s="1427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0" s="1182" customFormat="1" ht="13.9" customHeight="1" x14ac:dyDescent="0.25">
      <c r="A107" s="1427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0" s="1182" customFormat="1" ht="13.9" customHeight="1" x14ac:dyDescent="0.25">
      <c r="A108" s="1427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0" s="1182" customFormat="1" ht="13.9" customHeight="1" x14ac:dyDescent="0.25">
      <c r="A109" s="1427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0" s="1182" customFormat="1" ht="13.9" customHeight="1" x14ac:dyDescent="0.25">
      <c r="A110" s="1427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0" s="1182" customFormat="1" ht="13.9" customHeight="1" x14ac:dyDescent="0.25">
      <c r="A111" s="1427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0" s="1182" customFormat="1" ht="13.9" customHeight="1" x14ac:dyDescent="0.25">
      <c r="A112" s="1427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f>'[2]4.3 бекас'!G112</f>
        <v>205</v>
      </c>
      <c r="H112" s="1186">
        <f>'[2]4.3 бекас'!H112</f>
        <v>190</v>
      </c>
      <c r="I112" s="1186">
        <v>0</v>
      </c>
      <c r="J112" s="1181">
        <f t="shared" si="1"/>
        <v>0</v>
      </c>
    </row>
    <row r="113" spans="1:10" s="1182" customFormat="1" ht="15.75" x14ac:dyDescent="0.25">
      <c r="A113" s="1183">
        <v>27</v>
      </c>
      <c r="B113" s="1185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f>'[2]4.3 бекас'!G113</f>
        <v>231</v>
      </c>
      <c r="H113" s="1186">
        <f>'[2]4.3 бекас'!H113</f>
        <v>213</v>
      </c>
      <c r="I113" s="1186">
        <v>0</v>
      </c>
      <c r="J113" s="1181">
        <f t="shared" si="1"/>
        <v>0</v>
      </c>
    </row>
    <row r="114" spans="1:10" s="1182" customFormat="1" ht="13.9" customHeight="1" x14ac:dyDescent="0.25">
      <c r="A114" s="1427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s="1182" customFormat="1" ht="13.9" customHeight="1" x14ac:dyDescent="0.25">
      <c r="A115" s="1427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s="1182" customFormat="1" ht="13.9" customHeight="1" x14ac:dyDescent="0.25">
      <c r="A116" s="1427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s="1182" customFormat="1" ht="13.9" customHeight="1" x14ac:dyDescent="0.25">
      <c r="A117" s="1427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s="1182" customFormat="1" ht="13.9" customHeight="1" x14ac:dyDescent="0.25">
      <c r="A118" s="1427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3</v>
      </c>
      <c r="J118" s="1181">
        <f t="shared" si="1"/>
        <v>3</v>
      </c>
    </row>
    <row r="119" spans="1:10" s="1182" customFormat="1" ht="13.9" customHeight="1" x14ac:dyDescent="0.25">
      <c r="A119" s="1427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s="1182" customFormat="1" ht="13.9" customHeight="1" x14ac:dyDescent="0.25">
      <c r="A120" s="1427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s="1182" customFormat="1" ht="13.9" customHeight="1" x14ac:dyDescent="0.25">
      <c r="A121" s="1427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f>'[2]4.3 бекас'!G121</f>
        <v>97</v>
      </c>
      <c r="H121" s="1186">
        <f>'[2]4.3 бекас'!H121</f>
        <v>86</v>
      </c>
      <c r="I121" s="1186">
        <v>0</v>
      </c>
      <c r="J121" s="1181">
        <f t="shared" si="1"/>
        <v>0</v>
      </c>
    </row>
    <row r="122" spans="1:10" s="1182" customFormat="1" ht="13.9" customHeight="1" x14ac:dyDescent="0.25">
      <c r="A122" s="1427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</row>
    <row r="123" spans="1:10" s="1182" customFormat="1" ht="13.9" customHeight="1" x14ac:dyDescent="0.25">
      <c r="A123" s="1427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s="1182" customFormat="1" ht="13.9" customHeight="1" x14ac:dyDescent="0.25">
      <c r="A124" s="1427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</row>
    <row r="125" spans="1:10" s="1182" customFormat="1" ht="13.9" customHeight="1" x14ac:dyDescent="0.25">
      <c r="A125" s="1427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s="1182" customFormat="1" ht="13.9" customHeight="1" x14ac:dyDescent="0.25">
      <c r="A126" s="1427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f>'[2]4.3 бекас'!G126</f>
        <v>153</v>
      </c>
      <c r="H126" s="1186">
        <f>'[2]4.3 бекас'!H126</f>
        <v>146</v>
      </c>
      <c r="I126" s="1186">
        <v>0</v>
      </c>
      <c r="J126" s="1181">
        <f t="shared" si="1"/>
        <v>0</v>
      </c>
    </row>
    <row r="127" spans="1:10" s="1182" customFormat="1" ht="13.9" customHeight="1" x14ac:dyDescent="0.25">
      <c r="A127" s="1427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s="1182" customFormat="1" ht="13.9" customHeight="1" x14ac:dyDescent="0.25">
      <c r="A128" s="1427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s="1182" customFormat="1" ht="13.9" customHeight="1" x14ac:dyDescent="0.25">
      <c r="A129" s="1427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f>'[2]4.3 бекас'!G129</f>
        <v>74</v>
      </c>
      <c r="H129" s="1186">
        <f>'[2]4.3 бекас'!H129</f>
        <v>70</v>
      </c>
      <c r="I129" s="1186">
        <v>0</v>
      </c>
      <c r="J129" s="1181">
        <f t="shared" si="1"/>
        <v>0</v>
      </c>
    </row>
    <row r="130" spans="1:10" s="1182" customFormat="1" ht="13.9" customHeight="1" x14ac:dyDescent="0.25">
      <c r="A130" s="1427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s="1182" customFormat="1" ht="13.9" customHeight="1" x14ac:dyDescent="0.25">
      <c r="A131" s="1427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s="1182" customFormat="1" ht="13.9" customHeight="1" x14ac:dyDescent="0.25">
      <c r="A132" s="1427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s="1182" customFormat="1" ht="13.9" customHeight="1" x14ac:dyDescent="0.25">
      <c r="A133" s="1427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f>'[2]4.3 бекас'!G133</f>
        <v>273</v>
      </c>
      <c r="H133" s="1186">
        <f>'[2]4.3 бекас'!H133</f>
        <v>251</v>
      </c>
      <c r="I133" s="1186">
        <v>0</v>
      </c>
      <c r="J133" s="1181">
        <f t="shared" si="1"/>
        <v>0</v>
      </c>
    </row>
    <row r="134" spans="1:10" s="1182" customFormat="1" ht="13.9" customHeight="1" x14ac:dyDescent="0.25">
      <c r="A134" s="1427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s="1182" customFormat="1" ht="13.9" customHeight="1" x14ac:dyDescent="0.25">
      <c r="A135" s="1427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s="1182" customFormat="1" ht="13.9" customHeight="1" x14ac:dyDescent="0.25">
      <c r="A136" s="1427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</row>
    <row r="137" spans="1:10" s="1182" customFormat="1" ht="13.9" customHeight="1" x14ac:dyDescent="0.25">
      <c r="A137" s="1427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s="1182" customFormat="1" ht="13.9" customHeight="1" x14ac:dyDescent="0.25">
      <c r="A138" s="1427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</row>
    <row r="139" spans="1:10" s="1182" customFormat="1" ht="13.9" customHeight="1" x14ac:dyDescent="0.25">
      <c r="A139" s="1427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s="1182" customFormat="1" ht="13.9" customHeight="1" x14ac:dyDescent="0.25">
      <c r="A140" s="1427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s="1182" customFormat="1" ht="13.9" customHeight="1" x14ac:dyDescent="0.25">
      <c r="A141" s="1427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s="1182" customFormat="1" ht="13.9" customHeight="1" x14ac:dyDescent="0.25">
      <c r="A142" s="1427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s="1182" customFormat="1" ht="13.9" customHeight="1" x14ac:dyDescent="0.25">
      <c r="A143" s="1427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s="1182" customFormat="1" ht="13.9" customHeight="1" x14ac:dyDescent="0.25">
      <c r="A144" s="1427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s="1182" customFormat="1" ht="13.9" customHeight="1" x14ac:dyDescent="0.25">
      <c r="A145" s="1427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f>'[2]4.3 бекас'!G145</f>
        <v>296</v>
      </c>
      <c r="H145" s="1186">
        <f>'[2]4.3 бекас'!H145</f>
        <v>254</v>
      </c>
      <c r="I145" s="1186">
        <v>0</v>
      </c>
      <c r="J145" s="1181">
        <f t="shared" si="1"/>
        <v>0</v>
      </c>
    </row>
    <row r="146" spans="1:10" s="1182" customFormat="1" ht="13.9" customHeight="1" x14ac:dyDescent="0.25">
      <c r="A146" s="1427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63</v>
      </c>
      <c r="H146" s="1186">
        <v>59</v>
      </c>
      <c r="I146" s="1186">
        <v>0</v>
      </c>
      <c r="J146" s="1181">
        <f t="shared" si="1"/>
        <v>0</v>
      </c>
    </row>
    <row r="147" spans="1:10" s="1182" customFormat="1" ht="13.9" customHeight="1" x14ac:dyDescent="0.25">
      <c r="A147" s="1427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</row>
    <row r="148" spans="1:10" s="1182" customFormat="1" ht="13.9" customHeight="1" x14ac:dyDescent="0.25">
      <c r="A148" s="1427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</row>
    <row r="149" spans="1:10" s="1182" customFormat="1" ht="13.9" customHeight="1" x14ac:dyDescent="0.25">
      <c r="A149" s="1427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</row>
    <row r="150" spans="1:10" s="1182" customFormat="1" ht="13.9" customHeight="1" x14ac:dyDescent="0.25">
      <c r="A150" s="1427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f>'[2]4.3 бекас'!G150</f>
        <v>176</v>
      </c>
      <c r="H150" s="1186">
        <f>'[2]4.3 бекас'!H150</f>
        <v>159</v>
      </c>
      <c r="I150" s="1186">
        <v>0</v>
      </c>
      <c r="J150" s="1181">
        <f t="shared" si="1"/>
        <v>0</v>
      </c>
    </row>
    <row r="151" spans="1:10" s="1182" customFormat="1" ht="13.9" customHeight="1" x14ac:dyDescent="0.25">
      <c r="A151" s="1427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f t="shared" si="1"/>
        <v>0</v>
      </c>
    </row>
    <row r="152" spans="1:10" s="1182" customFormat="1" ht="13.9" customHeight="1" x14ac:dyDescent="0.2">
      <c r="A152" s="1427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f>'[2]4.3 бекас'!G152</f>
        <v>111</v>
      </c>
      <c r="H152" s="1186">
        <f>'[2]4.3 бекас'!H152</f>
        <v>95</v>
      </c>
      <c r="I152" s="1186">
        <v>0</v>
      </c>
      <c r="J152" s="1181">
        <f t="shared" si="1"/>
        <v>0</v>
      </c>
    </row>
    <row r="153" spans="1:10" s="1182" customFormat="1" ht="13.9" customHeight="1" x14ac:dyDescent="0.25">
      <c r="A153" s="1427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28</v>
      </c>
      <c r="J153" s="1181">
        <f t="shared" si="1"/>
        <v>28</v>
      </c>
    </row>
    <row r="154" spans="1:10" s="1182" customFormat="1" ht="13.9" customHeight="1" x14ac:dyDescent="0.25">
      <c r="A154" s="1427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s="1182" customFormat="1" ht="13.9" customHeight="1" x14ac:dyDescent="0.25">
      <c r="A155" s="1427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s="1182" customFormat="1" ht="13.9" customHeight="1" x14ac:dyDescent="0.25">
      <c r="A156" s="1427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</row>
    <row r="157" spans="1:10" s="1182" customFormat="1" ht="13.9" customHeight="1" x14ac:dyDescent="0.25">
      <c r="A157" s="1427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f>'[2]4.3 бекас'!G156</f>
        <v>107</v>
      </c>
      <c r="H157" s="1186">
        <f>'[2]4.3 бекас'!H156</f>
        <v>100</v>
      </c>
      <c r="I157" s="1186">
        <v>0</v>
      </c>
      <c r="J157" s="1181">
        <f t="shared" si="1"/>
        <v>0</v>
      </c>
    </row>
    <row r="158" spans="1:10" s="1182" customFormat="1" ht="13.9" customHeight="1" x14ac:dyDescent="0.25">
      <c r="A158" s="1427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s="1182" customFormat="1" ht="13.9" customHeight="1" x14ac:dyDescent="0.25">
      <c r="A159" s="1427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</row>
    <row r="160" spans="1:10" s="1182" customFormat="1" ht="13.9" customHeight="1" x14ac:dyDescent="0.25">
      <c r="A160" s="1427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f>'[2]4.3 бекас'!G159</f>
        <v>544</v>
      </c>
      <c r="H160" s="1186">
        <f>'[2]4.3 бекас'!H159</f>
        <v>490</v>
      </c>
      <c r="I160" s="1186">
        <v>0</v>
      </c>
      <c r="J160" s="1181">
        <f t="shared" ref="J160:J168" si="2">F160+I160</f>
        <v>0</v>
      </c>
    </row>
    <row r="161" spans="1:10" s="1182" customFormat="1" ht="13.9" customHeight="1" x14ac:dyDescent="0.25">
      <c r="A161" s="1388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2"/>
        <v>0</v>
      </c>
    </row>
    <row r="162" spans="1:10" s="1182" customFormat="1" ht="15" x14ac:dyDescent="0.25">
      <c r="A162" s="1505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2"/>
        <v>0</v>
      </c>
    </row>
    <row r="163" spans="1:10" s="1182" customFormat="1" ht="13.9" customHeight="1" x14ac:dyDescent="0.25">
      <c r="A163" s="1427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si="2"/>
        <v>0</v>
      </c>
    </row>
    <row r="164" spans="1:10" s="1182" customFormat="1" ht="13.9" customHeight="1" x14ac:dyDescent="0.25">
      <c r="A164" s="1427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si="2"/>
        <v>0</v>
      </c>
    </row>
    <row r="165" spans="1:10" s="1182" customFormat="1" ht="13.9" customHeight="1" x14ac:dyDescent="0.25">
      <c r="A165" s="1427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f>'[2]4.3 бекас'!G164</f>
        <v>80</v>
      </c>
      <c r="H165" s="1186">
        <f>'[2]4.3 бекас'!H164</f>
        <v>77</v>
      </c>
      <c r="I165" s="1186">
        <v>0</v>
      </c>
      <c r="J165" s="1181">
        <f t="shared" si="2"/>
        <v>0</v>
      </c>
    </row>
    <row r="166" spans="1:10" s="1182" customFormat="1" ht="13.9" customHeight="1" x14ac:dyDescent="0.25">
      <c r="A166" s="1427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</row>
    <row r="167" spans="1:10" s="1182" customFormat="1" ht="13.9" customHeight="1" x14ac:dyDescent="0.25">
      <c r="A167" s="1427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f>'[2]4.3 бекас'!G166</f>
        <v>447</v>
      </c>
      <c r="H167" s="1186">
        <f>'[2]4.3 бекас'!H166</f>
        <v>388</v>
      </c>
      <c r="I167" s="1186">
        <v>0</v>
      </c>
      <c r="J167" s="1181">
        <f t="shared" si="2"/>
        <v>0</v>
      </c>
    </row>
    <row r="168" spans="1:10" s="1182" customFormat="1" ht="15.75" x14ac:dyDescent="0.25">
      <c r="A168" s="1183">
        <v>43</v>
      </c>
      <c r="B168" s="1185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f>'[2]4.3 бекас'!G167</f>
        <v>121</v>
      </c>
      <c r="H168" s="1186">
        <f>'[2]4.3 бекас'!H167</f>
        <v>116</v>
      </c>
      <c r="I168" s="1186">
        <v>0</v>
      </c>
      <c r="J168" s="1181">
        <f t="shared" si="2"/>
        <v>0</v>
      </c>
    </row>
    <row r="169" spans="1:10" ht="15" x14ac:dyDescent="0.25">
      <c r="A169" s="47"/>
      <c r="B169" s="1381" t="s">
        <v>21</v>
      </c>
      <c r="C169" s="1381"/>
      <c r="D169" s="642">
        <f t="shared" ref="D169:I169" si="3">SUM(D15:D168)</f>
        <v>0</v>
      </c>
      <c r="E169" s="642">
        <f t="shared" si="3"/>
        <v>0</v>
      </c>
      <c r="F169" s="642">
        <f t="shared" si="3"/>
        <v>0</v>
      </c>
      <c r="G169" s="642">
        <f t="shared" si="3"/>
        <v>5828</v>
      </c>
      <c r="H169" s="642">
        <f t="shared" si="3"/>
        <v>5263</v>
      </c>
      <c r="I169" s="642">
        <f t="shared" si="3"/>
        <v>161</v>
      </c>
      <c r="J169" s="635">
        <f>F169+I169</f>
        <v>161</v>
      </c>
    </row>
    <row r="170" spans="1:10" ht="13.15" customHeight="1" x14ac:dyDescent="0.25">
      <c r="A170" s="127" t="s">
        <v>814</v>
      </c>
    </row>
    <row r="171" spans="1:10" ht="41.45" customHeight="1" x14ac:dyDescent="0.35">
      <c r="A171" s="1271" t="s">
        <v>1830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I172" s="644" t="s">
        <v>610</v>
      </c>
      <c r="J172" s="67"/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84" ht="27" customHeight="1" x14ac:dyDescent="0.2"/>
    <row r="185" ht="13.15" customHeight="1" x14ac:dyDescent="0.2"/>
    <row r="186" ht="27.6" customHeight="1" x14ac:dyDescent="0.2"/>
    <row r="190" ht="26.45" customHeight="1" x14ac:dyDescent="0.2"/>
    <row r="191" ht="25.9" customHeight="1" x14ac:dyDescent="0.2"/>
    <row r="192" ht="27" customHeight="1" x14ac:dyDescent="0.2"/>
    <row r="193" ht="13.15" customHeight="1" x14ac:dyDescent="0.2"/>
    <row r="194" ht="13.15" customHeight="1" x14ac:dyDescent="0.2"/>
    <row r="195" ht="14.45" customHeight="1" x14ac:dyDescent="0.2"/>
    <row r="201" ht="27" customHeight="1" x14ac:dyDescent="0.2"/>
    <row r="205" ht="29.45" customHeight="1" x14ac:dyDescent="0.2"/>
    <row r="206" ht="50.45" customHeight="1" x14ac:dyDescent="0.2"/>
    <row r="207" ht="20.4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27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5" ht="27" customHeight="1" x14ac:dyDescent="0.2"/>
    <row r="276" ht="13.15" customHeight="1" x14ac:dyDescent="0.2"/>
    <row r="277" ht="27.6" customHeight="1" x14ac:dyDescent="0.2"/>
    <row r="281" ht="26.45" customHeight="1" x14ac:dyDescent="0.2"/>
    <row r="282" ht="25.9" customHeight="1" x14ac:dyDescent="0.2"/>
    <row r="283" ht="27" customHeight="1" x14ac:dyDescent="0.2"/>
    <row r="284" ht="26.45" customHeight="1" x14ac:dyDescent="0.2"/>
    <row r="293" ht="25.9" customHeight="1" x14ac:dyDescent="0.2"/>
    <row r="297" ht="27.6" customHeight="1" x14ac:dyDescent="0.2"/>
    <row r="298" ht="51.6" customHeight="1" x14ac:dyDescent="0.2"/>
    <row r="367" ht="13.15" customHeight="1" x14ac:dyDescent="0.2"/>
    <row r="369" ht="26.45" customHeight="1" x14ac:dyDescent="0.2"/>
    <row r="373" ht="25.9" customHeight="1" x14ac:dyDescent="0.2"/>
    <row r="374" ht="26.45" customHeight="1" x14ac:dyDescent="0.2"/>
    <row r="383" ht="26.45" customHeight="1" x14ac:dyDescent="0.2"/>
    <row r="387" ht="27" customHeight="1" x14ac:dyDescent="0.2"/>
    <row r="388" ht="53.45" customHeight="1" x14ac:dyDescent="0.2"/>
    <row r="389" ht="19.149999999999999" customHeight="1" x14ac:dyDescent="0.2"/>
    <row r="457" ht="13.15" customHeight="1" x14ac:dyDescent="0.2"/>
    <row r="459" ht="26.45" customHeight="1" x14ac:dyDescent="0.2"/>
    <row r="463" ht="26.45" customHeight="1" x14ac:dyDescent="0.2"/>
    <row r="464" ht="25.9" customHeight="1" x14ac:dyDescent="0.2"/>
    <row r="473" ht="25.9" customHeight="1" x14ac:dyDescent="0.2"/>
    <row r="477" ht="31.9" customHeight="1" x14ac:dyDescent="0.2"/>
    <row r="478" ht="52.9" customHeight="1" x14ac:dyDescent="0.2"/>
    <row r="479" ht="18.600000000000001" customHeight="1" x14ac:dyDescent="0.2"/>
    <row r="547" ht="13.15" customHeight="1" x14ac:dyDescent="0.2"/>
    <row r="549" ht="26.45" customHeight="1" x14ac:dyDescent="0.2"/>
    <row r="553" ht="26.45" customHeight="1" x14ac:dyDescent="0.2"/>
    <row r="554" ht="26.45" customHeight="1" x14ac:dyDescent="0.2"/>
    <row r="563" ht="25.9" customHeight="1" x14ac:dyDescent="0.2"/>
    <row r="567" ht="35.450000000000003" customHeight="1" x14ac:dyDescent="0.2"/>
    <row r="568" ht="56.45" customHeight="1" x14ac:dyDescent="0.2"/>
    <row r="569" ht="16.899999999999999" customHeight="1" x14ac:dyDescent="0.2"/>
    <row r="637" ht="13.15" customHeight="1" x14ac:dyDescent="0.2"/>
    <row r="639" ht="26.45" customHeight="1" x14ac:dyDescent="0.2"/>
    <row r="643" ht="25.9" customHeight="1" x14ac:dyDescent="0.2"/>
    <row r="644" ht="25.9" customHeight="1" x14ac:dyDescent="0.2"/>
    <row r="653" ht="25.9" customHeight="1" x14ac:dyDescent="0.2"/>
    <row r="657" ht="27" customHeight="1" x14ac:dyDescent="0.2"/>
    <row r="658" ht="55.9" customHeight="1" x14ac:dyDescent="0.2"/>
    <row r="659" ht="18" customHeight="1" x14ac:dyDescent="0.2"/>
    <row r="727" ht="13.15" customHeight="1" x14ac:dyDescent="0.2"/>
    <row r="729" ht="25.9" customHeight="1" x14ac:dyDescent="0.2"/>
    <row r="733" ht="26.45" customHeight="1" x14ac:dyDescent="0.2"/>
    <row r="734" ht="25.9" customHeight="1" x14ac:dyDescent="0.2"/>
  </sheetData>
  <autoFilter ref="C15:C174"/>
  <mergeCells count="98">
    <mergeCell ref="A158:A160"/>
    <mergeCell ref="B158:B160"/>
    <mergeCell ref="A163:A165"/>
    <mergeCell ref="B163:B165"/>
    <mergeCell ref="A166:A167"/>
    <mergeCell ref="B166:B167"/>
    <mergeCell ref="B169:C169"/>
    <mergeCell ref="A171:J171"/>
    <mergeCell ref="C174:H174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9"/>
    <mergeCell ref="B34:B39"/>
    <mergeCell ref="A41:A45"/>
    <mergeCell ref="B41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36"/>
  <sheetViews>
    <sheetView view="pageBreakPreview" zoomScaleSheetLayoutView="100" workbookViewId="0">
      <pane ySplit="13" topLeftCell="A152" activePane="bottomLeft" state="frozen"/>
      <selection pane="bottomLeft" activeCell="O11" sqref="O11"/>
    </sheetView>
  </sheetViews>
  <sheetFormatPr defaultColWidth="8.85546875" defaultRowHeight="12.75" x14ac:dyDescent="0.2"/>
  <cols>
    <col min="1" max="1" width="4.5703125" style="631" customWidth="1"/>
    <col min="2" max="2" width="19.5703125" style="631" customWidth="1"/>
    <col min="3" max="3" width="38.28515625" style="631" customWidth="1"/>
    <col min="4" max="4" width="7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4.1406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ht="15" x14ac:dyDescent="0.25">
      <c r="A9" s="1497" t="s">
        <v>954</v>
      </c>
      <c r="B9" s="1497"/>
      <c r="C9" s="1497"/>
      <c r="D9" s="1263"/>
      <c r="E9" s="1263"/>
      <c r="F9" s="1263"/>
      <c r="G9" s="1263"/>
      <c r="H9" s="1263"/>
      <c r="I9" s="1263"/>
      <c r="J9" s="1263"/>
    </row>
    <row r="11" spans="1:10" ht="21.75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1186">
        <v>0</v>
      </c>
      <c r="H15" s="1186">
        <v>0</v>
      </c>
      <c r="I15" s="1186">
        <v>0</v>
      </c>
      <c r="J15" s="1181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1186">
        <v>0</v>
      </c>
      <c r="H16" s="1186">
        <v>0</v>
      </c>
      <c r="I16" s="1186">
        <v>0</v>
      </c>
      <c r="J16" s="1181">
        <f t="shared" ref="J16:J86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1186">
        <f>'[2]4.3 вяхирь'!G17</f>
        <v>91</v>
      </c>
      <c r="H17" s="1186">
        <f>'[2]4.3 вяхирь'!H17</f>
        <v>85</v>
      </c>
      <c r="I17" s="1186">
        <v>0</v>
      </c>
      <c r="J17" s="1181">
        <f t="shared" si="0"/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1186">
        <v>16</v>
      </c>
      <c r="H18" s="1186">
        <v>16</v>
      </c>
      <c r="I18" s="1186">
        <v>0</v>
      </c>
      <c r="J18" s="1181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1186">
        <f>'[2]4.3 вяхирь'!G19</f>
        <v>276</v>
      </c>
      <c r="H19" s="1186">
        <f>'[2]4.3 вяхирь'!H19</f>
        <v>266</v>
      </c>
      <c r="I19" s="1186">
        <v>0</v>
      </c>
      <c r="J19" s="1181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1186">
        <v>0</v>
      </c>
      <c r="H20" s="1186">
        <v>0</v>
      </c>
      <c r="I20" s="1186">
        <v>0</v>
      </c>
      <c r="J20" s="1181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1186">
        <v>0</v>
      </c>
      <c r="H21" s="1186">
        <v>0</v>
      </c>
      <c r="I21" s="1186">
        <v>0</v>
      </c>
      <c r="J21" s="1181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1186">
        <v>0</v>
      </c>
      <c r="H22" s="1186">
        <v>0</v>
      </c>
      <c r="I22" s="1186">
        <v>0</v>
      </c>
      <c r="J22" s="1181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1186">
        <f>'[2]4.3 вяхирь'!G23</f>
        <v>56</v>
      </c>
      <c r="H23" s="1186">
        <f>'[2]4.3 вяхирь'!H23</f>
        <v>52</v>
      </c>
      <c r="I23" s="1186">
        <v>0</v>
      </c>
      <c r="J23" s="1181">
        <f t="shared" si="0"/>
        <v>0</v>
      </c>
    </row>
    <row r="24" spans="1:10" ht="15" x14ac:dyDescent="0.2">
      <c r="A24" s="1519">
        <v>4</v>
      </c>
      <c r="B24" s="1506" t="s">
        <v>290</v>
      </c>
      <c r="C24" s="1184" t="s">
        <v>697</v>
      </c>
      <c r="D24" s="1186">
        <v>0</v>
      </c>
      <c r="E24" s="1186">
        <v>0</v>
      </c>
      <c r="F24" s="1186">
        <v>0</v>
      </c>
      <c r="G24" s="1186">
        <v>0</v>
      </c>
      <c r="H24" s="1186">
        <v>0</v>
      </c>
      <c r="I24" s="1186">
        <v>0</v>
      </c>
      <c r="J24" s="1181">
        <f t="shared" si="0"/>
        <v>0</v>
      </c>
    </row>
    <row r="25" spans="1:10" ht="15" x14ac:dyDescent="0.2">
      <c r="A25" s="1520"/>
      <c r="B25" s="1507"/>
      <c r="C25" s="1184" t="s">
        <v>993</v>
      </c>
      <c r="D25" s="1186">
        <v>0</v>
      </c>
      <c r="E25" s="1186">
        <v>0</v>
      </c>
      <c r="F25" s="1186">
        <v>0</v>
      </c>
      <c r="G25" s="1186">
        <v>0</v>
      </c>
      <c r="H25" s="1186">
        <v>0</v>
      </c>
      <c r="I25" s="1186">
        <v>0</v>
      </c>
      <c r="J25" s="1181">
        <f t="shared" si="0"/>
        <v>0</v>
      </c>
    </row>
    <row r="26" spans="1:10" x14ac:dyDescent="0.2">
      <c r="A26" s="1519">
        <v>5</v>
      </c>
      <c r="B26" s="1516" t="s">
        <v>291</v>
      </c>
      <c r="C26" s="1182" t="s">
        <v>815</v>
      </c>
      <c r="D26" s="1186">
        <v>0</v>
      </c>
      <c r="E26" s="1186">
        <v>0</v>
      </c>
      <c r="F26" s="1186">
        <v>0</v>
      </c>
      <c r="G26" s="1186">
        <v>0</v>
      </c>
      <c r="H26" s="1186">
        <v>0</v>
      </c>
      <c r="I26" s="1186">
        <v>0</v>
      </c>
      <c r="J26" s="1181">
        <f t="shared" si="0"/>
        <v>0</v>
      </c>
    </row>
    <row r="27" spans="1:10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1186">
        <v>0</v>
      </c>
      <c r="H27" s="1186">
        <v>0</v>
      </c>
      <c r="I27" s="1186">
        <v>0</v>
      </c>
      <c r="J27" s="1181">
        <f t="shared" si="0"/>
        <v>0</v>
      </c>
    </row>
    <row r="28" spans="1:10" ht="15" x14ac:dyDescent="0.25">
      <c r="A28" s="1527"/>
      <c r="B28" s="1517"/>
      <c r="C28" s="46" t="s">
        <v>1094</v>
      </c>
      <c r="D28" s="1186">
        <v>0</v>
      </c>
      <c r="E28" s="1186">
        <v>0</v>
      </c>
      <c r="F28" s="1186">
        <v>0</v>
      </c>
      <c r="G28" s="1186">
        <v>0</v>
      </c>
      <c r="H28" s="1186">
        <v>0</v>
      </c>
      <c r="I28" s="1186">
        <v>0</v>
      </c>
      <c r="J28" s="1181">
        <f t="shared" si="0"/>
        <v>0</v>
      </c>
    </row>
    <row r="29" spans="1:10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1186">
        <v>0</v>
      </c>
      <c r="H29" s="1186">
        <v>0</v>
      </c>
      <c r="I29" s="1186">
        <v>0</v>
      </c>
      <c r="J29" s="1181">
        <f t="shared" si="0"/>
        <v>0</v>
      </c>
    </row>
    <row r="30" spans="1:10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1186">
        <v>0</v>
      </c>
      <c r="H30" s="1186">
        <v>0</v>
      </c>
      <c r="I30" s="1186">
        <v>0</v>
      </c>
      <c r="J30" s="1181">
        <f t="shared" si="0"/>
        <v>0</v>
      </c>
    </row>
    <row r="31" spans="1:10" ht="14.45" customHeight="1" x14ac:dyDescent="0.25">
      <c r="A31" s="1520"/>
      <c r="B31" s="1518"/>
      <c r="C31" s="46" t="s">
        <v>598</v>
      </c>
      <c r="D31" s="1186">
        <v>0</v>
      </c>
      <c r="E31" s="1186">
        <v>0</v>
      </c>
      <c r="F31" s="1186">
        <v>0</v>
      </c>
      <c r="G31" s="1186">
        <f>'[2]4.3 вяхирь'!G31</f>
        <v>408</v>
      </c>
      <c r="H31" s="1186">
        <f>'[2]4.3 вяхирь'!H31</f>
        <v>366</v>
      </c>
      <c r="I31" s="1186">
        <v>0</v>
      </c>
      <c r="J31" s="1181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1186">
        <v>0</v>
      </c>
      <c r="H32" s="1186">
        <v>0</v>
      </c>
      <c r="I32" s="1186">
        <v>0</v>
      </c>
      <c r="J32" s="1181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1186">
        <f>'[2]4.3 вяхирь'!G33</f>
        <v>212</v>
      </c>
      <c r="H33" s="1186">
        <f>'[2]4.3 вяхирь'!H33</f>
        <v>183</v>
      </c>
      <c r="I33" s="1186">
        <v>0</v>
      </c>
      <c r="J33" s="1181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1186">
        <v>0</v>
      </c>
      <c r="H34" s="1186">
        <v>0</v>
      </c>
      <c r="I34" s="1186">
        <v>0</v>
      </c>
      <c r="J34" s="1181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1186">
        <v>8</v>
      </c>
      <c r="H35" s="1186">
        <v>8</v>
      </c>
      <c r="I35" s="1186">
        <v>0</v>
      </c>
      <c r="J35" s="1181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1186">
        <v>0</v>
      </c>
      <c r="H36" s="1186">
        <v>0</v>
      </c>
      <c r="I36" s="1186">
        <v>0</v>
      </c>
      <c r="J36" s="1181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1186">
        <v>0</v>
      </c>
      <c r="H37" s="1186">
        <v>0</v>
      </c>
      <c r="I37" s="1186">
        <v>0</v>
      </c>
      <c r="J37" s="1181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1186">
        <f>'[2]4.3 вяхирь'!G38</f>
        <v>255</v>
      </c>
      <c r="H38" s="1186">
        <f>'[2]4.3 вяхирь'!H38</f>
        <v>235</v>
      </c>
      <c r="I38" s="1186">
        <v>0</v>
      </c>
      <c r="J38" s="1181">
        <f t="shared" si="0"/>
        <v>0</v>
      </c>
    </row>
    <row r="39" spans="1:10" s="638" customFormat="1" ht="15.75" x14ac:dyDescent="0.25">
      <c r="A39" s="637">
        <v>8</v>
      </c>
      <c r="B39" s="1185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1186">
        <v>58</v>
      </c>
      <c r="H39" s="1186">
        <v>55</v>
      </c>
      <c r="I39" s="1186">
        <v>0</v>
      </c>
      <c r="J39" s="1181">
        <f t="shared" si="0"/>
        <v>0</v>
      </c>
    </row>
    <row r="40" spans="1:10" s="638" customFormat="1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1186">
        <v>15</v>
      </c>
      <c r="H40" s="1186">
        <v>15</v>
      </c>
      <c r="I40" s="1186">
        <v>0</v>
      </c>
      <c r="J40" s="1181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1186">
        <v>0</v>
      </c>
      <c r="H41" s="1186">
        <v>0</v>
      </c>
      <c r="I41" s="1186">
        <v>0</v>
      </c>
      <c r="J41" s="1181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1186">
        <v>0</v>
      </c>
      <c r="H42" s="1186">
        <v>0</v>
      </c>
      <c r="I42" s="1186">
        <v>0</v>
      </c>
      <c r="J42" s="1181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1186">
        <v>0</v>
      </c>
      <c r="H43" s="1186">
        <v>0</v>
      </c>
      <c r="I43" s="1186">
        <v>0</v>
      </c>
      <c r="J43" s="1181">
        <f t="shared" si="0"/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1186">
        <v>0</v>
      </c>
      <c r="H44" s="1186">
        <v>0</v>
      </c>
      <c r="I44" s="1186">
        <v>0</v>
      </c>
      <c r="J44" s="1181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1186">
        <f>'[2]4.3 вяхирь'!G45</f>
        <v>154</v>
      </c>
      <c r="H45" s="1186">
        <f>'[2]4.3 вяхирь'!H45</f>
        <v>139</v>
      </c>
      <c r="I45" s="1186">
        <v>0</v>
      </c>
      <c r="J45" s="1181">
        <f t="shared" si="0"/>
        <v>0</v>
      </c>
    </row>
    <row r="46" spans="1:10" ht="15.75" x14ac:dyDescent="0.2">
      <c r="A46" s="639">
        <v>10</v>
      </c>
      <c r="B46" s="1185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1186">
        <v>0</v>
      </c>
      <c r="H46" s="1186">
        <v>0</v>
      </c>
      <c r="I46" s="1186">
        <v>0</v>
      </c>
      <c r="J46" s="1181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1186">
        <v>0</v>
      </c>
      <c r="H47" s="1186">
        <v>0</v>
      </c>
      <c r="I47" s="1186">
        <v>0</v>
      </c>
      <c r="J47" s="1181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1186">
        <f>'[2]4.3 вяхирь'!G48</f>
        <v>123</v>
      </c>
      <c r="H48" s="1186">
        <f>'[2]4.3 вяхирь'!H48</f>
        <v>114</v>
      </c>
      <c r="I48" s="1186">
        <v>0</v>
      </c>
      <c r="J48" s="1181">
        <f t="shared" si="0"/>
        <v>0</v>
      </c>
    </row>
    <row r="49" spans="1:10" s="638" customFormat="1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1186">
        <f>'[2]4.3 вяхирь'!G49</f>
        <v>138</v>
      </c>
      <c r="H49" s="1186">
        <f>'[2]4.3 вяхирь'!H49</f>
        <v>136</v>
      </c>
      <c r="I49" s="1186">
        <v>0</v>
      </c>
      <c r="J49" s="1181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1186">
        <v>0</v>
      </c>
      <c r="H50" s="1186">
        <v>0</v>
      </c>
      <c r="I50" s="1186">
        <v>0</v>
      </c>
      <c r="J50" s="1181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1186">
        <v>3</v>
      </c>
      <c r="H51" s="1186">
        <v>3</v>
      </c>
      <c r="I51" s="1186">
        <v>0</v>
      </c>
      <c r="J51" s="1181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1186">
        <v>0</v>
      </c>
      <c r="H52" s="1186">
        <v>0</v>
      </c>
      <c r="I52" s="1186">
        <v>0</v>
      </c>
      <c r="J52" s="1181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1186">
        <v>89</v>
      </c>
      <c r="H53" s="1186">
        <v>89</v>
      </c>
      <c r="I53" s="1186">
        <v>120</v>
      </c>
      <c r="J53" s="1181">
        <f t="shared" si="0"/>
        <v>120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1186">
        <v>0</v>
      </c>
      <c r="H54" s="1186">
        <v>0</v>
      </c>
      <c r="I54" s="1186">
        <v>0</v>
      </c>
      <c r="J54" s="1181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1186">
        <f>'[2]4.3 вяхирь'!G55</f>
        <v>37</v>
      </c>
      <c r="H55" s="1186">
        <f>'[2]4.3 вяхирь'!H55</f>
        <v>35</v>
      </c>
      <c r="I55" s="1186">
        <v>0</v>
      </c>
      <c r="J55" s="1181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1186">
        <v>87</v>
      </c>
      <c r="H56" s="1186">
        <v>82</v>
      </c>
      <c r="I56" s="1186">
        <v>0</v>
      </c>
      <c r="J56" s="1181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1186">
        <v>0</v>
      </c>
      <c r="H57" s="1186">
        <v>0</v>
      </c>
      <c r="I57" s="1186">
        <v>0</v>
      </c>
      <c r="J57" s="1181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1186">
        <v>0</v>
      </c>
      <c r="H58" s="1186">
        <v>0</v>
      </c>
      <c r="I58" s="1186">
        <v>0</v>
      </c>
      <c r="J58" s="1181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1186">
        <v>0</v>
      </c>
      <c r="H59" s="1186">
        <v>0</v>
      </c>
      <c r="I59" s="1186">
        <v>0</v>
      </c>
      <c r="J59" s="1181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1186">
        <v>0</v>
      </c>
      <c r="H60" s="1186">
        <v>0</v>
      </c>
      <c r="I60" s="1186">
        <v>0</v>
      </c>
      <c r="J60" s="1181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1186">
        <v>0</v>
      </c>
      <c r="H61" s="1186">
        <v>0</v>
      </c>
      <c r="I61" s="1186">
        <v>0</v>
      </c>
      <c r="J61" s="1181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1186">
        <v>0</v>
      </c>
      <c r="H62" s="1186">
        <v>0</v>
      </c>
      <c r="I62" s="1186">
        <v>0</v>
      </c>
      <c r="J62" s="1181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1186">
        <v>0</v>
      </c>
      <c r="H63" s="1186">
        <v>0</v>
      </c>
      <c r="I63" s="1186">
        <v>0</v>
      </c>
      <c r="J63" s="1181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1186">
        <v>0</v>
      </c>
      <c r="H64" s="1186">
        <v>0</v>
      </c>
      <c r="I64" s="1186">
        <v>0</v>
      </c>
      <c r="J64" s="1181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1186">
        <v>0</v>
      </c>
      <c r="H65" s="1186">
        <v>0</v>
      </c>
      <c r="I65" s="1186">
        <v>0</v>
      </c>
      <c r="J65" s="1181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1186">
        <v>0</v>
      </c>
      <c r="H66" s="1186">
        <v>0</v>
      </c>
      <c r="I66" s="1186">
        <v>0</v>
      </c>
      <c r="J66" s="1181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1186">
        <f>'[2]4.3 вяхирь'!G67</f>
        <v>134</v>
      </c>
      <c r="H67" s="1186">
        <f>'[2]4.3 вяхирь'!H67</f>
        <v>111</v>
      </c>
      <c r="I67" s="1186">
        <v>0</v>
      </c>
      <c r="J67" s="1181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1186">
        <v>0</v>
      </c>
      <c r="H68" s="1186">
        <v>0</v>
      </c>
      <c r="I68" s="1186">
        <v>0</v>
      </c>
      <c r="J68" s="1181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1186">
        <f>'[2]4.3 вяхирь'!G69</f>
        <v>90</v>
      </c>
      <c r="H69" s="1186">
        <f>'[2]4.3 вяхирь'!H69</f>
        <v>79</v>
      </c>
      <c r="I69" s="1186">
        <v>0</v>
      </c>
      <c r="J69" s="1181">
        <f t="shared" si="0"/>
        <v>0</v>
      </c>
    </row>
    <row r="70" spans="1:10" ht="13.9" customHeight="1" x14ac:dyDescent="0.25">
      <c r="A70" s="1483">
        <v>18</v>
      </c>
      <c r="B70" s="1484" t="s">
        <v>304</v>
      </c>
      <c r="C70" s="46" t="s">
        <v>768</v>
      </c>
      <c r="D70" s="1186">
        <v>0</v>
      </c>
      <c r="E70" s="1186">
        <v>0</v>
      </c>
      <c r="F70" s="1186">
        <v>0</v>
      </c>
      <c r="G70" s="1186">
        <v>16</v>
      </c>
      <c r="H70" s="1186">
        <v>16</v>
      </c>
      <c r="I70" s="1186">
        <v>0</v>
      </c>
      <c r="J70" s="1181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1186">
        <v>0</v>
      </c>
      <c r="H71" s="1186">
        <v>0</v>
      </c>
      <c r="I71" s="1186">
        <v>0</v>
      </c>
      <c r="J71" s="1181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1186">
        <f>'[2]4.3 вяхирь'!G72</f>
        <v>145</v>
      </c>
      <c r="H72" s="1186">
        <f>'[2]4.3 вяхирь'!H72</f>
        <v>132</v>
      </c>
      <c r="I72" s="1186">
        <v>0</v>
      </c>
      <c r="J72" s="1181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1186">
        <v>0</v>
      </c>
      <c r="H73" s="1186">
        <v>0</v>
      </c>
      <c r="I73" s="1186">
        <v>0</v>
      </c>
      <c r="J73" s="1181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1186">
        <v>0</v>
      </c>
      <c r="H74" s="1186">
        <v>0</v>
      </c>
      <c r="I74" s="1186">
        <v>0</v>
      </c>
      <c r="J74" s="1181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1186">
        <v>0</v>
      </c>
      <c r="H75" s="1186">
        <v>0</v>
      </c>
      <c r="I75" s="1186">
        <v>0</v>
      </c>
      <c r="J75" s="1181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1186">
        <v>0</v>
      </c>
      <c r="H76" s="1186">
        <v>0</v>
      </c>
      <c r="I76" s="1186">
        <v>0</v>
      </c>
      <c r="J76" s="1181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1186">
        <v>0</v>
      </c>
      <c r="H77" s="1186">
        <v>0</v>
      </c>
      <c r="I77" s="1186">
        <v>0</v>
      </c>
      <c r="J77" s="1181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1186">
        <v>0</v>
      </c>
      <c r="H78" s="1186">
        <v>0</v>
      </c>
      <c r="I78" s="1186">
        <v>0</v>
      </c>
      <c r="J78" s="1181">
        <f t="shared" si="0"/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1186">
        <v>19</v>
      </c>
      <c r="H79" s="1186">
        <v>18</v>
      </c>
      <c r="I79" s="1186">
        <v>0</v>
      </c>
      <c r="J79" s="1181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1186">
        <v>40</v>
      </c>
      <c r="H80" s="1186">
        <v>35</v>
      </c>
      <c r="I80" s="1186">
        <v>0</v>
      </c>
      <c r="J80" s="1181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1186">
        <v>4</v>
      </c>
      <c r="H81" s="1186">
        <v>4</v>
      </c>
      <c r="I81" s="1186">
        <v>0</v>
      </c>
      <c r="J81" s="1181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1186">
        <v>88</v>
      </c>
      <c r="H82" s="1186">
        <v>82</v>
      </c>
      <c r="I82" s="1186">
        <v>0</v>
      </c>
      <c r="J82" s="1181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1186">
        <v>0</v>
      </c>
      <c r="H83" s="1186">
        <v>0</v>
      </c>
      <c r="I83" s="1186">
        <v>0</v>
      </c>
      <c r="J83" s="1181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1186">
        <f>'[2]4.3 вяхирь'!G84</f>
        <v>188</v>
      </c>
      <c r="H84" s="1186">
        <f>'[2]4.3 вяхирь'!H84</f>
        <v>157</v>
      </c>
      <c r="I84" s="1186">
        <v>0</v>
      </c>
      <c r="J84" s="1181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1186">
        <v>0</v>
      </c>
      <c r="H85" s="1186">
        <v>0</v>
      </c>
      <c r="I85" s="1186">
        <v>0</v>
      </c>
      <c r="J85" s="1181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1186">
        <v>0</v>
      </c>
      <c r="H86" s="1186">
        <v>0</v>
      </c>
      <c r="I86" s="1186">
        <v>0</v>
      </c>
      <c r="J86" s="1181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1186">
        <f>'[2]4.3 вяхирь'!G87</f>
        <v>50</v>
      </c>
      <c r="H87" s="1186">
        <f>'[2]4.3 вяхирь'!H87</f>
        <v>40</v>
      </c>
      <c r="I87" s="1186">
        <v>0</v>
      </c>
      <c r="J87" s="1181">
        <f t="shared" ref="J87:J159" si="1">F87+I87</f>
        <v>0</v>
      </c>
    </row>
    <row r="88" spans="1:10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1186">
        <v>0</v>
      </c>
      <c r="H88" s="1186">
        <v>0</v>
      </c>
      <c r="I88" s="1186">
        <v>0</v>
      </c>
      <c r="J88" s="1181">
        <f t="shared" si="1"/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1186">
        <v>0</v>
      </c>
      <c r="H89" s="1186">
        <v>0</v>
      </c>
      <c r="I89" s="1186">
        <v>0</v>
      </c>
      <c r="J89" s="1181">
        <f t="shared" si="1"/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1186">
        <v>0</v>
      </c>
      <c r="H90" s="1186">
        <v>0</v>
      </c>
      <c r="I90" s="1186">
        <v>0</v>
      </c>
      <c r="J90" s="1181">
        <f t="shared" si="1"/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1186">
        <v>0</v>
      </c>
      <c r="H91" s="1186">
        <v>0</v>
      </c>
      <c r="I91" s="1186">
        <v>0</v>
      </c>
      <c r="J91" s="1181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1186">
        <v>0</v>
      </c>
      <c r="H92" s="1186">
        <v>0</v>
      </c>
      <c r="I92" s="1186">
        <v>0</v>
      </c>
      <c r="J92" s="1181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1186">
        <v>0</v>
      </c>
      <c r="H93" s="1186">
        <v>0</v>
      </c>
      <c r="I93" s="1186">
        <v>0</v>
      </c>
      <c r="J93" s="1181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1186">
        <v>0</v>
      </c>
      <c r="H94" s="1186">
        <v>0</v>
      </c>
      <c r="I94" s="1186">
        <v>0</v>
      </c>
      <c r="J94" s="1181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1186">
        <v>0</v>
      </c>
      <c r="H95" s="1186">
        <v>0</v>
      </c>
      <c r="I95" s="1186">
        <v>0</v>
      </c>
      <c r="J95" s="1181">
        <f t="shared" si="1"/>
        <v>0</v>
      </c>
    </row>
    <row r="96" spans="1:10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1186">
        <v>97</v>
      </c>
      <c r="H96" s="1186">
        <v>94</v>
      </c>
      <c r="I96" s="1186">
        <v>1</v>
      </c>
      <c r="J96" s="1181">
        <f t="shared" si="1"/>
        <v>1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1186">
        <v>0</v>
      </c>
      <c r="H97" s="1186">
        <v>0</v>
      </c>
      <c r="I97" s="1186">
        <v>0</v>
      </c>
      <c r="J97" s="1181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1186">
        <v>0</v>
      </c>
      <c r="H98" s="1186">
        <v>0</v>
      </c>
      <c r="I98" s="1186">
        <v>0</v>
      </c>
      <c r="J98" s="1181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1186">
        <v>0</v>
      </c>
      <c r="H99" s="1186">
        <v>0</v>
      </c>
      <c r="I99" s="1186">
        <v>0</v>
      </c>
      <c r="J99" s="1181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1186">
        <f>'[2]4.3 вяхирь'!G100</f>
        <v>59</v>
      </c>
      <c r="H100" s="1186">
        <f>'[2]4.3 вяхирь'!H100</f>
        <v>50</v>
      </c>
      <c r="I100" s="1186">
        <v>0</v>
      </c>
      <c r="J100" s="1181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1186">
        <v>0</v>
      </c>
      <c r="H101" s="1186">
        <v>0</v>
      </c>
      <c r="I101" s="1186">
        <v>0</v>
      </c>
      <c r="J101" s="1181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1186">
        <f>'[2]4.3 вяхирь'!G102</f>
        <v>69</v>
      </c>
      <c r="H102" s="1186">
        <f>'[2]4.3 вяхирь'!H102</f>
        <v>60</v>
      </c>
      <c r="I102" s="1186">
        <v>0</v>
      </c>
      <c r="J102" s="1181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1186">
        <v>0</v>
      </c>
      <c r="H103" s="1186">
        <v>0</v>
      </c>
      <c r="I103" s="1186">
        <v>0</v>
      </c>
      <c r="J103" s="1181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1186">
        <v>0</v>
      </c>
      <c r="H104" s="1186">
        <v>0</v>
      </c>
      <c r="I104" s="1186">
        <v>0</v>
      </c>
      <c r="J104" s="1181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1186">
        <v>0</v>
      </c>
      <c r="H105" s="1186">
        <v>0</v>
      </c>
      <c r="I105" s="1186">
        <v>0</v>
      </c>
      <c r="J105" s="1181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1186">
        <v>0</v>
      </c>
      <c r="H106" s="1186">
        <v>0</v>
      </c>
      <c r="I106" s="1186">
        <v>0</v>
      </c>
      <c r="J106" s="1181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1186">
        <v>0</v>
      </c>
      <c r="H107" s="1186">
        <v>0</v>
      </c>
      <c r="I107" s="1186">
        <v>0</v>
      </c>
      <c r="J107" s="1181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1186">
        <v>0</v>
      </c>
      <c r="H108" s="1186">
        <v>0</v>
      </c>
      <c r="I108" s="1186">
        <v>0</v>
      </c>
      <c r="J108" s="1181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1186">
        <v>0</v>
      </c>
      <c r="H109" s="1186">
        <v>0</v>
      </c>
      <c r="I109" s="1186">
        <v>0</v>
      </c>
      <c r="J109" s="1181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1186">
        <v>0</v>
      </c>
      <c r="H110" s="1186">
        <v>0</v>
      </c>
      <c r="I110" s="1186">
        <v>0</v>
      </c>
      <c r="J110" s="1181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1186">
        <v>0</v>
      </c>
      <c r="H111" s="1186">
        <v>0</v>
      </c>
      <c r="I111" s="1186">
        <v>0</v>
      </c>
      <c r="J111" s="1181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1186">
        <f>'[2]4.3 вяхирь'!G112</f>
        <v>191</v>
      </c>
      <c r="H112" s="1186">
        <f>'[2]4.3 вяхирь'!H112</f>
        <v>179</v>
      </c>
      <c r="I112" s="1186">
        <v>0</v>
      </c>
      <c r="J112" s="1181">
        <f t="shared" si="1"/>
        <v>0</v>
      </c>
    </row>
    <row r="113" spans="1:10" ht="15.75" x14ac:dyDescent="0.25">
      <c r="A113" s="639">
        <v>27</v>
      </c>
      <c r="B113" s="1185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1186">
        <f>'[2]4.3 вяхирь'!G113</f>
        <v>226</v>
      </c>
      <c r="H113" s="1186">
        <f>'[2]4.3 вяхирь'!H113</f>
        <v>209</v>
      </c>
      <c r="I113" s="1186">
        <v>0</v>
      </c>
      <c r="J113" s="1181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1186">
        <v>0</v>
      </c>
      <c r="H114" s="1186">
        <v>0</v>
      </c>
      <c r="I114" s="1186">
        <v>0</v>
      </c>
      <c r="J114" s="1181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1186">
        <v>0</v>
      </c>
      <c r="H115" s="1186">
        <v>0</v>
      </c>
      <c r="I115" s="1186">
        <v>0</v>
      </c>
      <c r="J115" s="1181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1186">
        <v>0</v>
      </c>
      <c r="H116" s="1186">
        <v>0</v>
      </c>
      <c r="I116" s="1186">
        <v>0</v>
      </c>
      <c r="J116" s="1181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1186">
        <v>0</v>
      </c>
      <c r="H117" s="1186">
        <v>0</v>
      </c>
      <c r="I117" s="1186">
        <v>0</v>
      </c>
      <c r="J117" s="1181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1186">
        <v>3</v>
      </c>
      <c r="H118" s="1186">
        <v>3</v>
      </c>
      <c r="I118" s="1186">
        <v>5</v>
      </c>
      <c r="J118" s="1181">
        <f t="shared" si="1"/>
        <v>5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1186">
        <v>0</v>
      </c>
      <c r="H119" s="1186">
        <v>0</v>
      </c>
      <c r="I119" s="1186">
        <v>0</v>
      </c>
      <c r="J119" s="1181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1186">
        <v>0</v>
      </c>
      <c r="H120" s="1186">
        <v>0</v>
      </c>
      <c r="I120" s="1186">
        <v>0</v>
      </c>
      <c r="J120" s="1181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1186">
        <f>'[2]4.3 вяхирь'!G121</f>
        <v>97</v>
      </c>
      <c r="H121" s="1186">
        <f>'[2]4.3 вяхирь'!H121</f>
        <v>86</v>
      </c>
      <c r="I121" s="1186">
        <v>0</v>
      </c>
      <c r="J121" s="1181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1186">
        <v>0</v>
      </c>
      <c r="H122" s="1186">
        <v>0</v>
      </c>
      <c r="I122" s="1186">
        <v>0</v>
      </c>
      <c r="J122" s="1181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1186">
        <v>0</v>
      </c>
      <c r="H123" s="1186">
        <v>0</v>
      </c>
      <c r="I123" s="1186">
        <v>0</v>
      </c>
      <c r="J123" s="1181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1186">
        <v>0</v>
      </c>
      <c r="H124" s="1186">
        <v>0</v>
      </c>
      <c r="I124" s="1186">
        <v>0</v>
      </c>
      <c r="J124" s="1181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1186">
        <v>0</v>
      </c>
      <c r="H125" s="1186">
        <v>0</v>
      </c>
      <c r="I125" s="1186">
        <v>0</v>
      </c>
      <c r="J125" s="1181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1186">
        <f>'[2]4.3 вяхирь'!G126</f>
        <v>290</v>
      </c>
      <c r="H126" s="1186">
        <f>'[2]4.3 вяхирь'!H126</f>
        <v>264</v>
      </c>
      <c r="I126" s="1186">
        <v>0</v>
      </c>
      <c r="J126" s="1181">
        <f t="shared" si="1"/>
        <v>0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1186">
        <v>0</v>
      </c>
      <c r="H127" s="1186">
        <v>0</v>
      </c>
      <c r="I127" s="1186">
        <v>0</v>
      </c>
      <c r="J127" s="1181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1186">
        <v>0</v>
      </c>
      <c r="H128" s="1186">
        <v>0</v>
      </c>
      <c r="I128" s="1186">
        <v>0</v>
      </c>
      <c r="J128" s="1181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1186">
        <f>'[2]4.3 вяхирь'!G129</f>
        <v>74</v>
      </c>
      <c r="H129" s="1186">
        <f>'[2]4.3 вяхирь'!H129</f>
        <v>69</v>
      </c>
      <c r="I129" s="1186">
        <v>0</v>
      </c>
      <c r="J129" s="1181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1186">
        <v>0</v>
      </c>
      <c r="H130" s="1186">
        <v>0</v>
      </c>
      <c r="I130" s="1186">
        <v>0</v>
      </c>
      <c r="J130" s="1181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1186">
        <v>0</v>
      </c>
      <c r="H131" s="1186">
        <v>0</v>
      </c>
      <c r="I131" s="1186">
        <v>0</v>
      </c>
      <c r="J131" s="1181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1186">
        <v>0</v>
      </c>
      <c r="H132" s="1186">
        <v>0</v>
      </c>
      <c r="I132" s="1186">
        <v>0</v>
      </c>
      <c r="J132" s="1181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1186">
        <f>'[2]4.3 вяхирь'!G133</f>
        <v>269</v>
      </c>
      <c r="H133" s="1186">
        <f>'[2]4.3 вяхирь'!H133</f>
        <v>247</v>
      </c>
      <c r="I133" s="1186">
        <v>4</v>
      </c>
      <c r="J133" s="1181">
        <f t="shared" si="1"/>
        <v>4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1186">
        <v>0</v>
      </c>
      <c r="H134" s="1186">
        <v>0</v>
      </c>
      <c r="I134" s="1186">
        <v>0</v>
      </c>
      <c r="J134" s="1181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1186">
        <v>0</v>
      </c>
      <c r="H135" s="1186">
        <v>0</v>
      </c>
      <c r="I135" s="1186">
        <v>0</v>
      </c>
      <c r="J135" s="1181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1186">
        <v>0</v>
      </c>
      <c r="H136" s="1186">
        <v>0</v>
      </c>
      <c r="I136" s="1186">
        <v>0</v>
      </c>
      <c r="J136" s="1181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1186">
        <v>0</v>
      </c>
      <c r="H137" s="1186">
        <v>0</v>
      </c>
      <c r="I137" s="1186">
        <v>0</v>
      </c>
      <c r="J137" s="1181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1186">
        <v>0</v>
      </c>
      <c r="H138" s="1186">
        <v>0</v>
      </c>
      <c r="I138" s="1186">
        <v>0</v>
      </c>
      <c r="J138" s="1181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1186">
        <v>0</v>
      </c>
      <c r="H139" s="1186">
        <v>0</v>
      </c>
      <c r="I139" s="1186">
        <v>0</v>
      </c>
      <c r="J139" s="1181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1186">
        <v>0</v>
      </c>
      <c r="H140" s="1186">
        <v>0</v>
      </c>
      <c r="I140" s="1186">
        <v>0</v>
      </c>
      <c r="J140" s="1181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1186">
        <v>0</v>
      </c>
      <c r="H141" s="1186">
        <v>0</v>
      </c>
      <c r="I141" s="1186">
        <v>0</v>
      </c>
      <c r="J141" s="1181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1186">
        <v>0</v>
      </c>
      <c r="H142" s="1186">
        <v>0</v>
      </c>
      <c r="I142" s="1186">
        <v>0</v>
      </c>
      <c r="J142" s="1181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1186">
        <v>0</v>
      </c>
      <c r="H143" s="1186">
        <v>0</v>
      </c>
      <c r="I143" s="1186">
        <v>0</v>
      </c>
      <c r="J143" s="1181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1186">
        <v>0</v>
      </c>
      <c r="H144" s="1186">
        <v>0</v>
      </c>
      <c r="I144" s="1186">
        <v>0</v>
      </c>
      <c r="J144" s="1181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1186">
        <f>'[2]4.3 вяхирь'!G145</f>
        <v>296</v>
      </c>
      <c r="H145" s="1186">
        <f>'[2]4.3 вяхирь'!H145</f>
        <v>240</v>
      </c>
      <c r="I145" s="1186">
        <v>0</v>
      </c>
      <c r="J145" s="1181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1186">
        <v>0</v>
      </c>
      <c r="H146" s="1186">
        <v>0</v>
      </c>
      <c r="I146" s="1186">
        <v>0</v>
      </c>
      <c r="J146" s="1181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1186">
        <v>0</v>
      </c>
      <c r="H147" s="1186">
        <v>0</v>
      </c>
      <c r="I147" s="1186">
        <v>0</v>
      </c>
      <c r="J147" s="1181">
        <f t="shared" si="1"/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1186">
        <v>0</v>
      </c>
      <c r="H148" s="1186">
        <v>0</v>
      </c>
      <c r="I148" s="1186">
        <v>0</v>
      </c>
      <c r="J148" s="1181">
        <f t="shared" si="1"/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1186">
        <v>0</v>
      </c>
      <c r="H149" s="1186">
        <v>0</v>
      </c>
      <c r="I149" s="1186">
        <v>0</v>
      </c>
      <c r="J149" s="1181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1186">
        <f>'[2]4.3 вяхирь'!G150</f>
        <v>176</v>
      </c>
      <c r="H150" s="1186">
        <f>'[2]4.3 вяхирь'!H150</f>
        <v>148</v>
      </c>
      <c r="I150" s="1186">
        <v>0</v>
      </c>
      <c r="J150" s="1181">
        <f t="shared" si="1"/>
        <v>0</v>
      </c>
    </row>
    <row r="151" spans="1:10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1186">
        <v>18</v>
      </c>
      <c r="H151" s="1186">
        <v>16</v>
      </c>
      <c r="I151" s="1186">
        <v>0</v>
      </c>
      <c r="J151" s="1181">
        <v>0</v>
      </c>
    </row>
    <row r="152" spans="1:10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1186">
        <f>'[2]4.3 вяхирь'!G152</f>
        <v>95</v>
      </c>
      <c r="H152" s="1186">
        <f>'[2]4.3 вяхирь'!H152</f>
        <v>80</v>
      </c>
      <c r="I152" s="1186">
        <v>0</v>
      </c>
      <c r="J152" s="1181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1186">
        <v>78</v>
      </c>
      <c r="H153" s="1186">
        <v>78</v>
      </c>
      <c r="I153" s="1186">
        <v>4</v>
      </c>
      <c r="J153" s="1181">
        <f t="shared" si="1"/>
        <v>4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1186">
        <v>0</v>
      </c>
      <c r="H154" s="1186">
        <v>0</v>
      </c>
      <c r="I154" s="1186">
        <v>0</v>
      </c>
      <c r="J154" s="1181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86">
        <v>0</v>
      </c>
      <c r="H155" s="1186">
        <v>0</v>
      </c>
      <c r="I155" s="1186">
        <v>0</v>
      </c>
      <c r="J155" s="1181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1186">
        <v>0</v>
      </c>
      <c r="H156" s="1186">
        <v>0</v>
      </c>
      <c r="I156" s="1186">
        <v>0</v>
      </c>
      <c r="J156" s="1181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1186">
        <f>'[2]4.3 вяхирь'!G156</f>
        <v>56</v>
      </c>
      <c r="H157" s="1186">
        <f>'[2]4.3 вяхирь'!H156</f>
        <v>51</v>
      </c>
      <c r="I157" s="1186">
        <v>0</v>
      </c>
      <c r="J157" s="1181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1186">
        <v>0</v>
      </c>
      <c r="H158" s="1186">
        <v>0</v>
      </c>
      <c r="I158" s="1186">
        <v>0</v>
      </c>
      <c r="J158" s="1181">
        <f t="shared" si="1"/>
        <v>0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1186">
        <v>0</v>
      </c>
      <c r="H159" s="1186">
        <v>0</v>
      </c>
      <c r="I159" s="1186">
        <v>0</v>
      </c>
      <c r="J159" s="1181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1186">
        <f>'[2]4.3 вяхирь'!G159</f>
        <v>636</v>
      </c>
      <c r="H160" s="1186">
        <f>'[2]4.3 вяхирь'!H159</f>
        <v>574</v>
      </c>
      <c r="I160" s="1186">
        <v>0</v>
      </c>
      <c r="J160" s="1181">
        <f t="shared" ref="J160:J168" si="2">F160+I160</f>
        <v>0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1186">
        <v>0</v>
      </c>
      <c r="H161" s="1186">
        <v>0</v>
      </c>
      <c r="I161" s="1186">
        <v>0</v>
      </c>
      <c r="J161" s="1181">
        <f t="shared" si="2"/>
        <v>0</v>
      </c>
    </row>
    <row r="162" spans="1:10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1186">
        <v>0</v>
      </c>
      <c r="H162" s="1186">
        <v>0</v>
      </c>
      <c r="I162" s="1186">
        <v>0</v>
      </c>
      <c r="J162" s="1181">
        <f t="shared" si="2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1186">
        <v>0</v>
      </c>
      <c r="H163" s="1186">
        <v>0</v>
      </c>
      <c r="I163" s="1186">
        <v>0</v>
      </c>
      <c r="J163" s="1181">
        <f t="shared" si="2"/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1186">
        <v>0</v>
      </c>
      <c r="H164" s="1186">
        <v>0</v>
      </c>
      <c r="I164" s="1186">
        <v>0</v>
      </c>
      <c r="J164" s="1181">
        <f t="shared" si="2"/>
        <v>0</v>
      </c>
    </row>
    <row r="165" spans="1:10" ht="13.9" customHeight="1" x14ac:dyDescent="0.25">
      <c r="A165" s="1483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1186">
        <f>'[2]4.3 вяхирь'!G164</f>
        <v>66</v>
      </c>
      <c r="H165" s="1186">
        <f>'[2]4.3 вяхирь'!H164</f>
        <v>64</v>
      </c>
      <c r="I165" s="1186">
        <v>0</v>
      </c>
      <c r="J165" s="1181">
        <f t="shared" si="2"/>
        <v>0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1186">
        <v>0</v>
      </c>
      <c r="H166" s="1186">
        <v>0</v>
      </c>
      <c r="I166" s="1186">
        <v>0</v>
      </c>
      <c r="J166" s="1181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1186">
        <f>'[2]4.3 вяхирь'!G166</f>
        <v>429</v>
      </c>
      <c r="H167" s="1186">
        <f>'[2]4.3 вяхирь'!H166</f>
        <v>367</v>
      </c>
      <c r="I167" s="1186">
        <v>0</v>
      </c>
      <c r="J167" s="1181">
        <f t="shared" si="2"/>
        <v>0</v>
      </c>
    </row>
    <row r="168" spans="1:10" ht="15.75" x14ac:dyDescent="0.25">
      <c r="A168" s="639">
        <v>43</v>
      </c>
      <c r="B168" s="1185" t="s">
        <v>329</v>
      </c>
      <c r="C168" s="46" t="s">
        <v>598</v>
      </c>
      <c r="D168" s="1186">
        <v>0</v>
      </c>
      <c r="E168" s="1186">
        <v>0</v>
      </c>
      <c r="F168" s="1186">
        <v>0</v>
      </c>
      <c r="G168" s="1186">
        <f>'[2]4.3 вяхирь'!G167</f>
        <v>123</v>
      </c>
      <c r="H168" s="1186">
        <f>'[2]4.3 вяхирь'!H167</f>
        <v>118</v>
      </c>
      <c r="I168" s="1186">
        <v>0</v>
      </c>
      <c r="J168" s="1181">
        <f t="shared" si="2"/>
        <v>0</v>
      </c>
    </row>
    <row r="169" spans="1:10" ht="15" x14ac:dyDescent="0.25">
      <c r="A169" s="47"/>
      <c r="B169" s="1381" t="s">
        <v>21</v>
      </c>
      <c r="C169" s="1381"/>
      <c r="D169" s="642">
        <f t="shared" ref="D169:I169" si="3">SUM(D15:D168)</f>
        <v>0</v>
      </c>
      <c r="E169" s="642">
        <f t="shared" si="3"/>
        <v>0</v>
      </c>
      <c r="F169" s="642">
        <f t="shared" si="3"/>
        <v>0</v>
      </c>
      <c r="G169" s="968">
        <f t="shared" si="3"/>
        <v>6148</v>
      </c>
      <c r="H169" s="968">
        <f t="shared" si="3"/>
        <v>5550</v>
      </c>
      <c r="I169" s="642">
        <f t="shared" si="3"/>
        <v>134</v>
      </c>
      <c r="J169" s="635">
        <f>F169+I169</f>
        <v>134</v>
      </c>
    </row>
    <row r="170" spans="1:10" ht="13.15" customHeight="1" x14ac:dyDescent="0.25">
      <c r="A170" s="127" t="s">
        <v>814</v>
      </c>
    </row>
    <row r="171" spans="1:10" ht="32.450000000000003" customHeight="1" x14ac:dyDescent="0.35">
      <c r="A171" s="1271" t="s">
        <v>1837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J172" s="644" t="s">
        <v>610</v>
      </c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13.15" customHeight="1" x14ac:dyDescent="0.2"/>
    <row r="177" ht="13.15" customHeight="1" x14ac:dyDescent="0.2"/>
    <row r="178" ht="13.15" customHeight="1" x14ac:dyDescent="0.2"/>
    <row r="179" ht="13.15" customHeight="1" x14ac:dyDescent="0.2"/>
    <row r="180" ht="13.15" customHeight="1" x14ac:dyDescent="0.2"/>
    <row r="186" ht="27" customHeight="1" x14ac:dyDescent="0.2"/>
    <row r="187" ht="13.15" customHeight="1" x14ac:dyDescent="0.2"/>
    <row r="188" ht="27.6" customHeight="1" x14ac:dyDescent="0.2"/>
    <row r="192" ht="26.45" customHeight="1" x14ac:dyDescent="0.2"/>
    <row r="193" ht="25.9" customHeight="1" x14ac:dyDescent="0.2"/>
    <row r="194" ht="27" customHeight="1" x14ac:dyDescent="0.2"/>
    <row r="195" ht="13.15" customHeight="1" x14ac:dyDescent="0.2"/>
    <row r="196" ht="13.15" customHeight="1" x14ac:dyDescent="0.2"/>
    <row r="197" ht="14.45" customHeight="1" x14ac:dyDescent="0.2"/>
    <row r="203" ht="27" customHeight="1" x14ac:dyDescent="0.2"/>
    <row r="207" ht="29.45" customHeight="1" x14ac:dyDescent="0.2"/>
    <row r="208" ht="50.45" customHeight="1" x14ac:dyDescent="0.2"/>
    <row r="209" ht="20.4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13.15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27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0" ht="13.15" customHeight="1" x14ac:dyDescent="0.2"/>
    <row r="261" ht="13.15" customHeight="1" x14ac:dyDescent="0.2"/>
    <row r="262" ht="13.15" customHeight="1" x14ac:dyDescent="0.2"/>
    <row r="263" ht="13.15" customHeight="1" x14ac:dyDescent="0.2"/>
    <row r="264" ht="13.15" customHeight="1" x14ac:dyDescent="0.2"/>
    <row r="265" ht="13.15" customHeight="1" x14ac:dyDescent="0.2"/>
    <row r="266" ht="13.15" customHeight="1" x14ac:dyDescent="0.2"/>
    <row r="267" ht="13.15" customHeight="1" x14ac:dyDescent="0.2"/>
    <row r="268" ht="13.15" customHeight="1" x14ac:dyDescent="0.2"/>
    <row r="269" ht="13.15" customHeight="1" x14ac:dyDescent="0.2"/>
    <row r="270" ht="13.15" customHeight="1" x14ac:dyDescent="0.2"/>
    <row r="271" ht="13.15" customHeight="1" x14ac:dyDescent="0.2"/>
    <row r="277" ht="27" customHeight="1" x14ac:dyDescent="0.2"/>
    <row r="278" ht="13.15" customHeight="1" x14ac:dyDescent="0.2"/>
    <row r="279" ht="27.6" customHeight="1" x14ac:dyDescent="0.2"/>
    <row r="283" ht="26.45" customHeight="1" x14ac:dyDescent="0.2"/>
    <row r="284" ht="25.9" customHeight="1" x14ac:dyDescent="0.2"/>
    <row r="285" ht="27" customHeight="1" x14ac:dyDescent="0.2"/>
    <row r="286" ht="26.45" customHeight="1" x14ac:dyDescent="0.2"/>
    <row r="295" ht="25.9" customHeight="1" x14ac:dyDescent="0.2"/>
    <row r="299" ht="27.6" customHeight="1" x14ac:dyDescent="0.2"/>
    <row r="300" ht="51.6" customHeight="1" x14ac:dyDescent="0.2"/>
    <row r="369" ht="13.15" customHeight="1" x14ac:dyDescent="0.2"/>
    <row r="371" ht="26.45" customHeight="1" x14ac:dyDescent="0.2"/>
    <row r="375" ht="25.9" customHeight="1" x14ac:dyDescent="0.2"/>
    <row r="376" ht="26.45" customHeight="1" x14ac:dyDescent="0.2"/>
    <row r="385" ht="26.45" customHeight="1" x14ac:dyDescent="0.2"/>
    <row r="389" ht="27" customHeight="1" x14ac:dyDescent="0.2"/>
    <row r="390" ht="53.45" customHeight="1" x14ac:dyDescent="0.2"/>
    <row r="391" ht="19.149999999999999" customHeight="1" x14ac:dyDescent="0.2"/>
    <row r="459" ht="13.15" customHeight="1" x14ac:dyDescent="0.2"/>
    <row r="461" ht="26.45" customHeight="1" x14ac:dyDescent="0.2"/>
    <row r="465" ht="26.45" customHeight="1" x14ac:dyDescent="0.2"/>
    <row r="466" ht="25.9" customHeight="1" x14ac:dyDescent="0.2"/>
    <row r="475" ht="25.9" customHeight="1" x14ac:dyDescent="0.2"/>
    <row r="479" ht="31.9" customHeight="1" x14ac:dyDescent="0.2"/>
    <row r="480" ht="52.9" customHeight="1" x14ac:dyDescent="0.2"/>
    <row r="481" ht="18.600000000000001" customHeight="1" x14ac:dyDescent="0.2"/>
    <row r="549" ht="13.15" customHeight="1" x14ac:dyDescent="0.2"/>
    <row r="551" ht="26.45" customHeight="1" x14ac:dyDescent="0.2"/>
    <row r="555" ht="26.45" customHeight="1" x14ac:dyDescent="0.2"/>
    <row r="556" ht="26.45" customHeight="1" x14ac:dyDescent="0.2"/>
    <row r="565" ht="25.9" customHeight="1" x14ac:dyDescent="0.2"/>
    <row r="569" ht="35.450000000000003" customHeight="1" x14ac:dyDescent="0.2"/>
    <row r="570" ht="56.45" customHeight="1" x14ac:dyDescent="0.2"/>
    <row r="571" ht="16.899999999999999" customHeight="1" x14ac:dyDescent="0.2"/>
    <row r="639" ht="13.15" customHeight="1" x14ac:dyDescent="0.2"/>
    <row r="641" ht="26.45" customHeight="1" x14ac:dyDescent="0.2"/>
    <row r="645" ht="25.9" customHeight="1" x14ac:dyDescent="0.2"/>
    <row r="646" ht="25.9" customHeight="1" x14ac:dyDescent="0.2"/>
    <row r="655" ht="25.9" customHeight="1" x14ac:dyDescent="0.2"/>
    <row r="659" ht="27" customHeight="1" x14ac:dyDescent="0.2"/>
    <row r="660" ht="55.9" customHeight="1" x14ac:dyDescent="0.2"/>
    <row r="661" ht="18" customHeight="1" x14ac:dyDescent="0.2"/>
    <row r="729" ht="13.15" customHeight="1" x14ac:dyDescent="0.2"/>
    <row r="731" ht="25.9" customHeight="1" x14ac:dyDescent="0.2"/>
    <row r="735" ht="26.45" customHeight="1" x14ac:dyDescent="0.2"/>
    <row r="736" ht="25.9" customHeight="1" x14ac:dyDescent="0.2"/>
  </sheetData>
  <autoFilter ref="C15:C174"/>
  <mergeCells count="98">
    <mergeCell ref="A158:A160"/>
    <mergeCell ref="B158:B160"/>
    <mergeCell ref="A163:A165"/>
    <mergeCell ref="B163:B165"/>
    <mergeCell ref="A166:A167"/>
    <mergeCell ref="B166:B167"/>
    <mergeCell ref="B169:C169"/>
    <mergeCell ref="A171:J171"/>
    <mergeCell ref="C174:H174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00"/>
  </sheetPr>
  <dimension ref="A1:J724"/>
  <sheetViews>
    <sheetView view="pageBreakPreview" zoomScaleSheetLayoutView="100" workbookViewId="0">
      <pane ySplit="13" topLeftCell="A158" activePane="bottomLeft" state="frozen"/>
      <selection pane="bottomLeft" activeCell="O16" sqref="O16"/>
    </sheetView>
  </sheetViews>
  <sheetFormatPr defaultColWidth="8.85546875" defaultRowHeight="12.75" x14ac:dyDescent="0.2"/>
  <cols>
    <col min="1" max="1" width="4.5703125" style="631" customWidth="1"/>
    <col min="2" max="2" width="21.140625" style="631" customWidth="1"/>
    <col min="3" max="3" width="38.140625" style="631" customWidth="1"/>
    <col min="4" max="4" width="7.85546875" style="631" customWidth="1"/>
    <col min="5" max="5" width="11.28515625" style="631" customWidth="1"/>
    <col min="6" max="6" width="9.28515625" style="631" customWidth="1"/>
    <col min="7" max="7" width="8" style="631" customWidth="1"/>
    <col min="8" max="8" width="10.7109375" style="631" customWidth="1"/>
    <col min="9" max="9" width="9.7109375" style="631" customWidth="1"/>
    <col min="10" max="10" width="12.42578125" style="631" customWidth="1"/>
    <col min="11" max="16384" width="8.85546875" style="631"/>
  </cols>
  <sheetData>
    <row r="1" spans="1:10" ht="14.45" customHeight="1" x14ac:dyDescent="0.2">
      <c r="I1" s="1203" t="s">
        <v>196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02" t="s">
        <v>1311</v>
      </c>
      <c r="B3" s="1202"/>
      <c r="C3" s="1202"/>
      <c r="D3" s="1202"/>
      <c r="E3" s="1202"/>
      <c r="F3" s="1202"/>
      <c r="G3" s="1202"/>
      <c r="H3" s="1202"/>
      <c r="I3" s="1202"/>
      <c r="J3" s="1202"/>
    </row>
    <row r="4" spans="1:10" s="1182" customFormat="1" x14ac:dyDescent="0.2">
      <c r="A4" s="1242" t="s">
        <v>1741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5" spans="1:10" x14ac:dyDescent="0.2">
      <c r="A5" s="25"/>
      <c r="B5" s="25"/>
      <c r="C5" s="25"/>
      <c r="D5" s="25"/>
      <c r="E5" s="25"/>
      <c r="F5" s="25"/>
      <c r="G5" s="25"/>
    </row>
    <row r="6" spans="1:10" x14ac:dyDescent="0.2">
      <c r="A6" s="1261" t="s">
        <v>374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</row>
    <row r="8" spans="1:10" x14ac:dyDescent="0.2">
      <c r="A8" s="633"/>
      <c r="B8" s="633"/>
      <c r="C8" s="633"/>
      <c r="D8" s="633"/>
      <c r="E8" s="633"/>
      <c r="F8" s="633"/>
      <c r="G8" s="633"/>
      <c r="H8" s="633"/>
      <c r="I8" s="633"/>
    </row>
    <row r="9" spans="1:10" ht="15" x14ac:dyDescent="0.25">
      <c r="A9" s="1497" t="s">
        <v>955</v>
      </c>
      <c r="B9" s="1497"/>
      <c r="C9" s="1497"/>
      <c r="D9" s="1263"/>
      <c r="E9" s="1263"/>
      <c r="F9" s="1263"/>
      <c r="G9" s="1263"/>
      <c r="H9" s="1263"/>
      <c r="I9" s="1263"/>
      <c r="J9" s="1263"/>
    </row>
    <row r="11" spans="1:10" ht="24" customHeight="1" x14ac:dyDescent="0.2">
      <c r="A11" s="1210" t="s">
        <v>361</v>
      </c>
      <c r="B11" s="1195" t="s">
        <v>183</v>
      </c>
      <c r="C11" s="1522"/>
      <c r="D11" s="1210" t="s">
        <v>190</v>
      </c>
      <c r="E11" s="1210"/>
      <c r="F11" s="1210"/>
      <c r="G11" s="1210" t="s">
        <v>191</v>
      </c>
      <c r="H11" s="1210"/>
      <c r="I11" s="1210"/>
      <c r="J11" s="1210" t="s">
        <v>192</v>
      </c>
    </row>
    <row r="12" spans="1:10" x14ac:dyDescent="0.2">
      <c r="A12" s="1210"/>
      <c r="B12" s="1523"/>
      <c r="C12" s="1524"/>
      <c r="D12" s="1210" t="s">
        <v>193</v>
      </c>
      <c r="E12" s="1210"/>
      <c r="F12" s="1210" t="s">
        <v>1085</v>
      </c>
      <c r="G12" s="1210" t="s">
        <v>193</v>
      </c>
      <c r="H12" s="1210"/>
      <c r="I12" s="1210" t="s">
        <v>1085</v>
      </c>
      <c r="J12" s="1210"/>
    </row>
    <row r="13" spans="1:10" ht="25.5" x14ac:dyDescent="0.2">
      <c r="A13" s="1210"/>
      <c r="B13" s="1525"/>
      <c r="C13" s="1526"/>
      <c r="D13" s="628" t="s">
        <v>194</v>
      </c>
      <c r="E13" s="628" t="s">
        <v>195</v>
      </c>
      <c r="F13" s="1210"/>
      <c r="G13" s="628" t="s">
        <v>194</v>
      </c>
      <c r="H13" s="628" t="s">
        <v>195</v>
      </c>
      <c r="I13" s="1210"/>
      <c r="J13" s="1210"/>
    </row>
    <row r="14" spans="1:10" ht="15" x14ac:dyDescent="0.2">
      <c r="A14" s="37">
        <v>1</v>
      </c>
      <c r="B14" s="1513">
        <v>2</v>
      </c>
      <c r="C14" s="1522"/>
      <c r="D14" s="37">
        <v>3</v>
      </c>
      <c r="E14" s="37">
        <v>4</v>
      </c>
      <c r="F14" s="37">
        <v>5</v>
      </c>
      <c r="G14" s="37">
        <v>6</v>
      </c>
      <c r="H14" s="37">
        <v>7</v>
      </c>
      <c r="I14" s="37">
        <v>8</v>
      </c>
      <c r="J14" s="37">
        <v>9</v>
      </c>
    </row>
    <row r="15" spans="1:10" ht="13.9" customHeight="1" x14ac:dyDescent="0.25">
      <c r="A15" s="1483">
        <v>1</v>
      </c>
      <c r="B15" s="1484" t="s">
        <v>287</v>
      </c>
      <c r="C15" s="46" t="s">
        <v>596</v>
      </c>
      <c r="D15" s="1186">
        <v>0</v>
      </c>
      <c r="E15" s="1186">
        <v>0</v>
      </c>
      <c r="F15" s="1186">
        <v>0</v>
      </c>
      <c r="G15" s="968">
        <v>0</v>
      </c>
      <c r="H15" s="968">
        <v>0</v>
      </c>
      <c r="I15" s="968">
        <v>0</v>
      </c>
      <c r="J15" s="955">
        <f>F15+I15</f>
        <v>0</v>
      </c>
    </row>
    <row r="16" spans="1:10" ht="13.9" customHeight="1" x14ac:dyDescent="0.25">
      <c r="A16" s="1483"/>
      <c r="B16" s="1484"/>
      <c r="C16" s="46" t="s">
        <v>597</v>
      </c>
      <c r="D16" s="1186">
        <v>0</v>
      </c>
      <c r="E16" s="1186">
        <v>0</v>
      </c>
      <c r="F16" s="1186">
        <v>0</v>
      </c>
      <c r="G16" s="968">
        <v>0</v>
      </c>
      <c r="H16" s="968">
        <v>0</v>
      </c>
      <c r="I16" s="968">
        <v>0</v>
      </c>
      <c r="J16" s="955">
        <f t="shared" ref="J16:J86" si="0">F16+I16</f>
        <v>0</v>
      </c>
    </row>
    <row r="17" spans="1:10" ht="13.9" customHeight="1" x14ac:dyDescent="0.25">
      <c r="A17" s="1483"/>
      <c r="B17" s="1484"/>
      <c r="C17" s="46" t="s">
        <v>598</v>
      </c>
      <c r="D17" s="1186">
        <v>0</v>
      </c>
      <c r="E17" s="1186">
        <v>0</v>
      </c>
      <c r="F17" s="1186">
        <v>0</v>
      </c>
      <c r="G17" s="968">
        <v>91</v>
      </c>
      <c r="H17" s="968">
        <v>85</v>
      </c>
      <c r="I17" s="968">
        <v>0</v>
      </c>
      <c r="J17" s="955">
        <f t="shared" si="0"/>
        <v>0</v>
      </c>
    </row>
    <row r="18" spans="1:10" ht="13.9" customHeight="1" x14ac:dyDescent="0.25">
      <c r="A18" s="1483">
        <v>2</v>
      </c>
      <c r="B18" s="1485" t="s">
        <v>288</v>
      </c>
      <c r="C18" s="46" t="s">
        <v>757</v>
      </c>
      <c r="D18" s="1186">
        <v>0</v>
      </c>
      <c r="E18" s="1186">
        <v>0</v>
      </c>
      <c r="F18" s="1186">
        <v>0</v>
      </c>
      <c r="G18" s="968">
        <v>16</v>
      </c>
      <c r="H18" s="968">
        <v>16</v>
      </c>
      <c r="I18" s="968">
        <v>0</v>
      </c>
      <c r="J18" s="955">
        <f t="shared" si="0"/>
        <v>0</v>
      </c>
    </row>
    <row r="19" spans="1:10" ht="13.9" customHeight="1" x14ac:dyDescent="0.25">
      <c r="A19" s="1483"/>
      <c r="B19" s="1485"/>
      <c r="C19" s="46" t="s">
        <v>598</v>
      </c>
      <c r="D19" s="1186">
        <v>0</v>
      </c>
      <c r="E19" s="1186">
        <v>0</v>
      </c>
      <c r="F19" s="1186">
        <v>0</v>
      </c>
      <c r="G19" s="968">
        <v>276</v>
      </c>
      <c r="H19" s="968">
        <v>266</v>
      </c>
      <c r="I19" s="968">
        <v>0</v>
      </c>
      <c r="J19" s="955">
        <f t="shared" si="0"/>
        <v>0</v>
      </c>
    </row>
    <row r="20" spans="1:10" ht="13.9" customHeight="1" x14ac:dyDescent="0.25">
      <c r="A20" s="1483">
        <v>3</v>
      </c>
      <c r="B20" s="1484" t="s">
        <v>289</v>
      </c>
      <c r="C20" s="46" t="s">
        <v>696</v>
      </c>
      <c r="D20" s="1186">
        <v>0</v>
      </c>
      <c r="E20" s="1186">
        <v>0</v>
      </c>
      <c r="F20" s="1186">
        <v>0</v>
      </c>
      <c r="G20" s="968">
        <v>0</v>
      </c>
      <c r="H20" s="968">
        <v>0</v>
      </c>
      <c r="I20" s="968">
        <v>0</v>
      </c>
      <c r="J20" s="955">
        <f t="shared" si="0"/>
        <v>0</v>
      </c>
    </row>
    <row r="21" spans="1:10" ht="13.9" customHeight="1" x14ac:dyDescent="0.25">
      <c r="A21" s="1483"/>
      <c r="B21" s="1484"/>
      <c r="C21" s="46" t="s">
        <v>407</v>
      </c>
      <c r="D21" s="1186">
        <v>0</v>
      </c>
      <c r="E21" s="1186">
        <v>0</v>
      </c>
      <c r="F21" s="1186">
        <v>0</v>
      </c>
      <c r="G21" s="968">
        <v>0</v>
      </c>
      <c r="H21" s="968">
        <v>0</v>
      </c>
      <c r="I21" s="1000">
        <v>0</v>
      </c>
      <c r="J21" s="955">
        <f t="shared" si="0"/>
        <v>0</v>
      </c>
    </row>
    <row r="22" spans="1:10" ht="13.9" customHeight="1" x14ac:dyDescent="0.25">
      <c r="A22" s="1483"/>
      <c r="B22" s="1484"/>
      <c r="C22" s="46" t="s">
        <v>764</v>
      </c>
      <c r="D22" s="1186">
        <v>0</v>
      </c>
      <c r="E22" s="1186">
        <v>0</v>
      </c>
      <c r="F22" s="1186">
        <v>0</v>
      </c>
      <c r="G22" s="968">
        <v>0</v>
      </c>
      <c r="H22" s="968">
        <v>0</v>
      </c>
      <c r="I22" s="1000">
        <v>0</v>
      </c>
      <c r="J22" s="955">
        <f t="shared" si="0"/>
        <v>0</v>
      </c>
    </row>
    <row r="23" spans="1:10" ht="13.9" customHeight="1" x14ac:dyDescent="0.25">
      <c r="A23" s="1483"/>
      <c r="B23" s="1484"/>
      <c r="C23" s="46" t="s">
        <v>598</v>
      </c>
      <c r="D23" s="1186">
        <v>0</v>
      </c>
      <c r="E23" s="1186">
        <v>0</v>
      </c>
      <c r="F23" s="1186">
        <v>0</v>
      </c>
      <c r="G23" s="968">
        <v>56</v>
      </c>
      <c r="H23" s="968">
        <v>52</v>
      </c>
      <c r="I23" s="1000">
        <v>0</v>
      </c>
      <c r="J23" s="955">
        <f t="shared" si="0"/>
        <v>0</v>
      </c>
    </row>
    <row r="24" spans="1:10" ht="15" x14ac:dyDescent="0.2">
      <c r="A24" s="1519">
        <v>4</v>
      </c>
      <c r="B24" s="1506" t="s">
        <v>290</v>
      </c>
      <c r="C24" s="965" t="s">
        <v>697</v>
      </c>
      <c r="D24" s="1186">
        <v>0</v>
      </c>
      <c r="E24" s="1186">
        <v>0</v>
      </c>
      <c r="F24" s="1186">
        <v>0</v>
      </c>
      <c r="G24" s="968">
        <v>0</v>
      </c>
      <c r="H24" s="968">
        <v>0</v>
      </c>
      <c r="I24" s="1000">
        <v>0</v>
      </c>
      <c r="J24" s="955">
        <f t="shared" si="0"/>
        <v>0</v>
      </c>
    </row>
    <row r="25" spans="1:10" ht="15" x14ac:dyDescent="0.2">
      <c r="A25" s="1520"/>
      <c r="B25" s="1507"/>
      <c r="C25" s="965" t="s">
        <v>993</v>
      </c>
      <c r="D25" s="1186">
        <v>0</v>
      </c>
      <c r="E25" s="1186">
        <v>0</v>
      </c>
      <c r="F25" s="1186">
        <v>0</v>
      </c>
      <c r="G25" s="968">
        <v>0</v>
      </c>
      <c r="H25" s="968">
        <v>0</v>
      </c>
      <c r="I25" s="1000">
        <v>0</v>
      </c>
      <c r="J25" s="955">
        <f t="shared" si="0"/>
        <v>0</v>
      </c>
    </row>
    <row r="26" spans="1:10" x14ac:dyDescent="0.2">
      <c r="A26" s="1519">
        <v>5</v>
      </c>
      <c r="B26" s="1516" t="s">
        <v>291</v>
      </c>
      <c r="C26" s="963" t="s">
        <v>815</v>
      </c>
      <c r="D26" s="1186">
        <v>0</v>
      </c>
      <c r="E26" s="1186">
        <v>0</v>
      </c>
      <c r="F26" s="1186">
        <v>0</v>
      </c>
      <c r="G26" s="968">
        <v>0</v>
      </c>
      <c r="H26" s="968">
        <v>0</v>
      </c>
      <c r="I26" s="1000">
        <v>0</v>
      </c>
      <c r="J26" s="955">
        <f t="shared" si="0"/>
        <v>0</v>
      </c>
    </row>
    <row r="27" spans="1:10" ht="15" x14ac:dyDescent="0.25">
      <c r="A27" s="1527"/>
      <c r="B27" s="1517"/>
      <c r="C27" s="46" t="s">
        <v>756</v>
      </c>
      <c r="D27" s="1186">
        <v>0</v>
      </c>
      <c r="E27" s="1186">
        <v>0</v>
      </c>
      <c r="F27" s="1186">
        <v>0</v>
      </c>
      <c r="G27" s="968">
        <v>0</v>
      </c>
      <c r="H27" s="968">
        <v>0</v>
      </c>
      <c r="I27" s="1000">
        <v>0</v>
      </c>
      <c r="J27" s="955">
        <f t="shared" si="0"/>
        <v>0</v>
      </c>
    </row>
    <row r="28" spans="1:10" ht="15" x14ac:dyDescent="0.25">
      <c r="A28" s="1527"/>
      <c r="B28" s="1517"/>
      <c r="C28" s="46" t="s">
        <v>1094</v>
      </c>
      <c r="D28" s="1186">
        <v>0</v>
      </c>
      <c r="E28" s="1186">
        <v>0</v>
      </c>
      <c r="F28" s="1186">
        <v>0</v>
      </c>
      <c r="G28" s="968">
        <v>0</v>
      </c>
      <c r="H28" s="968">
        <v>0</v>
      </c>
      <c r="I28" s="1000">
        <v>0</v>
      </c>
      <c r="J28" s="955">
        <v>0</v>
      </c>
    </row>
    <row r="29" spans="1:10" ht="15" x14ac:dyDescent="0.25">
      <c r="A29" s="1527"/>
      <c r="B29" s="1517"/>
      <c r="C29" s="46" t="s">
        <v>698</v>
      </c>
      <c r="D29" s="1186">
        <v>0</v>
      </c>
      <c r="E29" s="1186">
        <v>0</v>
      </c>
      <c r="F29" s="1186">
        <v>0</v>
      </c>
      <c r="G29" s="968">
        <v>0</v>
      </c>
      <c r="H29" s="968">
        <v>0</v>
      </c>
      <c r="I29" s="1000">
        <v>0</v>
      </c>
      <c r="J29" s="955">
        <f t="shared" si="0"/>
        <v>0</v>
      </c>
    </row>
    <row r="30" spans="1:10" ht="15" x14ac:dyDescent="0.25">
      <c r="A30" s="1527"/>
      <c r="B30" s="1517"/>
      <c r="C30" s="46" t="s">
        <v>977</v>
      </c>
      <c r="D30" s="1186">
        <v>0</v>
      </c>
      <c r="E30" s="1186">
        <v>0</v>
      </c>
      <c r="F30" s="1186">
        <v>0</v>
      </c>
      <c r="G30" s="968">
        <v>0</v>
      </c>
      <c r="H30" s="968">
        <v>0</v>
      </c>
      <c r="I30" s="1000">
        <v>0</v>
      </c>
      <c r="J30" s="955">
        <f t="shared" si="0"/>
        <v>0</v>
      </c>
    </row>
    <row r="31" spans="1:10" ht="14.45" customHeight="1" x14ac:dyDescent="0.25">
      <c r="A31" s="1520"/>
      <c r="B31" s="1518"/>
      <c r="C31" s="46" t="s">
        <v>598</v>
      </c>
      <c r="D31" s="1186">
        <v>0</v>
      </c>
      <c r="E31" s="1186">
        <v>0</v>
      </c>
      <c r="F31" s="1186">
        <v>0</v>
      </c>
      <c r="G31" s="968">
        <v>408</v>
      </c>
      <c r="H31" s="968">
        <v>366</v>
      </c>
      <c r="I31" s="1000">
        <v>0</v>
      </c>
      <c r="J31" s="955">
        <f t="shared" si="0"/>
        <v>0</v>
      </c>
    </row>
    <row r="32" spans="1:10" ht="13.9" customHeight="1" x14ac:dyDescent="0.25">
      <c r="A32" s="1487">
        <v>6</v>
      </c>
      <c r="B32" s="1485" t="s">
        <v>292</v>
      </c>
      <c r="C32" s="46" t="s">
        <v>699</v>
      </c>
      <c r="D32" s="1186">
        <v>0</v>
      </c>
      <c r="E32" s="1186">
        <v>0</v>
      </c>
      <c r="F32" s="1186">
        <v>0</v>
      </c>
      <c r="G32" s="968">
        <v>0</v>
      </c>
      <c r="H32" s="968">
        <v>0</v>
      </c>
      <c r="I32" s="1000">
        <v>0</v>
      </c>
      <c r="J32" s="955">
        <f t="shared" si="0"/>
        <v>0</v>
      </c>
    </row>
    <row r="33" spans="1:10" ht="13.9" customHeight="1" x14ac:dyDescent="0.25">
      <c r="A33" s="1487"/>
      <c r="B33" s="1485"/>
      <c r="C33" s="46" t="s">
        <v>598</v>
      </c>
      <c r="D33" s="1186">
        <v>0</v>
      </c>
      <c r="E33" s="1186">
        <v>0</v>
      </c>
      <c r="F33" s="1186">
        <v>0</v>
      </c>
      <c r="G33" s="968">
        <v>212</v>
      </c>
      <c r="H33" s="968">
        <v>183</v>
      </c>
      <c r="I33" s="1000">
        <v>0</v>
      </c>
      <c r="J33" s="955">
        <f t="shared" si="0"/>
        <v>0</v>
      </c>
    </row>
    <row r="34" spans="1:10" ht="13.9" customHeight="1" x14ac:dyDescent="0.25">
      <c r="A34" s="1483">
        <v>7</v>
      </c>
      <c r="B34" s="1485" t="s">
        <v>293</v>
      </c>
      <c r="C34" s="46" t="s">
        <v>759</v>
      </c>
      <c r="D34" s="1186">
        <v>0</v>
      </c>
      <c r="E34" s="1186">
        <v>0</v>
      </c>
      <c r="F34" s="1186">
        <v>0</v>
      </c>
      <c r="G34" s="968">
        <v>0</v>
      </c>
      <c r="H34" s="968">
        <v>0</v>
      </c>
      <c r="I34" s="1000">
        <v>0</v>
      </c>
      <c r="J34" s="955">
        <f t="shared" si="0"/>
        <v>0</v>
      </c>
    </row>
    <row r="35" spans="1:10" ht="13.9" customHeight="1" x14ac:dyDescent="0.25">
      <c r="A35" s="1483"/>
      <c r="B35" s="1485"/>
      <c r="C35" s="46" t="s">
        <v>816</v>
      </c>
      <c r="D35" s="1186">
        <v>0</v>
      </c>
      <c r="E35" s="1186">
        <v>0</v>
      </c>
      <c r="F35" s="1186">
        <v>0</v>
      </c>
      <c r="G35" s="968">
        <v>8</v>
      </c>
      <c r="H35" s="968">
        <v>8</v>
      </c>
      <c r="I35" s="1000">
        <v>0</v>
      </c>
      <c r="J35" s="955">
        <f t="shared" si="0"/>
        <v>0</v>
      </c>
    </row>
    <row r="36" spans="1:10" ht="13.9" customHeight="1" x14ac:dyDescent="0.25">
      <c r="A36" s="1483"/>
      <c r="B36" s="1485"/>
      <c r="C36" s="46" t="s">
        <v>599</v>
      </c>
      <c r="D36" s="1186">
        <v>0</v>
      </c>
      <c r="E36" s="1186">
        <v>0</v>
      </c>
      <c r="F36" s="1186">
        <v>0</v>
      </c>
      <c r="G36" s="968">
        <v>0</v>
      </c>
      <c r="H36" s="968">
        <v>0</v>
      </c>
      <c r="I36" s="1000">
        <v>0</v>
      </c>
      <c r="J36" s="955">
        <f t="shared" si="0"/>
        <v>0</v>
      </c>
    </row>
    <row r="37" spans="1:10" ht="13.9" customHeight="1" x14ac:dyDescent="0.25">
      <c r="A37" s="1483"/>
      <c r="B37" s="1485"/>
      <c r="C37" s="46" t="s">
        <v>700</v>
      </c>
      <c r="D37" s="1186">
        <v>0</v>
      </c>
      <c r="E37" s="1186">
        <v>0</v>
      </c>
      <c r="F37" s="1186">
        <v>0</v>
      </c>
      <c r="G37" s="968">
        <v>0</v>
      </c>
      <c r="H37" s="968">
        <v>0</v>
      </c>
      <c r="I37" s="1000">
        <v>0</v>
      </c>
      <c r="J37" s="955">
        <f t="shared" si="0"/>
        <v>0</v>
      </c>
    </row>
    <row r="38" spans="1:10" ht="13.9" customHeight="1" x14ac:dyDescent="0.25">
      <c r="A38" s="1483"/>
      <c r="B38" s="1485"/>
      <c r="C38" s="46" t="s">
        <v>598</v>
      </c>
      <c r="D38" s="1186">
        <v>0</v>
      </c>
      <c r="E38" s="1186">
        <v>0</v>
      </c>
      <c r="F38" s="1186">
        <v>0</v>
      </c>
      <c r="G38" s="968">
        <v>255</v>
      </c>
      <c r="H38" s="968">
        <v>235</v>
      </c>
      <c r="I38" s="1000">
        <v>0</v>
      </c>
      <c r="J38" s="955">
        <f t="shared" si="0"/>
        <v>0</v>
      </c>
    </row>
    <row r="39" spans="1:10" ht="15.75" x14ac:dyDescent="0.25">
      <c r="A39" s="639">
        <v>8</v>
      </c>
      <c r="B39" s="966" t="s">
        <v>294</v>
      </c>
      <c r="C39" s="46" t="s">
        <v>760</v>
      </c>
      <c r="D39" s="1186">
        <v>0</v>
      </c>
      <c r="E39" s="1186">
        <v>0</v>
      </c>
      <c r="F39" s="1186">
        <v>0</v>
      </c>
      <c r="G39" s="968">
        <v>58</v>
      </c>
      <c r="H39" s="968">
        <v>55</v>
      </c>
      <c r="I39" s="1000">
        <v>0</v>
      </c>
      <c r="J39" s="955">
        <f t="shared" si="0"/>
        <v>0</v>
      </c>
    </row>
    <row r="40" spans="1:10" ht="13.9" customHeight="1" x14ac:dyDescent="0.25">
      <c r="A40" s="1483">
        <v>9</v>
      </c>
      <c r="B40" s="1485" t="s">
        <v>295</v>
      </c>
      <c r="C40" s="46" t="s">
        <v>761</v>
      </c>
      <c r="D40" s="1186">
        <v>0</v>
      </c>
      <c r="E40" s="1186">
        <v>0</v>
      </c>
      <c r="F40" s="1186">
        <v>0</v>
      </c>
      <c r="G40" s="968">
        <v>15</v>
      </c>
      <c r="H40" s="968">
        <v>15</v>
      </c>
      <c r="I40" s="1000">
        <v>0</v>
      </c>
      <c r="J40" s="955">
        <f t="shared" si="0"/>
        <v>0</v>
      </c>
    </row>
    <row r="41" spans="1:10" ht="13.9" customHeight="1" x14ac:dyDescent="0.25">
      <c r="A41" s="1483"/>
      <c r="B41" s="1485"/>
      <c r="C41" s="46" t="s">
        <v>701</v>
      </c>
      <c r="D41" s="1186">
        <v>0</v>
      </c>
      <c r="E41" s="1186">
        <v>0</v>
      </c>
      <c r="F41" s="1186">
        <v>0</v>
      </c>
      <c r="G41" s="968">
        <v>0</v>
      </c>
      <c r="H41" s="968">
        <v>0</v>
      </c>
      <c r="I41" s="1000">
        <v>0</v>
      </c>
      <c r="J41" s="955">
        <f t="shared" si="0"/>
        <v>0</v>
      </c>
    </row>
    <row r="42" spans="1:10" ht="13.9" customHeight="1" x14ac:dyDescent="0.25">
      <c r="A42" s="1483"/>
      <c r="B42" s="1485"/>
      <c r="C42" s="46" t="s">
        <v>817</v>
      </c>
      <c r="D42" s="1186">
        <v>0</v>
      </c>
      <c r="E42" s="1186">
        <v>0</v>
      </c>
      <c r="F42" s="1186">
        <v>0</v>
      </c>
      <c r="G42" s="968">
        <v>0</v>
      </c>
      <c r="H42" s="968">
        <v>0</v>
      </c>
      <c r="I42" s="1000">
        <v>0</v>
      </c>
      <c r="J42" s="955">
        <f t="shared" si="0"/>
        <v>0</v>
      </c>
    </row>
    <row r="43" spans="1:10" ht="13.9" customHeight="1" x14ac:dyDescent="0.25">
      <c r="A43" s="1483"/>
      <c r="B43" s="1485"/>
      <c r="C43" s="46" t="s">
        <v>1049</v>
      </c>
      <c r="D43" s="1186">
        <v>0</v>
      </c>
      <c r="E43" s="1186">
        <v>0</v>
      </c>
      <c r="F43" s="1186">
        <v>0</v>
      </c>
      <c r="G43" s="968">
        <v>0</v>
      </c>
      <c r="H43" s="968">
        <v>0</v>
      </c>
      <c r="I43" s="1000">
        <v>0</v>
      </c>
      <c r="J43" s="955">
        <f t="shared" si="0"/>
        <v>0</v>
      </c>
    </row>
    <row r="44" spans="1:10" ht="13.9" customHeight="1" x14ac:dyDescent="0.25">
      <c r="A44" s="1483"/>
      <c r="B44" s="1485"/>
      <c r="C44" s="182" t="s">
        <v>994</v>
      </c>
      <c r="D44" s="1186">
        <v>0</v>
      </c>
      <c r="E44" s="1186">
        <v>0</v>
      </c>
      <c r="F44" s="1186">
        <v>0</v>
      </c>
      <c r="G44" s="968">
        <v>0</v>
      </c>
      <c r="H44" s="968">
        <v>0</v>
      </c>
      <c r="I44" s="1000">
        <v>0</v>
      </c>
      <c r="J44" s="955">
        <f t="shared" si="0"/>
        <v>0</v>
      </c>
    </row>
    <row r="45" spans="1:10" ht="13.9" customHeight="1" x14ac:dyDescent="0.25">
      <c r="A45" s="1483"/>
      <c r="B45" s="1485"/>
      <c r="C45" s="46" t="s">
        <v>598</v>
      </c>
      <c r="D45" s="1186">
        <v>0</v>
      </c>
      <c r="E45" s="1186">
        <v>0</v>
      </c>
      <c r="F45" s="1186">
        <v>0</v>
      </c>
      <c r="G45" s="968">
        <v>154</v>
      </c>
      <c r="H45" s="968">
        <v>139</v>
      </c>
      <c r="I45" s="1000">
        <v>0</v>
      </c>
      <c r="J45" s="955">
        <f t="shared" si="0"/>
        <v>0</v>
      </c>
    </row>
    <row r="46" spans="1:10" ht="15.75" x14ac:dyDescent="0.2">
      <c r="A46" s="639">
        <v>10</v>
      </c>
      <c r="B46" s="966" t="s">
        <v>296</v>
      </c>
      <c r="C46" s="212" t="s">
        <v>762</v>
      </c>
      <c r="D46" s="1186">
        <v>0</v>
      </c>
      <c r="E46" s="1186">
        <v>0</v>
      </c>
      <c r="F46" s="1186">
        <v>0</v>
      </c>
      <c r="G46" s="968">
        <v>0</v>
      </c>
      <c r="H46" s="968">
        <v>0</v>
      </c>
      <c r="I46" s="1000">
        <v>0</v>
      </c>
      <c r="J46" s="955">
        <f t="shared" si="0"/>
        <v>0</v>
      </c>
    </row>
    <row r="47" spans="1:10" ht="13.9" customHeight="1" x14ac:dyDescent="0.25">
      <c r="A47" s="1483">
        <v>11</v>
      </c>
      <c r="B47" s="1484" t="s">
        <v>297</v>
      </c>
      <c r="C47" s="46" t="s">
        <v>763</v>
      </c>
      <c r="D47" s="1186">
        <v>0</v>
      </c>
      <c r="E47" s="1186">
        <v>0</v>
      </c>
      <c r="F47" s="1186">
        <v>0</v>
      </c>
      <c r="G47" s="968">
        <v>0</v>
      </c>
      <c r="H47" s="968">
        <v>0</v>
      </c>
      <c r="I47" s="1000">
        <v>0</v>
      </c>
      <c r="J47" s="955">
        <f t="shared" si="0"/>
        <v>0</v>
      </c>
    </row>
    <row r="48" spans="1:10" ht="13.9" customHeight="1" x14ac:dyDescent="0.25">
      <c r="A48" s="1483"/>
      <c r="B48" s="1484"/>
      <c r="C48" s="46" t="s">
        <v>598</v>
      </c>
      <c r="D48" s="1186">
        <v>0</v>
      </c>
      <c r="E48" s="1186">
        <v>0</v>
      </c>
      <c r="F48" s="1186">
        <v>0</v>
      </c>
      <c r="G48" s="968">
        <v>123</v>
      </c>
      <c r="H48" s="968">
        <v>114</v>
      </c>
      <c r="I48" s="1000">
        <v>0</v>
      </c>
      <c r="J48" s="955">
        <f t="shared" si="0"/>
        <v>0</v>
      </c>
    </row>
    <row r="49" spans="1:10" ht="13.9" customHeight="1" x14ac:dyDescent="0.25">
      <c r="A49" s="1487">
        <v>12</v>
      </c>
      <c r="B49" s="1484" t="s">
        <v>298</v>
      </c>
      <c r="C49" s="46" t="s">
        <v>598</v>
      </c>
      <c r="D49" s="1186">
        <v>0</v>
      </c>
      <c r="E49" s="1186">
        <v>0</v>
      </c>
      <c r="F49" s="1186">
        <v>0</v>
      </c>
      <c r="G49" s="968">
        <v>138</v>
      </c>
      <c r="H49" s="968">
        <v>136</v>
      </c>
      <c r="I49" s="1000">
        <v>0</v>
      </c>
      <c r="J49" s="955">
        <f t="shared" si="0"/>
        <v>0</v>
      </c>
    </row>
    <row r="50" spans="1:10" ht="13.9" customHeight="1" x14ac:dyDescent="0.25">
      <c r="A50" s="1487"/>
      <c r="B50" s="1484"/>
      <c r="C50" s="46" t="s">
        <v>600</v>
      </c>
      <c r="D50" s="1186">
        <v>0</v>
      </c>
      <c r="E50" s="1186">
        <v>0</v>
      </c>
      <c r="F50" s="1186">
        <v>0</v>
      </c>
      <c r="G50" s="968">
        <v>0</v>
      </c>
      <c r="H50" s="968">
        <v>0</v>
      </c>
      <c r="I50" s="1000">
        <v>0</v>
      </c>
      <c r="J50" s="955">
        <f t="shared" si="0"/>
        <v>0</v>
      </c>
    </row>
    <row r="51" spans="1:10" ht="13.9" customHeight="1" x14ac:dyDescent="0.25">
      <c r="A51" s="1487"/>
      <c r="B51" s="1484"/>
      <c r="C51" s="46" t="s">
        <v>601</v>
      </c>
      <c r="D51" s="1186">
        <v>0</v>
      </c>
      <c r="E51" s="1186">
        <v>0</v>
      </c>
      <c r="F51" s="1186">
        <v>0</v>
      </c>
      <c r="G51" s="968">
        <v>3</v>
      </c>
      <c r="H51" s="968">
        <v>3</v>
      </c>
      <c r="I51" s="1000">
        <v>0</v>
      </c>
      <c r="J51" s="955">
        <f t="shared" si="0"/>
        <v>0</v>
      </c>
    </row>
    <row r="52" spans="1:10" ht="13.9" customHeight="1" x14ac:dyDescent="0.25">
      <c r="A52" s="1487"/>
      <c r="B52" s="1484"/>
      <c r="C52" s="46" t="s">
        <v>817</v>
      </c>
      <c r="D52" s="1186">
        <v>0</v>
      </c>
      <c r="E52" s="1186">
        <v>0</v>
      </c>
      <c r="F52" s="1186">
        <v>0</v>
      </c>
      <c r="G52" s="968">
        <v>0</v>
      </c>
      <c r="H52" s="968">
        <v>0</v>
      </c>
      <c r="I52" s="1000">
        <v>0</v>
      </c>
      <c r="J52" s="955">
        <f t="shared" si="0"/>
        <v>0</v>
      </c>
    </row>
    <row r="53" spans="1:10" ht="13.9" customHeight="1" x14ac:dyDescent="0.25">
      <c r="A53" s="1483">
        <v>13</v>
      </c>
      <c r="B53" s="1484" t="s">
        <v>299</v>
      </c>
      <c r="C53" s="46" t="s">
        <v>765</v>
      </c>
      <c r="D53" s="1186">
        <v>0</v>
      </c>
      <c r="E53" s="1186">
        <v>0</v>
      </c>
      <c r="F53" s="1186">
        <v>0</v>
      </c>
      <c r="G53" s="968">
        <v>89</v>
      </c>
      <c r="H53" s="968">
        <v>89</v>
      </c>
      <c r="I53" s="1000">
        <v>0</v>
      </c>
      <c r="J53" s="955">
        <f t="shared" si="0"/>
        <v>0</v>
      </c>
    </row>
    <row r="54" spans="1:10" ht="13.9" customHeight="1" x14ac:dyDescent="0.25">
      <c r="A54" s="1483"/>
      <c r="B54" s="1484"/>
      <c r="C54" s="46" t="s">
        <v>418</v>
      </c>
      <c r="D54" s="1186">
        <v>0</v>
      </c>
      <c r="E54" s="1186">
        <v>0</v>
      </c>
      <c r="F54" s="1186">
        <v>0</v>
      </c>
      <c r="G54" s="968">
        <v>0</v>
      </c>
      <c r="H54" s="968">
        <v>0</v>
      </c>
      <c r="I54" s="1000">
        <v>0</v>
      </c>
      <c r="J54" s="955">
        <f t="shared" si="0"/>
        <v>0</v>
      </c>
    </row>
    <row r="55" spans="1:10" ht="13.9" customHeight="1" x14ac:dyDescent="0.25">
      <c r="A55" s="1483"/>
      <c r="B55" s="1484"/>
      <c r="C55" s="46" t="s">
        <v>598</v>
      </c>
      <c r="D55" s="1186">
        <v>0</v>
      </c>
      <c r="E55" s="1186">
        <v>0</v>
      </c>
      <c r="F55" s="1186">
        <v>0</v>
      </c>
      <c r="G55" s="968">
        <v>37</v>
      </c>
      <c r="H55" s="968">
        <v>35</v>
      </c>
      <c r="I55" s="1000">
        <v>0</v>
      </c>
      <c r="J55" s="955">
        <f t="shared" si="0"/>
        <v>0</v>
      </c>
    </row>
    <row r="56" spans="1:10" ht="13.9" customHeight="1" x14ac:dyDescent="0.25">
      <c r="A56" s="1483">
        <v>14</v>
      </c>
      <c r="B56" s="1484" t="s">
        <v>300</v>
      </c>
      <c r="C56" s="46" t="s">
        <v>766</v>
      </c>
      <c r="D56" s="1186">
        <v>0</v>
      </c>
      <c r="E56" s="1186">
        <v>0</v>
      </c>
      <c r="F56" s="1186">
        <v>0</v>
      </c>
      <c r="G56" s="968">
        <v>87</v>
      </c>
      <c r="H56" s="968">
        <v>82</v>
      </c>
      <c r="I56" s="1000">
        <v>0</v>
      </c>
      <c r="J56" s="955">
        <f t="shared" si="0"/>
        <v>0</v>
      </c>
    </row>
    <row r="57" spans="1:10" ht="13.9" customHeight="1" x14ac:dyDescent="0.25">
      <c r="A57" s="1483"/>
      <c r="B57" s="1484"/>
      <c r="C57" s="46" t="s">
        <v>409</v>
      </c>
      <c r="D57" s="1186">
        <v>0</v>
      </c>
      <c r="E57" s="1186">
        <v>0</v>
      </c>
      <c r="F57" s="1186">
        <v>0</v>
      </c>
      <c r="G57" s="968">
        <v>0</v>
      </c>
      <c r="H57" s="968">
        <v>0</v>
      </c>
      <c r="I57" s="1000">
        <v>0</v>
      </c>
      <c r="J57" s="955">
        <f t="shared" si="0"/>
        <v>0</v>
      </c>
    </row>
    <row r="58" spans="1:10" ht="13.9" customHeight="1" x14ac:dyDescent="0.25">
      <c r="A58" s="1483">
        <v>15</v>
      </c>
      <c r="B58" s="1484" t="s">
        <v>301</v>
      </c>
      <c r="C58" s="46" t="s">
        <v>767</v>
      </c>
      <c r="D58" s="1186">
        <v>0</v>
      </c>
      <c r="E58" s="1186">
        <v>0</v>
      </c>
      <c r="F58" s="1186">
        <v>0</v>
      </c>
      <c r="G58" s="968">
        <v>0</v>
      </c>
      <c r="H58" s="968">
        <v>0</v>
      </c>
      <c r="I58" s="1000">
        <v>0</v>
      </c>
      <c r="J58" s="955">
        <f t="shared" si="0"/>
        <v>0</v>
      </c>
    </row>
    <row r="59" spans="1:10" ht="13.9" customHeight="1" x14ac:dyDescent="0.25">
      <c r="A59" s="1483"/>
      <c r="B59" s="1484"/>
      <c r="C59" s="46" t="s">
        <v>703</v>
      </c>
      <c r="D59" s="1186">
        <v>0</v>
      </c>
      <c r="E59" s="1186">
        <v>0</v>
      </c>
      <c r="F59" s="1186">
        <v>0</v>
      </c>
      <c r="G59" s="968">
        <v>0</v>
      </c>
      <c r="H59" s="968">
        <v>0</v>
      </c>
      <c r="I59" s="1000">
        <v>0</v>
      </c>
      <c r="J59" s="955">
        <f t="shared" si="0"/>
        <v>0</v>
      </c>
    </row>
    <row r="60" spans="1:10" ht="13.9" customHeight="1" x14ac:dyDescent="0.25">
      <c r="A60" s="1483"/>
      <c r="B60" s="1484"/>
      <c r="C60" s="46" t="s">
        <v>602</v>
      </c>
      <c r="D60" s="1186">
        <v>0</v>
      </c>
      <c r="E60" s="1186">
        <v>0</v>
      </c>
      <c r="F60" s="1186">
        <v>0</v>
      </c>
      <c r="G60" s="968">
        <v>0</v>
      </c>
      <c r="H60" s="968">
        <v>0</v>
      </c>
      <c r="I60" s="1000">
        <v>0</v>
      </c>
      <c r="J60" s="955">
        <f t="shared" si="0"/>
        <v>0</v>
      </c>
    </row>
    <row r="61" spans="1:10" ht="13.9" customHeight="1" x14ac:dyDescent="0.25">
      <c r="A61" s="1487">
        <v>16</v>
      </c>
      <c r="B61" s="1488" t="s">
        <v>302</v>
      </c>
      <c r="C61" s="81" t="s">
        <v>416</v>
      </c>
      <c r="D61" s="1186">
        <v>0</v>
      </c>
      <c r="E61" s="1186">
        <v>0</v>
      </c>
      <c r="F61" s="1186">
        <v>0</v>
      </c>
      <c r="G61" s="968">
        <v>0</v>
      </c>
      <c r="H61" s="968">
        <v>0</v>
      </c>
      <c r="I61" s="1000">
        <v>0</v>
      </c>
      <c r="J61" s="955">
        <f t="shared" si="0"/>
        <v>0</v>
      </c>
    </row>
    <row r="62" spans="1:10" ht="13.9" customHeight="1" x14ac:dyDescent="0.25">
      <c r="A62" s="1487"/>
      <c r="B62" s="1488"/>
      <c r="C62" s="81" t="s">
        <v>417</v>
      </c>
      <c r="D62" s="1186">
        <v>0</v>
      </c>
      <c r="E62" s="1186">
        <v>0</v>
      </c>
      <c r="F62" s="1186">
        <v>0</v>
      </c>
      <c r="G62" s="968">
        <v>0</v>
      </c>
      <c r="H62" s="968">
        <v>0</v>
      </c>
      <c r="I62" s="1000">
        <v>0</v>
      </c>
      <c r="J62" s="955">
        <f t="shared" si="0"/>
        <v>0</v>
      </c>
    </row>
    <row r="63" spans="1:10" ht="13.9" customHeight="1" x14ac:dyDescent="0.25">
      <c r="A63" s="1487"/>
      <c r="B63" s="1488"/>
      <c r="C63" s="81" t="s">
        <v>971</v>
      </c>
      <c r="D63" s="1186">
        <v>0</v>
      </c>
      <c r="E63" s="1186">
        <v>0</v>
      </c>
      <c r="F63" s="1186">
        <v>0</v>
      </c>
      <c r="G63" s="968">
        <v>0</v>
      </c>
      <c r="H63" s="968">
        <v>0</v>
      </c>
      <c r="I63" s="1000">
        <v>0</v>
      </c>
      <c r="J63" s="955">
        <f t="shared" si="0"/>
        <v>0</v>
      </c>
    </row>
    <row r="64" spans="1:10" ht="13.9" customHeight="1" x14ac:dyDescent="0.25">
      <c r="A64" s="1487"/>
      <c r="B64" s="1488"/>
      <c r="C64" s="81" t="s">
        <v>817</v>
      </c>
      <c r="D64" s="1186">
        <v>0</v>
      </c>
      <c r="E64" s="1186">
        <v>0</v>
      </c>
      <c r="F64" s="1186">
        <v>0</v>
      </c>
      <c r="G64" s="968">
        <v>0</v>
      </c>
      <c r="H64" s="968">
        <v>0</v>
      </c>
      <c r="I64" s="1000">
        <v>0</v>
      </c>
      <c r="J64" s="955">
        <f t="shared" si="0"/>
        <v>0</v>
      </c>
    </row>
    <row r="65" spans="1:10" ht="13.9" customHeight="1" x14ac:dyDescent="0.25">
      <c r="A65" s="1487"/>
      <c r="B65" s="1488"/>
      <c r="C65" s="81" t="s">
        <v>704</v>
      </c>
      <c r="D65" s="1186">
        <v>0</v>
      </c>
      <c r="E65" s="1186">
        <v>0</v>
      </c>
      <c r="F65" s="1186">
        <v>0</v>
      </c>
      <c r="G65" s="968">
        <v>0</v>
      </c>
      <c r="H65" s="968">
        <v>0</v>
      </c>
      <c r="I65" s="1000">
        <v>0</v>
      </c>
      <c r="J65" s="955">
        <f t="shared" si="0"/>
        <v>0</v>
      </c>
    </row>
    <row r="66" spans="1:10" ht="13.9" customHeight="1" x14ac:dyDescent="0.25">
      <c r="A66" s="1487"/>
      <c r="B66" s="1488"/>
      <c r="C66" s="81" t="s">
        <v>970</v>
      </c>
      <c r="D66" s="1186">
        <v>0</v>
      </c>
      <c r="E66" s="1186">
        <v>0</v>
      </c>
      <c r="F66" s="1186">
        <v>0</v>
      </c>
      <c r="G66" s="968">
        <v>0</v>
      </c>
      <c r="H66" s="968">
        <v>0</v>
      </c>
      <c r="I66" s="1000">
        <v>0</v>
      </c>
      <c r="J66" s="955">
        <f t="shared" si="0"/>
        <v>0</v>
      </c>
    </row>
    <row r="67" spans="1:10" ht="13.9" customHeight="1" x14ac:dyDescent="0.25">
      <c r="A67" s="1487"/>
      <c r="B67" s="1488"/>
      <c r="C67" s="81" t="s">
        <v>598</v>
      </c>
      <c r="D67" s="1186">
        <v>0</v>
      </c>
      <c r="E67" s="1186">
        <v>0</v>
      </c>
      <c r="F67" s="1186">
        <v>0</v>
      </c>
      <c r="G67" s="968">
        <v>134</v>
      </c>
      <c r="H67" s="968">
        <v>111</v>
      </c>
      <c r="I67" s="1000">
        <v>0</v>
      </c>
      <c r="J67" s="955">
        <f t="shared" si="0"/>
        <v>0</v>
      </c>
    </row>
    <row r="68" spans="1:10" ht="13.9" customHeight="1" x14ac:dyDescent="0.25">
      <c r="A68" s="1483">
        <v>17</v>
      </c>
      <c r="B68" s="1484" t="s">
        <v>303</v>
      </c>
      <c r="C68" s="81" t="s">
        <v>420</v>
      </c>
      <c r="D68" s="1186">
        <v>0</v>
      </c>
      <c r="E68" s="1186">
        <v>0</v>
      </c>
      <c r="F68" s="1186">
        <v>0</v>
      </c>
      <c r="G68" s="968">
        <v>0</v>
      </c>
      <c r="H68" s="968">
        <v>0</v>
      </c>
      <c r="I68" s="1000">
        <v>0</v>
      </c>
      <c r="J68" s="955">
        <f t="shared" si="0"/>
        <v>0</v>
      </c>
    </row>
    <row r="69" spans="1:10" ht="13.9" customHeight="1" x14ac:dyDescent="0.25">
      <c r="A69" s="1483"/>
      <c r="B69" s="1484"/>
      <c r="C69" s="46" t="s">
        <v>598</v>
      </c>
      <c r="D69" s="1186">
        <v>0</v>
      </c>
      <c r="E69" s="1186">
        <v>0</v>
      </c>
      <c r="F69" s="1186">
        <v>0</v>
      </c>
      <c r="G69" s="968">
        <v>90</v>
      </c>
      <c r="H69" s="968">
        <v>79</v>
      </c>
      <c r="I69" s="1000">
        <v>0</v>
      </c>
      <c r="J69" s="955">
        <f t="shared" si="0"/>
        <v>0</v>
      </c>
    </row>
    <row r="70" spans="1:10" ht="13.9" customHeight="1" x14ac:dyDescent="0.25">
      <c r="A70" s="1483">
        <v>18</v>
      </c>
      <c r="B70" s="1484" t="s">
        <v>603</v>
      </c>
      <c r="C70" s="46" t="s">
        <v>768</v>
      </c>
      <c r="D70" s="1186">
        <v>0</v>
      </c>
      <c r="E70" s="1186">
        <v>0</v>
      </c>
      <c r="F70" s="1186">
        <v>0</v>
      </c>
      <c r="G70" s="968">
        <v>0</v>
      </c>
      <c r="H70" s="968">
        <v>0</v>
      </c>
      <c r="I70" s="1000">
        <v>0</v>
      </c>
      <c r="J70" s="955">
        <f t="shared" si="0"/>
        <v>0</v>
      </c>
    </row>
    <row r="71" spans="1:10" ht="13.9" customHeight="1" x14ac:dyDescent="0.25">
      <c r="A71" s="1483"/>
      <c r="B71" s="1484"/>
      <c r="C71" s="46" t="s">
        <v>604</v>
      </c>
      <c r="D71" s="1186">
        <v>0</v>
      </c>
      <c r="E71" s="1186">
        <v>0</v>
      </c>
      <c r="F71" s="1186">
        <v>0</v>
      </c>
      <c r="G71" s="968">
        <v>0</v>
      </c>
      <c r="H71" s="968">
        <v>0</v>
      </c>
      <c r="I71" s="1000">
        <v>0</v>
      </c>
      <c r="J71" s="955">
        <f t="shared" si="0"/>
        <v>0</v>
      </c>
    </row>
    <row r="72" spans="1:10" ht="13.9" customHeight="1" x14ac:dyDescent="0.25">
      <c r="A72" s="1483"/>
      <c r="B72" s="1484"/>
      <c r="C72" s="46" t="s">
        <v>598</v>
      </c>
      <c r="D72" s="1186">
        <v>0</v>
      </c>
      <c r="E72" s="1186">
        <v>0</v>
      </c>
      <c r="F72" s="1186">
        <v>0</v>
      </c>
      <c r="G72" s="968">
        <v>145</v>
      </c>
      <c r="H72" s="968">
        <v>132</v>
      </c>
      <c r="I72" s="1000">
        <v>0</v>
      </c>
      <c r="J72" s="955">
        <f t="shared" si="0"/>
        <v>0</v>
      </c>
    </row>
    <row r="73" spans="1:10" ht="13.9" customHeight="1" x14ac:dyDescent="0.25">
      <c r="A73" s="1483">
        <v>19</v>
      </c>
      <c r="B73" s="1484" t="s">
        <v>305</v>
      </c>
      <c r="C73" s="46" t="s">
        <v>706</v>
      </c>
      <c r="D73" s="1186">
        <v>0</v>
      </c>
      <c r="E73" s="1186">
        <v>0</v>
      </c>
      <c r="F73" s="1186">
        <v>0</v>
      </c>
      <c r="G73" s="968">
        <v>0</v>
      </c>
      <c r="H73" s="968">
        <v>0</v>
      </c>
      <c r="I73" s="1000">
        <v>0</v>
      </c>
      <c r="J73" s="955">
        <f t="shared" si="0"/>
        <v>0</v>
      </c>
    </row>
    <row r="74" spans="1:10" ht="13.9" customHeight="1" x14ac:dyDescent="0.25">
      <c r="A74" s="1483"/>
      <c r="B74" s="1484"/>
      <c r="C74" s="46" t="s">
        <v>707</v>
      </c>
      <c r="D74" s="1186">
        <v>0</v>
      </c>
      <c r="E74" s="1186">
        <v>0</v>
      </c>
      <c r="F74" s="1186">
        <v>0</v>
      </c>
      <c r="G74" s="968">
        <v>0</v>
      </c>
      <c r="H74" s="968">
        <v>0</v>
      </c>
      <c r="I74" s="1000">
        <v>0</v>
      </c>
      <c r="J74" s="955">
        <f t="shared" si="0"/>
        <v>0</v>
      </c>
    </row>
    <row r="75" spans="1:10" ht="13.9" customHeight="1" x14ac:dyDescent="0.25">
      <c r="A75" s="1483"/>
      <c r="B75" s="1484"/>
      <c r="C75" s="46" t="s">
        <v>723</v>
      </c>
      <c r="D75" s="1186">
        <v>0</v>
      </c>
      <c r="E75" s="1186">
        <v>0</v>
      </c>
      <c r="F75" s="1186">
        <v>0</v>
      </c>
      <c r="G75" s="968">
        <v>0</v>
      </c>
      <c r="H75" s="968">
        <v>0</v>
      </c>
      <c r="I75" s="1000">
        <v>0</v>
      </c>
      <c r="J75" s="955">
        <f t="shared" si="0"/>
        <v>0</v>
      </c>
    </row>
    <row r="76" spans="1:10" ht="13.9" customHeight="1" x14ac:dyDescent="0.25">
      <c r="A76" s="1483"/>
      <c r="B76" s="1484"/>
      <c r="C76" s="46" t="s">
        <v>408</v>
      </c>
      <c r="D76" s="1186">
        <v>0</v>
      </c>
      <c r="E76" s="1186">
        <v>0</v>
      </c>
      <c r="F76" s="1186">
        <v>0</v>
      </c>
      <c r="G76" s="968">
        <v>0</v>
      </c>
      <c r="H76" s="968">
        <v>0</v>
      </c>
      <c r="I76" s="1000">
        <v>0</v>
      </c>
      <c r="J76" s="955">
        <f t="shared" si="0"/>
        <v>0</v>
      </c>
    </row>
    <row r="77" spans="1:10" ht="13.9" customHeight="1" x14ac:dyDescent="0.25">
      <c r="A77" s="1483"/>
      <c r="B77" s="1484"/>
      <c r="C77" s="46" t="s">
        <v>705</v>
      </c>
      <c r="D77" s="1186">
        <v>0</v>
      </c>
      <c r="E77" s="1186">
        <v>0</v>
      </c>
      <c r="F77" s="1186">
        <v>0</v>
      </c>
      <c r="G77" s="968">
        <v>0</v>
      </c>
      <c r="H77" s="968">
        <v>0</v>
      </c>
      <c r="I77" s="1000">
        <v>0</v>
      </c>
      <c r="J77" s="955">
        <f t="shared" si="0"/>
        <v>0</v>
      </c>
    </row>
    <row r="78" spans="1:10" ht="13.9" customHeight="1" x14ac:dyDescent="0.25">
      <c r="A78" s="1483"/>
      <c r="B78" s="1484"/>
      <c r="C78" s="46" t="s">
        <v>1051</v>
      </c>
      <c r="D78" s="1186">
        <v>0</v>
      </c>
      <c r="E78" s="1186">
        <v>0</v>
      </c>
      <c r="F78" s="1186">
        <v>0</v>
      </c>
      <c r="G78" s="968">
        <v>0</v>
      </c>
      <c r="H78" s="968">
        <v>0</v>
      </c>
      <c r="I78" s="1000">
        <v>0</v>
      </c>
      <c r="J78" s="955">
        <f t="shared" si="0"/>
        <v>0</v>
      </c>
    </row>
    <row r="79" spans="1:10" ht="13.9" customHeight="1" x14ac:dyDescent="0.25">
      <c r="A79" s="1483">
        <v>20</v>
      </c>
      <c r="B79" s="1489" t="s">
        <v>306</v>
      </c>
      <c r="C79" s="46" t="s">
        <v>818</v>
      </c>
      <c r="D79" s="1186">
        <v>0</v>
      </c>
      <c r="E79" s="1186">
        <v>0</v>
      </c>
      <c r="F79" s="1186">
        <v>0</v>
      </c>
      <c r="G79" s="968">
        <v>19</v>
      </c>
      <c r="H79" s="968">
        <v>18</v>
      </c>
      <c r="I79" s="1000">
        <v>0</v>
      </c>
      <c r="J79" s="955">
        <f t="shared" si="0"/>
        <v>0</v>
      </c>
    </row>
    <row r="80" spans="1:10" ht="13.9" customHeight="1" x14ac:dyDescent="0.25">
      <c r="A80" s="1483"/>
      <c r="B80" s="1489"/>
      <c r="C80" s="46" t="s">
        <v>769</v>
      </c>
      <c r="D80" s="1186">
        <v>0</v>
      </c>
      <c r="E80" s="1186">
        <v>0</v>
      </c>
      <c r="F80" s="1186">
        <v>0</v>
      </c>
      <c r="G80" s="968">
        <v>40</v>
      </c>
      <c r="H80" s="968">
        <v>35</v>
      </c>
      <c r="I80" s="1000">
        <v>0</v>
      </c>
      <c r="J80" s="955">
        <f t="shared" si="0"/>
        <v>0</v>
      </c>
    </row>
    <row r="81" spans="1:10" ht="13.9" customHeight="1" x14ac:dyDescent="0.25">
      <c r="A81" s="1483"/>
      <c r="B81" s="1489"/>
      <c r="C81" s="46" t="s">
        <v>819</v>
      </c>
      <c r="D81" s="1186">
        <v>0</v>
      </c>
      <c r="E81" s="1186">
        <v>0</v>
      </c>
      <c r="F81" s="1186">
        <v>0</v>
      </c>
      <c r="G81" s="968">
        <v>4</v>
      </c>
      <c r="H81" s="968">
        <v>4</v>
      </c>
      <c r="I81" s="1000">
        <v>0</v>
      </c>
      <c r="J81" s="955">
        <f t="shared" si="0"/>
        <v>0</v>
      </c>
    </row>
    <row r="82" spans="1:10" ht="13.9" customHeight="1" x14ac:dyDescent="0.25">
      <c r="A82" s="1483"/>
      <c r="B82" s="1489"/>
      <c r="C82" s="46" t="s">
        <v>770</v>
      </c>
      <c r="D82" s="1186">
        <v>0</v>
      </c>
      <c r="E82" s="1186">
        <v>0</v>
      </c>
      <c r="F82" s="1186">
        <v>0</v>
      </c>
      <c r="G82" s="968">
        <v>88</v>
      </c>
      <c r="H82" s="968">
        <v>82</v>
      </c>
      <c r="I82" s="1000">
        <v>0</v>
      </c>
      <c r="J82" s="955">
        <f t="shared" si="0"/>
        <v>0</v>
      </c>
    </row>
    <row r="83" spans="1:10" ht="13.9" customHeight="1" x14ac:dyDescent="0.25">
      <c r="A83" s="1483"/>
      <c r="B83" s="1489"/>
      <c r="C83" s="46" t="s">
        <v>771</v>
      </c>
      <c r="D83" s="1186">
        <v>0</v>
      </c>
      <c r="E83" s="1186">
        <v>0</v>
      </c>
      <c r="F83" s="1186">
        <v>0</v>
      </c>
      <c r="G83" s="968">
        <v>0</v>
      </c>
      <c r="H83" s="968">
        <v>0</v>
      </c>
      <c r="I83" s="1000">
        <v>0</v>
      </c>
      <c r="J83" s="955">
        <f t="shared" si="0"/>
        <v>0</v>
      </c>
    </row>
    <row r="84" spans="1:10" ht="13.9" customHeight="1" x14ac:dyDescent="0.25">
      <c r="A84" s="1483"/>
      <c r="B84" s="1489"/>
      <c r="C84" s="46" t="s">
        <v>598</v>
      </c>
      <c r="D84" s="1186">
        <v>0</v>
      </c>
      <c r="E84" s="1186">
        <v>0</v>
      </c>
      <c r="F84" s="1186">
        <v>0</v>
      </c>
      <c r="G84" s="968">
        <v>188</v>
      </c>
      <c r="H84" s="968">
        <v>157</v>
      </c>
      <c r="I84" s="1000">
        <v>0</v>
      </c>
      <c r="J84" s="955">
        <f t="shared" si="0"/>
        <v>0</v>
      </c>
    </row>
    <row r="85" spans="1:10" ht="13.9" customHeight="1" x14ac:dyDescent="0.25">
      <c r="A85" s="1483">
        <v>21</v>
      </c>
      <c r="B85" s="1484" t="s">
        <v>307</v>
      </c>
      <c r="C85" s="46" t="s">
        <v>708</v>
      </c>
      <c r="D85" s="1186">
        <v>0</v>
      </c>
      <c r="E85" s="1186">
        <v>0</v>
      </c>
      <c r="F85" s="1186">
        <v>0</v>
      </c>
      <c r="G85" s="968">
        <v>0</v>
      </c>
      <c r="H85" s="968">
        <v>0</v>
      </c>
      <c r="I85" s="1000">
        <v>0</v>
      </c>
      <c r="J85" s="955">
        <f t="shared" si="0"/>
        <v>0</v>
      </c>
    </row>
    <row r="86" spans="1:10" ht="13.9" customHeight="1" x14ac:dyDescent="0.25">
      <c r="A86" s="1483"/>
      <c r="B86" s="1484"/>
      <c r="C86" s="46" t="s">
        <v>772</v>
      </c>
      <c r="D86" s="1186">
        <v>0</v>
      </c>
      <c r="E86" s="1186">
        <v>0</v>
      </c>
      <c r="F86" s="1186">
        <v>0</v>
      </c>
      <c r="G86" s="968">
        <v>0</v>
      </c>
      <c r="H86" s="968">
        <v>0</v>
      </c>
      <c r="I86" s="1000">
        <v>0</v>
      </c>
      <c r="J86" s="955">
        <f t="shared" si="0"/>
        <v>0</v>
      </c>
    </row>
    <row r="87" spans="1:10" ht="13.9" customHeight="1" x14ac:dyDescent="0.25">
      <c r="A87" s="1483"/>
      <c r="B87" s="1484"/>
      <c r="C87" s="46" t="s">
        <v>598</v>
      </c>
      <c r="D87" s="1186">
        <v>0</v>
      </c>
      <c r="E87" s="1186">
        <v>0</v>
      </c>
      <c r="F87" s="1186">
        <v>0</v>
      </c>
      <c r="G87" s="968">
        <v>50</v>
      </c>
      <c r="H87" s="968">
        <v>40</v>
      </c>
      <c r="I87" s="1000">
        <v>0</v>
      </c>
      <c r="J87" s="955">
        <f t="shared" ref="J87:J159" si="1">F87+I87</f>
        <v>0</v>
      </c>
    </row>
    <row r="88" spans="1:10" ht="30" x14ac:dyDescent="0.25">
      <c r="A88" s="1483">
        <v>22</v>
      </c>
      <c r="B88" s="1484" t="s">
        <v>308</v>
      </c>
      <c r="C88" s="82" t="s">
        <v>773</v>
      </c>
      <c r="D88" s="1186">
        <v>0</v>
      </c>
      <c r="E88" s="1186">
        <v>0</v>
      </c>
      <c r="F88" s="1186">
        <v>0</v>
      </c>
      <c r="G88" s="968">
        <v>0</v>
      </c>
      <c r="H88" s="968">
        <v>0</v>
      </c>
      <c r="I88" s="1000">
        <v>0</v>
      </c>
      <c r="J88" s="955">
        <f t="shared" si="1"/>
        <v>0</v>
      </c>
    </row>
    <row r="89" spans="1:10" ht="15" x14ac:dyDescent="0.25">
      <c r="A89" s="1483"/>
      <c r="B89" s="1484"/>
      <c r="C89" s="182" t="s">
        <v>703</v>
      </c>
      <c r="D89" s="1186">
        <v>0</v>
      </c>
      <c r="E89" s="1186">
        <v>0</v>
      </c>
      <c r="F89" s="1186">
        <v>0</v>
      </c>
      <c r="G89" s="968">
        <v>0</v>
      </c>
      <c r="H89" s="968">
        <v>0</v>
      </c>
      <c r="I89" s="1000">
        <v>0</v>
      </c>
      <c r="J89" s="955">
        <f t="shared" si="1"/>
        <v>0</v>
      </c>
    </row>
    <row r="90" spans="1:10" ht="30" x14ac:dyDescent="0.25">
      <c r="A90" s="1483"/>
      <c r="B90" s="1484"/>
      <c r="C90" s="82" t="s">
        <v>774</v>
      </c>
      <c r="D90" s="1186">
        <v>0</v>
      </c>
      <c r="E90" s="1186">
        <v>0</v>
      </c>
      <c r="F90" s="1186">
        <v>0</v>
      </c>
      <c r="G90" s="968">
        <v>0</v>
      </c>
      <c r="H90" s="968">
        <v>0</v>
      </c>
      <c r="I90" s="1000">
        <v>0</v>
      </c>
      <c r="J90" s="955">
        <f t="shared" si="1"/>
        <v>0</v>
      </c>
    </row>
    <row r="91" spans="1:10" ht="13.9" customHeight="1" x14ac:dyDescent="0.25">
      <c r="A91" s="1483">
        <v>23</v>
      </c>
      <c r="B91" s="1484" t="s">
        <v>309</v>
      </c>
      <c r="C91" s="46" t="s">
        <v>709</v>
      </c>
      <c r="D91" s="1186">
        <v>0</v>
      </c>
      <c r="E91" s="1186">
        <v>0</v>
      </c>
      <c r="F91" s="1186">
        <v>0</v>
      </c>
      <c r="G91" s="968">
        <v>0</v>
      </c>
      <c r="H91" s="968">
        <v>0</v>
      </c>
      <c r="I91" s="1000">
        <v>0</v>
      </c>
      <c r="J91" s="955">
        <f t="shared" si="1"/>
        <v>0</v>
      </c>
    </row>
    <row r="92" spans="1:10" ht="13.9" customHeight="1" x14ac:dyDescent="0.25">
      <c r="A92" s="1483"/>
      <c r="B92" s="1484"/>
      <c r="C92" s="46" t="s">
        <v>775</v>
      </c>
      <c r="D92" s="1186">
        <v>0</v>
      </c>
      <c r="E92" s="1186">
        <v>0</v>
      </c>
      <c r="F92" s="1186">
        <v>0</v>
      </c>
      <c r="G92" s="968">
        <v>0</v>
      </c>
      <c r="H92" s="968">
        <v>0</v>
      </c>
      <c r="I92" s="1000">
        <v>0</v>
      </c>
      <c r="J92" s="955">
        <f t="shared" si="1"/>
        <v>0</v>
      </c>
    </row>
    <row r="93" spans="1:10" ht="13.9" customHeight="1" x14ac:dyDescent="0.25">
      <c r="A93" s="1483"/>
      <c r="B93" s="1484"/>
      <c r="C93" s="46" t="s">
        <v>817</v>
      </c>
      <c r="D93" s="1186">
        <v>0</v>
      </c>
      <c r="E93" s="1186">
        <v>0</v>
      </c>
      <c r="F93" s="1186">
        <v>0</v>
      </c>
      <c r="G93" s="968">
        <v>0</v>
      </c>
      <c r="H93" s="968">
        <v>0</v>
      </c>
      <c r="I93" s="1000">
        <v>0</v>
      </c>
      <c r="J93" s="955">
        <f t="shared" si="1"/>
        <v>0</v>
      </c>
    </row>
    <row r="94" spans="1:10" ht="13.9" customHeight="1" x14ac:dyDescent="0.25">
      <c r="A94" s="1483">
        <v>24</v>
      </c>
      <c r="B94" s="1484" t="s">
        <v>310</v>
      </c>
      <c r="C94" s="46" t="s">
        <v>712</v>
      </c>
      <c r="D94" s="1186">
        <v>0</v>
      </c>
      <c r="E94" s="1186">
        <v>0</v>
      </c>
      <c r="F94" s="1186">
        <v>0</v>
      </c>
      <c r="G94" s="968">
        <v>0</v>
      </c>
      <c r="H94" s="968">
        <v>0</v>
      </c>
      <c r="I94" s="1000">
        <v>0</v>
      </c>
      <c r="J94" s="955">
        <f t="shared" si="1"/>
        <v>0</v>
      </c>
    </row>
    <row r="95" spans="1:10" ht="13.9" customHeight="1" x14ac:dyDescent="0.25">
      <c r="A95" s="1483"/>
      <c r="B95" s="1484"/>
      <c r="C95" s="46" t="s">
        <v>710</v>
      </c>
      <c r="D95" s="1186">
        <v>0</v>
      </c>
      <c r="E95" s="1186">
        <v>0</v>
      </c>
      <c r="F95" s="1186">
        <v>0</v>
      </c>
      <c r="G95" s="968">
        <v>0</v>
      </c>
      <c r="H95" s="968">
        <v>0</v>
      </c>
      <c r="I95" s="1000">
        <v>0</v>
      </c>
      <c r="J95" s="955">
        <f t="shared" si="1"/>
        <v>0</v>
      </c>
    </row>
    <row r="96" spans="1:10" ht="13.9" customHeight="1" x14ac:dyDescent="0.25">
      <c r="A96" s="1483"/>
      <c r="B96" s="1484"/>
      <c r="C96" s="46" t="s">
        <v>776</v>
      </c>
      <c r="D96" s="1186">
        <v>0</v>
      </c>
      <c r="E96" s="1186">
        <v>0</v>
      </c>
      <c r="F96" s="1186">
        <v>0</v>
      </c>
      <c r="G96" s="968">
        <v>97</v>
      </c>
      <c r="H96" s="968">
        <v>94</v>
      </c>
      <c r="I96" s="1000">
        <v>0</v>
      </c>
      <c r="J96" s="955">
        <f t="shared" si="1"/>
        <v>0</v>
      </c>
    </row>
    <row r="97" spans="1:10" ht="13.9" customHeight="1" x14ac:dyDescent="0.25">
      <c r="A97" s="1483"/>
      <c r="B97" s="1484"/>
      <c r="C97" s="46" t="s">
        <v>414</v>
      </c>
      <c r="D97" s="1186">
        <v>0</v>
      </c>
      <c r="E97" s="1186">
        <v>0</v>
      </c>
      <c r="F97" s="1186">
        <v>0</v>
      </c>
      <c r="G97" s="968">
        <v>0</v>
      </c>
      <c r="H97" s="968">
        <v>0</v>
      </c>
      <c r="I97" s="1000">
        <v>0</v>
      </c>
      <c r="J97" s="955">
        <f t="shared" si="1"/>
        <v>0</v>
      </c>
    </row>
    <row r="98" spans="1:10" ht="13.9" customHeight="1" x14ac:dyDescent="0.25">
      <c r="A98" s="1483"/>
      <c r="B98" s="1484"/>
      <c r="C98" s="46" t="s">
        <v>332</v>
      </c>
      <c r="D98" s="1186">
        <v>0</v>
      </c>
      <c r="E98" s="1186">
        <v>0</v>
      </c>
      <c r="F98" s="1186">
        <v>0</v>
      </c>
      <c r="G98" s="968">
        <v>0</v>
      </c>
      <c r="H98" s="968">
        <v>0</v>
      </c>
      <c r="I98" s="1000">
        <v>0</v>
      </c>
      <c r="J98" s="955">
        <f t="shared" si="1"/>
        <v>0</v>
      </c>
    </row>
    <row r="99" spans="1:10" ht="13.9" customHeight="1" x14ac:dyDescent="0.25">
      <c r="A99" s="1483"/>
      <c r="B99" s="1484"/>
      <c r="C99" s="46" t="s">
        <v>711</v>
      </c>
      <c r="D99" s="1186">
        <v>0</v>
      </c>
      <c r="E99" s="1186">
        <v>0</v>
      </c>
      <c r="F99" s="1186">
        <v>0</v>
      </c>
      <c r="G99" s="968">
        <v>0</v>
      </c>
      <c r="H99" s="968">
        <v>0</v>
      </c>
      <c r="I99" s="1000">
        <v>0</v>
      </c>
      <c r="J99" s="955">
        <f t="shared" si="1"/>
        <v>0</v>
      </c>
    </row>
    <row r="100" spans="1:10" ht="13.9" customHeight="1" x14ac:dyDescent="0.25">
      <c r="A100" s="1483"/>
      <c r="B100" s="1484"/>
      <c r="C100" s="46" t="s">
        <v>598</v>
      </c>
      <c r="D100" s="1186">
        <v>0</v>
      </c>
      <c r="E100" s="1186">
        <v>0</v>
      </c>
      <c r="F100" s="1186">
        <v>0</v>
      </c>
      <c r="G100" s="968">
        <v>59</v>
      </c>
      <c r="H100" s="968">
        <v>50</v>
      </c>
      <c r="I100" s="1000">
        <v>0</v>
      </c>
      <c r="J100" s="955">
        <f t="shared" si="1"/>
        <v>0</v>
      </c>
    </row>
    <row r="101" spans="1:10" ht="13.9" customHeight="1" x14ac:dyDescent="0.25">
      <c r="A101" s="1483">
        <v>25</v>
      </c>
      <c r="B101" s="1484" t="s">
        <v>311</v>
      </c>
      <c r="C101" s="46" t="s">
        <v>410</v>
      </c>
      <c r="D101" s="1186">
        <v>0</v>
      </c>
      <c r="E101" s="1186">
        <v>0</v>
      </c>
      <c r="F101" s="1186">
        <v>0</v>
      </c>
      <c r="G101" s="968">
        <v>0</v>
      </c>
      <c r="H101" s="968">
        <v>0</v>
      </c>
      <c r="I101" s="1000">
        <v>0</v>
      </c>
      <c r="J101" s="955">
        <f t="shared" si="1"/>
        <v>0</v>
      </c>
    </row>
    <row r="102" spans="1:10" ht="13.9" customHeight="1" x14ac:dyDescent="0.25">
      <c r="A102" s="1483"/>
      <c r="B102" s="1484"/>
      <c r="C102" s="46" t="s">
        <v>598</v>
      </c>
      <c r="D102" s="1186">
        <v>0</v>
      </c>
      <c r="E102" s="1186">
        <v>0</v>
      </c>
      <c r="F102" s="1186">
        <v>0</v>
      </c>
      <c r="G102" s="968">
        <v>69</v>
      </c>
      <c r="H102" s="968">
        <v>60</v>
      </c>
      <c r="I102" s="1000">
        <v>0</v>
      </c>
      <c r="J102" s="955">
        <f t="shared" si="1"/>
        <v>0</v>
      </c>
    </row>
    <row r="103" spans="1:10" ht="13.9" customHeight="1" x14ac:dyDescent="0.25">
      <c r="A103" s="1483">
        <v>26</v>
      </c>
      <c r="B103" s="1484" t="s">
        <v>312</v>
      </c>
      <c r="C103" s="46" t="s">
        <v>821</v>
      </c>
      <c r="D103" s="1186">
        <v>0</v>
      </c>
      <c r="E103" s="1186">
        <v>0</v>
      </c>
      <c r="F103" s="1186">
        <v>0</v>
      </c>
      <c r="G103" s="968">
        <v>0</v>
      </c>
      <c r="H103" s="968">
        <v>0</v>
      </c>
      <c r="I103" s="1000">
        <v>0</v>
      </c>
      <c r="J103" s="955">
        <f t="shared" si="1"/>
        <v>0</v>
      </c>
    </row>
    <row r="104" spans="1:10" ht="13.9" customHeight="1" x14ac:dyDescent="0.25">
      <c r="A104" s="1483"/>
      <c r="B104" s="1484"/>
      <c r="C104" s="46" t="s">
        <v>605</v>
      </c>
      <c r="D104" s="1186">
        <v>0</v>
      </c>
      <c r="E104" s="1186">
        <v>0</v>
      </c>
      <c r="F104" s="1186">
        <v>0</v>
      </c>
      <c r="G104" s="968">
        <v>0</v>
      </c>
      <c r="H104" s="968">
        <v>0</v>
      </c>
      <c r="I104" s="1000">
        <v>0</v>
      </c>
      <c r="J104" s="955">
        <f t="shared" si="1"/>
        <v>0</v>
      </c>
    </row>
    <row r="105" spans="1:10" ht="13.9" customHeight="1" x14ac:dyDescent="0.25">
      <c r="A105" s="1483"/>
      <c r="B105" s="1484"/>
      <c r="C105" s="46" t="s">
        <v>413</v>
      </c>
      <c r="D105" s="1186">
        <v>0</v>
      </c>
      <c r="E105" s="1186">
        <v>0</v>
      </c>
      <c r="F105" s="1186">
        <v>0</v>
      </c>
      <c r="G105" s="968">
        <v>0</v>
      </c>
      <c r="H105" s="968">
        <v>0</v>
      </c>
      <c r="I105" s="1000">
        <v>0</v>
      </c>
      <c r="J105" s="955">
        <f t="shared" si="1"/>
        <v>0</v>
      </c>
    </row>
    <row r="106" spans="1:10" ht="13.9" customHeight="1" x14ac:dyDescent="0.25">
      <c r="A106" s="1483"/>
      <c r="B106" s="1484"/>
      <c r="C106" s="46" t="s">
        <v>606</v>
      </c>
      <c r="D106" s="1186">
        <v>0</v>
      </c>
      <c r="E106" s="1186">
        <v>0</v>
      </c>
      <c r="F106" s="1186">
        <v>0</v>
      </c>
      <c r="G106" s="968">
        <v>0</v>
      </c>
      <c r="H106" s="968">
        <v>0</v>
      </c>
      <c r="I106" s="1000">
        <v>0</v>
      </c>
      <c r="J106" s="955">
        <f t="shared" si="1"/>
        <v>0</v>
      </c>
    </row>
    <row r="107" spans="1:10" ht="13.9" customHeight="1" x14ac:dyDescent="0.25">
      <c r="A107" s="1483"/>
      <c r="B107" s="1484"/>
      <c r="C107" s="46" t="s">
        <v>817</v>
      </c>
      <c r="D107" s="1186">
        <v>0</v>
      </c>
      <c r="E107" s="1186">
        <v>0</v>
      </c>
      <c r="F107" s="1186">
        <v>0</v>
      </c>
      <c r="G107" s="968">
        <v>0</v>
      </c>
      <c r="H107" s="968">
        <v>0</v>
      </c>
      <c r="I107" s="1000">
        <v>0</v>
      </c>
      <c r="J107" s="955">
        <f t="shared" si="1"/>
        <v>0</v>
      </c>
    </row>
    <row r="108" spans="1:10" ht="13.9" customHeight="1" x14ac:dyDescent="0.25">
      <c r="A108" s="1483"/>
      <c r="B108" s="1484"/>
      <c r="C108" s="46" t="s">
        <v>713</v>
      </c>
      <c r="D108" s="1186">
        <v>0</v>
      </c>
      <c r="E108" s="1186">
        <v>0</v>
      </c>
      <c r="F108" s="1186">
        <v>0</v>
      </c>
      <c r="G108" s="968">
        <v>0</v>
      </c>
      <c r="H108" s="968">
        <v>0</v>
      </c>
      <c r="I108" s="1000">
        <v>0</v>
      </c>
      <c r="J108" s="955">
        <f t="shared" si="1"/>
        <v>0</v>
      </c>
    </row>
    <row r="109" spans="1:10" ht="13.9" customHeight="1" x14ac:dyDescent="0.25">
      <c r="A109" s="1483"/>
      <c r="B109" s="1484"/>
      <c r="C109" s="46" t="s">
        <v>777</v>
      </c>
      <c r="D109" s="1186">
        <v>0</v>
      </c>
      <c r="E109" s="1186">
        <v>0</v>
      </c>
      <c r="F109" s="1186">
        <v>0</v>
      </c>
      <c r="G109" s="968">
        <v>0</v>
      </c>
      <c r="H109" s="968">
        <v>0</v>
      </c>
      <c r="I109" s="1000">
        <v>0</v>
      </c>
      <c r="J109" s="955">
        <f t="shared" si="1"/>
        <v>0</v>
      </c>
    </row>
    <row r="110" spans="1:10" ht="13.9" customHeight="1" x14ac:dyDescent="0.25">
      <c r="A110" s="1483"/>
      <c r="B110" s="1484"/>
      <c r="C110" s="46" t="s">
        <v>973</v>
      </c>
      <c r="D110" s="1186">
        <v>0</v>
      </c>
      <c r="E110" s="1186">
        <v>0</v>
      </c>
      <c r="F110" s="1186">
        <v>0</v>
      </c>
      <c r="G110" s="968">
        <v>0</v>
      </c>
      <c r="H110" s="968">
        <v>0</v>
      </c>
      <c r="I110" s="1000">
        <v>0</v>
      </c>
      <c r="J110" s="955">
        <f t="shared" si="1"/>
        <v>0</v>
      </c>
    </row>
    <row r="111" spans="1:10" ht="13.9" customHeight="1" x14ac:dyDescent="0.25">
      <c r="A111" s="1483"/>
      <c r="B111" s="1484"/>
      <c r="C111" s="182" t="s">
        <v>784</v>
      </c>
      <c r="D111" s="1186">
        <v>0</v>
      </c>
      <c r="E111" s="1186">
        <v>0</v>
      </c>
      <c r="F111" s="1186">
        <v>0</v>
      </c>
      <c r="G111" s="968">
        <v>0</v>
      </c>
      <c r="H111" s="968">
        <v>0</v>
      </c>
      <c r="I111" s="1000">
        <v>0</v>
      </c>
      <c r="J111" s="955">
        <f t="shared" si="1"/>
        <v>0</v>
      </c>
    </row>
    <row r="112" spans="1:10" ht="13.9" customHeight="1" x14ac:dyDescent="0.25">
      <c r="A112" s="1483"/>
      <c r="B112" s="1484"/>
      <c r="C112" s="46" t="s">
        <v>598</v>
      </c>
      <c r="D112" s="1186">
        <v>0</v>
      </c>
      <c r="E112" s="1186">
        <v>0</v>
      </c>
      <c r="F112" s="1186">
        <v>0</v>
      </c>
      <c r="G112" s="968">
        <v>191</v>
      </c>
      <c r="H112" s="968">
        <v>179</v>
      </c>
      <c r="I112" s="1000">
        <v>0</v>
      </c>
      <c r="J112" s="955">
        <f t="shared" si="1"/>
        <v>0</v>
      </c>
    </row>
    <row r="113" spans="1:10" ht="15.75" x14ac:dyDescent="0.25">
      <c r="A113" s="639">
        <v>27</v>
      </c>
      <c r="B113" s="966" t="s">
        <v>313</v>
      </c>
      <c r="C113" s="46" t="s">
        <v>598</v>
      </c>
      <c r="D113" s="1186">
        <v>0</v>
      </c>
      <c r="E113" s="1186">
        <v>0</v>
      </c>
      <c r="F113" s="1186">
        <v>0</v>
      </c>
      <c r="G113" s="968">
        <v>226</v>
      </c>
      <c r="H113" s="968">
        <v>209</v>
      </c>
      <c r="I113" s="1000">
        <v>0</v>
      </c>
      <c r="J113" s="955">
        <f t="shared" si="1"/>
        <v>0</v>
      </c>
    </row>
    <row r="114" spans="1:10" ht="13.9" customHeight="1" x14ac:dyDescent="0.25">
      <c r="A114" s="1483">
        <v>28</v>
      </c>
      <c r="B114" s="1484" t="s">
        <v>314</v>
      </c>
      <c r="C114" s="46" t="s">
        <v>714</v>
      </c>
      <c r="D114" s="1186">
        <v>0</v>
      </c>
      <c r="E114" s="1186">
        <v>0</v>
      </c>
      <c r="F114" s="1186">
        <v>0</v>
      </c>
      <c r="G114" s="968">
        <v>0</v>
      </c>
      <c r="H114" s="968">
        <v>0</v>
      </c>
      <c r="I114" s="1000">
        <v>0</v>
      </c>
      <c r="J114" s="955">
        <f t="shared" si="1"/>
        <v>0</v>
      </c>
    </row>
    <row r="115" spans="1:10" ht="13.9" customHeight="1" x14ac:dyDescent="0.25">
      <c r="A115" s="1483"/>
      <c r="B115" s="1484"/>
      <c r="C115" s="46" t="s">
        <v>607</v>
      </c>
      <c r="D115" s="1186">
        <v>0</v>
      </c>
      <c r="E115" s="1186">
        <v>0</v>
      </c>
      <c r="F115" s="1186">
        <v>0</v>
      </c>
      <c r="G115" s="968">
        <v>0</v>
      </c>
      <c r="H115" s="968">
        <v>0</v>
      </c>
      <c r="I115" s="1000">
        <v>0</v>
      </c>
      <c r="J115" s="955">
        <f t="shared" si="1"/>
        <v>0</v>
      </c>
    </row>
    <row r="116" spans="1:10" ht="13.9" customHeight="1" x14ac:dyDescent="0.25">
      <c r="A116" s="1483"/>
      <c r="B116" s="1484"/>
      <c r="C116" s="46" t="s">
        <v>778</v>
      </c>
      <c r="D116" s="1186">
        <v>0</v>
      </c>
      <c r="E116" s="1186">
        <v>0</v>
      </c>
      <c r="F116" s="1186">
        <v>0</v>
      </c>
      <c r="G116" s="968">
        <v>0</v>
      </c>
      <c r="H116" s="968">
        <v>0</v>
      </c>
      <c r="I116" s="1000">
        <v>0</v>
      </c>
      <c r="J116" s="955">
        <f t="shared" si="1"/>
        <v>0</v>
      </c>
    </row>
    <row r="117" spans="1:10" ht="13.9" customHeight="1" x14ac:dyDescent="0.25">
      <c r="A117" s="1483"/>
      <c r="B117" s="1484"/>
      <c r="C117" s="46" t="s">
        <v>820</v>
      </c>
      <c r="D117" s="1186">
        <v>0</v>
      </c>
      <c r="E117" s="1186">
        <v>0</v>
      </c>
      <c r="F117" s="1186">
        <v>0</v>
      </c>
      <c r="G117" s="968">
        <v>0</v>
      </c>
      <c r="H117" s="968">
        <v>0</v>
      </c>
      <c r="I117" s="1000">
        <v>0</v>
      </c>
      <c r="J117" s="955">
        <f t="shared" si="1"/>
        <v>0</v>
      </c>
    </row>
    <row r="118" spans="1:10" ht="13.9" customHeight="1" x14ac:dyDescent="0.25">
      <c r="A118" s="1483">
        <v>29</v>
      </c>
      <c r="B118" s="1484" t="s">
        <v>315</v>
      </c>
      <c r="C118" s="46" t="s">
        <v>779</v>
      </c>
      <c r="D118" s="1186">
        <v>0</v>
      </c>
      <c r="E118" s="1186">
        <v>0</v>
      </c>
      <c r="F118" s="1186">
        <v>0</v>
      </c>
      <c r="G118" s="968">
        <v>3</v>
      </c>
      <c r="H118" s="968">
        <v>3</v>
      </c>
      <c r="I118" s="1000">
        <v>0</v>
      </c>
      <c r="J118" s="955">
        <f t="shared" si="1"/>
        <v>0</v>
      </c>
    </row>
    <row r="119" spans="1:10" ht="13.9" customHeight="1" x14ac:dyDescent="0.25">
      <c r="A119" s="1483"/>
      <c r="B119" s="1484"/>
      <c r="C119" s="46" t="s">
        <v>780</v>
      </c>
      <c r="D119" s="1186">
        <v>0</v>
      </c>
      <c r="E119" s="1186">
        <v>0</v>
      </c>
      <c r="F119" s="1186">
        <v>0</v>
      </c>
      <c r="G119" s="968">
        <v>0</v>
      </c>
      <c r="H119" s="968">
        <v>0</v>
      </c>
      <c r="I119" s="1000">
        <v>0</v>
      </c>
      <c r="J119" s="955">
        <f t="shared" si="1"/>
        <v>0</v>
      </c>
    </row>
    <row r="120" spans="1:10" ht="13.9" customHeight="1" x14ac:dyDescent="0.25">
      <c r="A120" s="1483"/>
      <c r="B120" s="1484"/>
      <c r="C120" s="46" t="s">
        <v>715</v>
      </c>
      <c r="D120" s="1186">
        <v>0</v>
      </c>
      <c r="E120" s="1186">
        <v>0</v>
      </c>
      <c r="F120" s="1186">
        <v>0</v>
      </c>
      <c r="G120" s="968">
        <v>0</v>
      </c>
      <c r="H120" s="968">
        <v>0</v>
      </c>
      <c r="I120" s="1000">
        <v>0</v>
      </c>
      <c r="J120" s="955">
        <f t="shared" si="1"/>
        <v>0</v>
      </c>
    </row>
    <row r="121" spans="1:10" ht="13.9" customHeight="1" x14ac:dyDescent="0.25">
      <c r="A121" s="1483"/>
      <c r="B121" s="1484"/>
      <c r="C121" s="46" t="s">
        <v>598</v>
      </c>
      <c r="D121" s="1186">
        <v>0</v>
      </c>
      <c r="E121" s="1186">
        <v>0</v>
      </c>
      <c r="F121" s="1186">
        <v>0</v>
      </c>
      <c r="G121" s="968">
        <v>97</v>
      </c>
      <c r="H121" s="968">
        <v>86</v>
      </c>
      <c r="I121" s="1000">
        <v>0</v>
      </c>
      <c r="J121" s="955">
        <f t="shared" si="1"/>
        <v>0</v>
      </c>
    </row>
    <row r="122" spans="1:10" ht="13.9" customHeight="1" x14ac:dyDescent="0.25">
      <c r="A122" s="1483">
        <v>30</v>
      </c>
      <c r="B122" s="1484" t="s">
        <v>316</v>
      </c>
      <c r="C122" s="46" t="s">
        <v>781</v>
      </c>
      <c r="D122" s="1186">
        <v>0</v>
      </c>
      <c r="E122" s="1186">
        <v>0</v>
      </c>
      <c r="F122" s="1186">
        <v>0</v>
      </c>
      <c r="G122" s="968">
        <v>0</v>
      </c>
      <c r="H122" s="968">
        <v>0</v>
      </c>
      <c r="I122" s="1000">
        <v>0</v>
      </c>
      <c r="J122" s="955">
        <f t="shared" si="1"/>
        <v>0</v>
      </c>
    </row>
    <row r="123" spans="1:10" ht="13.9" customHeight="1" x14ac:dyDescent="0.25">
      <c r="A123" s="1483"/>
      <c r="B123" s="1484"/>
      <c r="C123" s="46" t="s">
        <v>717</v>
      </c>
      <c r="D123" s="1186">
        <v>0</v>
      </c>
      <c r="E123" s="1186">
        <v>0</v>
      </c>
      <c r="F123" s="1186">
        <v>0</v>
      </c>
      <c r="G123" s="968">
        <v>0</v>
      </c>
      <c r="H123" s="968">
        <v>0</v>
      </c>
      <c r="I123" s="1000">
        <v>0</v>
      </c>
      <c r="J123" s="955">
        <f t="shared" si="1"/>
        <v>0</v>
      </c>
    </row>
    <row r="124" spans="1:10" ht="13.9" customHeight="1" x14ac:dyDescent="0.25">
      <c r="A124" s="1483"/>
      <c r="B124" s="1484"/>
      <c r="C124" s="46" t="s">
        <v>716</v>
      </c>
      <c r="D124" s="1186">
        <v>0</v>
      </c>
      <c r="E124" s="1186">
        <v>0</v>
      </c>
      <c r="F124" s="1186">
        <v>0</v>
      </c>
      <c r="G124" s="968">
        <v>0</v>
      </c>
      <c r="H124" s="968">
        <v>0</v>
      </c>
      <c r="I124" s="1000">
        <v>0</v>
      </c>
      <c r="J124" s="955">
        <f t="shared" si="1"/>
        <v>0</v>
      </c>
    </row>
    <row r="125" spans="1:10" ht="13.9" customHeight="1" x14ac:dyDescent="0.25">
      <c r="A125" s="1483"/>
      <c r="B125" s="1484"/>
      <c r="C125" s="46" t="s">
        <v>667</v>
      </c>
      <c r="D125" s="1186">
        <v>0</v>
      </c>
      <c r="E125" s="1186">
        <v>0</v>
      </c>
      <c r="F125" s="1186">
        <v>0</v>
      </c>
      <c r="G125" s="968">
        <v>0</v>
      </c>
      <c r="H125" s="968">
        <v>0</v>
      </c>
      <c r="I125" s="1000">
        <v>0</v>
      </c>
      <c r="J125" s="955">
        <f t="shared" si="1"/>
        <v>0</v>
      </c>
    </row>
    <row r="126" spans="1:10" ht="13.9" customHeight="1" x14ac:dyDescent="0.25">
      <c r="A126" s="1483"/>
      <c r="B126" s="1484"/>
      <c r="C126" s="46" t="s">
        <v>598</v>
      </c>
      <c r="D126" s="1186">
        <v>0</v>
      </c>
      <c r="E126" s="1186">
        <v>0</v>
      </c>
      <c r="F126" s="1186">
        <v>0</v>
      </c>
      <c r="G126" s="968">
        <v>290</v>
      </c>
      <c r="H126" s="968">
        <v>264</v>
      </c>
      <c r="I126" s="1000">
        <v>0</v>
      </c>
      <c r="J126" s="955">
        <f t="shared" si="1"/>
        <v>0</v>
      </c>
    </row>
    <row r="127" spans="1:10" ht="13.9" customHeight="1" x14ac:dyDescent="0.25">
      <c r="A127" s="1483">
        <v>31</v>
      </c>
      <c r="B127" s="1484" t="s">
        <v>317</v>
      </c>
      <c r="C127" s="46" t="s">
        <v>716</v>
      </c>
      <c r="D127" s="1186">
        <v>0</v>
      </c>
      <c r="E127" s="1186">
        <v>0</v>
      </c>
      <c r="F127" s="1186">
        <v>0</v>
      </c>
      <c r="G127" s="968">
        <v>0</v>
      </c>
      <c r="H127" s="968">
        <v>0</v>
      </c>
      <c r="I127" s="1000">
        <v>0</v>
      </c>
      <c r="J127" s="955">
        <f t="shared" si="1"/>
        <v>0</v>
      </c>
    </row>
    <row r="128" spans="1:10" ht="13.9" customHeight="1" x14ac:dyDescent="0.25">
      <c r="A128" s="1483"/>
      <c r="B128" s="1484"/>
      <c r="C128" s="46" t="s">
        <v>415</v>
      </c>
      <c r="D128" s="1186">
        <v>0</v>
      </c>
      <c r="E128" s="1186">
        <v>0</v>
      </c>
      <c r="F128" s="1186">
        <v>0</v>
      </c>
      <c r="G128" s="968">
        <v>0</v>
      </c>
      <c r="H128" s="968">
        <v>0</v>
      </c>
      <c r="I128" s="1000">
        <v>0</v>
      </c>
      <c r="J128" s="955">
        <f t="shared" si="1"/>
        <v>0</v>
      </c>
    </row>
    <row r="129" spans="1:10" ht="13.9" customHeight="1" x14ac:dyDescent="0.25">
      <c r="A129" s="1483"/>
      <c r="B129" s="1484"/>
      <c r="C129" s="46" t="s">
        <v>598</v>
      </c>
      <c r="D129" s="1186">
        <v>0</v>
      </c>
      <c r="E129" s="1186">
        <v>0</v>
      </c>
      <c r="F129" s="1186">
        <v>0</v>
      </c>
      <c r="G129" s="968">
        <v>74</v>
      </c>
      <c r="H129" s="968">
        <v>69</v>
      </c>
      <c r="I129" s="1000">
        <v>0</v>
      </c>
      <c r="J129" s="955">
        <f t="shared" si="1"/>
        <v>0</v>
      </c>
    </row>
    <row r="130" spans="1:10" ht="13.9" customHeight="1" x14ac:dyDescent="0.25">
      <c r="A130" s="1483">
        <v>32</v>
      </c>
      <c r="B130" s="1484" t="s">
        <v>318</v>
      </c>
      <c r="C130" s="46" t="s">
        <v>782</v>
      </c>
      <c r="D130" s="1186">
        <v>0</v>
      </c>
      <c r="E130" s="1186">
        <v>0</v>
      </c>
      <c r="F130" s="1186">
        <v>0</v>
      </c>
      <c r="G130" s="968">
        <v>0</v>
      </c>
      <c r="H130" s="968">
        <v>0</v>
      </c>
      <c r="I130" s="1000">
        <v>0</v>
      </c>
      <c r="J130" s="955">
        <f t="shared" si="1"/>
        <v>0</v>
      </c>
    </row>
    <row r="131" spans="1:10" ht="13.9" customHeight="1" x14ac:dyDescent="0.25">
      <c r="A131" s="1483"/>
      <c r="B131" s="1484"/>
      <c r="C131" s="46" t="s">
        <v>718</v>
      </c>
      <c r="D131" s="1186">
        <v>0</v>
      </c>
      <c r="E131" s="1186">
        <v>0</v>
      </c>
      <c r="F131" s="1186">
        <v>0</v>
      </c>
      <c r="G131" s="968">
        <v>0</v>
      </c>
      <c r="H131" s="968">
        <v>0</v>
      </c>
      <c r="I131" s="1000">
        <v>0</v>
      </c>
      <c r="J131" s="955">
        <f t="shared" si="1"/>
        <v>0</v>
      </c>
    </row>
    <row r="132" spans="1:10" ht="13.9" customHeight="1" x14ac:dyDescent="0.25">
      <c r="A132" s="1483"/>
      <c r="B132" s="1484"/>
      <c r="C132" s="182" t="s">
        <v>764</v>
      </c>
      <c r="D132" s="1186">
        <v>0</v>
      </c>
      <c r="E132" s="1186">
        <v>0</v>
      </c>
      <c r="F132" s="1186">
        <v>0</v>
      </c>
      <c r="G132" s="968">
        <v>0</v>
      </c>
      <c r="H132" s="968">
        <v>0</v>
      </c>
      <c r="I132" s="1000">
        <v>0</v>
      </c>
      <c r="J132" s="955">
        <f t="shared" si="1"/>
        <v>0</v>
      </c>
    </row>
    <row r="133" spans="1:10" ht="13.9" customHeight="1" x14ac:dyDescent="0.25">
      <c r="A133" s="1483"/>
      <c r="B133" s="1484"/>
      <c r="C133" s="46" t="s">
        <v>598</v>
      </c>
      <c r="D133" s="1186">
        <v>0</v>
      </c>
      <c r="E133" s="1186">
        <v>0</v>
      </c>
      <c r="F133" s="1186">
        <v>0</v>
      </c>
      <c r="G133" s="968">
        <v>269</v>
      </c>
      <c r="H133" s="968">
        <v>247</v>
      </c>
      <c r="I133" s="1000">
        <v>0</v>
      </c>
      <c r="J133" s="955">
        <f t="shared" si="1"/>
        <v>0</v>
      </c>
    </row>
    <row r="134" spans="1:10" ht="13.9" customHeight="1" x14ac:dyDescent="0.25">
      <c r="A134" s="1483">
        <v>33</v>
      </c>
      <c r="B134" s="1484" t="s">
        <v>319</v>
      </c>
      <c r="C134" s="46" t="s">
        <v>608</v>
      </c>
      <c r="D134" s="1186">
        <v>0</v>
      </c>
      <c r="E134" s="1186">
        <v>0</v>
      </c>
      <c r="F134" s="1186">
        <v>0</v>
      </c>
      <c r="G134" s="968">
        <v>0</v>
      </c>
      <c r="H134" s="968">
        <v>0</v>
      </c>
      <c r="I134" s="1000">
        <v>0</v>
      </c>
      <c r="J134" s="955">
        <f t="shared" si="1"/>
        <v>0</v>
      </c>
    </row>
    <row r="135" spans="1:10" ht="13.9" customHeight="1" x14ac:dyDescent="0.25">
      <c r="A135" s="1483"/>
      <c r="B135" s="1484"/>
      <c r="C135" s="46" t="s">
        <v>332</v>
      </c>
      <c r="D135" s="1186">
        <v>0</v>
      </c>
      <c r="E135" s="1186">
        <v>0</v>
      </c>
      <c r="F135" s="1186">
        <v>0</v>
      </c>
      <c r="G135" s="968">
        <v>0</v>
      </c>
      <c r="H135" s="968">
        <v>0</v>
      </c>
      <c r="I135" s="1000">
        <v>0</v>
      </c>
      <c r="J135" s="955">
        <f t="shared" si="1"/>
        <v>0</v>
      </c>
    </row>
    <row r="136" spans="1:10" ht="13.9" customHeight="1" x14ac:dyDescent="0.25">
      <c r="A136" s="1483"/>
      <c r="B136" s="1484"/>
      <c r="C136" s="46" t="s">
        <v>412</v>
      </c>
      <c r="D136" s="1186">
        <v>0</v>
      </c>
      <c r="E136" s="1186">
        <v>0</v>
      </c>
      <c r="F136" s="1186">
        <v>0</v>
      </c>
      <c r="G136" s="968">
        <v>0</v>
      </c>
      <c r="H136" s="968">
        <v>0</v>
      </c>
      <c r="I136" s="1000">
        <v>0</v>
      </c>
      <c r="J136" s="955">
        <f t="shared" si="1"/>
        <v>0</v>
      </c>
    </row>
    <row r="137" spans="1:10" ht="13.9" customHeight="1" x14ac:dyDescent="0.25">
      <c r="A137" s="1483"/>
      <c r="B137" s="1484"/>
      <c r="C137" s="46" t="s">
        <v>817</v>
      </c>
      <c r="D137" s="1186">
        <v>0</v>
      </c>
      <c r="E137" s="1186">
        <v>0</v>
      </c>
      <c r="F137" s="1186">
        <v>0</v>
      </c>
      <c r="G137" s="968">
        <v>0</v>
      </c>
      <c r="H137" s="968">
        <v>0</v>
      </c>
      <c r="I137" s="1000">
        <v>0</v>
      </c>
      <c r="J137" s="955">
        <f>F137+I137</f>
        <v>0</v>
      </c>
    </row>
    <row r="138" spans="1:10" ht="13.9" customHeight="1" x14ac:dyDescent="0.25">
      <c r="A138" s="1483"/>
      <c r="B138" s="1484"/>
      <c r="C138" s="182" t="s">
        <v>784</v>
      </c>
      <c r="D138" s="1186">
        <v>0</v>
      </c>
      <c r="E138" s="1186">
        <v>0</v>
      </c>
      <c r="F138" s="1186">
        <v>0</v>
      </c>
      <c r="G138" s="968">
        <v>0</v>
      </c>
      <c r="H138" s="968">
        <v>0</v>
      </c>
      <c r="I138" s="1000">
        <v>0</v>
      </c>
      <c r="J138" s="955">
        <f>F138+I138</f>
        <v>0</v>
      </c>
    </row>
    <row r="139" spans="1:10" ht="13.9" customHeight="1" x14ac:dyDescent="0.25">
      <c r="A139" s="1483">
        <v>34</v>
      </c>
      <c r="B139" s="1484" t="s">
        <v>320</v>
      </c>
      <c r="C139" s="46" t="s">
        <v>609</v>
      </c>
      <c r="D139" s="1186">
        <v>0</v>
      </c>
      <c r="E139" s="1186">
        <v>0</v>
      </c>
      <c r="F139" s="1186">
        <v>0</v>
      </c>
      <c r="G139" s="968">
        <v>0</v>
      </c>
      <c r="H139" s="968">
        <v>0</v>
      </c>
      <c r="I139" s="1000">
        <v>0</v>
      </c>
      <c r="J139" s="955">
        <f t="shared" si="1"/>
        <v>0</v>
      </c>
    </row>
    <row r="140" spans="1:10" ht="13.9" customHeight="1" x14ac:dyDescent="0.25">
      <c r="A140" s="1483"/>
      <c r="B140" s="1484"/>
      <c r="C140" s="46" t="s">
        <v>419</v>
      </c>
      <c r="D140" s="1186">
        <v>0</v>
      </c>
      <c r="E140" s="1186">
        <v>0</v>
      </c>
      <c r="F140" s="1186">
        <v>0</v>
      </c>
      <c r="G140" s="968">
        <v>0</v>
      </c>
      <c r="H140" s="968">
        <v>0</v>
      </c>
      <c r="I140" s="1000">
        <v>0</v>
      </c>
      <c r="J140" s="955">
        <f t="shared" si="1"/>
        <v>0</v>
      </c>
    </row>
    <row r="141" spans="1:10" ht="13.9" customHeight="1" x14ac:dyDescent="0.25">
      <c r="A141" s="1483"/>
      <c r="B141" s="1484"/>
      <c r="C141" s="182" t="s">
        <v>712</v>
      </c>
      <c r="D141" s="1186">
        <v>0</v>
      </c>
      <c r="E141" s="1186">
        <v>0</v>
      </c>
      <c r="F141" s="1186">
        <v>0</v>
      </c>
      <c r="G141" s="968">
        <v>0</v>
      </c>
      <c r="H141" s="968">
        <v>0</v>
      </c>
      <c r="I141" s="1000">
        <v>0</v>
      </c>
      <c r="J141" s="955">
        <f t="shared" si="1"/>
        <v>0</v>
      </c>
    </row>
    <row r="142" spans="1:10" ht="13.9" customHeight="1" x14ac:dyDescent="0.25">
      <c r="A142" s="1483"/>
      <c r="B142" s="1484"/>
      <c r="C142" s="182" t="s">
        <v>821</v>
      </c>
      <c r="D142" s="1186">
        <v>0</v>
      </c>
      <c r="E142" s="1186">
        <v>0</v>
      </c>
      <c r="F142" s="1186">
        <v>0</v>
      </c>
      <c r="G142" s="968">
        <v>0</v>
      </c>
      <c r="H142" s="968">
        <v>0</v>
      </c>
      <c r="I142" s="1000">
        <v>0</v>
      </c>
      <c r="J142" s="955">
        <f t="shared" si="1"/>
        <v>0</v>
      </c>
    </row>
    <row r="143" spans="1:10" ht="13.9" customHeight="1" x14ac:dyDescent="0.25">
      <c r="A143" s="1483"/>
      <c r="B143" s="1484"/>
      <c r="C143" s="46" t="s">
        <v>783</v>
      </c>
      <c r="D143" s="1186">
        <v>0</v>
      </c>
      <c r="E143" s="1186">
        <v>0</v>
      </c>
      <c r="F143" s="1186">
        <v>0</v>
      </c>
      <c r="G143" s="968">
        <v>0</v>
      </c>
      <c r="H143" s="968">
        <v>0</v>
      </c>
      <c r="I143" s="1000">
        <v>0</v>
      </c>
      <c r="J143" s="955">
        <f t="shared" si="1"/>
        <v>0</v>
      </c>
    </row>
    <row r="144" spans="1:10" ht="13.9" customHeight="1" x14ac:dyDescent="0.25">
      <c r="A144" s="1483"/>
      <c r="B144" s="1484"/>
      <c r="C144" s="46" t="s">
        <v>784</v>
      </c>
      <c r="D144" s="1186">
        <v>0</v>
      </c>
      <c r="E144" s="1186">
        <v>0</v>
      </c>
      <c r="F144" s="1186">
        <v>0</v>
      </c>
      <c r="G144" s="968">
        <v>0</v>
      </c>
      <c r="H144" s="968">
        <v>0</v>
      </c>
      <c r="I144" s="1000">
        <v>0</v>
      </c>
      <c r="J144" s="955">
        <f t="shared" si="1"/>
        <v>0</v>
      </c>
    </row>
    <row r="145" spans="1:10" ht="13.9" customHeight="1" x14ac:dyDescent="0.25">
      <c r="A145" s="1483"/>
      <c r="B145" s="1484"/>
      <c r="C145" s="46" t="s">
        <v>598</v>
      </c>
      <c r="D145" s="1186">
        <v>0</v>
      </c>
      <c r="E145" s="1186">
        <v>0</v>
      </c>
      <c r="F145" s="1186">
        <v>0</v>
      </c>
      <c r="G145" s="968">
        <v>296</v>
      </c>
      <c r="H145" s="968">
        <v>240</v>
      </c>
      <c r="I145" s="1000">
        <v>0</v>
      </c>
      <c r="J145" s="955">
        <f t="shared" si="1"/>
        <v>0</v>
      </c>
    </row>
    <row r="146" spans="1:10" ht="13.9" customHeight="1" x14ac:dyDescent="0.25">
      <c r="A146" s="1483">
        <v>35</v>
      </c>
      <c r="B146" s="1484" t="s">
        <v>321</v>
      </c>
      <c r="C146" s="46" t="s">
        <v>817</v>
      </c>
      <c r="D146" s="1186">
        <v>0</v>
      </c>
      <c r="E146" s="1186">
        <v>0</v>
      </c>
      <c r="F146" s="1186">
        <v>0</v>
      </c>
      <c r="G146" s="968">
        <v>0</v>
      </c>
      <c r="H146" s="968">
        <v>0</v>
      </c>
      <c r="I146" s="1000">
        <v>0</v>
      </c>
      <c r="J146" s="955">
        <f t="shared" si="1"/>
        <v>0</v>
      </c>
    </row>
    <row r="147" spans="1:10" ht="13.9" customHeight="1" x14ac:dyDescent="0.25">
      <c r="A147" s="1483"/>
      <c r="B147" s="1484"/>
      <c r="C147" s="46" t="s">
        <v>331</v>
      </c>
      <c r="D147" s="1186">
        <v>0</v>
      </c>
      <c r="E147" s="1186">
        <v>0</v>
      </c>
      <c r="F147" s="1186">
        <v>0</v>
      </c>
      <c r="G147" s="968">
        <v>0</v>
      </c>
      <c r="H147" s="968">
        <v>0</v>
      </c>
      <c r="I147" s="1000">
        <v>0</v>
      </c>
      <c r="J147" s="955">
        <f t="shared" si="1"/>
        <v>0</v>
      </c>
    </row>
    <row r="148" spans="1:10" ht="13.9" customHeight="1" x14ac:dyDescent="0.25">
      <c r="A148" s="1483"/>
      <c r="B148" s="1484"/>
      <c r="C148" s="182" t="s">
        <v>784</v>
      </c>
      <c r="D148" s="1186">
        <v>0</v>
      </c>
      <c r="E148" s="1186">
        <v>0</v>
      </c>
      <c r="F148" s="1186">
        <v>0</v>
      </c>
      <c r="G148" s="968">
        <v>0</v>
      </c>
      <c r="H148" s="968">
        <v>0</v>
      </c>
      <c r="I148" s="1000">
        <v>0</v>
      </c>
      <c r="J148" s="955">
        <f t="shared" si="1"/>
        <v>0</v>
      </c>
    </row>
    <row r="149" spans="1:10" ht="13.9" customHeight="1" x14ac:dyDescent="0.25">
      <c r="A149" s="1483">
        <v>36</v>
      </c>
      <c r="B149" s="1484" t="s">
        <v>322</v>
      </c>
      <c r="C149" s="46" t="s">
        <v>785</v>
      </c>
      <c r="D149" s="1186">
        <v>0</v>
      </c>
      <c r="E149" s="1186">
        <v>0</v>
      </c>
      <c r="F149" s="1186">
        <v>0</v>
      </c>
      <c r="G149" s="968">
        <v>0</v>
      </c>
      <c r="H149" s="968">
        <v>0</v>
      </c>
      <c r="I149" s="1000">
        <v>0</v>
      </c>
      <c r="J149" s="955">
        <f t="shared" si="1"/>
        <v>0</v>
      </c>
    </row>
    <row r="150" spans="1:10" ht="13.9" customHeight="1" x14ac:dyDescent="0.25">
      <c r="A150" s="1483"/>
      <c r="B150" s="1484"/>
      <c r="C150" s="46" t="s">
        <v>598</v>
      </c>
      <c r="D150" s="1186">
        <v>0</v>
      </c>
      <c r="E150" s="1186">
        <v>0</v>
      </c>
      <c r="F150" s="1186">
        <v>0</v>
      </c>
      <c r="G150" s="968">
        <v>176</v>
      </c>
      <c r="H150" s="968">
        <v>148</v>
      </c>
      <c r="I150" s="1000">
        <v>0</v>
      </c>
      <c r="J150" s="955">
        <f t="shared" si="1"/>
        <v>0</v>
      </c>
    </row>
    <row r="151" spans="1:10" ht="13.9" customHeight="1" x14ac:dyDescent="0.25">
      <c r="A151" s="1483">
        <v>37</v>
      </c>
      <c r="B151" s="1484" t="s">
        <v>323</v>
      </c>
      <c r="C151" s="46" t="s">
        <v>786</v>
      </c>
      <c r="D151" s="1186">
        <v>0</v>
      </c>
      <c r="E151" s="1186">
        <v>0</v>
      </c>
      <c r="F151" s="1186">
        <v>0</v>
      </c>
      <c r="G151" s="968">
        <v>18</v>
      </c>
      <c r="H151" s="968">
        <v>16</v>
      </c>
      <c r="I151" s="1000">
        <v>0</v>
      </c>
      <c r="J151" s="955">
        <f t="shared" si="1"/>
        <v>0</v>
      </c>
    </row>
    <row r="152" spans="1:10" ht="13.9" customHeight="1" x14ac:dyDescent="0.2">
      <c r="A152" s="1483"/>
      <c r="B152" s="1484"/>
      <c r="C152" s="212" t="s">
        <v>598</v>
      </c>
      <c r="D152" s="1186">
        <v>0</v>
      </c>
      <c r="E152" s="1186">
        <v>0</v>
      </c>
      <c r="F152" s="1186">
        <v>0</v>
      </c>
      <c r="G152" s="968">
        <v>95</v>
      </c>
      <c r="H152" s="968">
        <v>80</v>
      </c>
      <c r="I152" s="1000">
        <v>0</v>
      </c>
      <c r="J152" s="955">
        <f t="shared" si="1"/>
        <v>0</v>
      </c>
    </row>
    <row r="153" spans="1:10" ht="13.9" customHeight="1" x14ac:dyDescent="0.25">
      <c r="A153" s="1483">
        <v>38</v>
      </c>
      <c r="B153" s="1484" t="s">
        <v>324</v>
      </c>
      <c r="C153" s="46" t="s">
        <v>787</v>
      </c>
      <c r="D153" s="1186">
        <v>0</v>
      </c>
      <c r="E153" s="1186">
        <v>0</v>
      </c>
      <c r="F153" s="1186">
        <v>0</v>
      </c>
      <c r="G153" s="968">
        <v>78</v>
      </c>
      <c r="H153" s="968">
        <v>78</v>
      </c>
      <c r="I153" s="1000">
        <v>0</v>
      </c>
      <c r="J153" s="955">
        <f t="shared" si="1"/>
        <v>0</v>
      </c>
    </row>
    <row r="154" spans="1:10" ht="13.9" customHeight="1" x14ac:dyDescent="0.25">
      <c r="A154" s="1483"/>
      <c r="B154" s="1484"/>
      <c r="C154" s="46" t="s">
        <v>681</v>
      </c>
      <c r="D154" s="1186">
        <v>0</v>
      </c>
      <c r="E154" s="1186">
        <v>0</v>
      </c>
      <c r="F154" s="1186">
        <v>0</v>
      </c>
      <c r="G154" s="968">
        <v>0</v>
      </c>
      <c r="H154" s="968">
        <v>0</v>
      </c>
      <c r="I154" s="1000">
        <v>0</v>
      </c>
      <c r="J154" s="955">
        <f t="shared" si="1"/>
        <v>0</v>
      </c>
    </row>
    <row r="155" spans="1:10" s="1105" customFormat="1" ht="13.9" customHeight="1" x14ac:dyDescent="0.25">
      <c r="A155" s="1483"/>
      <c r="B155" s="1484"/>
      <c r="C155" s="46" t="s">
        <v>1235</v>
      </c>
      <c r="D155" s="1186">
        <v>0</v>
      </c>
      <c r="E155" s="1186">
        <v>0</v>
      </c>
      <c r="F155" s="1186">
        <v>0</v>
      </c>
      <c r="G155" s="1116">
        <v>0</v>
      </c>
      <c r="H155" s="1116">
        <v>0</v>
      </c>
      <c r="I155" s="1116">
        <v>0</v>
      </c>
      <c r="J155" s="1106">
        <v>0</v>
      </c>
    </row>
    <row r="156" spans="1:10" ht="13.9" customHeight="1" x14ac:dyDescent="0.25">
      <c r="A156" s="1483"/>
      <c r="B156" s="1484"/>
      <c r="C156" s="46" t="s">
        <v>719</v>
      </c>
      <c r="D156" s="1186">
        <v>0</v>
      </c>
      <c r="E156" s="1186">
        <v>0</v>
      </c>
      <c r="F156" s="1186">
        <v>0</v>
      </c>
      <c r="G156" s="968">
        <v>0</v>
      </c>
      <c r="H156" s="968">
        <v>0</v>
      </c>
      <c r="I156" s="1000">
        <v>0</v>
      </c>
      <c r="J156" s="955">
        <f t="shared" si="1"/>
        <v>0</v>
      </c>
    </row>
    <row r="157" spans="1:10" ht="13.9" customHeight="1" x14ac:dyDescent="0.25">
      <c r="A157" s="1483"/>
      <c r="B157" s="1484"/>
      <c r="C157" s="46" t="s">
        <v>598</v>
      </c>
      <c r="D157" s="1186">
        <v>0</v>
      </c>
      <c r="E157" s="1186">
        <v>0</v>
      </c>
      <c r="F157" s="1186">
        <v>0</v>
      </c>
      <c r="G157" s="968">
        <v>56</v>
      </c>
      <c r="H157" s="968">
        <v>51</v>
      </c>
      <c r="I157" s="1000">
        <v>0</v>
      </c>
      <c r="J157" s="955">
        <f t="shared" si="1"/>
        <v>0</v>
      </c>
    </row>
    <row r="158" spans="1:10" ht="13.9" customHeight="1" x14ac:dyDescent="0.25">
      <c r="A158" s="1483">
        <v>39</v>
      </c>
      <c r="B158" s="1484" t="s">
        <v>325</v>
      </c>
      <c r="C158" s="46" t="s">
        <v>406</v>
      </c>
      <c r="D158" s="1186">
        <v>0</v>
      </c>
      <c r="E158" s="1186">
        <v>0</v>
      </c>
      <c r="F158" s="1186">
        <v>0</v>
      </c>
      <c r="G158" s="968">
        <v>0</v>
      </c>
      <c r="H158" s="968">
        <v>0</v>
      </c>
      <c r="I158" s="1000">
        <v>0</v>
      </c>
      <c r="J158" s="955">
        <f t="shared" si="1"/>
        <v>0</v>
      </c>
    </row>
    <row r="159" spans="1:10" ht="13.9" customHeight="1" x14ac:dyDescent="0.25">
      <c r="A159" s="1483"/>
      <c r="B159" s="1484"/>
      <c r="C159" s="46" t="s">
        <v>720</v>
      </c>
      <c r="D159" s="1186">
        <v>0</v>
      </c>
      <c r="E159" s="1186">
        <v>0</v>
      </c>
      <c r="F159" s="1186">
        <v>0</v>
      </c>
      <c r="G159" s="968">
        <v>0</v>
      </c>
      <c r="H159" s="968">
        <v>0</v>
      </c>
      <c r="I159" s="1000">
        <v>0</v>
      </c>
      <c r="J159" s="955">
        <f t="shared" si="1"/>
        <v>0</v>
      </c>
    </row>
    <row r="160" spans="1:10" ht="13.9" customHeight="1" x14ac:dyDescent="0.25">
      <c r="A160" s="1483"/>
      <c r="B160" s="1484"/>
      <c r="C160" s="46" t="s">
        <v>598</v>
      </c>
      <c r="D160" s="1186">
        <v>0</v>
      </c>
      <c r="E160" s="1186">
        <v>0</v>
      </c>
      <c r="F160" s="1186">
        <v>0</v>
      </c>
      <c r="G160" s="968">
        <v>636</v>
      </c>
      <c r="H160" s="968">
        <v>574</v>
      </c>
      <c r="I160" s="1000">
        <v>0</v>
      </c>
      <c r="J160" s="955">
        <f t="shared" ref="J160:J169" si="2">F160+I160</f>
        <v>0</v>
      </c>
    </row>
    <row r="161" spans="1:10" ht="13.9" customHeight="1" x14ac:dyDescent="0.25">
      <c r="A161" s="1519">
        <v>40</v>
      </c>
      <c r="B161" s="1506" t="s">
        <v>326</v>
      </c>
      <c r="C161" s="182" t="s">
        <v>784</v>
      </c>
      <c r="D161" s="1186">
        <v>0</v>
      </c>
      <c r="E161" s="1186">
        <v>0</v>
      </c>
      <c r="F161" s="1186">
        <v>0</v>
      </c>
      <c r="G161" s="968">
        <v>0</v>
      </c>
      <c r="H161" s="968">
        <v>0</v>
      </c>
      <c r="I161" s="1000">
        <v>0</v>
      </c>
      <c r="J161" s="955">
        <f t="shared" si="2"/>
        <v>0</v>
      </c>
    </row>
    <row r="162" spans="1:10" ht="15" x14ac:dyDescent="0.25">
      <c r="A162" s="1520"/>
      <c r="B162" s="1507"/>
      <c r="C162" s="46" t="s">
        <v>817</v>
      </c>
      <c r="D162" s="1186">
        <v>0</v>
      </c>
      <c r="E162" s="1186">
        <v>0</v>
      </c>
      <c r="F162" s="1186">
        <v>0</v>
      </c>
      <c r="G162" s="968">
        <v>0</v>
      </c>
      <c r="H162" s="968">
        <v>0</v>
      </c>
      <c r="I162" s="1000">
        <v>0</v>
      </c>
      <c r="J162" s="955">
        <f t="shared" si="2"/>
        <v>0</v>
      </c>
    </row>
    <row r="163" spans="1:10" ht="13.9" customHeight="1" x14ac:dyDescent="0.25">
      <c r="A163" s="1483">
        <v>41</v>
      </c>
      <c r="B163" s="1484" t="s">
        <v>327</v>
      </c>
      <c r="C163" s="46" t="s">
        <v>788</v>
      </c>
      <c r="D163" s="1186">
        <v>0</v>
      </c>
      <c r="E163" s="1186">
        <v>0</v>
      </c>
      <c r="F163" s="1186">
        <v>0</v>
      </c>
      <c r="G163" s="968">
        <v>0</v>
      </c>
      <c r="H163" s="968">
        <v>0</v>
      </c>
      <c r="I163" s="1000">
        <v>0</v>
      </c>
      <c r="J163" s="955">
        <f t="shared" si="2"/>
        <v>0</v>
      </c>
    </row>
    <row r="164" spans="1:10" ht="13.9" customHeight="1" x14ac:dyDescent="0.25">
      <c r="A164" s="1483"/>
      <c r="B164" s="1484"/>
      <c r="C164" s="46" t="s">
        <v>607</v>
      </c>
      <c r="D164" s="1186">
        <v>0</v>
      </c>
      <c r="E164" s="1186">
        <v>0</v>
      </c>
      <c r="F164" s="1186">
        <v>0</v>
      </c>
      <c r="G164" s="968">
        <v>0</v>
      </c>
      <c r="H164" s="968">
        <v>0</v>
      </c>
      <c r="I164" s="1000">
        <v>0</v>
      </c>
      <c r="J164" s="955">
        <f t="shared" si="2"/>
        <v>0</v>
      </c>
    </row>
    <row r="165" spans="1:10" ht="13.9" customHeight="1" x14ac:dyDescent="0.25">
      <c r="A165" s="1483"/>
      <c r="B165" s="1484"/>
      <c r="C165" s="46" t="s">
        <v>598</v>
      </c>
      <c r="D165" s="1186">
        <v>0</v>
      </c>
      <c r="E165" s="1186">
        <v>0</v>
      </c>
      <c r="F165" s="1186">
        <v>0</v>
      </c>
      <c r="G165" s="968">
        <v>66</v>
      </c>
      <c r="H165" s="968">
        <v>64</v>
      </c>
      <c r="I165" s="1000">
        <v>0</v>
      </c>
      <c r="J165" s="955">
        <f t="shared" si="2"/>
        <v>0</v>
      </c>
    </row>
    <row r="166" spans="1:10" ht="13.9" customHeight="1" x14ac:dyDescent="0.25">
      <c r="A166" s="1483">
        <v>42</v>
      </c>
      <c r="B166" s="1484" t="s">
        <v>328</v>
      </c>
      <c r="C166" s="46" t="s">
        <v>698</v>
      </c>
      <c r="D166" s="1186">
        <v>0</v>
      </c>
      <c r="E166" s="1186">
        <v>0</v>
      </c>
      <c r="F166" s="1186">
        <v>0</v>
      </c>
      <c r="G166" s="968">
        <v>0</v>
      </c>
      <c r="H166" s="968">
        <v>0</v>
      </c>
      <c r="I166" s="1000">
        <v>0</v>
      </c>
      <c r="J166" s="955">
        <f t="shared" si="2"/>
        <v>0</v>
      </c>
    </row>
    <row r="167" spans="1:10" ht="13.9" customHeight="1" x14ac:dyDescent="0.25">
      <c r="A167" s="1483"/>
      <c r="B167" s="1484"/>
      <c r="C167" s="46" t="s">
        <v>598</v>
      </c>
      <c r="D167" s="1186">
        <v>0</v>
      </c>
      <c r="E167" s="1186">
        <v>0</v>
      </c>
      <c r="F167" s="1186">
        <v>0</v>
      </c>
      <c r="G167" s="968">
        <v>429</v>
      </c>
      <c r="H167" s="968">
        <v>367</v>
      </c>
      <c r="I167" s="1000">
        <v>0</v>
      </c>
      <c r="J167" s="955">
        <f t="shared" si="2"/>
        <v>0</v>
      </c>
    </row>
    <row r="168" spans="1:10" ht="15.75" x14ac:dyDescent="0.25">
      <c r="A168" s="639">
        <v>43</v>
      </c>
      <c r="B168" s="966" t="s">
        <v>329</v>
      </c>
      <c r="C168" s="46" t="s">
        <v>598</v>
      </c>
      <c r="D168" s="968">
        <v>0</v>
      </c>
      <c r="E168" s="968">
        <v>0</v>
      </c>
      <c r="F168" s="968">
        <v>0</v>
      </c>
      <c r="G168" s="968">
        <v>123</v>
      </c>
      <c r="H168" s="968">
        <v>118</v>
      </c>
      <c r="I168" s="1000">
        <v>0</v>
      </c>
      <c r="J168" s="955">
        <f t="shared" si="2"/>
        <v>0</v>
      </c>
    </row>
    <row r="169" spans="1:10" ht="15" x14ac:dyDescent="0.25">
      <c r="A169" s="47"/>
      <c r="B169" s="1502" t="s">
        <v>21</v>
      </c>
      <c r="C169" s="1502"/>
      <c r="D169" s="968">
        <f t="shared" ref="D169:I169" si="3">SUM(D15:D168)</f>
        <v>0</v>
      </c>
      <c r="E169" s="968">
        <f t="shared" si="3"/>
        <v>0</v>
      </c>
      <c r="F169" s="968">
        <f t="shared" si="3"/>
        <v>0</v>
      </c>
      <c r="G169" s="1000">
        <f t="shared" si="3"/>
        <v>6132</v>
      </c>
      <c r="H169" s="1000">
        <f t="shared" si="3"/>
        <v>5534</v>
      </c>
      <c r="I169" s="968">
        <f t="shared" si="3"/>
        <v>0</v>
      </c>
      <c r="J169" s="955">
        <f t="shared" si="2"/>
        <v>0</v>
      </c>
    </row>
    <row r="170" spans="1:10" ht="13.15" customHeight="1" x14ac:dyDescent="0.25">
      <c r="A170" s="127" t="s">
        <v>814</v>
      </c>
    </row>
    <row r="171" spans="1:10" ht="32.450000000000003" customHeight="1" x14ac:dyDescent="0.35">
      <c r="A171" s="1271" t="s">
        <v>1839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</row>
    <row r="172" spans="1:10" ht="19.149999999999999" customHeight="1" x14ac:dyDescent="0.2">
      <c r="A172" s="644"/>
      <c r="B172" s="644" t="s">
        <v>657</v>
      </c>
      <c r="C172" s="61" t="s">
        <v>611</v>
      </c>
      <c r="E172" s="67"/>
      <c r="G172" s="641" t="s">
        <v>613</v>
      </c>
      <c r="I172" s="644" t="s">
        <v>610</v>
      </c>
      <c r="J172" s="67"/>
    </row>
    <row r="173" spans="1:10" ht="13.15" customHeight="1" x14ac:dyDescent="0.2">
      <c r="A173" s="632" t="s">
        <v>570</v>
      </c>
      <c r="C173" s="199" t="s">
        <v>1785</v>
      </c>
      <c r="D173" s="644"/>
      <c r="E173" s="627"/>
      <c r="F173" s="627"/>
      <c r="G173" s="627"/>
      <c r="H173" s="627"/>
    </row>
    <row r="174" spans="1:10" ht="13.15" customHeight="1" x14ac:dyDescent="0.2">
      <c r="A174" s="630" t="s">
        <v>563</v>
      </c>
      <c r="B174" s="627"/>
      <c r="C174" s="1241" t="s">
        <v>564</v>
      </c>
      <c r="D174" s="1241"/>
      <c r="E174" s="1241"/>
      <c r="F174" s="1241"/>
      <c r="G174" s="1241"/>
      <c r="H174" s="1241"/>
    </row>
    <row r="175" spans="1:10" ht="13.15" customHeight="1" x14ac:dyDescent="0.2">
      <c r="A175" s="630"/>
      <c r="B175" s="627"/>
      <c r="C175" s="630"/>
      <c r="D175" s="627"/>
      <c r="E175" s="627"/>
      <c r="F175" s="627"/>
      <c r="G175" s="627"/>
      <c r="H175" s="627"/>
    </row>
    <row r="176" spans="1:10" ht="27.6" customHeight="1" x14ac:dyDescent="0.2"/>
    <row r="180" ht="26.45" customHeight="1" x14ac:dyDescent="0.2"/>
    <row r="181" ht="25.9" customHeight="1" x14ac:dyDescent="0.2"/>
    <row r="182" ht="27" customHeight="1" x14ac:dyDescent="0.2"/>
    <row r="183" ht="13.15" customHeight="1" x14ac:dyDescent="0.2"/>
    <row r="184" ht="13.15" customHeight="1" x14ac:dyDescent="0.2"/>
    <row r="185" ht="14.45" customHeight="1" x14ac:dyDescent="0.2"/>
    <row r="191" ht="27" customHeight="1" x14ac:dyDescent="0.2"/>
    <row r="195" ht="29.45" customHeight="1" x14ac:dyDescent="0.2"/>
    <row r="196" ht="50.45" customHeight="1" x14ac:dyDescent="0.2"/>
    <row r="197" ht="20.45" customHeight="1" x14ac:dyDescent="0.2"/>
    <row r="198" ht="13.15" customHeight="1" x14ac:dyDescent="0.2"/>
    <row r="199" ht="13.15" customHeight="1" x14ac:dyDescent="0.2"/>
    <row r="200" ht="13.15" customHeight="1" x14ac:dyDescent="0.2"/>
    <row r="201" ht="13.15" customHeight="1" x14ac:dyDescent="0.2"/>
    <row r="202" ht="13.15" customHeight="1" x14ac:dyDescent="0.2"/>
    <row r="203" ht="13.15" customHeight="1" x14ac:dyDescent="0.2"/>
    <row r="204" ht="13.15" customHeight="1" x14ac:dyDescent="0.2"/>
    <row r="205" ht="13.15" customHeight="1" x14ac:dyDescent="0.2"/>
    <row r="206" ht="13.15" customHeight="1" x14ac:dyDescent="0.2"/>
    <row r="207" ht="13.15" customHeight="1" x14ac:dyDescent="0.2"/>
    <row r="208" ht="13.15" customHeight="1" x14ac:dyDescent="0.2"/>
    <row r="209" ht="13.15" customHeight="1" x14ac:dyDescent="0.2"/>
    <row r="210" ht="13.15" customHeight="1" x14ac:dyDescent="0.2"/>
    <row r="211" ht="13.15" customHeight="1" x14ac:dyDescent="0.2"/>
    <row r="212" ht="13.15" customHeight="1" x14ac:dyDescent="0.2"/>
    <row r="213" ht="13.15" customHeight="1" x14ac:dyDescent="0.2"/>
    <row r="214" ht="27" customHeight="1" x14ac:dyDescent="0.2"/>
    <row r="215" ht="13.15" customHeight="1" x14ac:dyDescent="0.2"/>
    <row r="216" ht="13.15" customHeight="1" x14ac:dyDescent="0.2"/>
    <row r="217" ht="13.15" customHeight="1" x14ac:dyDescent="0.2"/>
    <row r="218" ht="13.15" customHeight="1" x14ac:dyDescent="0.2"/>
    <row r="219" ht="13.15" customHeight="1" x14ac:dyDescent="0.2"/>
    <row r="220" ht="13.15" customHeight="1" x14ac:dyDescent="0.2"/>
    <row r="221" ht="13.15" customHeight="1" x14ac:dyDescent="0.2"/>
    <row r="222" ht="13.15" customHeight="1" x14ac:dyDescent="0.2"/>
    <row r="223" ht="13.15" customHeight="1" x14ac:dyDescent="0.2"/>
    <row r="224" ht="13.15" customHeight="1" x14ac:dyDescent="0.2"/>
    <row r="225" ht="13.15" customHeight="1" x14ac:dyDescent="0.2"/>
    <row r="226" ht="13.15" customHeight="1" x14ac:dyDescent="0.2"/>
    <row r="227" ht="13.15" customHeight="1" x14ac:dyDescent="0.2"/>
    <row r="228" ht="13.15" customHeight="1" x14ac:dyDescent="0.2"/>
    <row r="229" ht="13.15" customHeight="1" x14ac:dyDescent="0.2"/>
    <row r="230" ht="13.15" customHeight="1" x14ac:dyDescent="0.2"/>
    <row r="231" ht="13.15" customHeight="1" x14ac:dyDescent="0.2"/>
    <row r="232" ht="13.15" customHeight="1" x14ac:dyDescent="0.2"/>
    <row r="233" ht="13.15" customHeight="1" x14ac:dyDescent="0.2"/>
    <row r="234" ht="13.15" customHeight="1" x14ac:dyDescent="0.2"/>
    <row r="235" ht="13.15" customHeight="1" x14ac:dyDescent="0.2"/>
    <row r="236" ht="13.15" customHeight="1" x14ac:dyDescent="0.2"/>
    <row r="237" ht="13.15" customHeight="1" x14ac:dyDescent="0.2"/>
    <row r="238" ht="13.15" customHeight="1" x14ac:dyDescent="0.2"/>
    <row r="239" ht="13.15" customHeight="1" x14ac:dyDescent="0.2"/>
    <row r="240" ht="13.15" customHeight="1" x14ac:dyDescent="0.2"/>
    <row r="241" ht="13.15" customHeight="1" x14ac:dyDescent="0.2"/>
    <row r="242" ht="13.15" customHeight="1" x14ac:dyDescent="0.2"/>
    <row r="243" ht="13.15" customHeight="1" x14ac:dyDescent="0.2"/>
    <row r="244" ht="13.15" customHeight="1" x14ac:dyDescent="0.2"/>
    <row r="245" ht="13.15" customHeight="1" x14ac:dyDescent="0.2"/>
    <row r="246" ht="13.15" customHeight="1" x14ac:dyDescent="0.2"/>
    <row r="247" ht="13.15" customHeight="1" x14ac:dyDescent="0.2"/>
    <row r="248" ht="13.15" customHeight="1" x14ac:dyDescent="0.2"/>
    <row r="249" ht="13.15" customHeight="1" x14ac:dyDescent="0.2"/>
    <row r="250" ht="13.15" customHeight="1" x14ac:dyDescent="0.2"/>
    <row r="251" ht="13.15" customHeight="1" x14ac:dyDescent="0.2"/>
    <row r="252" ht="13.15" customHeight="1" x14ac:dyDescent="0.2"/>
    <row r="253" ht="13.15" customHeight="1" x14ac:dyDescent="0.2"/>
    <row r="254" ht="13.15" customHeight="1" x14ac:dyDescent="0.2"/>
    <row r="255" ht="13.15" customHeight="1" x14ac:dyDescent="0.2"/>
    <row r="256" ht="13.15" customHeight="1" x14ac:dyDescent="0.2"/>
    <row r="257" ht="13.15" customHeight="1" x14ac:dyDescent="0.2"/>
    <row r="258" ht="13.15" customHeight="1" x14ac:dyDescent="0.2"/>
    <row r="259" ht="13.15" customHeight="1" x14ac:dyDescent="0.2"/>
    <row r="265" ht="27" customHeight="1" x14ac:dyDescent="0.2"/>
    <row r="266" ht="13.15" customHeight="1" x14ac:dyDescent="0.2"/>
    <row r="267" ht="27.6" customHeight="1" x14ac:dyDescent="0.2"/>
    <row r="271" ht="26.45" customHeight="1" x14ac:dyDescent="0.2"/>
    <row r="272" ht="25.9" customHeight="1" x14ac:dyDescent="0.2"/>
    <row r="273" ht="27" customHeight="1" x14ac:dyDescent="0.2"/>
    <row r="274" ht="26.45" customHeight="1" x14ac:dyDescent="0.2"/>
    <row r="283" ht="25.9" customHeight="1" x14ac:dyDescent="0.2"/>
    <row r="287" ht="27.6" customHeight="1" x14ac:dyDescent="0.2"/>
    <row r="288" ht="51.6" customHeight="1" x14ac:dyDescent="0.2"/>
    <row r="357" ht="13.15" customHeight="1" x14ac:dyDescent="0.2"/>
    <row r="359" ht="26.45" customHeight="1" x14ac:dyDescent="0.2"/>
    <row r="363" ht="25.9" customHeight="1" x14ac:dyDescent="0.2"/>
    <row r="364" ht="26.45" customHeight="1" x14ac:dyDescent="0.2"/>
    <row r="373" ht="26.45" customHeight="1" x14ac:dyDescent="0.2"/>
    <row r="377" ht="27" customHeight="1" x14ac:dyDescent="0.2"/>
    <row r="378" ht="53.45" customHeight="1" x14ac:dyDescent="0.2"/>
    <row r="379" ht="19.149999999999999" customHeight="1" x14ac:dyDescent="0.2"/>
    <row r="447" ht="13.15" customHeight="1" x14ac:dyDescent="0.2"/>
    <row r="449" ht="26.45" customHeight="1" x14ac:dyDescent="0.2"/>
    <row r="453" ht="26.45" customHeight="1" x14ac:dyDescent="0.2"/>
    <row r="454" ht="25.9" customHeight="1" x14ac:dyDescent="0.2"/>
    <row r="463" ht="25.9" customHeight="1" x14ac:dyDescent="0.2"/>
    <row r="467" ht="31.9" customHeight="1" x14ac:dyDescent="0.2"/>
    <row r="468" ht="52.9" customHeight="1" x14ac:dyDescent="0.2"/>
    <row r="469" ht="18.600000000000001" customHeight="1" x14ac:dyDescent="0.2"/>
    <row r="537" ht="13.15" customHeight="1" x14ac:dyDescent="0.2"/>
    <row r="539" ht="26.45" customHeight="1" x14ac:dyDescent="0.2"/>
    <row r="543" ht="26.45" customHeight="1" x14ac:dyDescent="0.2"/>
    <row r="544" ht="26.45" customHeight="1" x14ac:dyDescent="0.2"/>
    <row r="553" ht="25.9" customHeight="1" x14ac:dyDescent="0.2"/>
    <row r="557" ht="35.450000000000003" customHeight="1" x14ac:dyDescent="0.2"/>
    <row r="558" ht="56.45" customHeight="1" x14ac:dyDescent="0.2"/>
    <row r="559" ht="16.899999999999999" customHeight="1" x14ac:dyDescent="0.2"/>
    <row r="627" ht="13.15" customHeight="1" x14ac:dyDescent="0.2"/>
    <row r="629" ht="26.45" customHeight="1" x14ac:dyDescent="0.2"/>
    <row r="633" ht="25.9" customHeight="1" x14ac:dyDescent="0.2"/>
    <row r="634" ht="25.9" customHeight="1" x14ac:dyDescent="0.2"/>
    <row r="643" ht="25.9" customHeight="1" x14ac:dyDescent="0.2"/>
    <row r="647" ht="27" customHeight="1" x14ac:dyDescent="0.2"/>
    <row r="648" ht="55.9" customHeight="1" x14ac:dyDescent="0.2"/>
    <row r="649" ht="18" customHeight="1" x14ac:dyDescent="0.2"/>
    <row r="717" ht="13.15" customHeight="1" x14ac:dyDescent="0.2"/>
    <row r="719" ht="25.9" customHeight="1" x14ac:dyDescent="0.2"/>
    <row r="723" ht="26.45" customHeight="1" x14ac:dyDescent="0.2"/>
    <row r="724" ht="25.9" customHeight="1" x14ac:dyDescent="0.2"/>
  </sheetData>
  <autoFilter ref="C15:C174"/>
  <mergeCells count="98">
    <mergeCell ref="A158:A160"/>
    <mergeCell ref="B158:B160"/>
    <mergeCell ref="A163:A165"/>
    <mergeCell ref="B163:B165"/>
    <mergeCell ref="A166:A167"/>
    <mergeCell ref="B166:B167"/>
    <mergeCell ref="B169:C169"/>
    <mergeCell ref="A171:J171"/>
    <mergeCell ref="C174:H174"/>
    <mergeCell ref="A161:A162"/>
    <mergeCell ref="B161:B162"/>
    <mergeCell ref="A149:A150"/>
    <mergeCell ref="B149:B150"/>
    <mergeCell ref="A151:A152"/>
    <mergeCell ref="B151:B152"/>
    <mergeCell ref="A153:A157"/>
    <mergeCell ref="B153:B157"/>
    <mergeCell ref="A134:A138"/>
    <mergeCell ref="B134:B138"/>
    <mergeCell ref="A139:A145"/>
    <mergeCell ref="B139:B145"/>
    <mergeCell ref="A146:A148"/>
    <mergeCell ref="B146:B148"/>
    <mergeCell ref="A122:A126"/>
    <mergeCell ref="B122:B126"/>
    <mergeCell ref="A127:A129"/>
    <mergeCell ref="B127:B129"/>
    <mergeCell ref="A130:A133"/>
    <mergeCell ref="B130:B133"/>
    <mergeCell ref="A103:A112"/>
    <mergeCell ref="B103:B112"/>
    <mergeCell ref="A114:A117"/>
    <mergeCell ref="B114:B117"/>
    <mergeCell ref="A118:A121"/>
    <mergeCell ref="B118:B121"/>
    <mergeCell ref="A91:A93"/>
    <mergeCell ref="B91:B93"/>
    <mergeCell ref="A94:A100"/>
    <mergeCell ref="B94:B100"/>
    <mergeCell ref="A101:A102"/>
    <mergeCell ref="B101:B102"/>
    <mergeCell ref="A79:A84"/>
    <mergeCell ref="B79:B84"/>
    <mergeCell ref="A85:A87"/>
    <mergeCell ref="B85:B87"/>
    <mergeCell ref="A88:A90"/>
    <mergeCell ref="B88:B90"/>
    <mergeCell ref="A68:A69"/>
    <mergeCell ref="B68:B69"/>
    <mergeCell ref="A70:A72"/>
    <mergeCell ref="B70:B72"/>
    <mergeCell ref="A73:A78"/>
    <mergeCell ref="B73:B78"/>
    <mergeCell ref="A56:A57"/>
    <mergeCell ref="B56:B57"/>
    <mergeCell ref="A58:A60"/>
    <mergeCell ref="B58:B60"/>
    <mergeCell ref="A61:A67"/>
    <mergeCell ref="B61:B67"/>
    <mergeCell ref="A47:A48"/>
    <mergeCell ref="B47:B48"/>
    <mergeCell ref="A49:A52"/>
    <mergeCell ref="B49:B52"/>
    <mergeCell ref="A53:A55"/>
    <mergeCell ref="B53:B55"/>
    <mergeCell ref="A32:A33"/>
    <mergeCell ref="B32:B33"/>
    <mergeCell ref="A34:A38"/>
    <mergeCell ref="B34:B38"/>
    <mergeCell ref="A40:A45"/>
    <mergeCell ref="B40:B45"/>
    <mergeCell ref="A15:A17"/>
    <mergeCell ref="B15:B17"/>
    <mergeCell ref="A18:A19"/>
    <mergeCell ref="B18:B19"/>
    <mergeCell ref="A26:A31"/>
    <mergeCell ref="B26:B31"/>
    <mergeCell ref="I1:J1"/>
    <mergeCell ref="A2:J2"/>
    <mergeCell ref="A3:J3"/>
    <mergeCell ref="A4:J4"/>
    <mergeCell ref="A6:J6"/>
    <mergeCell ref="A7:J7"/>
    <mergeCell ref="A24:A25"/>
    <mergeCell ref="B24:B25"/>
    <mergeCell ref="A20:A23"/>
    <mergeCell ref="B20:B23"/>
    <mergeCell ref="A9:J9"/>
    <mergeCell ref="A11:A13"/>
    <mergeCell ref="B11:C13"/>
    <mergeCell ref="D11:F11"/>
    <mergeCell ref="G11:I11"/>
    <mergeCell ref="J11:J13"/>
    <mergeCell ref="D12:E12"/>
    <mergeCell ref="F12:F13"/>
    <mergeCell ref="G12:H12"/>
    <mergeCell ref="I12:I13"/>
    <mergeCell ref="B14:C14"/>
  </mergeCells>
  <pageMargins left="0.98425196850393704" right="0.59055118110236227" top="0.78740157480314965" bottom="0.78740157480314965" header="0.31496062992125984" footer="0.31496062992125984"/>
  <pageSetup paperSize="9" scale="56" fitToWidth="2" fitToHeight="2" orientation="portrait" r:id="rId1"/>
  <rowBreaks count="1" manualBreakCount="1">
    <brk id="90" max="9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K176"/>
  <sheetViews>
    <sheetView view="pageBreakPreview" zoomScale="60" zoomScaleNormal="100" workbookViewId="0">
      <pane ySplit="13" topLeftCell="A14" activePane="bottomLeft" state="frozen"/>
      <selection pane="bottomLeft" activeCell="J183" sqref="J183"/>
    </sheetView>
  </sheetViews>
  <sheetFormatPr defaultColWidth="8.85546875" defaultRowHeight="12.75" x14ac:dyDescent="0.2"/>
  <cols>
    <col min="1" max="1" width="4.7109375" style="298" customWidth="1"/>
    <col min="2" max="2" width="19.5703125" style="298" customWidth="1"/>
    <col min="3" max="3" width="38.5703125" style="298" customWidth="1"/>
    <col min="4" max="4" width="17.42578125" style="298" customWidth="1"/>
    <col min="5" max="5" width="15.85546875" style="298" customWidth="1"/>
    <col min="6" max="8" width="8.85546875" style="298"/>
    <col min="9" max="9" width="8.85546875" style="300"/>
    <col min="10" max="16384" width="8.85546875" style="298"/>
  </cols>
  <sheetData>
    <row r="1" spans="1:11" ht="17.45" customHeight="1" x14ac:dyDescent="0.2">
      <c r="F1" s="301"/>
      <c r="J1" s="1536" t="s">
        <v>675</v>
      </c>
      <c r="K1" s="1536"/>
    </row>
    <row r="2" spans="1:11" ht="15" x14ac:dyDescent="0.25">
      <c r="A2" s="1202" t="s">
        <v>363</v>
      </c>
      <c r="B2" s="1202"/>
      <c r="C2" s="1202"/>
      <c r="D2" s="1202"/>
      <c r="E2" s="1202"/>
      <c r="F2" s="1263"/>
      <c r="G2" s="1263"/>
      <c r="H2" s="1263"/>
      <c r="I2" s="1263"/>
      <c r="J2" s="1263"/>
      <c r="K2" s="1263"/>
    </row>
    <row r="3" spans="1:11" ht="14.45" customHeight="1" x14ac:dyDescent="0.25">
      <c r="A3" s="1202" t="s">
        <v>672</v>
      </c>
      <c r="B3" s="1202"/>
      <c r="C3" s="1202"/>
      <c r="D3" s="1202"/>
      <c r="E3" s="1202"/>
      <c r="F3" s="1263"/>
      <c r="G3" s="1263"/>
      <c r="H3" s="1263"/>
      <c r="I3" s="1263"/>
      <c r="J3" s="1263"/>
      <c r="K3" s="1263"/>
    </row>
    <row r="4" spans="1:11" s="1182" customFormat="1" ht="15" x14ac:dyDescent="0.25">
      <c r="A4" s="1242" t="s">
        <v>1741</v>
      </c>
      <c r="B4" s="1242"/>
      <c r="C4" s="1242"/>
      <c r="D4" s="1242"/>
      <c r="E4" s="1242"/>
      <c r="F4" s="1441"/>
      <c r="G4" s="1441"/>
      <c r="H4" s="1441"/>
      <c r="I4" s="1441"/>
      <c r="J4" s="1441"/>
      <c r="K4" s="1441"/>
    </row>
    <row r="5" spans="1:11" ht="13.5" customHeight="1" x14ac:dyDescent="0.2"/>
    <row r="6" spans="1:11" x14ac:dyDescent="0.2">
      <c r="A6" s="1261" t="s">
        <v>372</v>
      </c>
      <c r="B6" s="1261"/>
      <c r="C6" s="1261"/>
      <c r="D6" s="1261"/>
      <c r="E6" s="1261"/>
    </row>
    <row r="7" spans="1:11" ht="27" customHeight="1" x14ac:dyDescent="0.25">
      <c r="A7" s="1262" t="s">
        <v>950</v>
      </c>
      <c r="B7" s="1261"/>
      <c r="C7" s="1261"/>
      <c r="D7" s="1261"/>
      <c r="E7" s="1261"/>
      <c r="F7" s="1263"/>
      <c r="G7" s="1263"/>
      <c r="H7" s="1263"/>
      <c r="I7" s="1263"/>
      <c r="J7" s="1263"/>
      <c r="K7" s="1263"/>
    </row>
    <row r="8" spans="1:11" ht="18.75" customHeight="1" x14ac:dyDescent="0.2">
      <c r="A8" s="1464" t="s">
        <v>1086</v>
      </c>
      <c r="B8" s="1464"/>
      <c r="C8" s="1464"/>
      <c r="D8" s="299"/>
      <c r="E8" s="299"/>
    </row>
    <row r="9" spans="1:11" ht="13.15" customHeight="1" x14ac:dyDescent="0.25">
      <c r="A9" s="1467" t="s">
        <v>361</v>
      </c>
      <c r="B9" s="1467" t="s">
        <v>1763</v>
      </c>
      <c r="C9" s="1381"/>
      <c r="D9" s="1210" t="s">
        <v>185</v>
      </c>
      <c r="E9" s="1210" t="s">
        <v>674</v>
      </c>
      <c r="F9" s="1381"/>
      <c r="G9" s="1381"/>
      <c r="H9" s="1381"/>
      <c r="I9" s="1381"/>
      <c r="J9" s="1381"/>
      <c r="K9" s="1381"/>
    </row>
    <row r="10" spans="1:11" ht="13.15" customHeight="1" x14ac:dyDescent="0.25">
      <c r="A10" s="1498"/>
      <c r="B10" s="1381"/>
      <c r="C10" s="1381"/>
      <c r="D10" s="1381"/>
      <c r="E10" s="1210" t="s">
        <v>172</v>
      </c>
      <c r="F10" s="1537" t="s">
        <v>145</v>
      </c>
      <c r="G10" s="1537"/>
      <c r="H10" s="1537"/>
      <c r="I10" s="1537"/>
      <c r="J10" s="1537"/>
      <c r="K10" s="1537"/>
    </row>
    <row r="11" spans="1:11" ht="14.45" customHeight="1" x14ac:dyDescent="0.2">
      <c r="A11" s="1498"/>
      <c r="B11" s="1381"/>
      <c r="C11" s="1381"/>
      <c r="D11" s="1381"/>
      <c r="E11" s="1498"/>
      <c r="F11" s="1210" t="s">
        <v>141</v>
      </c>
      <c r="G11" s="1210"/>
      <c r="H11" s="1210"/>
      <c r="I11" s="1210" t="s">
        <v>187</v>
      </c>
      <c r="J11" s="1210"/>
      <c r="K11" s="1210"/>
    </row>
    <row r="12" spans="1:11" ht="16.899999999999999" customHeight="1" x14ac:dyDescent="0.2">
      <c r="A12" s="1498"/>
      <c r="B12" s="1381"/>
      <c r="C12" s="1381"/>
      <c r="D12" s="1381"/>
      <c r="E12" s="1498"/>
      <c r="F12" s="1210" t="s">
        <v>172</v>
      </c>
      <c r="G12" s="1210" t="s">
        <v>145</v>
      </c>
      <c r="H12" s="1210"/>
      <c r="I12" s="1210" t="s">
        <v>172</v>
      </c>
      <c r="J12" s="1210" t="s">
        <v>145</v>
      </c>
      <c r="K12" s="1210"/>
    </row>
    <row r="13" spans="1:11" ht="19.899999999999999" customHeight="1" x14ac:dyDescent="0.2">
      <c r="A13" s="1498"/>
      <c r="B13" s="1381"/>
      <c r="C13" s="1381"/>
      <c r="D13" s="1381"/>
      <c r="E13" s="1498"/>
      <c r="F13" s="1210"/>
      <c r="G13" s="1016" t="s">
        <v>188</v>
      </c>
      <c r="H13" s="1016" t="s">
        <v>189</v>
      </c>
      <c r="I13" s="1210"/>
      <c r="J13" s="1016" t="s">
        <v>188</v>
      </c>
      <c r="K13" s="1016" t="s">
        <v>189</v>
      </c>
    </row>
    <row r="14" spans="1:11" ht="12" customHeight="1" x14ac:dyDescent="0.25">
      <c r="A14" s="1021">
        <v>1</v>
      </c>
      <c r="B14" s="1469">
        <v>2</v>
      </c>
      <c r="C14" s="1538"/>
      <c r="D14" s="1017">
        <v>3</v>
      </c>
      <c r="E14" s="1017">
        <v>4</v>
      </c>
      <c r="F14" s="1017">
        <v>5</v>
      </c>
      <c r="G14" s="1017">
        <v>6</v>
      </c>
      <c r="H14" s="1017">
        <v>7</v>
      </c>
      <c r="I14" s="1017">
        <v>8</v>
      </c>
      <c r="J14" s="1017">
        <v>9</v>
      </c>
      <c r="K14" s="1017">
        <v>10</v>
      </c>
    </row>
    <row r="15" spans="1:11" ht="14.45" customHeight="1" x14ac:dyDescent="0.25">
      <c r="A15" s="1413">
        <v>1</v>
      </c>
      <c r="B15" s="1539" t="s">
        <v>287</v>
      </c>
      <c r="C15" s="46" t="s">
        <v>695</v>
      </c>
      <c r="D15" s="429">
        <v>0</v>
      </c>
      <c r="E15" s="429">
        <v>0</v>
      </c>
      <c r="F15" s="1019">
        <v>0</v>
      </c>
      <c r="G15" s="1019">
        <v>0</v>
      </c>
      <c r="H15" s="1019">
        <v>0</v>
      </c>
      <c r="I15" s="390">
        <v>0</v>
      </c>
      <c r="J15" s="1019">
        <v>0</v>
      </c>
      <c r="K15" s="1019">
        <v>0</v>
      </c>
    </row>
    <row r="16" spans="1:11" ht="15" customHeight="1" x14ac:dyDescent="0.25">
      <c r="A16" s="1413"/>
      <c r="B16" s="1539"/>
      <c r="C16" s="46" t="s">
        <v>974</v>
      </c>
      <c r="D16" s="429">
        <v>0</v>
      </c>
      <c r="E16" s="429">
        <v>0</v>
      </c>
      <c r="F16" s="1019">
        <v>0</v>
      </c>
      <c r="G16" s="1019">
        <v>0</v>
      </c>
      <c r="H16" s="1019">
        <v>0</v>
      </c>
      <c r="I16" s="390">
        <v>0</v>
      </c>
      <c r="J16" s="1019">
        <v>0</v>
      </c>
      <c r="K16" s="1019">
        <v>0</v>
      </c>
    </row>
    <row r="17" spans="1:11" ht="13.15" customHeight="1" x14ac:dyDescent="0.25">
      <c r="A17" s="1413"/>
      <c r="B17" s="1539"/>
      <c r="C17" s="46" t="s">
        <v>598</v>
      </c>
      <c r="D17" s="429">
        <v>128</v>
      </c>
      <c r="E17" s="429">
        <v>0</v>
      </c>
      <c r="F17" s="1022">
        <v>0</v>
      </c>
      <c r="G17" s="1022">
        <v>0</v>
      </c>
      <c r="H17" s="1022">
        <v>0</v>
      </c>
      <c r="I17" s="390">
        <v>0</v>
      </c>
      <c r="J17" s="1022">
        <v>0</v>
      </c>
      <c r="K17" s="1022">
        <v>0</v>
      </c>
    </row>
    <row r="18" spans="1:11" ht="13.9" customHeight="1" x14ac:dyDescent="0.25">
      <c r="A18" s="1413">
        <v>2</v>
      </c>
      <c r="B18" s="1539" t="s">
        <v>288</v>
      </c>
      <c r="C18" s="46" t="s">
        <v>975</v>
      </c>
      <c r="D18" s="429">
        <v>0</v>
      </c>
      <c r="E18" s="429">
        <v>0</v>
      </c>
      <c r="F18" s="1019">
        <v>0</v>
      </c>
      <c r="G18" s="1019">
        <v>0</v>
      </c>
      <c r="H18" s="1019">
        <v>0</v>
      </c>
      <c r="I18" s="390">
        <v>0</v>
      </c>
      <c r="J18" s="1019">
        <v>0</v>
      </c>
      <c r="K18" s="1019">
        <v>0</v>
      </c>
    </row>
    <row r="19" spans="1:11" ht="13.9" customHeight="1" x14ac:dyDescent="0.25">
      <c r="A19" s="1413"/>
      <c r="B19" s="1539"/>
      <c r="C19" s="46" t="s">
        <v>598</v>
      </c>
      <c r="D19" s="429">
        <v>306</v>
      </c>
      <c r="E19" s="429">
        <v>0</v>
      </c>
      <c r="F19" s="1022">
        <v>0</v>
      </c>
      <c r="G19" s="1022">
        <v>0</v>
      </c>
      <c r="H19" s="1022">
        <v>0</v>
      </c>
      <c r="I19" s="390">
        <v>0</v>
      </c>
      <c r="J19" s="1022">
        <v>0</v>
      </c>
      <c r="K19" s="1022">
        <v>0</v>
      </c>
    </row>
    <row r="20" spans="1:11" ht="13.9" customHeight="1" x14ac:dyDescent="0.25">
      <c r="A20" s="1413">
        <v>3</v>
      </c>
      <c r="B20" s="1539" t="s">
        <v>289</v>
      </c>
      <c r="C20" s="46" t="s">
        <v>696</v>
      </c>
      <c r="D20" s="429">
        <v>0</v>
      </c>
      <c r="E20" s="429">
        <v>0</v>
      </c>
      <c r="F20" s="1019">
        <v>0</v>
      </c>
      <c r="G20" s="1019">
        <v>0</v>
      </c>
      <c r="H20" s="1019">
        <v>0</v>
      </c>
      <c r="I20" s="390">
        <v>0</v>
      </c>
      <c r="J20" s="1019">
        <v>0</v>
      </c>
      <c r="K20" s="1019">
        <v>0</v>
      </c>
    </row>
    <row r="21" spans="1:11" ht="13.9" customHeight="1" x14ac:dyDescent="0.25">
      <c r="A21" s="1413"/>
      <c r="B21" s="1539"/>
      <c r="C21" s="46" t="s">
        <v>976</v>
      </c>
      <c r="D21" s="429">
        <v>5</v>
      </c>
      <c r="E21" s="429">
        <v>0</v>
      </c>
      <c r="F21" s="1019">
        <v>0</v>
      </c>
      <c r="G21" s="1019">
        <v>0</v>
      </c>
      <c r="H21" s="1019">
        <v>0</v>
      </c>
      <c r="I21" s="390">
        <v>0</v>
      </c>
      <c r="J21" s="1019">
        <v>0</v>
      </c>
      <c r="K21" s="1019">
        <v>0</v>
      </c>
    </row>
    <row r="22" spans="1:11" ht="13.9" customHeight="1" x14ac:dyDescent="0.25">
      <c r="A22" s="1413"/>
      <c r="B22" s="1539"/>
      <c r="C22" s="46" t="s">
        <v>977</v>
      </c>
      <c r="D22" s="429">
        <v>0</v>
      </c>
      <c r="E22" s="429">
        <v>0</v>
      </c>
      <c r="F22" s="429">
        <v>0</v>
      </c>
      <c r="G22" s="429">
        <v>0</v>
      </c>
      <c r="H22" s="429">
        <v>0</v>
      </c>
      <c r="I22" s="429">
        <v>0</v>
      </c>
      <c r="J22" s="429">
        <v>0</v>
      </c>
      <c r="K22" s="429">
        <v>0</v>
      </c>
    </row>
    <row r="23" spans="1:11" ht="13.9" customHeight="1" x14ac:dyDescent="0.25">
      <c r="A23" s="1413"/>
      <c r="B23" s="1539"/>
      <c r="C23" s="46" t="s">
        <v>598</v>
      </c>
      <c r="D23" s="429">
        <v>87</v>
      </c>
      <c r="E23" s="429">
        <v>0</v>
      </c>
      <c r="F23" s="429">
        <v>0</v>
      </c>
      <c r="G23" s="429">
        <v>0</v>
      </c>
      <c r="H23" s="429">
        <v>0</v>
      </c>
      <c r="I23" s="429">
        <v>0</v>
      </c>
      <c r="J23" s="429">
        <v>0</v>
      </c>
      <c r="K23" s="429">
        <v>0</v>
      </c>
    </row>
    <row r="24" spans="1:11" ht="13.9" customHeight="1" x14ac:dyDescent="0.25">
      <c r="A24" s="1413">
        <v>4</v>
      </c>
      <c r="B24" s="1539" t="s">
        <v>290</v>
      </c>
      <c r="C24" s="46" t="s">
        <v>697</v>
      </c>
      <c r="D24" s="429">
        <v>0</v>
      </c>
      <c r="E24" s="429">
        <v>0</v>
      </c>
      <c r="F24" s="1019">
        <v>0</v>
      </c>
      <c r="G24" s="1019">
        <v>0</v>
      </c>
      <c r="H24" s="1019">
        <v>0</v>
      </c>
      <c r="I24" s="390">
        <v>0</v>
      </c>
      <c r="J24" s="1019">
        <v>0</v>
      </c>
      <c r="K24" s="1019">
        <v>0</v>
      </c>
    </row>
    <row r="25" spans="1:11" ht="13.9" customHeight="1" x14ac:dyDescent="0.25">
      <c r="A25" s="1307"/>
      <c r="B25" s="1307"/>
      <c r="C25" s="46" t="s">
        <v>993</v>
      </c>
      <c r="D25" s="429">
        <v>0</v>
      </c>
      <c r="E25" s="429">
        <v>0</v>
      </c>
      <c r="F25" s="429">
        <v>0</v>
      </c>
      <c r="G25" s="429">
        <v>0</v>
      </c>
      <c r="H25" s="429">
        <v>0</v>
      </c>
      <c r="I25" s="429">
        <v>0</v>
      </c>
      <c r="J25" s="429">
        <v>0</v>
      </c>
      <c r="K25" s="429">
        <v>0</v>
      </c>
    </row>
    <row r="26" spans="1:11" ht="13.9" customHeight="1" x14ac:dyDescent="0.25">
      <c r="A26" s="1413">
        <v>5</v>
      </c>
      <c r="B26" s="1539" t="s">
        <v>291</v>
      </c>
      <c r="C26" s="1018" t="s">
        <v>815</v>
      </c>
      <c r="D26" s="429">
        <v>0</v>
      </c>
      <c r="E26" s="429">
        <v>0</v>
      </c>
      <c r="F26" s="1019">
        <v>0</v>
      </c>
      <c r="G26" s="1019">
        <v>0</v>
      </c>
      <c r="H26" s="1019">
        <v>0</v>
      </c>
      <c r="I26" s="390">
        <v>0</v>
      </c>
      <c r="J26" s="1019">
        <v>0</v>
      </c>
      <c r="K26" s="1019">
        <v>0</v>
      </c>
    </row>
    <row r="27" spans="1:11" ht="13.9" customHeight="1" x14ac:dyDescent="0.25">
      <c r="A27" s="1413"/>
      <c r="B27" s="1539"/>
      <c r="C27" s="46" t="s">
        <v>756</v>
      </c>
      <c r="D27" s="429">
        <v>5</v>
      </c>
      <c r="E27" s="429">
        <v>0</v>
      </c>
      <c r="F27" s="1019">
        <v>0</v>
      </c>
      <c r="G27" s="1019">
        <v>0</v>
      </c>
      <c r="H27" s="1019">
        <v>0</v>
      </c>
      <c r="I27" s="390">
        <v>0</v>
      </c>
      <c r="J27" s="1019">
        <v>0</v>
      </c>
      <c r="K27" s="1019">
        <v>0</v>
      </c>
    </row>
    <row r="28" spans="1:11" ht="13.9" customHeight="1" x14ac:dyDescent="0.25">
      <c r="A28" s="1413"/>
      <c r="B28" s="1539"/>
      <c r="C28" s="46" t="s">
        <v>1094</v>
      </c>
      <c r="D28" s="429">
        <v>2</v>
      </c>
      <c r="E28" s="429">
        <v>0</v>
      </c>
      <c r="F28" s="429">
        <v>0</v>
      </c>
      <c r="G28" s="429">
        <v>0</v>
      </c>
      <c r="H28" s="429">
        <v>0</v>
      </c>
      <c r="I28" s="429">
        <v>0</v>
      </c>
      <c r="J28" s="429">
        <v>0</v>
      </c>
      <c r="K28" s="429">
        <v>0</v>
      </c>
    </row>
    <row r="29" spans="1:11" ht="13.9" customHeight="1" x14ac:dyDescent="0.25">
      <c r="A29" s="1413"/>
      <c r="B29" s="1539"/>
      <c r="C29" s="46" t="s">
        <v>698</v>
      </c>
      <c r="D29" s="429">
        <v>0</v>
      </c>
      <c r="E29" s="429">
        <v>0</v>
      </c>
      <c r="F29" s="429">
        <v>0</v>
      </c>
      <c r="G29" s="429">
        <v>0</v>
      </c>
      <c r="H29" s="429">
        <v>0</v>
      </c>
      <c r="I29" s="429">
        <v>0</v>
      </c>
      <c r="J29" s="429">
        <v>0</v>
      </c>
      <c r="K29" s="429">
        <v>0</v>
      </c>
    </row>
    <row r="30" spans="1:11" s="431" customFormat="1" ht="13.9" customHeight="1" x14ac:dyDescent="0.25">
      <c r="A30" s="1413"/>
      <c r="B30" s="1539"/>
      <c r="C30" s="46" t="s">
        <v>977</v>
      </c>
      <c r="D30" s="429">
        <v>0</v>
      </c>
      <c r="E30" s="429">
        <v>0</v>
      </c>
      <c r="F30" s="429">
        <v>0</v>
      </c>
      <c r="G30" s="429">
        <v>0</v>
      </c>
      <c r="H30" s="429">
        <v>0</v>
      </c>
      <c r="I30" s="429">
        <v>0</v>
      </c>
      <c r="J30" s="429">
        <v>0</v>
      </c>
      <c r="K30" s="429">
        <v>0</v>
      </c>
    </row>
    <row r="31" spans="1:11" ht="13.9" customHeight="1" x14ac:dyDescent="0.25">
      <c r="A31" s="1413"/>
      <c r="B31" s="1539"/>
      <c r="C31" s="46" t="s">
        <v>598</v>
      </c>
      <c r="D31" s="429">
        <v>231</v>
      </c>
      <c r="E31" s="429">
        <v>0</v>
      </c>
      <c r="F31" s="429">
        <v>0</v>
      </c>
      <c r="G31" s="429">
        <v>0</v>
      </c>
      <c r="H31" s="429">
        <v>0</v>
      </c>
      <c r="I31" s="429">
        <v>0</v>
      </c>
      <c r="J31" s="429">
        <v>0</v>
      </c>
      <c r="K31" s="429">
        <v>0</v>
      </c>
    </row>
    <row r="32" spans="1:11" ht="13.9" customHeight="1" x14ac:dyDescent="0.25">
      <c r="A32" s="1421">
        <v>6</v>
      </c>
      <c r="B32" s="1539" t="s">
        <v>292</v>
      </c>
      <c r="C32" s="46" t="s">
        <v>699</v>
      </c>
      <c r="D32" s="429">
        <v>0</v>
      </c>
      <c r="E32" s="429">
        <v>0</v>
      </c>
      <c r="F32" s="1019">
        <v>0</v>
      </c>
      <c r="G32" s="1019">
        <v>0</v>
      </c>
      <c r="H32" s="1019">
        <v>0</v>
      </c>
      <c r="I32" s="390">
        <v>0</v>
      </c>
      <c r="J32" s="1019">
        <v>0</v>
      </c>
      <c r="K32" s="1019">
        <v>0</v>
      </c>
    </row>
    <row r="33" spans="1:11" ht="13.9" customHeight="1" x14ac:dyDescent="0.25">
      <c r="A33" s="1421"/>
      <c r="B33" s="1539"/>
      <c r="C33" s="46" t="s">
        <v>598</v>
      </c>
      <c r="D33" s="429">
        <v>318</v>
      </c>
      <c r="E33" s="429">
        <v>0</v>
      </c>
      <c r="F33" s="1022">
        <v>0</v>
      </c>
      <c r="G33" s="1022">
        <v>0</v>
      </c>
      <c r="H33" s="1022">
        <v>0</v>
      </c>
      <c r="I33" s="390">
        <v>0</v>
      </c>
      <c r="J33" s="1022">
        <v>0</v>
      </c>
      <c r="K33" s="1022">
        <v>0</v>
      </c>
    </row>
    <row r="34" spans="1:11" ht="13.9" customHeight="1" x14ac:dyDescent="0.25">
      <c r="A34" s="1413">
        <v>7</v>
      </c>
      <c r="B34" s="1539" t="s">
        <v>293</v>
      </c>
      <c r="C34" s="46" t="s">
        <v>759</v>
      </c>
      <c r="D34" s="429">
        <v>0</v>
      </c>
      <c r="E34" s="429">
        <v>0</v>
      </c>
      <c r="F34" s="1019">
        <v>0</v>
      </c>
      <c r="G34" s="1019">
        <v>0</v>
      </c>
      <c r="H34" s="1019">
        <v>0</v>
      </c>
      <c r="I34" s="390">
        <v>0</v>
      </c>
      <c r="J34" s="1019">
        <v>0</v>
      </c>
      <c r="K34" s="1019">
        <v>0</v>
      </c>
    </row>
    <row r="35" spans="1:11" ht="13.9" customHeight="1" x14ac:dyDescent="0.25">
      <c r="A35" s="1413"/>
      <c r="B35" s="1539"/>
      <c r="C35" s="46" t="s">
        <v>816</v>
      </c>
      <c r="D35" s="429">
        <v>61</v>
      </c>
      <c r="E35" s="429">
        <v>0</v>
      </c>
      <c r="F35" s="1019">
        <v>0</v>
      </c>
      <c r="G35" s="1019">
        <v>0</v>
      </c>
      <c r="H35" s="1019">
        <v>0</v>
      </c>
      <c r="I35" s="390">
        <v>0</v>
      </c>
      <c r="J35" s="1019">
        <v>0</v>
      </c>
      <c r="K35" s="1019">
        <v>0</v>
      </c>
    </row>
    <row r="36" spans="1:11" ht="13.9" customHeight="1" x14ac:dyDescent="0.25">
      <c r="A36" s="1413"/>
      <c r="B36" s="1539"/>
      <c r="C36" s="46" t="s">
        <v>599</v>
      </c>
      <c r="D36" s="429">
        <v>0</v>
      </c>
      <c r="E36" s="429">
        <v>0</v>
      </c>
      <c r="F36" s="1019">
        <v>0</v>
      </c>
      <c r="G36" s="1019">
        <v>0</v>
      </c>
      <c r="H36" s="1019">
        <v>0</v>
      </c>
      <c r="I36" s="390">
        <v>0</v>
      </c>
      <c r="J36" s="1019">
        <v>0</v>
      </c>
      <c r="K36" s="1019">
        <v>0</v>
      </c>
    </row>
    <row r="37" spans="1:11" ht="13.9" customHeight="1" x14ac:dyDescent="0.25">
      <c r="A37" s="1413"/>
      <c r="B37" s="1539"/>
      <c r="C37" s="46" t="s">
        <v>700</v>
      </c>
      <c r="D37" s="429">
        <v>29</v>
      </c>
      <c r="E37" s="429">
        <v>0</v>
      </c>
      <c r="F37" s="1019">
        <v>0</v>
      </c>
      <c r="G37" s="1019">
        <v>0</v>
      </c>
      <c r="H37" s="1019">
        <v>0</v>
      </c>
      <c r="I37" s="390">
        <v>0</v>
      </c>
      <c r="J37" s="1019">
        <v>0</v>
      </c>
      <c r="K37" s="1019">
        <v>0</v>
      </c>
    </row>
    <row r="38" spans="1:11" ht="13.9" customHeight="1" x14ac:dyDescent="0.25">
      <c r="A38" s="1413"/>
      <c r="B38" s="1539"/>
      <c r="C38" s="46" t="s">
        <v>598</v>
      </c>
      <c r="D38" s="429">
        <v>84</v>
      </c>
      <c r="E38" s="429">
        <v>0</v>
      </c>
      <c r="F38" s="1022">
        <v>0</v>
      </c>
      <c r="G38" s="1022">
        <v>0</v>
      </c>
      <c r="H38" s="1022">
        <v>0</v>
      </c>
      <c r="I38" s="390">
        <v>0</v>
      </c>
      <c r="J38" s="1022">
        <v>0</v>
      </c>
      <c r="K38" s="1022">
        <v>0</v>
      </c>
    </row>
    <row r="39" spans="1:11" ht="13.9" customHeight="1" x14ac:dyDescent="0.25">
      <c r="A39" s="1020">
        <v>8</v>
      </c>
      <c r="B39" s="1024" t="s">
        <v>294</v>
      </c>
      <c r="C39" s="46" t="s">
        <v>760</v>
      </c>
      <c r="D39" s="429">
        <v>122</v>
      </c>
      <c r="E39" s="429">
        <v>2</v>
      </c>
      <c r="F39" s="429">
        <v>0</v>
      </c>
      <c r="G39" s="429">
        <v>0</v>
      </c>
      <c r="H39" s="429">
        <v>0</v>
      </c>
      <c r="I39" s="429">
        <v>2</v>
      </c>
      <c r="J39" s="429">
        <v>1</v>
      </c>
      <c r="K39" s="429">
        <v>1</v>
      </c>
    </row>
    <row r="40" spans="1:11" ht="13.9" customHeight="1" x14ac:dyDescent="0.25">
      <c r="A40" s="1413">
        <v>9</v>
      </c>
      <c r="B40" s="1539" t="s">
        <v>295</v>
      </c>
      <c r="C40" s="46" t="s">
        <v>761</v>
      </c>
      <c r="D40" s="429">
        <v>5</v>
      </c>
      <c r="E40" s="429">
        <v>0</v>
      </c>
      <c r="F40" s="429">
        <v>0</v>
      </c>
      <c r="G40" s="429">
        <v>0</v>
      </c>
      <c r="H40" s="429">
        <v>0</v>
      </c>
      <c r="I40" s="429">
        <v>0</v>
      </c>
      <c r="J40" s="429">
        <v>0</v>
      </c>
      <c r="K40" s="429">
        <v>0</v>
      </c>
    </row>
    <row r="41" spans="1:11" ht="13.9" customHeight="1" x14ac:dyDescent="0.25">
      <c r="A41" s="1413"/>
      <c r="B41" s="1539"/>
      <c r="C41" s="46" t="s">
        <v>701</v>
      </c>
      <c r="D41" s="429">
        <v>0</v>
      </c>
      <c r="E41" s="429">
        <v>0</v>
      </c>
      <c r="F41" s="1019">
        <v>0</v>
      </c>
      <c r="G41" s="1019">
        <v>0</v>
      </c>
      <c r="H41" s="1019">
        <v>0</v>
      </c>
      <c r="I41" s="390">
        <v>0</v>
      </c>
      <c r="J41" s="1019">
        <v>0</v>
      </c>
      <c r="K41" s="1019">
        <v>0</v>
      </c>
    </row>
    <row r="42" spans="1:11" ht="13.9" customHeight="1" x14ac:dyDescent="0.25">
      <c r="A42" s="1413"/>
      <c r="B42" s="1539"/>
      <c r="C42" s="46" t="s">
        <v>980</v>
      </c>
      <c r="D42" s="429">
        <v>0</v>
      </c>
      <c r="E42" s="429">
        <v>0</v>
      </c>
      <c r="F42" s="429">
        <v>0</v>
      </c>
      <c r="G42" s="429">
        <v>0</v>
      </c>
      <c r="H42" s="429">
        <v>0</v>
      </c>
      <c r="I42" s="429">
        <v>0</v>
      </c>
      <c r="J42" s="429">
        <v>0</v>
      </c>
      <c r="K42" s="429">
        <v>0</v>
      </c>
    </row>
    <row r="43" spans="1:11" ht="13.9" customHeight="1" x14ac:dyDescent="0.25">
      <c r="A43" s="1413"/>
      <c r="B43" s="1539"/>
      <c r="C43" s="46" t="s">
        <v>1049</v>
      </c>
      <c r="D43" s="429">
        <v>0</v>
      </c>
      <c r="E43" s="429">
        <v>0</v>
      </c>
      <c r="F43" s="1019">
        <v>0</v>
      </c>
      <c r="G43" s="1019">
        <v>0</v>
      </c>
      <c r="H43" s="1019">
        <v>0</v>
      </c>
      <c r="I43" s="390">
        <v>0</v>
      </c>
      <c r="J43" s="1019">
        <v>0</v>
      </c>
      <c r="K43" s="1019">
        <v>0</v>
      </c>
    </row>
    <row r="44" spans="1:11" ht="13.9" customHeight="1" x14ac:dyDescent="0.25">
      <c r="A44" s="1413"/>
      <c r="B44" s="1539"/>
      <c r="C44" s="46" t="s">
        <v>598</v>
      </c>
      <c r="D44" s="429">
        <v>89</v>
      </c>
      <c r="E44" s="429">
        <v>0</v>
      </c>
      <c r="F44" s="1022">
        <v>0</v>
      </c>
      <c r="G44" s="1022">
        <v>0</v>
      </c>
      <c r="H44" s="1022">
        <v>0</v>
      </c>
      <c r="I44" s="390">
        <v>0</v>
      </c>
      <c r="J44" s="1022">
        <v>0</v>
      </c>
      <c r="K44" s="1022">
        <v>0</v>
      </c>
    </row>
    <row r="45" spans="1:11" ht="13.9" customHeight="1" x14ac:dyDescent="0.25">
      <c r="A45" s="1413"/>
      <c r="B45" s="1413"/>
      <c r="C45" s="46" t="s">
        <v>600</v>
      </c>
      <c r="D45" s="429">
        <v>0</v>
      </c>
      <c r="E45" s="429">
        <v>0</v>
      </c>
      <c r="F45" s="1019">
        <v>0</v>
      </c>
      <c r="G45" s="1019">
        <v>0</v>
      </c>
      <c r="H45" s="1019">
        <v>0</v>
      </c>
      <c r="I45" s="390">
        <v>0</v>
      </c>
      <c r="J45" s="1019">
        <v>0</v>
      </c>
      <c r="K45" s="1019">
        <v>0</v>
      </c>
    </row>
    <row r="46" spans="1:11" ht="13.9" customHeight="1" x14ac:dyDescent="0.25">
      <c r="A46" s="1020">
        <v>10</v>
      </c>
      <c r="B46" s="1024" t="s">
        <v>296</v>
      </c>
      <c r="C46" s="46" t="s">
        <v>981</v>
      </c>
      <c r="D46" s="429">
        <v>0</v>
      </c>
      <c r="E46" s="429">
        <v>0</v>
      </c>
      <c r="F46" s="1019">
        <v>0</v>
      </c>
      <c r="G46" s="1019">
        <v>0</v>
      </c>
      <c r="H46" s="1019">
        <v>0</v>
      </c>
      <c r="I46" s="390">
        <v>0</v>
      </c>
      <c r="J46" s="1019">
        <v>0</v>
      </c>
      <c r="K46" s="1019">
        <v>0</v>
      </c>
    </row>
    <row r="47" spans="1:11" ht="13.9" customHeight="1" x14ac:dyDescent="0.25">
      <c r="A47" s="1413">
        <v>11</v>
      </c>
      <c r="B47" s="1539" t="s">
        <v>297</v>
      </c>
      <c r="C47" s="46" t="s">
        <v>702</v>
      </c>
      <c r="D47" s="429">
        <v>0</v>
      </c>
      <c r="E47" s="430">
        <v>0</v>
      </c>
      <c r="F47" s="430">
        <v>0</v>
      </c>
      <c r="G47" s="430">
        <v>0</v>
      </c>
      <c r="H47" s="430">
        <v>0</v>
      </c>
      <c r="I47" s="430">
        <v>0</v>
      </c>
      <c r="J47" s="430">
        <v>0</v>
      </c>
      <c r="K47" s="430">
        <v>0</v>
      </c>
    </row>
    <row r="48" spans="1:11" ht="13.9" customHeight="1" x14ac:dyDescent="0.25">
      <c r="A48" s="1413"/>
      <c r="B48" s="1539"/>
      <c r="C48" s="46" t="s">
        <v>598</v>
      </c>
      <c r="D48" s="429">
        <v>204</v>
      </c>
      <c r="E48" s="430">
        <v>0</v>
      </c>
      <c r="F48" s="430">
        <v>0</v>
      </c>
      <c r="G48" s="430">
        <v>0</v>
      </c>
      <c r="H48" s="430">
        <v>0</v>
      </c>
      <c r="I48" s="430">
        <v>0</v>
      </c>
      <c r="J48" s="430">
        <v>0</v>
      </c>
      <c r="K48" s="430">
        <v>0</v>
      </c>
    </row>
    <row r="49" spans="1:11" ht="13.9" customHeight="1" x14ac:dyDescent="0.25">
      <c r="A49" s="1421">
        <v>12</v>
      </c>
      <c r="B49" s="1539" t="s">
        <v>298</v>
      </c>
      <c r="C49" s="46" t="s">
        <v>598</v>
      </c>
      <c r="D49" s="429">
        <v>135</v>
      </c>
      <c r="E49" s="430">
        <v>0</v>
      </c>
      <c r="F49" s="430">
        <v>0</v>
      </c>
      <c r="G49" s="430">
        <v>0</v>
      </c>
      <c r="H49" s="430">
        <v>0</v>
      </c>
      <c r="I49" s="430">
        <v>0</v>
      </c>
      <c r="J49" s="430">
        <v>0</v>
      </c>
      <c r="K49" s="430">
        <v>0</v>
      </c>
    </row>
    <row r="50" spans="1:11" ht="13.9" customHeight="1" x14ac:dyDescent="0.25">
      <c r="A50" s="1421"/>
      <c r="B50" s="1539"/>
      <c r="C50" s="46" t="s">
        <v>600</v>
      </c>
      <c r="D50" s="429">
        <v>0</v>
      </c>
      <c r="E50" s="429">
        <v>0</v>
      </c>
      <c r="F50" s="429">
        <v>0</v>
      </c>
      <c r="G50" s="429">
        <v>0</v>
      </c>
      <c r="H50" s="429">
        <v>0</v>
      </c>
      <c r="I50" s="429">
        <v>0</v>
      </c>
      <c r="J50" s="429">
        <v>0</v>
      </c>
      <c r="K50" s="429">
        <v>0</v>
      </c>
    </row>
    <row r="51" spans="1:11" ht="13.9" customHeight="1" x14ac:dyDescent="0.25">
      <c r="A51" s="1421"/>
      <c r="B51" s="1539"/>
      <c r="C51" s="46" t="s">
        <v>601</v>
      </c>
      <c r="D51" s="429">
        <v>8</v>
      </c>
      <c r="E51" s="429">
        <v>0</v>
      </c>
      <c r="F51" s="1019">
        <v>0</v>
      </c>
      <c r="G51" s="1019">
        <v>0</v>
      </c>
      <c r="H51" s="1019">
        <v>0</v>
      </c>
      <c r="I51" s="390">
        <v>0</v>
      </c>
      <c r="J51" s="1019">
        <v>0</v>
      </c>
      <c r="K51" s="1019">
        <v>0</v>
      </c>
    </row>
    <row r="52" spans="1:11" ht="13.9" customHeight="1" x14ac:dyDescent="0.25">
      <c r="A52" s="1421"/>
      <c r="B52" s="1539"/>
      <c r="C52" s="46" t="s">
        <v>817</v>
      </c>
      <c r="D52" s="429">
        <v>0</v>
      </c>
      <c r="E52" s="429">
        <v>0</v>
      </c>
      <c r="F52" s="429">
        <v>0</v>
      </c>
      <c r="G52" s="429">
        <v>0</v>
      </c>
      <c r="H52" s="429">
        <v>0</v>
      </c>
      <c r="I52" s="429">
        <v>0</v>
      </c>
      <c r="J52" s="429">
        <v>0</v>
      </c>
      <c r="K52" s="429">
        <v>0</v>
      </c>
    </row>
    <row r="53" spans="1:11" ht="13.9" customHeight="1" x14ac:dyDescent="0.25">
      <c r="A53" s="1413">
        <v>13</v>
      </c>
      <c r="B53" s="1539" t="s">
        <v>299</v>
      </c>
      <c r="C53" s="46" t="s">
        <v>765</v>
      </c>
      <c r="D53" s="429">
        <v>0</v>
      </c>
      <c r="E53" s="429">
        <v>0</v>
      </c>
      <c r="F53" s="1019">
        <v>0</v>
      </c>
      <c r="G53" s="1019">
        <v>0</v>
      </c>
      <c r="H53" s="1019">
        <v>0</v>
      </c>
      <c r="I53" s="390">
        <v>0</v>
      </c>
      <c r="J53" s="1019">
        <v>0</v>
      </c>
      <c r="K53" s="1019">
        <v>0</v>
      </c>
    </row>
    <row r="54" spans="1:11" ht="13.9" customHeight="1" x14ac:dyDescent="0.25">
      <c r="A54" s="1413"/>
      <c r="B54" s="1539"/>
      <c r="C54" s="46" t="s">
        <v>418</v>
      </c>
      <c r="D54" s="429">
        <v>0</v>
      </c>
      <c r="E54" s="429">
        <v>0</v>
      </c>
      <c r="F54" s="1019">
        <v>0</v>
      </c>
      <c r="G54" s="1019">
        <v>0</v>
      </c>
      <c r="H54" s="1019">
        <v>0</v>
      </c>
      <c r="I54" s="390">
        <v>0</v>
      </c>
      <c r="J54" s="1019">
        <v>0</v>
      </c>
      <c r="K54" s="1019">
        <v>0</v>
      </c>
    </row>
    <row r="55" spans="1:11" ht="13.9" customHeight="1" x14ac:dyDescent="0.25">
      <c r="A55" s="1413"/>
      <c r="B55" s="1539"/>
      <c r="C55" s="46" t="s">
        <v>598</v>
      </c>
      <c r="D55" s="429">
        <v>38</v>
      </c>
      <c r="E55" s="429">
        <v>0</v>
      </c>
      <c r="F55" s="1022">
        <v>0</v>
      </c>
      <c r="G55" s="1022">
        <v>0</v>
      </c>
      <c r="H55" s="1022">
        <v>0</v>
      </c>
      <c r="I55" s="390">
        <v>0</v>
      </c>
      <c r="J55" s="1022">
        <v>0</v>
      </c>
      <c r="K55" s="1022">
        <v>0</v>
      </c>
    </row>
    <row r="56" spans="1:11" ht="13.9" customHeight="1" x14ac:dyDescent="0.25">
      <c r="A56" s="1413">
        <v>14</v>
      </c>
      <c r="B56" s="1539" t="s">
        <v>300</v>
      </c>
      <c r="C56" s="46" t="s">
        <v>827</v>
      </c>
      <c r="D56" s="429">
        <v>10</v>
      </c>
      <c r="E56" s="429">
        <v>0</v>
      </c>
      <c r="F56" s="1019">
        <v>0</v>
      </c>
      <c r="G56" s="1019">
        <v>0</v>
      </c>
      <c r="H56" s="1019">
        <v>0</v>
      </c>
      <c r="I56" s="390">
        <v>0</v>
      </c>
      <c r="J56" s="1019">
        <v>0</v>
      </c>
      <c r="K56" s="1019">
        <v>0</v>
      </c>
    </row>
    <row r="57" spans="1:11" ht="13.9" customHeight="1" x14ac:dyDescent="0.25">
      <c r="A57" s="1413"/>
      <c r="B57" s="1539"/>
      <c r="C57" s="46" t="s">
        <v>409</v>
      </c>
      <c r="D57" s="429">
        <v>0</v>
      </c>
      <c r="E57" s="429">
        <v>0</v>
      </c>
      <c r="F57" s="429">
        <v>0</v>
      </c>
      <c r="G57" s="429">
        <v>0</v>
      </c>
      <c r="H57" s="429">
        <v>0</v>
      </c>
      <c r="I57" s="429">
        <v>0</v>
      </c>
      <c r="J57" s="429">
        <v>0</v>
      </c>
      <c r="K57" s="429">
        <v>0</v>
      </c>
    </row>
    <row r="58" spans="1:11" ht="13.9" customHeight="1" x14ac:dyDescent="0.25">
      <c r="A58" s="1413">
        <v>15</v>
      </c>
      <c r="B58" s="1539" t="s">
        <v>367</v>
      </c>
      <c r="C58" s="46" t="s">
        <v>703</v>
      </c>
      <c r="D58" s="429">
        <v>0</v>
      </c>
      <c r="E58" s="429">
        <v>0</v>
      </c>
      <c r="F58" s="429">
        <v>0</v>
      </c>
      <c r="G58" s="429">
        <v>0</v>
      </c>
      <c r="H58" s="429">
        <v>0</v>
      </c>
      <c r="I58" s="429">
        <v>0</v>
      </c>
      <c r="J58" s="429">
        <v>0</v>
      </c>
      <c r="K58" s="429">
        <v>0</v>
      </c>
    </row>
    <row r="59" spans="1:11" ht="13.9" customHeight="1" x14ac:dyDescent="0.25">
      <c r="A59" s="1413"/>
      <c r="B59" s="1413"/>
      <c r="C59" s="46" t="s">
        <v>767</v>
      </c>
      <c r="D59" s="429">
        <v>14</v>
      </c>
      <c r="E59" s="429">
        <v>0</v>
      </c>
      <c r="F59" s="1019">
        <v>0</v>
      </c>
      <c r="G59" s="1019">
        <v>0</v>
      </c>
      <c r="H59" s="1019">
        <v>0</v>
      </c>
      <c r="I59" s="390">
        <v>0</v>
      </c>
      <c r="J59" s="1019">
        <v>0</v>
      </c>
      <c r="K59" s="1019">
        <v>0</v>
      </c>
    </row>
    <row r="60" spans="1:11" ht="13.9" customHeight="1" x14ac:dyDescent="0.25">
      <c r="A60" s="1413"/>
      <c r="B60" s="1413"/>
      <c r="C60" s="46" t="s">
        <v>602</v>
      </c>
      <c r="D60" s="429">
        <v>0</v>
      </c>
      <c r="E60" s="429">
        <v>0</v>
      </c>
      <c r="F60" s="429">
        <v>0</v>
      </c>
      <c r="G60" s="429">
        <v>0</v>
      </c>
      <c r="H60" s="429">
        <v>0</v>
      </c>
      <c r="I60" s="429">
        <v>0</v>
      </c>
      <c r="J60" s="429">
        <v>0</v>
      </c>
      <c r="K60" s="429">
        <v>0</v>
      </c>
    </row>
    <row r="61" spans="1:11" ht="13.9" customHeight="1" x14ac:dyDescent="0.25">
      <c r="A61" s="1421">
        <v>16</v>
      </c>
      <c r="B61" s="1540" t="s">
        <v>302</v>
      </c>
      <c r="C61" s="81" t="s">
        <v>416</v>
      </c>
      <c r="D61" s="429">
        <v>0</v>
      </c>
      <c r="E61" s="429">
        <v>0</v>
      </c>
      <c r="F61" s="1019">
        <v>0</v>
      </c>
      <c r="G61" s="1019">
        <v>0</v>
      </c>
      <c r="H61" s="1019">
        <v>0</v>
      </c>
      <c r="I61" s="390">
        <v>0</v>
      </c>
      <c r="J61" s="1019">
        <v>0</v>
      </c>
      <c r="K61" s="1019">
        <v>0</v>
      </c>
    </row>
    <row r="62" spans="1:11" ht="13.9" customHeight="1" x14ac:dyDescent="0.25">
      <c r="A62" s="1421"/>
      <c r="B62" s="1540"/>
      <c r="C62" s="81" t="s">
        <v>417</v>
      </c>
      <c r="D62" s="429">
        <v>1</v>
      </c>
      <c r="E62" s="429">
        <v>0</v>
      </c>
      <c r="F62" s="1019">
        <v>0</v>
      </c>
      <c r="G62" s="1019">
        <v>0</v>
      </c>
      <c r="H62" s="1019">
        <v>0</v>
      </c>
      <c r="I62" s="390">
        <v>0</v>
      </c>
      <c r="J62" s="1019">
        <v>0</v>
      </c>
      <c r="K62" s="1019">
        <v>0</v>
      </c>
    </row>
    <row r="63" spans="1:11" ht="13.9" customHeight="1" x14ac:dyDescent="0.25">
      <c r="A63" s="1421"/>
      <c r="B63" s="1540"/>
      <c r="C63" s="81" t="s">
        <v>971</v>
      </c>
      <c r="D63" s="429">
        <v>1</v>
      </c>
      <c r="E63" s="429">
        <v>0</v>
      </c>
      <c r="F63" s="1019">
        <v>0</v>
      </c>
      <c r="G63" s="1019">
        <v>0</v>
      </c>
      <c r="H63" s="1019">
        <v>0</v>
      </c>
      <c r="I63" s="390">
        <v>0</v>
      </c>
      <c r="J63" s="1019">
        <v>0</v>
      </c>
      <c r="K63" s="1019">
        <v>0</v>
      </c>
    </row>
    <row r="64" spans="1:11" ht="13.9" customHeight="1" x14ac:dyDescent="0.25">
      <c r="A64" s="1421"/>
      <c r="B64" s="1540"/>
      <c r="C64" s="81" t="s">
        <v>970</v>
      </c>
      <c r="D64" s="429">
        <v>0</v>
      </c>
      <c r="E64" s="429">
        <v>0</v>
      </c>
      <c r="F64" s="1019">
        <v>0</v>
      </c>
      <c r="G64" s="1019">
        <v>0</v>
      </c>
      <c r="H64" s="1019">
        <v>0</v>
      </c>
      <c r="I64" s="390">
        <v>0</v>
      </c>
      <c r="J64" s="1019">
        <v>0</v>
      </c>
      <c r="K64" s="1019">
        <v>0</v>
      </c>
    </row>
    <row r="65" spans="1:11" ht="13.9" customHeight="1" x14ac:dyDescent="0.25">
      <c r="A65" s="1421"/>
      <c r="B65" s="1540"/>
      <c r="C65" s="46" t="s">
        <v>980</v>
      </c>
      <c r="D65" s="429">
        <v>0</v>
      </c>
      <c r="E65" s="429">
        <v>0</v>
      </c>
      <c r="F65" s="429">
        <v>0</v>
      </c>
      <c r="G65" s="429">
        <v>0</v>
      </c>
      <c r="H65" s="429">
        <v>0</v>
      </c>
      <c r="I65" s="429">
        <v>0</v>
      </c>
      <c r="J65" s="429">
        <v>0</v>
      </c>
      <c r="K65" s="429">
        <v>0</v>
      </c>
    </row>
    <row r="66" spans="1:11" ht="13.9" customHeight="1" x14ac:dyDescent="0.25">
      <c r="A66" s="1421"/>
      <c r="B66" s="1540"/>
      <c r="C66" s="81" t="s">
        <v>704</v>
      </c>
      <c r="D66" s="429">
        <v>0</v>
      </c>
      <c r="E66" s="429">
        <v>0</v>
      </c>
      <c r="F66" s="1019">
        <v>0</v>
      </c>
      <c r="G66" s="1019">
        <v>0</v>
      </c>
      <c r="H66" s="1019">
        <v>0</v>
      </c>
      <c r="I66" s="390">
        <v>0</v>
      </c>
      <c r="J66" s="1019">
        <v>0</v>
      </c>
      <c r="K66" s="1019">
        <v>0</v>
      </c>
    </row>
    <row r="67" spans="1:11" ht="13.9" customHeight="1" x14ac:dyDescent="0.25">
      <c r="A67" s="1421"/>
      <c r="B67" s="1540"/>
      <c r="C67" s="81" t="s">
        <v>598</v>
      </c>
      <c r="D67" s="429">
        <v>52</v>
      </c>
      <c r="E67" s="429">
        <v>0</v>
      </c>
      <c r="F67" s="1022">
        <v>0</v>
      </c>
      <c r="G67" s="1022">
        <v>0</v>
      </c>
      <c r="H67" s="1022">
        <v>0</v>
      </c>
      <c r="I67" s="390">
        <v>0</v>
      </c>
      <c r="J67" s="1022">
        <v>0</v>
      </c>
      <c r="K67" s="1022">
        <v>0</v>
      </c>
    </row>
    <row r="68" spans="1:11" ht="13.9" customHeight="1" x14ac:dyDescent="0.25">
      <c r="A68" s="1413">
        <v>17</v>
      </c>
      <c r="B68" s="1539" t="s">
        <v>303</v>
      </c>
      <c r="C68" s="81" t="s">
        <v>420</v>
      </c>
      <c r="D68" s="429">
        <v>0</v>
      </c>
      <c r="E68" s="429">
        <v>0</v>
      </c>
      <c r="F68" s="1019">
        <v>0</v>
      </c>
      <c r="G68" s="1019">
        <v>0</v>
      </c>
      <c r="H68" s="1019">
        <v>0</v>
      </c>
      <c r="I68" s="390">
        <v>0</v>
      </c>
      <c r="J68" s="1019">
        <v>0</v>
      </c>
      <c r="K68" s="1019">
        <v>0</v>
      </c>
    </row>
    <row r="69" spans="1:11" ht="13.9" customHeight="1" x14ac:dyDescent="0.25">
      <c r="A69" s="1413"/>
      <c r="B69" s="1539"/>
      <c r="C69" s="46" t="s">
        <v>598</v>
      </c>
      <c r="D69" s="429">
        <v>180</v>
      </c>
      <c r="E69" s="429">
        <v>0</v>
      </c>
      <c r="F69" s="1022">
        <v>0</v>
      </c>
      <c r="G69" s="1022">
        <v>0</v>
      </c>
      <c r="H69" s="1022">
        <v>0</v>
      </c>
      <c r="I69" s="390">
        <v>0</v>
      </c>
      <c r="J69" s="1022">
        <v>0</v>
      </c>
      <c r="K69" s="1022">
        <v>0</v>
      </c>
    </row>
    <row r="70" spans="1:11" ht="13.9" customHeight="1" x14ac:dyDescent="0.25">
      <c r="A70" s="1413">
        <v>18</v>
      </c>
      <c r="B70" s="1539" t="s">
        <v>603</v>
      </c>
      <c r="C70" s="46" t="s">
        <v>768</v>
      </c>
      <c r="D70" s="429">
        <v>0</v>
      </c>
      <c r="E70" s="429">
        <v>0</v>
      </c>
      <c r="F70" s="1019">
        <v>0</v>
      </c>
      <c r="G70" s="1019">
        <v>0</v>
      </c>
      <c r="H70" s="1019">
        <v>0</v>
      </c>
      <c r="I70" s="390">
        <v>0</v>
      </c>
      <c r="J70" s="1019">
        <v>0</v>
      </c>
      <c r="K70" s="1019">
        <v>0</v>
      </c>
    </row>
    <row r="71" spans="1:11" ht="13.9" customHeight="1" x14ac:dyDescent="0.25">
      <c r="A71" s="1413"/>
      <c r="B71" s="1539"/>
      <c r="C71" s="46" t="s">
        <v>604</v>
      </c>
      <c r="D71" s="429">
        <v>0</v>
      </c>
      <c r="E71" s="429">
        <v>0</v>
      </c>
      <c r="F71" s="1019">
        <v>0</v>
      </c>
      <c r="G71" s="1019">
        <v>0</v>
      </c>
      <c r="H71" s="1019">
        <v>0</v>
      </c>
      <c r="I71" s="390">
        <v>0</v>
      </c>
      <c r="J71" s="1019">
        <v>0</v>
      </c>
      <c r="K71" s="1019">
        <v>0</v>
      </c>
    </row>
    <row r="72" spans="1:11" ht="13.9" customHeight="1" x14ac:dyDescent="0.25">
      <c r="A72" s="1413"/>
      <c r="B72" s="1539"/>
      <c r="C72" s="46" t="s">
        <v>598</v>
      </c>
      <c r="D72" s="429">
        <v>55</v>
      </c>
      <c r="E72" s="429">
        <v>0</v>
      </c>
      <c r="F72" s="1022">
        <v>0</v>
      </c>
      <c r="G72" s="1022">
        <v>0</v>
      </c>
      <c r="H72" s="1022">
        <v>0</v>
      </c>
      <c r="I72" s="390">
        <v>0</v>
      </c>
      <c r="J72" s="1022">
        <v>0</v>
      </c>
      <c r="K72" s="1022">
        <v>0</v>
      </c>
    </row>
    <row r="73" spans="1:11" ht="13.9" customHeight="1" x14ac:dyDescent="0.25">
      <c r="A73" s="1413">
        <v>19</v>
      </c>
      <c r="B73" s="1539" t="s">
        <v>305</v>
      </c>
      <c r="C73" s="46" t="s">
        <v>706</v>
      </c>
      <c r="D73" s="429">
        <v>0</v>
      </c>
      <c r="E73" s="429">
        <v>0</v>
      </c>
      <c r="F73" s="1019">
        <v>0</v>
      </c>
      <c r="G73" s="1019">
        <v>0</v>
      </c>
      <c r="H73" s="1019">
        <v>0</v>
      </c>
      <c r="I73" s="390">
        <v>0</v>
      </c>
      <c r="J73" s="1019">
        <v>0</v>
      </c>
      <c r="K73" s="1019">
        <v>0</v>
      </c>
    </row>
    <row r="74" spans="1:11" ht="13.9" customHeight="1" x14ac:dyDescent="0.25">
      <c r="A74" s="1413"/>
      <c r="B74" s="1539"/>
      <c r="C74" s="46" t="s">
        <v>707</v>
      </c>
      <c r="D74" s="429">
        <v>0</v>
      </c>
      <c r="E74" s="429">
        <v>0</v>
      </c>
      <c r="F74" s="1019">
        <v>0</v>
      </c>
      <c r="G74" s="1019">
        <v>0</v>
      </c>
      <c r="H74" s="1019">
        <v>0</v>
      </c>
      <c r="I74" s="390">
        <v>0</v>
      </c>
      <c r="J74" s="1019">
        <v>0</v>
      </c>
      <c r="K74" s="1019">
        <v>0</v>
      </c>
    </row>
    <row r="75" spans="1:11" ht="13.9" customHeight="1" x14ac:dyDescent="0.25">
      <c r="A75" s="1413"/>
      <c r="B75" s="1539"/>
      <c r="C75" s="46" t="s">
        <v>723</v>
      </c>
      <c r="D75" s="429">
        <v>0</v>
      </c>
      <c r="E75" s="429">
        <v>0</v>
      </c>
      <c r="F75" s="1019">
        <v>0</v>
      </c>
      <c r="G75" s="1019">
        <v>0</v>
      </c>
      <c r="H75" s="1019">
        <v>0</v>
      </c>
      <c r="I75" s="390">
        <v>0</v>
      </c>
      <c r="J75" s="1019">
        <v>0</v>
      </c>
      <c r="K75" s="1019">
        <v>0</v>
      </c>
    </row>
    <row r="76" spans="1:11" ht="13.9" customHeight="1" x14ac:dyDescent="0.25">
      <c r="A76" s="1413"/>
      <c r="B76" s="1539"/>
      <c r="C76" s="46" t="s">
        <v>408</v>
      </c>
      <c r="D76" s="429">
        <v>0</v>
      </c>
      <c r="E76" s="429">
        <v>0</v>
      </c>
      <c r="F76" s="1019">
        <v>0</v>
      </c>
      <c r="G76" s="1019">
        <v>0</v>
      </c>
      <c r="H76" s="1019">
        <v>0</v>
      </c>
      <c r="I76" s="390">
        <v>0</v>
      </c>
      <c r="J76" s="1019">
        <v>0</v>
      </c>
      <c r="K76" s="1019">
        <v>0</v>
      </c>
    </row>
    <row r="77" spans="1:11" ht="13.9" customHeight="1" x14ac:dyDescent="0.25">
      <c r="A77" s="1413"/>
      <c r="B77" s="1539"/>
      <c r="C77" s="46" t="s">
        <v>705</v>
      </c>
      <c r="D77" s="429">
        <v>0</v>
      </c>
      <c r="E77" s="429">
        <v>0</v>
      </c>
      <c r="F77" s="1019">
        <v>0</v>
      </c>
      <c r="G77" s="1019">
        <v>0</v>
      </c>
      <c r="H77" s="1019">
        <v>0</v>
      </c>
      <c r="I77" s="390">
        <v>0</v>
      </c>
      <c r="J77" s="1019">
        <v>0</v>
      </c>
      <c r="K77" s="1019">
        <v>0</v>
      </c>
    </row>
    <row r="78" spans="1:11" ht="13.9" customHeight="1" x14ac:dyDescent="0.25">
      <c r="A78" s="1413"/>
      <c r="B78" s="1539"/>
      <c r="C78" s="46" t="s">
        <v>1051</v>
      </c>
      <c r="D78" s="429">
        <v>0</v>
      </c>
      <c r="E78" s="429">
        <v>0</v>
      </c>
      <c r="F78" s="1019">
        <v>0</v>
      </c>
      <c r="G78" s="1019">
        <v>0</v>
      </c>
      <c r="H78" s="1019">
        <v>0</v>
      </c>
      <c r="I78" s="390">
        <v>0</v>
      </c>
      <c r="J78" s="1019">
        <v>0</v>
      </c>
      <c r="K78" s="1019">
        <v>0</v>
      </c>
    </row>
    <row r="79" spans="1:11" ht="13.9" customHeight="1" x14ac:dyDescent="0.25">
      <c r="A79" s="1413">
        <v>20</v>
      </c>
      <c r="B79" s="1413" t="s">
        <v>306</v>
      </c>
      <c r="C79" s="46" t="s">
        <v>818</v>
      </c>
      <c r="D79" s="429">
        <v>16</v>
      </c>
      <c r="E79" s="429">
        <v>1</v>
      </c>
      <c r="F79" s="1019">
        <v>0</v>
      </c>
      <c r="G79" s="1019">
        <v>0</v>
      </c>
      <c r="H79" s="1019">
        <v>0</v>
      </c>
      <c r="I79" s="390">
        <v>1</v>
      </c>
      <c r="J79" s="1019">
        <v>1</v>
      </c>
      <c r="K79" s="1019">
        <v>0</v>
      </c>
    </row>
    <row r="80" spans="1:11" ht="13.9" customHeight="1" x14ac:dyDescent="0.25">
      <c r="A80" s="1413"/>
      <c r="B80" s="1413"/>
      <c r="C80" s="46" t="s">
        <v>769</v>
      </c>
      <c r="D80" s="429">
        <v>12</v>
      </c>
      <c r="E80" s="429">
        <v>0</v>
      </c>
      <c r="F80" s="1019">
        <v>0</v>
      </c>
      <c r="G80" s="1019">
        <v>0</v>
      </c>
      <c r="H80" s="1019">
        <v>0</v>
      </c>
      <c r="I80" s="390">
        <v>0</v>
      </c>
      <c r="J80" s="1019">
        <v>0</v>
      </c>
      <c r="K80" s="1019">
        <v>0</v>
      </c>
    </row>
    <row r="81" spans="1:11" ht="13.9" customHeight="1" x14ac:dyDescent="0.25">
      <c r="A81" s="1413"/>
      <c r="B81" s="1413"/>
      <c r="C81" s="46" t="s">
        <v>819</v>
      </c>
      <c r="D81" s="429">
        <v>2</v>
      </c>
      <c r="E81" s="429">
        <v>0</v>
      </c>
      <c r="F81" s="1019">
        <v>0</v>
      </c>
      <c r="G81" s="1019">
        <v>0</v>
      </c>
      <c r="H81" s="1019">
        <v>0</v>
      </c>
      <c r="I81" s="390">
        <v>0</v>
      </c>
      <c r="J81" s="1019">
        <v>0</v>
      </c>
      <c r="K81" s="1019">
        <v>0</v>
      </c>
    </row>
    <row r="82" spans="1:11" ht="13.9" customHeight="1" x14ac:dyDescent="0.25">
      <c r="A82" s="1413"/>
      <c r="B82" s="1413"/>
      <c r="C82" s="46" t="s">
        <v>770</v>
      </c>
      <c r="D82" s="429">
        <v>7</v>
      </c>
      <c r="E82" s="429">
        <v>0</v>
      </c>
      <c r="F82" s="1019">
        <v>0</v>
      </c>
      <c r="G82" s="1019">
        <v>0</v>
      </c>
      <c r="H82" s="1019">
        <v>0</v>
      </c>
      <c r="I82" s="390">
        <v>0</v>
      </c>
      <c r="J82" s="1019">
        <v>0</v>
      </c>
      <c r="K82" s="1019">
        <v>0</v>
      </c>
    </row>
    <row r="83" spans="1:11" ht="13.9" customHeight="1" x14ac:dyDescent="0.25">
      <c r="A83" s="1413"/>
      <c r="B83" s="1413"/>
      <c r="C83" s="46" t="s">
        <v>982</v>
      </c>
      <c r="D83" s="429">
        <v>0</v>
      </c>
      <c r="E83" s="429">
        <v>0</v>
      </c>
      <c r="F83" s="1019">
        <v>0</v>
      </c>
      <c r="G83" s="1019">
        <v>0</v>
      </c>
      <c r="H83" s="1019">
        <v>0</v>
      </c>
      <c r="I83" s="390">
        <v>0</v>
      </c>
      <c r="J83" s="1019">
        <v>0</v>
      </c>
      <c r="K83" s="1019">
        <v>0</v>
      </c>
    </row>
    <row r="84" spans="1:11" ht="13.9" customHeight="1" x14ac:dyDescent="0.25">
      <c r="A84" s="1413"/>
      <c r="B84" s="1413"/>
      <c r="C84" s="46" t="s">
        <v>598</v>
      </c>
      <c r="D84" s="429">
        <v>12</v>
      </c>
      <c r="E84" s="429">
        <v>0</v>
      </c>
      <c r="F84" s="1022">
        <v>0</v>
      </c>
      <c r="G84" s="1022">
        <v>0</v>
      </c>
      <c r="H84" s="1022">
        <v>0</v>
      </c>
      <c r="I84" s="390">
        <v>0</v>
      </c>
      <c r="J84" s="1022">
        <v>0</v>
      </c>
      <c r="K84" s="1022">
        <v>0</v>
      </c>
    </row>
    <row r="85" spans="1:11" ht="13.9" customHeight="1" x14ac:dyDescent="0.25">
      <c r="A85" s="1413">
        <v>21</v>
      </c>
      <c r="B85" s="1539" t="s">
        <v>307</v>
      </c>
      <c r="C85" s="46" t="s">
        <v>983</v>
      </c>
      <c r="D85" s="429">
        <v>5</v>
      </c>
      <c r="E85" s="429">
        <v>0</v>
      </c>
      <c r="F85" s="1019">
        <v>0</v>
      </c>
      <c r="G85" s="1019">
        <v>0</v>
      </c>
      <c r="H85" s="1019">
        <v>0</v>
      </c>
      <c r="I85" s="390">
        <v>0</v>
      </c>
      <c r="J85" s="1019">
        <v>0</v>
      </c>
      <c r="K85" s="1019">
        <v>0</v>
      </c>
    </row>
    <row r="86" spans="1:11" ht="13.9" customHeight="1" x14ac:dyDescent="0.25">
      <c r="A86" s="1413"/>
      <c r="B86" s="1539"/>
      <c r="C86" s="46" t="s">
        <v>411</v>
      </c>
      <c r="D86" s="429">
        <v>0</v>
      </c>
      <c r="E86" s="429">
        <v>0</v>
      </c>
      <c r="F86" s="1019">
        <v>0</v>
      </c>
      <c r="G86" s="1019">
        <v>0</v>
      </c>
      <c r="H86" s="1019">
        <v>0</v>
      </c>
      <c r="I86" s="390">
        <v>0</v>
      </c>
      <c r="J86" s="1019">
        <v>0</v>
      </c>
      <c r="K86" s="1019">
        <v>0</v>
      </c>
    </row>
    <row r="87" spans="1:11" ht="13.9" customHeight="1" x14ac:dyDescent="0.25">
      <c r="A87" s="1413"/>
      <c r="B87" s="1539"/>
      <c r="C87" s="46" t="s">
        <v>598</v>
      </c>
      <c r="D87" s="429">
        <v>27</v>
      </c>
      <c r="E87" s="429">
        <v>0</v>
      </c>
      <c r="F87" s="1022">
        <v>0</v>
      </c>
      <c r="G87" s="1022">
        <v>0</v>
      </c>
      <c r="H87" s="1022">
        <v>0</v>
      </c>
      <c r="I87" s="390">
        <v>0</v>
      </c>
      <c r="J87" s="1022">
        <v>0</v>
      </c>
      <c r="K87" s="1022">
        <v>0</v>
      </c>
    </row>
    <row r="88" spans="1:11" ht="13.5" customHeight="1" x14ac:dyDescent="0.2">
      <c r="A88" s="1413">
        <v>22</v>
      </c>
      <c r="B88" s="1539" t="s">
        <v>308</v>
      </c>
      <c r="C88" s="492" t="s">
        <v>773</v>
      </c>
      <c r="D88" s="429">
        <v>0</v>
      </c>
      <c r="E88" s="429">
        <v>0</v>
      </c>
      <c r="F88" s="429">
        <v>0</v>
      </c>
      <c r="G88" s="429">
        <v>0</v>
      </c>
      <c r="H88" s="429">
        <v>0</v>
      </c>
      <c r="I88" s="429">
        <v>0</v>
      </c>
      <c r="J88" s="429">
        <v>0</v>
      </c>
      <c r="K88" s="429">
        <v>0</v>
      </c>
    </row>
    <row r="89" spans="1:11" ht="13.9" customHeight="1" x14ac:dyDescent="0.25">
      <c r="A89" s="1413"/>
      <c r="B89" s="1539"/>
      <c r="C89" s="82" t="s">
        <v>703</v>
      </c>
      <c r="D89" s="429">
        <v>2</v>
      </c>
      <c r="E89" s="429">
        <v>1</v>
      </c>
      <c r="F89" s="429">
        <v>0</v>
      </c>
      <c r="G89" s="429">
        <v>0</v>
      </c>
      <c r="H89" s="429">
        <v>0</v>
      </c>
      <c r="I89" s="429">
        <v>1</v>
      </c>
      <c r="J89" s="429">
        <v>1</v>
      </c>
      <c r="K89" s="429">
        <v>0</v>
      </c>
    </row>
    <row r="90" spans="1:11" ht="13.5" customHeight="1" x14ac:dyDescent="0.25">
      <c r="A90" s="1413"/>
      <c r="B90" s="1539"/>
      <c r="C90" s="82" t="s">
        <v>1750</v>
      </c>
      <c r="D90" s="429">
        <v>0</v>
      </c>
      <c r="E90" s="429">
        <v>0</v>
      </c>
      <c r="F90" s="1019">
        <v>0</v>
      </c>
      <c r="G90" s="1019">
        <v>0</v>
      </c>
      <c r="H90" s="1019">
        <v>0</v>
      </c>
      <c r="I90" s="388">
        <v>0</v>
      </c>
      <c r="J90" s="1019">
        <v>0</v>
      </c>
      <c r="K90" s="1019">
        <v>0</v>
      </c>
    </row>
    <row r="91" spans="1:11" ht="13.9" customHeight="1" x14ac:dyDescent="0.25">
      <c r="A91" s="1413">
        <v>23</v>
      </c>
      <c r="B91" s="1539" t="s">
        <v>309</v>
      </c>
      <c r="C91" s="46" t="s">
        <v>709</v>
      </c>
      <c r="D91" s="429">
        <v>0</v>
      </c>
      <c r="E91" s="429">
        <v>0</v>
      </c>
      <c r="F91" s="1019">
        <v>0</v>
      </c>
      <c r="G91" s="1019">
        <v>0</v>
      </c>
      <c r="H91" s="1019">
        <v>0</v>
      </c>
      <c r="I91" s="390">
        <v>0</v>
      </c>
      <c r="J91" s="1019">
        <v>0</v>
      </c>
      <c r="K91" s="1019">
        <v>0</v>
      </c>
    </row>
    <row r="92" spans="1:11" ht="13.9" customHeight="1" x14ac:dyDescent="0.25">
      <c r="A92" s="1413"/>
      <c r="B92" s="1539"/>
      <c r="C92" s="46" t="s">
        <v>775</v>
      </c>
      <c r="D92" s="429">
        <v>0</v>
      </c>
      <c r="E92" s="429">
        <v>0</v>
      </c>
      <c r="F92" s="1019">
        <v>0</v>
      </c>
      <c r="G92" s="1019">
        <v>0</v>
      </c>
      <c r="H92" s="1019">
        <v>0</v>
      </c>
      <c r="I92" s="390">
        <v>0</v>
      </c>
      <c r="J92" s="1019">
        <v>0</v>
      </c>
      <c r="K92" s="1019">
        <v>0</v>
      </c>
    </row>
    <row r="93" spans="1:11" ht="13.9" customHeight="1" x14ac:dyDescent="0.25">
      <c r="A93" s="1413"/>
      <c r="B93" s="1539"/>
      <c r="C93" s="46" t="s">
        <v>980</v>
      </c>
      <c r="D93" s="429">
        <v>0</v>
      </c>
      <c r="E93" s="429">
        <v>0</v>
      </c>
      <c r="F93" s="429">
        <v>0</v>
      </c>
      <c r="G93" s="429">
        <v>0</v>
      </c>
      <c r="H93" s="429">
        <v>0</v>
      </c>
      <c r="I93" s="429">
        <v>0</v>
      </c>
      <c r="J93" s="429">
        <v>0</v>
      </c>
      <c r="K93" s="429">
        <v>0</v>
      </c>
    </row>
    <row r="94" spans="1:11" ht="13.9" customHeight="1" x14ac:dyDescent="0.25">
      <c r="A94" s="1413">
        <v>24</v>
      </c>
      <c r="B94" s="1539" t="s">
        <v>310</v>
      </c>
      <c r="C94" s="46" t="s">
        <v>712</v>
      </c>
      <c r="D94" s="429">
        <v>0</v>
      </c>
      <c r="E94" s="429">
        <v>0</v>
      </c>
      <c r="F94" s="429">
        <v>0</v>
      </c>
      <c r="G94" s="429">
        <v>0</v>
      </c>
      <c r="H94" s="429">
        <v>0</v>
      </c>
      <c r="I94" s="429">
        <v>0</v>
      </c>
      <c r="J94" s="429">
        <v>0</v>
      </c>
      <c r="K94" s="429">
        <v>0</v>
      </c>
    </row>
    <row r="95" spans="1:11" ht="13.9" customHeight="1" x14ac:dyDescent="0.25">
      <c r="A95" s="1413"/>
      <c r="B95" s="1539"/>
      <c r="C95" s="46" t="s">
        <v>710</v>
      </c>
      <c r="D95" s="429">
        <v>0</v>
      </c>
      <c r="E95" s="429">
        <v>0</v>
      </c>
      <c r="F95" s="429">
        <v>0</v>
      </c>
      <c r="G95" s="429">
        <v>0</v>
      </c>
      <c r="H95" s="429">
        <v>0</v>
      </c>
      <c r="I95" s="429">
        <v>0</v>
      </c>
      <c r="J95" s="429">
        <v>0</v>
      </c>
      <c r="K95" s="429">
        <v>0</v>
      </c>
    </row>
    <row r="96" spans="1:11" ht="13.9" customHeight="1" x14ac:dyDescent="0.25">
      <c r="A96" s="1413"/>
      <c r="B96" s="1539"/>
      <c r="C96" s="46" t="s">
        <v>776</v>
      </c>
      <c r="D96" s="429">
        <v>34</v>
      </c>
      <c r="E96" s="429">
        <v>0</v>
      </c>
      <c r="F96" s="1019">
        <v>0</v>
      </c>
      <c r="G96" s="1019">
        <v>0</v>
      </c>
      <c r="H96" s="1019">
        <v>0</v>
      </c>
      <c r="I96" s="390">
        <v>0</v>
      </c>
      <c r="J96" s="1019">
        <v>0</v>
      </c>
      <c r="K96" s="1019">
        <v>0</v>
      </c>
    </row>
    <row r="97" spans="1:11" ht="13.9" customHeight="1" x14ac:dyDescent="0.25">
      <c r="A97" s="1413"/>
      <c r="B97" s="1539"/>
      <c r="C97" s="46" t="s">
        <v>414</v>
      </c>
      <c r="D97" s="429">
        <v>0</v>
      </c>
      <c r="E97" s="429">
        <v>0</v>
      </c>
      <c r="F97" s="1019">
        <v>0</v>
      </c>
      <c r="G97" s="1019">
        <v>0</v>
      </c>
      <c r="H97" s="1019">
        <v>0</v>
      </c>
      <c r="I97" s="390">
        <v>0</v>
      </c>
      <c r="J97" s="1019">
        <v>0</v>
      </c>
      <c r="K97" s="1019">
        <v>0</v>
      </c>
    </row>
    <row r="98" spans="1:11" ht="13.9" customHeight="1" x14ac:dyDescent="0.25">
      <c r="A98" s="1413"/>
      <c r="B98" s="1539"/>
      <c r="C98" s="46" t="s">
        <v>332</v>
      </c>
      <c r="D98" s="429">
        <v>0</v>
      </c>
      <c r="E98" s="429">
        <v>0</v>
      </c>
      <c r="F98" s="1019">
        <v>0</v>
      </c>
      <c r="G98" s="1019">
        <v>0</v>
      </c>
      <c r="H98" s="1019">
        <v>0</v>
      </c>
      <c r="I98" s="390">
        <v>0</v>
      </c>
      <c r="J98" s="1019">
        <v>0</v>
      </c>
      <c r="K98" s="1019">
        <v>0</v>
      </c>
    </row>
    <row r="99" spans="1:11" ht="13.9" customHeight="1" x14ac:dyDescent="0.25">
      <c r="A99" s="1413"/>
      <c r="B99" s="1539"/>
      <c r="C99" s="46" t="s">
        <v>711</v>
      </c>
      <c r="D99" s="429">
        <v>0</v>
      </c>
      <c r="E99" s="429">
        <v>0</v>
      </c>
      <c r="F99" s="1019">
        <v>0</v>
      </c>
      <c r="G99" s="1019">
        <v>0</v>
      </c>
      <c r="H99" s="1019">
        <v>0</v>
      </c>
      <c r="I99" s="390">
        <v>0</v>
      </c>
      <c r="J99" s="1019">
        <v>0</v>
      </c>
      <c r="K99" s="1019">
        <v>0</v>
      </c>
    </row>
    <row r="100" spans="1:11" ht="13.9" customHeight="1" x14ac:dyDescent="0.25">
      <c r="A100" s="1413"/>
      <c r="B100" s="1539"/>
      <c r="C100" s="46" t="s">
        <v>598</v>
      </c>
      <c r="D100" s="429">
        <v>14</v>
      </c>
      <c r="E100" s="429">
        <v>0</v>
      </c>
      <c r="F100" s="1022">
        <v>0</v>
      </c>
      <c r="G100" s="1022">
        <v>0</v>
      </c>
      <c r="H100" s="1022">
        <v>0</v>
      </c>
      <c r="I100" s="390">
        <v>0</v>
      </c>
      <c r="J100" s="1022">
        <v>0</v>
      </c>
      <c r="K100" s="1022">
        <v>0</v>
      </c>
    </row>
    <row r="101" spans="1:11" ht="13.9" customHeight="1" x14ac:dyDescent="0.25">
      <c r="A101" s="1413">
        <v>25</v>
      </c>
      <c r="B101" s="1539" t="s">
        <v>311</v>
      </c>
      <c r="C101" s="46" t="s">
        <v>410</v>
      </c>
      <c r="D101" s="429">
        <v>0</v>
      </c>
      <c r="E101" s="429">
        <v>0</v>
      </c>
      <c r="F101" s="1019">
        <v>0</v>
      </c>
      <c r="G101" s="1019">
        <v>0</v>
      </c>
      <c r="H101" s="1019">
        <v>0</v>
      </c>
      <c r="I101" s="390">
        <v>0</v>
      </c>
      <c r="J101" s="1019">
        <v>0</v>
      </c>
      <c r="K101" s="1019">
        <v>0</v>
      </c>
    </row>
    <row r="102" spans="1:11" ht="13.9" customHeight="1" x14ac:dyDescent="0.25">
      <c r="A102" s="1413"/>
      <c r="B102" s="1539"/>
      <c r="C102" s="46" t="s">
        <v>598</v>
      </c>
      <c r="D102" s="429">
        <v>70</v>
      </c>
      <c r="E102" s="429">
        <v>0</v>
      </c>
      <c r="F102" s="1022">
        <v>0</v>
      </c>
      <c r="G102" s="1022">
        <v>0</v>
      </c>
      <c r="H102" s="1022">
        <v>0</v>
      </c>
      <c r="I102" s="390">
        <v>0</v>
      </c>
      <c r="J102" s="1022">
        <v>0</v>
      </c>
      <c r="K102" s="1022">
        <v>0</v>
      </c>
    </row>
    <row r="103" spans="1:11" ht="13.9" customHeight="1" x14ac:dyDescent="0.25">
      <c r="A103" s="1413">
        <v>26</v>
      </c>
      <c r="B103" s="1539" t="s">
        <v>312</v>
      </c>
      <c r="C103" s="46" t="s">
        <v>821</v>
      </c>
      <c r="D103" s="429">
        <v>0</v>
      </c>
      <c r="E103" s="429">
        <v>0</v>
      </c>
      <c r="F103" s="1019">
        <v>0</v>
      </c>
      <c r="G103" s="1019">
        <v>0</v>
      </c>
      <c r="H103" s="1019">
        <v>0</v>
      </c>
      <c r="I103" s="390">
        <v>0</v>
      </c>
      <c r="J103" s="1019">
        <v>0</v>
      </c>
      <c r="K103" s="1019">
        <v>0</v>
      </c>
    </row>
    <row r="104" spans="1:11" ht="13.9" customHeight="1" x14ac:dyDescent="0.25">
      <c r="A104" s="1413"/>
      <c r="B104" s="1539"/>
      <c r="C104" s="46" t="s">
        <v>605</v>
      </c>
      <c r="D104" s="429">
        <v>0</v>
      </c>
      <c r="E104" s="429">
        <v>0</v>
      </c>
      <c r="F104" s="1019">
        <v>0</v>
      </c>
      <c r="G104" s="1019">
        <v>0</v>
      </c>
      <c r="H104" s="1019">
        <v>0</v>
      </c>
      <c r="I104" s="390">
        <v>0</v>
      </c>
      <c r="J104" s="1019">
        <v>0</v>
      </c>
      <c r="K104" s="1019">
        <v>0</v>
      </c>
    </row>
    <row r="105" spans="1:11" ht="13.9" customHeight="1" x14ac:dyDescent="0.25">
      <c r="A105" s="1413"/>
      <c r="B105" s="1539"/>
      <c r="C105" s="46" t="s">
        <v>413</v>
      </c>
      <c r="D105" s="429">
        <v>0</v>
      </c>
      <c r="E105" s="429">
        <v>0</v>
      </c>
      <c r="F105" s="1019">
        <v>0</v>
      </c>
      <c r="G105" s="1019">
        <v>0</v>
      </c>
      <c r="H105" s="1019">
        <v>0</v>
      </c>
      <c r="I105" s="390">
        <v>0</v>
      </c>
      <c r="J105" s="1019">
        <v>0</v>
      </c>
      <c r="K105" s="1019">
        <v>0</v>
      </c>
    </row>
    <row r="106" spans="1:11" ht="13.9" customHeight="1" x14ac:dyDescent="0.25">
      <c r="A106" s="1413"/>
      <c r="B106" s="1539"/>
      <c r="C106" s="46" t="s">
        <v>606</v>
      </c>
      <c r="D106" s="429">
        <v>0</v>
      </c>
      <c r="E106" s="429">
        <v>0</v>
      </c>
      <c r="F106" s="1019">
        <v>0</v>
      </c>
      <c r="G106" s="1019">
        <v>0</v>
      </c>
      <c r="H106" s="1019">
        <v>0</v>
      </c>
      <c r="I106" s="390">
        <v>0</v>
      </c>
      <c r="J106" s="1019">
        <v>0</v>
      </c>
      <c r="K106" s="1019">
        <v>0</v>
      </c>
    </row>
    <row r="107" spans="1:11" ht="13.9" customHeight="1" x14ac:dyDescent="0.25">
      <c r="A107" s="1413"/>
      <c r="B107" s="1539"/>
      <c r="C107" s="46" t="s">
        <v>980</v>
      </c>
      <c r="D107" s="429">
        <v>0</v>
      </c>
      <c r="E107" s="429">
        <v>0</v>
      </c>
      <c r="F107" s="429">
        <v>0</v>
      </c>
      <c r="G107" s="429">
        <v>0</v>
      </c>
      <c r="H107" s="429">
        <v>0</v>
      </c>
      <c r="I107" s="429">
        <v>0</v>
      </c>
      <c r="J107" s="429">
        <v>0</v>
      </c>
      <c r="K107" s="429">
        <v>0</v>
      </c>
    </row>
    <row r="108" spans="1:11" ht="13.9" customHeight="1" x14ac:dyDescent="0.25">
      <c r="A108" s="1413"/>
      <c r="B108" s="1539"/>
      <c r="C108" s="46" t="s">
        <v>713</v>
      </c>
      <c r="D108" s="429">
        <v>0</v>
      </c>
      <c r="E108" s="429">
        <v>0</v>
      </c>
      <c r="F108" s="1019">
        <v>0</v>
      </c>
      <c r="G108" s="1019">
        <v>0</v>
      </c>
      <c r="H108" s="1019">
        <v>0</v>
      </c>
      <c r="I108" s="390">
        <v>0</v>
      </c>
      <c r="J108" s="1019">
        <v>0</v>
      </c>
      <c r="K108" s="1019">
        <v>0</v>
      </c>
    </row>
    <row r="109" spans="1:11" ht="13.9" customHeight="1" x14ac:dyDescent="0.25">
      <c r="A109" s="1413"/>
      <c r="B109" s="1539"/>
      <c r="C109" s="46" t="s">
        <v>777</v>
      </c>
      <c r="D109" s="429">
        <v>0</v>
      </c>
      <c r="E109" s="429">
        <v>0</v>
      </c>
      <c r="F109" s="1019">
        <v>0</v>
      </c>
      <c r="G109" s="1019">
        <v>0</v>
      </c>
      <c r="H109" s="1019">
        <v>0</v>
      </c>
      <c r="I109" s="390">
        <v>0</v>
      </c>
      <c r="J109" s="1019">
        <v>0</v>
      </c>
      <c r="K109" s="1019">
        <v>0</v>
      </c>
    </row>
    <row r="110" spans="1:11" ht="13.9" customHeight="1" x14ac:dyDescent="0.25">
      <c r="A110" s="1413"/>
      <c r="B110" s="1539"/>
      <c r="C110" s="46" t="s">
        <v>973</v>
      </c>
      <c r="D110" s="429">
        <v>4</v>
      </c>
      <c r="E110" s="429">
        <v>0</v>
      </c>
      <c r="F110" s="1019">
        <v>0</v>
      </c>
      <c r="G110" s="1019">
        <v>0</v>
      </c>
      <c r="H110" s="1019">
        <v>0</v>
      </c>
      <c r="I110" s="390">
        <v>0</v>
      </c>
      <c r="J110" s="1019">
        <v>0</v>
      </c>
      <c r="K110" s="1019">
        <v>0</v>
      </c>
    </row>
    <row r="111" spans="1:11" ht="13.9" customHeight="1" x14ac:dyDescent="0.25">
      <c r="A111" s="1413"/>
      <c r="B111" s="1539"/>
      <c r="C111" s="46" t="s">
        <v>984</v>
      </c>
      <c r="D111" s="429">
        <v>0</v>
      </c>
      <c r="E111" s="429">
        <v>0</v>
      </c>
      <c r="F111" s="429">
        <v>0</v>
      </c>
      <c r="G111" s="429">
        <v>0</v>
      </c>
      <c r="H111" s="429">
        <v>0</v>
      </c>
      <c r="I111" s="429">
        <v>0</v>
      </c>
      <c r="J111" s="429">
        <v>0</v>
      </c>
      <c r="K111" s="429">
        <v>0</v>
      </c>
    </row>
    <row r="112" spans="1:11" ht="13.9" customHeight="1" x14ac:dyDescent="0.25">
      <c r="A112" s="1413"/>
      <c r="B112" s="1539"/>
      <c r="C112" s="46" t="s">
        <v>598</v>
      </c>
      <c r="D112" s="429">
        <v>106</v>
      </c>
      <c r="E112" s="429">
        <v>0</v>
      </c>
      <c r="F112" s="429">
        <v>0</v>
      </c>
      <c r="G112" s="429">
        <v>0</v>
      </c>
      <c r="H112" s="429">
        <v>0</v>
      </c>
      <c r="I112" s="429">
        <v>0</v>
      </c>
      <c r="J112" s="429">
        <v>0</v>
      </c>
      <c r="K112" s="429">
        <v>0</v>
      </c>
    </row>
    <row r="113" spans="1:11" ht="13.9" customHeight="1" x14ac:dyDescent="0.25">
      <c r="A113" s="1020">
        <v>27</v>
      </c>
      <c r="B113" s="1024" t="s">
        <v>313</v>
      </c>
      <c r="C113" s="46" t="s">
        <v>598</v>
      </c>
      <c r="D113" s="429">
        <v>127</v>
      </c>
      <c r="E113" s="429">
        <v>0</v>
      </c>
      <c r="F113" s="429">
        <v>0</v>
      </c>
      <c r="G113" s="429">
        <v>0</v>
      </c>
      <c r="H113" s="429">
        <v>0</v>
      </c>
      <c r="I113" s="429">
        <v>0</v>
      </c>
      <c r="J113" s="429">
        <v>0</v>
      </c>
      <c r="K113" s="429">
        <v>0</v>
      </c>
    </row>
    <row r="114" spans="1:11" ht="13.9" customHeight="1" x14ac:dyDescent="0.25">
      <c r="A114" s="1413">
        <v>28</v>
      </c>
      <c r="B114" s="1539" t="s">
        <v>314</v>
      </c>
      <c r="C114" s="46" t="s">
        <v>714</v>
      </c>
      <c r="D114" s="429">
        <v>0</v>
      </c>
      <c r="E114" s="429">
        <v>0</v>
      </c>
      <c r="F114" s="429">
        <v>0</v>
      </c>
      <c r="G114" s="429">
        <v>0</v>
      </c>
      <c r="H114" s="429">
        <v>0</v>
      </c>
      <c r="I114" s="429">
        <v>0</v>
      </c>
      <c r="J114" s="429">
        <v>0</v>
      </c>
      <c r="K114" s="429">
        <v>0</v>
      </c>
    </row>
    <row r="115" spans="1:11" ht="13.9" customHeight="1" x14ac:dyDescent="0.25">
      <c r="A115" s="1413"/>
      <c r="B115" s="1539"/>
      <c r="C115" s="46" t="s">
        <v>607</v>
      </c>
      <c r="D115" s="429">
        <v>0</v>
      </c>
      <c r="E115" s="429">
        <v>0</v>
      </c>
      <c r="F115" s="429">
        <v>0</v>
      </c>
      <c r="G115" s="429">
        <v>0</v>
      </c>
      <c r="H115" s="429">
        <v>0</v>
      </c>
      <c r="I115" s="429">
        <v>0</v>
      </c>
      <c r="J115" s="429">
        <v>0</v>
      </c>
      <c r="K115" s="429">
        <v>0</v>
      </c>
    </row>
    <row r="116" spans="1:11" ht="13.9" customHeight="1" x14ac:dyDescent="0.25">
      <c r="A116" s="1413"/>
      <c r="B116" s="1539"/>
      <c r="C116" s="46" t="s">
        <v>778</v>
      </c>
      <c r="D116" s="429">
        <v>0</v>
      </c>
      <c r="E116" s="429">
        <v>0</v>
      </c>
      <c r="F116" s="429">
        <v>0</v>
      </c>
      <c r="G116" s="429">
        <v>0</v>
      </c>
      <c r="H116" s="429">
        <v>0</v>
      </c>
      <c r="I116" s="429">
        <v>0</v>
      </c>
      <c r="J116" s="429">
        <v>0</v>
      </c>
      <c r="K116" s="429">
        <v>0</v>
      </c>
    </row>
    <row r="117" spans="1:11" ht="13.9" customHeight="1" x14ac:dyDescent="0.25">
      <c r="A117" s="1413"/>
      <c r="B117" s="1539"/>
      <c r="C117" s="46" t="s">
        <v>820</v>
      </c>
      <c r="D117" s="429">
        <v>0</v>
      </c>
      <c r="E117" s="429">
        <v>0</v>
      </c>
      <c r="F117" s="429">
        <v>0</v>
      </c>
      <c r="G117" s="429">
        <v>0</v>
      </c>
      <c r="H117" s="429">
        <v>0</v>
      </c>
      <c r="I117" s="429">
        <v>0</v>
      </c>
      <c r="J117" s="429">
        <v>0</v>
      </c>
      <c r="K117" s="429">
        <v>0</v>
      </c>
    </row>
    <row r="118" spans="1:11" ht="13.9" customHeight="1" x14ac:dyDescent="0.25">
      <c r="A118" s="1413">
        <v>29</v>
      </c>
      <c r="B118" s="1539" t="s">
        <v>315</v>
      </c>
      <c r="C118" s="46" t="s">
        <v>779</v>
      </c>
      <c r="D118" s="429">
        <v>2</v>
      </c>
      <c r="E118" s="429">
        <v>0</v>
      </c>
      <c r="F118" s="1019">
        <v>0</v>
      </c>
      <c r="G118" s="1019">
        <v>0</v>
      </c>
      <c r="H118" s="1019">
        <v>0</v>
      </c>
      <c r="I118" s="390">
        <v>0</v>
      </c>
      <c r="J118" s="1019">
        <v>0</v>
      </c>
      <c r="K118" s="1019">
        <v>0</v>
      </c>
    </row>
    <row r="119" spans="1:11" ht="13.9" customHeight="1" x14ac:dyDescent="0.25">
      <c r="A119" s="1413"/>
      <c r="B119" s="1539"/>
      <c r="C119" s="46" t="s">
        <v>985</v>
      </c>
      <c r="D119" s="429">
        <v>2</v>
      </c>
      <c r="E119" s="429">
        <v>0</v>
      </c>
      <c r="F119" s="1019">
        <v>0</v>
      </c>
      <c r="G119" s="1019">
        <v>0</v>
      </c>
      <c r="H119" s="1019">
        <v>0</v>
      </c>
      <c r="I119" s="390">
        <v>0</v>
      </c>
      <c r="J119" s="1019">
        <v>0</v>
      </c>
      <c r="K119" s="1019">
        <v>0</v>
      </c>
    </row>
    <row r="120" spans="1:11" ht="13.9" customHeight="1" x14ac:dyDescent="0.25">
      <c r="A120" s="1413"/>
      <c r="B120" s="1539"/>
      <c r="C120" s="46" t="s">
        <v>715</v>
      </c>
      <c r="D120" s="429">
        <v>2</v>
      </c>
      <c r="E120" s="429">
        <v>0</v>
      </c>
      <c r="F120" s="1019">
        <v>0</v>
      </c>
      <c r="G120" s="1019">
        <v>0</v>
      </c>
      <c r="H120" s="1019">
        <v>0</v>
      </c>
      <c r="I120" s="390">
        <v>0</v>
      </c>
      <c r="J120" s="1019">
        <v>0</v>
      </c>
      <c r="K120" s="1019">
        <v>0</v>
      </c>
    </row>
    <row r="121" spans="1:11" ht="13.9" customHeight="1" x14ac:dyDescent="0.25">
      <c r="A121" s="1413"/>
      <c r="B121" s="1539"/>
      <c r="C121" s="46" t="s">
        <v>598</v>
      </c>
      <c r="D121" s="429">
        <v>112</v>
      </c>
      <c r="E121" s="429">
        <v>0</v>
      </c>
      <c r="F121" s="1022">
        <v>0</v>
      </c>
      <c r="G121" s="1022">
        <v>0</v>
      </c>
      <c r="H121" s="1022">
        <v>0</v>
      </c>
      <c r="I121" s="390">
        <v>0</v>
      </c>
      <c r="J121" s="1022">
        <v>0</v>
      </c>
      <c r="K121" s="1022">
        <v>0</v>
      </c>
    </row>
    <row r="122" spans="1:11" ht="13.9" customHeight="1" x14ac:dyDescent="0.25">
      <c r="A122" s="1413">
        <v>30</v>
      </c>
      <c r="B122" s="1539" t="s">
        <v>316</v>
      </c>
      <c r="C122" s="46" t="s">
        <v>781</v>
      </c>
      <c r="D122" s="429">
        <v>0</v>
      </c>
      <c r="E122" s="429">
        <v>0</v>
      </c>
      <c r="F122" s="1019">
        <v>0</v>
      </c>
      <c r="G122" s="1019">
        <v>0</v>
      </c>
      <c r="H122" s="1019">
        <v>0</v>
      </c>
      <c r="I122" s="390">
        <v>0</v>
      </c>
      <c r="J122" s="1019">
        <v>0</v>
      </c>
      <c r="K122" s="1019">
        <v>0</v>
      </c>
    </row>
    <row r="123" spans="1:11" ht="13.9" customHeight="1" x14ac:dyDescent="0.25">
      <c r="A123" s="1413"/>
      <c r="B123" s="1539"/>
      <c r="C123" s="46" t="s">
        <v>717</v>
      </c>
      <c r="D123" s="429">
        <v>0</v>
      </c>
      <c r="E123" s="429">
        <v>0</v>
      </c>
      <c r="F123" s="1019">
        <v>0</v>
      </c>
      <c r="G123" s="1019">
        <v>0</v>
      </c>
      <c r="H123" s="1019">
        <v>0</v>
      </c>
      <c r="I123" s="390">
        <v>0</v>
      </c>
      <c r="J123" s="1019">
        <v>0</v>
      </c>
      <c r="K123" s="1019">
        <v>0</v>
      </c>
    </row>
    <row r="124" spans="1:11" ht="13.9" customHeight="1" x14ac:dyDescent="0.25">
      <c r="A124" s="1413"/>
      <c r="B124" s="1539"/>
      <c r="C124" s="46" t="s">
        <v>716</v>
      </c>
      <c r="D124" s="429">
        <v>0</v>
      </c>
      <c r="E124" s="429">
        <v>0</v>
      </c>
      <c r="F124" s="1019">
        <v>0</v>
      </c>
      <c r="G124" s="1019">
        <v>0</v>
      </c>
      <c r="H124" s="1019">
        <v>0</v>
      </c>
      <c r="I124" s="390">
        <v>0</v>
      </c>
      <c r="J124" s="1019">
        <v>0</v>
      </c>
      <c r="K124" s="1019">
        <v>0</v>
      </c>
    </row>
    <row r="125" spans="1:11" ht="13.9" customHeight="1" x14ac:dyDescent="0.25">
      <c r="A125" s="1413"/>
      <c r="B125" s="1539"/>
      <c r="C125" s="46" t="s">
        <v>986</v>
      </c>
      <c r="D125" s="429">
        <v>0</v>
      </c>
      <c r="E125" s="429">
        <v>0</v>
      </c>
      <c r="F125" s="1019">
        <v>0</v>
      </c>
      <c r="G125" s="1019">
        <v>0</v>
      </c>
      <c r="H125" s="1019">
        <v>0</v>
      </c>
      <c r="I125" s="390">
        <v>0</v>
      </c>
      <c r="J125" s="1019">
        <v>0</v>
      </c>
      <c r="K125" s="1019">
        <v>0</v>
      </c>
    </row>
    <row r="126" spans="1:11" ht="13.9" customHeight="1" x14ac:dyDescent="0.25">
      <c r="A126" s="1413"/>
      <c r="B126" s="1539"/>
      <c r="C126" s="46" t="s">
        <v>598</v>
      </c>
      <c r="D126" s="429">
        <v>35</v>
      </c>
      <c r="E126" s="429">
        <v>0</v>
      </c>
      <c r="F126" s="1022">
        <v>0</v>
      </c>
      <c r="G126" s="1022">
        <v>0</v>
      </c>
      <c r="H126" s="1022">
        <v>0</v>
      </c>
      <c r="I126" s="390">
        <v>0</v>
      </c>
      <c r="J126" s="1022">
        <v>0</v>
      </c>
      <c r="K126" s="1022">
        <v>0</v>
      </c>
    </row>
    <row r="127" spans="1:11" ht="13.9" customHeight="1" x14ac:dyDescent="0.25">
      <c r="A127" s="1413">
        <v>31</v>
      </c>
      <c r="B127" s="1539" t="s">
        <v>317</v>
      </c>
      <c r="C127" s="46" t="s">
        <v>976</v>
      </c>
      <c r="D127" s="429">
        <v>0</v>
      </c>
      <c r="E127" s="429">
        <v>0</v>
      </c>
      <c r="F127" s="1019">
        <v>0</v>
      </c>
      <c r="G127" s="1019">
        <v>0</v>
      </c>
      <c r="H127" s="1019">
        <v>0</v>
      </c>
      <c r="I127" s="390">
        <v>0</v>
      </c>
      <c r="J127" s="1019">
        <v>0</v>
      </c>
      <c r="K127" s="1019">
        <v>0</v>
      </c>
    </row>
    <row r="128" spans="1:11" ht="13.9" customHeight="1" x14ac:dyDescent="0.25">
      <c r="A128" s="1413"/>
      <c r="B128" s="1539"/>
      <c r="C128" s="46" t="s">
        <v>716</v>
      </c>
      <c r="D128" s="429">
        <v>0</v>
      </c>
      <c r="E128" s="429">
        <v>0</v>
      </c>
      <c r="F128" s="1019">
        <v>0</v>
      </c>
      <c r="G128" s="1019">
        <v>0</v>
      </c>
      <c r="H128" s="1019">
        <v>0</v>
      </c>
      <c r="I128" s="390">
        <v>0</v>
      </c>
      <c r="J128" s="1019">
        <v>0</v>
      </c>
      <c r="K128" s="1019">
        <v>0</v>
      </c>
    </row>
    <row r="129" spans="1:11" ht="13.9" customHeight="1" x14ac:dyDescent="0.25">
      <c r="A129" s="1413"/>
      <c r="B129" s="1413"/>
      <c r="C129" s="46" t="s">
        <v>415</v>
      </c>
      <c r="D129" s="429">
        <v>0</v>
      </c>
      <c r="E129" s="429">
        <v>0</v>
      </c>
      <c r="F129" s="1019">
        <v>0</v>
      </c>
      <c r="G129" s="1019">
        <v>0</v>
      </c>
      <c r="H129" s="1019">
        <v>0</v>
      </c>
      <c r="I129" s="390">
        <v>0</v>
      </c>
      <c r="J129" s="1019">
        <v>0</v>
      </c>
      <c r="K129" s="1019">
        <v>0</v>
      </c>
    </row>
    <row r="130" spans="1:11" ht="13.9" customHeight="1" x14ac:dyDescent="0.25">
      <c r="A130" s="1413"/>
      <c r="B130" s="1413"/>
      <c r="C130" s="46" t="s">
        <v>598</v>
      </c>
      <c r="D130" s="429">
        <v>180</v>
      </c>
      <c r="E130" s="429">
        <v>0</v>
      </c>
      <c r="F130" s="1022">
        <v>0</v>
      </c>
      <c r="G130" s="1022">
        <v>0</v>
      </c>
      <c r="H130" s="1022">
        <v>0</v>
      </c>
      <c r="I130" s="390">
        <v>0</v>
      </c>
      <c r="J130" s="1022">
        <v>0</v>
      </c>
      <c r="K130" s="1022">
        <v>0</v>
      </c>
    </row>
    <row r="131" spans="1:11" ht="13.9" customHeight="1" x14ac:dyDescent="0.25">
      <c r="A131" s="1413">
        <v>32</v>
      </c>
      <c r="B131" s="1539" t="s">
        <v>318</v>
      </c>
      <c r="C131" s="46" t="s">
        <v>782</v>
      </c>
      <c r="D131" s="429">
        <v>0</v>
      </c>
      <c r="E131" s="429">
        <v>0</v>
      </c>
      <c r="F131" s="1019">
        <v>0</v>
      </c>
      <c r="G131" s="1019">
        <v>0</v>
      </c>
      <c r="H131" s="1019">
        <v>0</v>
      </c>
      <c r="I131" s="390">
        <v>0</v>
      </c>
      <c r="J131" s="1019">
        <v>0</v>
      </c>
      <c r="K131" s="1019">
        <v>0</v>
      </c>
    </row>
    <row r="132" spans="1:11" ht="13.9" customHeight="1" x14ac:dyDescent="0.25">
      <c r="A132" s="1413"/>
      <c r="B132" s="1539"/>
      <c r="C132" s="46" t="s">
        <v>718</v>
      </c>
      <c r="D132" s="429">
        <v>0</v>
      </c>
      <c r="E132" s="429">
        <v>0</v>
      </c>
      <c r="F132" s="1019">
        <v>0</v>
      </c>
      <c r="G132" s="1019">
        <v>0</v>
      </c>
      <c r="H132" s="1019">
        <v>0</v>
      </c>
      <c r="I132" s="390">
        <v>0</v>
      </c>
      <c r="J132" s="1019">
        <v>0</v>
      </c>
      <c r="K132" s="1019">
        <v>0</v>
      </c>
    </row>
    <row r="133" spans="1:11" ht="13.9" customHeight="1" x14ac:dyDescent="0.25">
      <c r="A133" s="1413"/>
      <c r="B133" s="1539"/>
      <c r="C133" s="46" t="s">
        <v>977</v>
      </c>
      <c r="D133" s="429">
        <v>0</v>
      </c>
      <c r="E133" s="429">
        <v>0</v>
      </c>
      <c r="F133" s="1019">
        <v>0</v>
      </c>
      <c r="G133" s="1019">
        <v>0</v>
      </c>
      <c r="H133" s="1019">
        <v>0</v>
      </c>
      <c r="I133" s="390">
        <v>0</v>
      </c>
      <c r="J133" s="1019">
        <v>0</v>
      </c>
      <c r="K133" s="1019">
        <v>0</v>
      </c>
    </row>
    <row r="134" spans="1:11" ht="13.9" customHeight="1" x14ac:dyDescent="0.25">
      <c r="A134" s="1413"/>
      <c r="B134" s="1539"/>
      <c r="C134" s="46" t="s">
        <v>598</v>
      </c>
      <c r="D134" s="429">
        <v>408</v>
      </c>
      <c r="E134" s="429">
        <v>0</v>
      </c>
      <c r="F134" s="1022">
        <v>0</v>
      </c>
      <c r="G134" s="1022">
        <v>0</v>
      </c>
      <c r="H134" s="1022">
        <v>0</v>
      </c>
      <c r="I134" s="390">
        <v>0</v>
      </c>
      <c r="J134" s="1022">
        <v>0</v>
      </c>
      <c r="K134" s="1022">
        <v>0</v>
      </c>
    </row>
    <row r="135" spans="1:11" ht="13.9" customHeight="1" x14ac:dyDescent="0.25">
      <c r="A135" s="1413">
        <v>33</v>
      </c>
      <c r="B135" s="1539" t="s">
        <v>319</v>
      </c>
      <c r="C135" s="46" t="s">
        <v>987</v>
      </c>
      <c r="D135" s="429">
        <v>41</v>
      </c>
      <c r="E135" s="429">
        <v>0</v>
      </c>
      <c r="F135" s="1019">
        <v>0</v>
      </c>
      <c r="G135" s="1019">
        <v>0</v>
      </c>
      <c r="H135" s="1019">
        <v>0</v>
      </c>
      <c r="I135" s="390">
        <v>0</v>
      </c>
      <c r="J135" s="1019">
        <v>0</v>
      </c>
      <c r="K135" s="1019">
        <v>0</v>
      </c>
    </row>
    <row r="136" spans="1:11" ht="13.9" customHeight="1" x14ac:dyDescent="0.25">
      <c r="A136" s="1413"/>
      <c r="B136" s="1539"/>
      <c r="C136" s="46" t="s">
        <v>332</v>
      </c>
      <c r="D136" s="429">
        <v>0</v>
      </c>
      <c r="E136" s="429">
        <v>0</v>
      </c>
      <c r="F136" s="1019">
        <v>0</v>
      </c>
      <c r="G136" s="1019">
        <v>0</v>
      </c>
      <c r="H136" s="1019">
        <v>0</v>
      </c>
      <c r="I136" s="390">
        <v>0</v>
      </c>
      <c r="J136" s="1019">
        <v>0</v>
      </c>
      <c r="K136" s="1019">
        <v>0</v>
      </c>
    </row>
    <row r="137" spans="1:11" ht="13.9" customHeight="1" x14ac:dyDescent="0.25">
      <c r="A137" s="1413"/>
      <c r="B137" s="1539"/>
      <c r="C137" s="46" t="s">
        <v>412</v>
      </c>
      <c r="D137" s="429">
        <v>0</v>
      </c>
      <c r="E137" s="429">
        <v>0</v>
      </c>
      <c r="F137" s="1019">
        <v>0</v>
      </c>
      <c r="G137" s="1019">
        <v>0</v>
      </c>
      <c r="H137" s="1019">
        <v>0</v>
      </c>
      <c r="I137" s="390">
        <v>0</v>
      </c>
      <c r="J137" s="1019">
        <v>0</v>
      </c>
      <c r="K137" s="1019">
        <v>0</v>
      </c>
    </row>
    <row r="138" spans="1:11" ht="13.9" customHeight="1" x14ac:dyDescent="0.25">
      <c r="A138" s="1413"/>
      <c r="B138" s="1539"/>
      <c r="C138" s="46" t="s">
        <v>980</v>
      </c>
      <c r="D138" s="429">
        <v>0</v>
      </c>
      <c r="E138" s="429">
        <v>0</v>
      </c>
      <c r="F138" s="429">
        <v>0</v>
      </c>
      <c r="G138" s="429">
        <v>0</v>
      </c>
      <c r="H138" s="429">
        <v>0</v>
      </c>
      <c r="I138" s="429">
        <v>0</v>
      </c>
      <c r="J138" s="429">
        <v>0</v>
      </c>
      <c r="K138" s="429">
        <v>0</v>
      </c>
    </row>
    <row r="139" spans="1:11" ht="13.9" customHeight="1" x14ac:dyDescent="0.25">
      <c r="A139" s="1413"/>
      <c r="B139" s="1413"/>
      <c r="C139" s="46" t="s">
        <v>984</v>
      </c>
      <c r="D139" s="429">
        <v>0</v>
      </c>
      <c r="E139" s="429">
        <v>0</v>
      </c>
      <c r="F139" s="429">
        <v>0</v>
      </c>
      <c r="G139" s="429">
        <v>0</v>
      </c>
      <c r="H139" s="429">
        <v>0</v>
      </c>
      <c r="I139" s="429">
        <v>0</v>
      </c>
      <c r="J139" s="429">
        <v>0</v>
      </c>
      <c r="K139" s="429">
        <v>0</v>
      </c>
    </row>
    <row r="140" spans="1:11" ht="13.9" customHeight="1" x14ac:dyDescent="0.25">
      <c r="A140" s="1413">
        <v>34</v>
      </c>
      <c r="B140" s="1539" t="s">
        <v>320</v>
      </c>
      <c r="C140" s="46" t="s">
        <v>712</v>
      </c>
      <c r="D140" s="429">
        <v>0</v>
      </c>
      <c r="E140" s="429">
        <v>0</v>
      </c>
      <c r="F140" s="429">
        <v>0</v>
      </c>
      <c r="G140" s="429">
        <v>0</v>
      </c>
      <c r="H140" s="429">
        <v>0</v>
      </c>
      <c r="I140" s="429">
        <v>0</v>
      </c>
      <c r="J140" s="429">
        <v>0</v>
      </c>
      <c r="K140" s="429">
        <v>0</v>
      </c>
    </row>
    <row r="141" spans="1:11" ht="13.9" customHeight="1" x14ac:dyDescent="0.25">
      <c r="A141" s="1307"/>
      <c r="B141" s="1307"/>
      <c r="C141" s="46" t="s">
        <v>609</v>
      </c>
      <c r="D141" s="429">
        <v>0</v>
      </c>
      <c r="E141" s="429">
        <v>0</v>
      </c>
      <c r="F141" s="429">
        <v>0</v>
      </c>
      <c r="G141" s="429">
        <v>0</v>
      </c>
      <c r="H141" s="429">
        <v>0</v>
      </c>
      <c r="I141" s="429">
        <v>0</v>
      </c>
      <c r="J141" s="429">
        <v>0</v>
      </c>
      <c r="K141" s="429">
        <v>0</v>
      </c>
    </row>
    <row r="142" spans="1:11" ht="13.9" customHeight="1" x14ac:dyDescent="0.25">
      <c r="A142" s="1307"/>
      <c r="B142" s="1307"/>
      <c r="C142" s="46" t="s">
        <v>419</v>
      </c>
      <c r="D142" s="429">
        <v>6</v>
      </c>
      <c r="E142" s="429">
        <v>0</v>
      </c>
      <c r="F142" s="429">
        <v>0</v>
      </c>
      <c r="G142" s="429">
        <v>0</v>
      </c>
      <c r="H142" s="429">
        <v>0</v>
      </c>
      <c r="I142" s="429">
        <v>0</v>
      </c>
      <c r="J142" s="429">
        <v>0</v>
      </c>
      <c r="K142" s="429">
        <v>0</v>
      </c>
    </row>
    <row r="143" spans="1:11" ht="13.9" customHeight="1" x14ac:dyDescent="0.25">
      <c r="A143" s="1307"/>
      <c r="B143" s="1307"/>
      <c r="C143" s="46" t="s">
        <v>821</v>
      </c>
      <c r="D143" s="429">
        <v>0</v>
      </c>
      <c r="E143" s="429">
        <v>0</v>
      </c>
      <c r="F143" s="429">
        <v>0</v>
      </c>
      <c r="G143" s="429">
        <v>0</v>
      </c>
      <c r="H143" s="429">
        <v>0</v>
      </c>
      <c r="I143" s="429">
        <v>0</v>
      </c>
      <c r="J143" s="429">
        <v>0</v>
      </c>
      <c r="K143" s="429">
        <v>0</v>
      </c>
    </row>
    <row r="144" spans="1:11" ht="13.9" customHeight="1" x14ac:dyDescent="0.25">
      <c r="A144" s="1307"/>
      <c r="B144" s="1307"/>
      <c r="C144" s="46" t="s">
        <v>988</v>
      </c>
      <c r="D144" s="429">
        <v>0</v>
      </c>
      <c r="E144" s="429">
        <v>0</v>
      </c>
      <c r="F144" s="429">
        <v>0</v>
      </c>
      <c r="G144" s="429">
        <v>0</v>
      </c>
      <c r="H144" s="429">
        <v>0</v>
      </c>
      <c r="I144" s="429">
        <v>0</v>
      </c>
      <c r="J144" s="429">
        <v>0</v>
      </c>
      <c r="K144" s="429">
        <v>0</v>
      </c>
    </row>
    <row r="145" spans="1:11" ht="13.9" customHeight="1" x14ac:dyDescent="0.25">
      <c r="A145" s="1307"/>
      <c r="B145" s="1307"/>
      <c r="C145" s="46" t="s">
        <v>984</v>
      </c>
      <c r="D145" s="429">
        <v>0</v>
      </c>
      <c r="E145" s="429">
        <v>0</v>
      </c>
      <c r="F145" s="429">
        <v>0</v>
      </c>
      <c r="G145" s="429">
        <v>0</v>
      </c>
      <c r="H145" s="429">
        <v>0</v>
      </c>
      <c r="I145" s="429">
        <v>0</v>
      </c>
      <c r="J145" s="429">
        <v>0</v>
      </c>
      <c r="K145" s="429">
        <v>0</v>
      </c>
    </row>
    <row r="146" spans="1:11" ht="13.9" customHeight="1" x14ac:dyDescent="0.25">
      <c r="A146" s="1307"/>
      <c r="B146" s="1307"/>
      <c r="C146" s="46" t="s">
        <v>598</v>
      </c>
      <c r="D146" s="429">
        <v>151</v>
      </c>
      <c r="E146" s="429">
        <v>0</v>
      </c>
      <c r="F146" s="429">
        <v>0</v>
      </c>
      <c r="G146" s="429">
        <v>0</v>
      </c>
      <c r="H146" s="429">
        <v>0</v>
      </c>
      <c r="I146" s="429">
        <v>0</v>
      </c>
      <c r="J146" s="429">
        <v>0</v>
      </c>
      <c r="K146" s="429">
        <v>0</v>
      </c>
    </row>
    <row r="147" spans="1:11" ht="13.9" customHeight="1" x14ac:dyDescent="0.25">
      <c r="A147" s="1413">
        <v>35</v>
      </c>
      <c r="B147" s="1539" t="s">
        <v>321</v>
      </c>
      <c r="C147" s="46" t="s">
        <v>980</v>
      </c>
      <c r="D147" s="429">
        <v>0</v>
      </c>
      <c r="E147" s="429">
        <v>0</v>
      </c>
      <c r="F147" s="1019">
        <v>0</v>
      </c>
      <c r="G147" s="1019">
        <v>0</v>
      </c>
      <c r="H147" s="1019">
        <v>0</v>
      </c>
      <c r="I147" s="390">
        <v>0</v>
      </c>
      <c r="J147" s="1019">
        <v>0</v>
      </c>
      <c r="K147" s="1019">
        <v>0</v>
      </c>
    </row>
    <row r="148" spans="1:11" ht="13.9" customHeight="1" x14ac:dyDescent="0.25">
      <c r="A148" s="1413"/>
      <c r="B148" s="1539"/>
      <c r="C148" s="46" t="s">
        <v>989</v>
      </c>
      <c r="D148" s="429">
        <v>0</v>
      </c>
      <c r="E148" s="429">
        <v>0</v>
      </c>
      <c r="F148" s="1019">
        <v>0</v>
      </c>
      <c r="G148" s="1019">
        <v>0</v>
      </c>
      <c r="H148" s="1019">
        <v>0</v>
      </c>
      <c r="I148" s="390">
        <v>0</v>
      </c>
      <c r="J148" s="1019">
        <v>0</v>
      </c>
      <c r="K148" s="1019">
        <v>0</v>
      </c>
    </row>
    <row r="149" spans="1:11" ht="13.9" customHeight="1" x14ac:dyDescent="0.25">
      <c r="A149" s="1307"/>
      <c r="B149" s="1307"/>
      <c r="C149" s="46" t="s">
        <v>992</v>
      </c>
      <c r="D149" s="429">
        <v>0</v>
      </c>
      <c r="E149" s="429">
        <v>0</v>
      </c>
      <c r="F149" s="429">
        <v>0</v>
      </c>
      <c r="G149" s="429">
        <v>0</v>
      </c>
      <c r="H149" s="429">
        <v>0</v>
      </c>
      <c r="I149" s="429">
        <v>0</v>
      </c>
      <c r="J149" s="429">
        <v>0</v>
      </c>
      <c r="K149" s="429">
        <v>0</v>
      </c>
    </row>
    <row r="150" spans="1:11" ht="13.9" customHeight="1" x14ac:dyDescent="0.25">
      <c r="A150" s="1413">
        <v>36</v>
      </c>
      <c r="B150" s="1539" t="s">
        <v>322</v>
      </c>
      <c r="C150" s="46" t="s">
        <v>785</v>
      </c>
      <c r="D150" s="429">
        <v>0</v>
      </c>
      <c r="E150" s="429">
        <v>0</v>
      </c>
      <c r="F150" s="1019">
        <v>0</v>
      </c>
      <c r="G150" s="1019">
        <v>0</v>
      </c>
      <c r="H150" s="1019">
        <v>0</v>
      </c>
      <c r="I150" s="390">
        <v>0</v>
      </c>
      <c r="J150" s="1019">
        <v>0</v>
      </c>
      <c r="K150" s="1019">
        <v>0</v>
      </c>
    </row>
    <row r="151" spans="1:11" ht="13.9" customHeight="1" x14ac:dyDescent="0.25">
      <c r="A151" s="1413"/>
      <c r="B151" s="1539"/>
      <c r="C151" s="46" t="s">
        <v>598</v>
      </c>
      <c r="D151" s="429">
        <v>182</v>
      </c>
      <c r="E151" s="429">
        <v>0</v>
      </c>
      <c r="F151" s="1022">
        <v>0</v>
      </c>
      <c r="G151" s="1022">
        <v>0</v>
      </c>
      <c r="H151" s="1022">
        <v>0</v>
      </c>
      <c r="I151" s="390">
        <v>0</v>
      </c>
      <c r="J151" s="1022">
        <v>0</v>
      </c>
      <c r="K151" s="1022">
        <v>0</v>
      </c>
    </row>
    <row r="152" spans="1:11" ht="13.9" customHeight="1" x14ac:dyDescent="0.25">
      <c r="A152" s="1413">
        <v>37</v>
      </c>
      <c r="B152" s="1539" t="s">
        <v>323</v>
      </c>
      <c r="C152" s="46" t="s">
        <v>786</v>
      </c>
      <c r="D152" s="429">
        <v>5</v>
      </c>
      <c r="E152" s="429">
        <v>0</v>
      </c>
      <c r="F152" s="1019">
        <v>0</v>
      </c>
      <c r="G152" s="1019">
        <v>0</v>
      </c>
      <c r="H152" s="1019">
        <v>0</v>
      </c>
      <c r="I152" s="390">
        <v>0</v>
      </c>
      <c r="J152" s="1019">
        <v>0</v>
      </c>
      <c r="K152" s="1019">
        <v>0</v>
      </c>
    </row>
    <row r="153" spans="1:11" ht="15" x14ac:dyDescent="0.25">
      <c r="A153" s="1413"/>
      <c r="B153" s="1539"/>
      <c r="C153" s="46" t="s">
        <v>598</v>
      </c>
      <c r="D153" s="429">
        <v>188</v>
      </c>
      <c r="E153" s="429">
        <v>0</v>
      </c>
      <c r="F153" s="1022">
        <v>0</v>
      </c>
      <c r="G153" s="1022">
        <v>0</v>
      </c>
      <c r="H153" s="1022">
        <v>0</v>
      </c>
      <c r="I153" s="390">
        <v>0</v>
      </c>
      <c r="J153" s="1022">
        <v>0</v>
      </c>
      <c r="K153" s="1022">
        <v>0</v>
      </c>
    </row>
    <row r="154" spans="1:11" ht="13.9" customHeight="1" x14ac:dyDescent="0.25">
      <c r="A154" s="1413">
        <v>38</v>
      </c>
      <c r="B154" s="1539" t="s">
        <v>324</v>
      </c>
      <c r="C154" s="46" t="s">
        <v>990</v>
      </c>
      <c r="D154" s="429">
        <v>122</v>
      </c>
      <c r="E154" s="429">
        <v>0</v>
      </c>
      <c r="F154" s="1019">
        <v>0</v>
      </c>
      <c r="G154" s="1019">
        <v>0</v>
      </c>
      <c r="H154" s="1019">
        <v>0</v>
      </c>
      <c r="I154" s="390">
        <v>0</v>
      </c>
      <c r="J154" s="1019">
        <v>0</v>
      </c>
      <c r="K154" s="1019">
        <v>0</v>
      </c>
    </row>
    <row r="155" spans="1:11" ht="13.9" customHeight="1" x14ac:dyDescent="0.25">
      <c r="A155" s="1413"/>
      <c r="B155" s="1539"/>
      <c r="C155" s="46" t="s">
        <v>719</v>
      </c>
      <c r="D155" s="429">
        <v>0</v>
      </c>
      <c r="E155" s="429">
        <v>0</v>
      </c>
      <c r="F155" s="1019">
        <v>0</v>
      </c>
      <c r="G155" s="1019">
        <v>0</v>
      </c>
      <c r="H155" s="1019">
        <v>0</v>
      </c>
      <c r="I155" s="390">
        <v>0</v>
      </c>
      <c r="J155" s="1019">
        <v>0</v>
      </c>
      <c r="K155" s="1019">
        <v>0</v>
      </c>
    </row>
    <row r="156" spans="1:11" ht="13.9" customHeight="1" x14ac:dyDescent="0.25">
      <c r="A156" s="1413"/>
      <c r="B156" s="1539"/>
      <c r="C156" s="46" t="s">
        <v>681</v>
      </c>
      <c r="D156" s="429">
        <v>0</v>
      </c>
      <c r="E156" s="429">
        <v>0</v>
      </c>
      <c r="F156" s="1019">
        <v>0</v>
      </c>
      <c r="G156" s="1019">
        <v>0</v>
      </c>
      <c r="H156" s="1019">
        <v>0</v>
      </c>
      <c r="I156" s="390">
        <v>0</v>
      </c>
      <c r="J156" s="1019">
        <v>0</v>
      </c>
      <c r="K156" s="1019">
        <v>0</v>
      </c>
    </row>
    <row r="157" spans="1:11" ht="15" x14ac:dyDescent="0.25">
      <c r="A157" s="1413"/>
      <c r="B157" s="1539"/>
      <c r="C157" s="46" t="s">
        <v>1235</v>
      </c>
      <c r="D157" s="429">
        <v>0</v>
      </c>
      <c r="E157" s="429">
        <v>0</v>
      </c>
      <c r="F157" s="1019">
        <v>0</v>
      </c>
      <c r="G157" s="1019">
        <v>0</v>
      </c>
      <c r="H157" s="1019">
        <v>0</v>
      </c>
      <c r="I157" s="390">
        <v>0</v>
      </c>
      <c r="J157" s="1019">
        <v>0</v>
      </c>
      <c r="K157" s="1019">
        <v>0</v>
      </c>
    </row>
    <row r="158" spans="1:11" ht="13.9" customHeight="1" x14ac:dyDescent="0.25">
      <c r="A158" s="1413"/>
      <c r="B158" s="1539"/>
      <c r="C158" s="46" t="s">
        <v>598</v>
      </c>
      <c r="D158" s="429">
        <v>50</v>
      </c>
      <c r="E158" s="429">
        <v>0</v>
      </c>
      <c r="F158" s="1022">
        <v>0</v>
      </c>
      <c r="G158" s="1022">
        <v>0</v>
      </c>
      <c r="H158" s="1022">
        <v>0</v>
      </c>
      <c r="I158" s="390">
        <v>0</v>
      </c>
      <c r="J158" s="1022">
        <v>0</v>
      </c>
      <c r="K158" s="1022">
        <v>0</v>
      </c>
    </row>
    <row r="159" spans="1:11" ht="13.9" customHeight="1" x14ac:dyDescent="0.25">
      <c r="A159" s="1413">
        <v>39</v>
      </c>
      <c r="B159" s="1539" t="s">
        <v>325</v>
      </c>
      <c r="C159" s="46" t="s">
        <v>406</v>
      </c>
      <c r="D159" s="429">
        <v>0</v>
      </c>
      <c r="E159" s="429">
        <v>0</v>
      </c>
      <c r="F159" s="1019">
        <v>0</v>
      </c>
      <c r="G159" s="1019">
        <v>0</v>
      </c>
      <c r="H159" s="1019">
        <v>0</v>
      </c>
      <c r="I159" s="390">
        <v>0</v>
      </c>
      <c r="J159" s="1019">
        <v>0</v>
      </c>
      <c r="K159" s="1019">
        <v>0</v>
      </c>
    </row>
    <row r="160" spans="1:11" ht="15" x14ac:dyDescent="0.25">
      <c r="A160" s="1413"/>
      <c r="B160" s="1539"/>
      <c r="C160" s="46" t="s">
        <v>720</v>
      </c>
      <c r="D160" s="429">
        <v>0</v>
      </c>
      <c r="E160" s="429">
        <v>0</v>
      </c>
      <c r="F160" s="1019">
        <v>0</v>
      </c>
      <c r="G160" s="1019">
        <v>0</v>
      </c>
      <c r="H160" s="1019">
        <v>0</v>
      </c>
      <c r="I160" s="390">
        <v>0</v>
      </c>
      <c r="J160" s="1019">
        <v>0</v>
      </c>
      <c r="K160" s="1019">
        <v>0</v>
      </c>
    </row>
    <row r="161" spans="1:11" ht="13.9" customHeight="1" x14ac:dyDescent="0.25">
      <c r="A161" s="1413"/>
      <c r="B161" s="1539"/>
      <c r="C161" s="46" t="s">
        <v>598</v>
      </c>
      <c r="D161" s="429">
        <v>156</v>
      </c>
      <c r="E161" s="429">
        <v>0</v>
      </c>
      <c r="F161" s="1022">
        <v>0</v>
      </c>
      <c r="G161" s="1022">
        <v>0</v>
      </c>
      <c r="H161" s="1022">
        <v>0</v>
      </c>
      <c r="I161" s="390">
        <v>0</v>
      </c>
      <c r="J161" s="1022">
        <v>0</v>
      </c>
      <c r="K161" s="1022">
        <v>0</v>
      </c>
    </row>
    <row r="162" spans="1:11" ht="13.9" customHeight="1" x14ac:dyDescent="0.25">
      <c r="A162" s="1413">
        <v>40</v>
      </c>
      <c r="B162" s="1539" t="s">
        <v>326</v>
      </c>
      <c r="C162" s="46" t="s">
        <v>980</v>
      </c>
      <c r="D162" s="429">
        <v>0</v>
      </c>
      <c r="E162" s="429">
        <v>0</v>
      </c>
      <c r="F162" s="429">
        <v>0</v>
      </c>
      <c r="G162" s="429">
        <v>0</v>
      </c>
      <c r="H162" s="429">
        <v>0</v>
      </c>
      <c r="I162" s="429">
        <v>0</v>
      </c>
      <c r="J162" s="429">
        <v>0</v>
      </c>
      <c r="K162" s="429">
        <v>0</v>
      </c>
    </row>
    <row r="163" spans="1:11" ht="13.9" customHeight="1" x14ac:dyDescent="0.25">
      <c r="A163" s="1413"/>
      <c r="B163" s="1413"/>
      <c r="C163" s="46" t="s">
        <v>992</v>
      </c>
      <c r="D163" s="429">
        <v>0</v>
      </c>
      <c r="E163" s="429">
        <v>0</v>
      </c>
      <c r="F163" s="429">
        <v>0</v>
      </c>
      <c r="G163" s="429">
        <v>0</v>
      </c>
      <c r="H163" s="429">
        <v>0</v>
      </c>
      <c r="I163" s="429">
        <v>0</v>
      </c>
      <c r="J163" s="429">
        <v>0</v>
      </c>
      <c r="K163" s="429">
        <v>0</v>
      </c>
    </row>
    <row r="164" spans="1:11" ht="13.9" customHeight="1" x14ac:dyDescent="0.25">
      <c r="A164" s="1413">
        <v>41</v>
      </c>
      <c r="B164" s="1539" t="s">
        <v>327</v>
      </c>
      <c r="C164" s="46" t="s">
        <v>788</v>
      </c>
      <c r="D164" s="429">
        <v>0</v>
      </c>
      <c r="E164" s="430">
        <v>0</v>
      </c>
      <c r="F164" s="430">
        <v>0</v>
      </c>
      <c r="G164" s="430">
        <v>0</v>
      </c>
      <c r="H164" s="430">
        <v>0</v>
      </c>
      <c r="I164" s="430">
        <v>0</v>
      </c>
      <c r="J164" s="430">
        <v>0</v>
      </c>
      <c r="K164" s="430">
        <v>0</v>
      </c>
    </row>
    <row r="165" spans="1:11" ht="15" x14ac:dyDescent="0.25">
      <c r="A165" s="1413"/>
      <c r="B165" s="1539"/>
      <c r="C165" s="46" t="s">
        <v>607</v>
      </c>
      <c r="D165" s="429">
        <v>0</v>
      </c>
      <c r="E165" s="430">
        <v>0</v>
      </c>
      <c r="F165" s="430">
        <v>0</v>
      </c>
      <c r="G165" s="430">
        <v>0</v>
      </c>
      <c r="H165" s="430">
        <v>0</v>
      </c>
      <c r="I165" s="430">
        <v>0</v>
      </c>
      <c r="J165" s="430">
        <v>0</v>
      </c>
      <c r="K165" s="430">
        <v>0</v>
      </c>
    </row>
    <row r="166" spans="1:11" ht="13.9" customHeight="1" x14ac:dyDescent="0.25">
      <c r="A166" s="1413"/>
      <c r="B166" s="1539"/>
      <c r="C166" s="46" t="s">
        <v>598</v>
      </c>
      <c r="D166" s="429">
        <v>85</v>
      </c>
      <c r="E166" s="430">
        <v>0</v>
      </c>
      <c r="F166" s="430">
        <v>0</v>
      </c>
      <c r="G166" s="430">
        <v>0</v>
      </c>
      <c r="H166" s="430">
        <v>0</v>
      </c>
      <c r="I166" s="430">
        <v>0</v>
      </c>
      <c r="J166" s="430">
        <v>0</v>
      </c>
      <c r="K166" s="430">
        <v>0</v>
      </c>
    </row>
    <row r="167" spans="1:11" ht="15" x14ac:dyDescent="0.25">
      <c r="A167" s="1413">
        <v>42</v>
      </c>
      <c r="B167" s="1539" t="s">
        <v>328</v>
      </c>
      <c r="C167" s="46" t="s">
        <v>698</v>
      </c>
      <c r="D167" s="429">
        <v>4</v>
      </c>
      <c r="E167" s="429">
        <v>0</v>
      </c>
      <c r="F167" s="1019">
        <v>0</v>
      </c>
      <c r="G167" s="1019">
        <v>0</v>
      </c>
      <c r="H167" s="1019">
        <v>0</v>
      </c>
      <c r="I167" s="390">
        <v>0</v>
      </c>
      <c r="J167" s="1019">
        <v>0</v>
      </c>
      <c r="K167" s="1019">
        <v>0</v>
      </c>
    </row>
    <row r="168" spans="1:11" ht="13.9" customHeight="1" x14ac:dyDescent="0.25">
      <c r="A168" s="1413"/>
      <c r="B168" s="1539"/>
      <c r="C168" s="46" t="s">
        <v>598</v>
      </c>
      <c r="D168" s="429">
        <v>238</v>
      </c>
      <c r="E168" s="429">
        <v>0</v>
      </c>
      <c r="F168" s="1022">
        <v>0</v>
      </c>
      <c r="G168" s="1022">
        <v>0</v>
      </c>
      <c r="H168" s="1022">
        <v>0</v>
      </c>
      <c r="I168" s="390">
        <v>0</v>
      </c>
      <c r="J168" s="1022">
        <v>0</v>
      </c>
      <c r="K168" s="1022">
        <v>0</v>
      </c>
    </row>
    <row r="169" spans="1:11" ht="13.15" customHeight="1" x14ac:dyDescent="0.25">
      <c r="A169" s="1020">
        <v>43</v>
      </c>
      <c r="B169" s="1024" t="s">
        <v>329</v>
      </c>
      <c r="C169" s="46" t="s">
        <v>598</v>
      </c>
      <c r="D169" s="429">
        <v>144</v>
      </c>
      <c r="E169" s="429">
        <v>0</v>
      </c>
      <c r="F169" s="1022">
        <v>0</v>
      </c>
      <c r="G169" s="1022">
        <v>0</v>
      </c>
      <c r="H169" s="1022">
        <v>0</v>
      </c>
      <c r="I169" s="390">
        <v>0</v>
      </c>
      <c r="J169" s="1022">
        <v>0</v>
      </c>
      <c r="K169" s="1022">
        <v>0</v>
      </c>
    </row>
    <row r="170" spans="1:11" ht="13.15" customHeight="1" x14ac:dyDescent="0.2">
      <c r="A170" s="1542" t="s">
        <v>21</v>
      </c>
      <c r="B170" s="1543"/>
      <c r="C170" s="1544"/>
      <c r="D170" s="1019">
        <f>SUM(D15:D169)</f>
        <v>4721</v>
      </c>
      <c r="E170" s="1019">
        <f>SUM(E15:E169)</f>
        <v>4</v>
      </c>
      <c r="F170" s="1019">
        <f t="shared" ref="F170:K170" si="0">SUM(F15:F169)</f>
        <v>0</v>
      </c>
      <c r="G170" s="1019">
        <f t="shared" si="0"/>
        <v>0</v>
      </c>
      <c r="H170" s="1019">
        <f t="shared" si="0"/>
        <v>0</v>
      </c>
      <c r="I170" s="1019">
        <f t="shared" si="0"/>
        <v>4</v>
      </c>
      <c r="J170" s="1019">
        <f t="shared" si="0"/>
        <v>3</v>
      </c>
      <c r="K170" s="1019">
        <f t="shared" si="0"/>
        <v>1</v>
      </c>
    </row>
    <row r="171" spans="1:11" ht="18.75" customHeight="1" x14ac:dyDescent="0.35">
      <c r="A171" s="1271" t="s">
        <v>1844</v>
      </c>
      <c r="B171" s="1271"/>
      <c r="C171" s="1271"/>
      <c r="D171" s="1271"/>
      <c r="E171" s="1271"/>
      <c r="F171" s="1271"/>
      <c r="G171" s="1271"/>
      <c r="H171" s="1271"/>
      <c r="I171" s="1271"/>
      <c r="J171" s="1271"/>
      <c r="K171" s="1271"/>
    </row>
    <row r="172" spans="1:11" ht="13.15" customHeight="1" x14ac:dyDescent="0.2">
      <c r="A172" s="302"/>
      <c r="C172" s="61"/>
      <c r="D172" s="61" t="s">
        <v>611</v>
      </c>
      <c r="F172" s="62" t="s">
        <v>1024</v>
      </c>
      <c r="J172" s="49" t="s">
        <v>560</v>
      </c>
      <c r="K172" s="302"/>
    </row>
    <row r="173" spans="1:11" ht="24" customHeight="1" x14ac:dyDescent="0.2">
      <c r="A173" s="44" t="s">
        <v>570</v>
      </c>
      <c r="D173" s="199" t="s">
        <v>1785</v>
      </c>
      <c r="E173" s="302"/>
      <c r="F173" s="297"/>
    </row>
    <row r="174" spans="1:11" ht="13.15" customHeight="1" x14ac:dyDescent="0.2">
      <c r="A174" s="296" t="s">
        <v>563</v>
      </c>
      <c r="B174" s="297"/>
      <c r="C174" s="297"/>
      <c r="D174" s="1241" t="s">
        <v>564</v>
      </c>
      <c r="E174" s="1241"/>
      <c r="F174" s="1241"/>
    </row>
    <row r="175" spans="1:11" x14ac:dyDescent="0.2">
      <c r="A175" s="296"/>
      <c r="B175" s="297"/>
      <c r="C175" s="297"/>
      <c r="D175" s="296"/>
      <c r="E175" s="297"/>
      <c r="F175" s="297"/>
    </row>
    <row r="176" spans="1:11" x14ac:dyDescent="0.2">
      <c r="A176" s="1541"/>
      <c r="B176" s="1249"/>
      <c r="C176" s="1249"/>
      <c r="D176" s="1249"/>
      <c r="E176" s="1249"/>
      <c r="F176" s="1249"/>
      <c r="G176" s="1249"/>
      <c r="H176" s="1249"/>
      <c r="I176" s="1249"/>
      <c r="J176" s="1249"/>
      <c r="K176" s="1249"/>
    </row>
  </sheetData>
  <mergeCells count="102">
    <mergeCell ref="D174:F174"/>
    <mergeCell ref="A176:K176"/>
    <mergeCell ref="A171:K171"/>
    <mergeCell ref="A154:A158"/>
    <mergeCell ref="B154:B158"/>
    <mergeCell ref="A159:A161"/>
    <mergeCell ref="B159:B161"/>
    <mergeCell ref="A162:A163"/>
    <mergeCell ref="B162:B163"/>
    <mergeCell ref="A164:A166"/>
    <mergeCell ref="B164:B166"/>
    <mergeCell ref="A167:A168"/>
    <mergeCell ref="B167:B168"/>
    <mergeCell ref="A170:C170"/>
    <mergeCell ref="A147:A149"/>
    <mergeCell ref="B147:B149"/>
    <mergeCell ref="A150:A151"/>
    <mergeCell ref="B150:B151"/>
    <mergeCell ref="A152:A153"/>
    <mergeCell ref="B152:B153"/>
    <mergeCell ref="A131:A134"/>
    <mergeCell ref="B131:B134"/>
    <mergeCell ref="A135:A139"/>
    <mergeCell ref="B135:B139"/>
    <mergeCell ref="A140:A146"/>
    <mergeCell ref="B140:B146"/>
    <mergeCell ref="A118:A121"/>
    <mergeCell ref="B118:B121"/>
    <mergeCell ref="A122:A126"/>
    <mergeCell ref="B122:B126"/>
    <mergeCell ref="A127:A130"/>
    <mergeCell ref="B127:B130"/>
    <mergeCell ref="A101:A102"/>
    <mergeCell ref="B101:B102"/>
    <mergeCell ref="A103:A112"/>
    <mergeCell ref="B103:B112"/>
    <mergeCell ref="A114:A117"/>
    <mergeCell ref="B114:B117"/>
    <mergeCell ref="A88:A90"/>
    <mergeCell ref="B88:B90"/>
    <mergeCell ref="A91:A93"/>
    <mergeCell ref="B91:B93"/>
    <mergeCell ref="A94:A100"/>
    <mergeCell ref="B94:B100"/>
    <mergeCell ref="A73:A78"/>
    <mergeCell ref="B73:B78"/>
    <mergeCell ref="A79:A84"/>
    <mergeCell ref="B79:B84"/>
    <mergeCell ref="A85:A87"/>
    <mergeCell ref="B85:B87"/>
    <mergeCell ref="A68:A69"/>
    <mergeCell ref="B68:B69"/>
    <mergeCell ref="A70:A72"/>
    <mergeCell ref="B70:B72"/>
    <mergeCell ref="A53:A55"/>
    <mergeCell ref="B53:B55"/>
    <mergeCell ref="A56:A57"/>
    <mergeCell ref="B56:B57"/>
    <mergeCell ref="A58:A60"/>
    <mergeCell ref="B58:B60"/>
    <mergeCell ref="A49:A52"/>
    <mergeCell ref="B49:B52"/>
    <mergeCell ref="A26:A31"/>
    <mergeCell ref="B26:B31"/>
    <mergeCell ref="A32:A33"/>
    <mergeCell ref="B32:B33"/>
    <mergeCell ref="A34:A38"/>
    <mergeCell ref="B34:B38"/>
    <mergeCell ref="A61:A67"/>
    <mergeCell ref="B61:B67"/>
    <mergeCell ref="B14:C14"/>
    <mergeCell ref="A15:A17"/>
    <mergeCell ref="B15:B17"/>
    <mergeCell ref="A40:A45"/>
    <mergeCell ref="B40:B45"/>
    <mergeCell ref="A47:A48"/>
    <mergeCell ref="B47:B48"/>
    <mergeCell ref="A18:A19"/>
    <mergeCell ref="B18:B19"/>
    <mergeCell ref="A20:A23"/>
    <mergeCell ref="B20:B23"/>
    <mergeCell ref="A24:A25"/>
    <mergeCell ref="B24:B25"/>
    <mergeCell ref="J1:K1"/>
    <mergeCell ref="A2:K2"/>
    <mergeCell ref="A3:K3"/>
    <mergeCell ref="A4:K4"/>
    <mergeCell ref="A6:E6"/>
    <mergeCell ref="A7:K7"/>
    <mergeCell ref="A8:C8"/>
    <mergeCell ref="A9:A13"/>
    <mergeCell ref="B9:C13"/>
    <mergeCell ref="D9:D13"/>
    <mergeCell ref="E9:K9"/>
    <mergeCell ref="E10:E13"/>
    <mergeCell ref="F10:K10"/>
    <mergeCell ref="F11:H11"/>
    <mergeCell ref="I11:K11"/>
    <mergeCell ref="F12:F13"/>
    <mergeCell ref="G12:H12"/>
    <mergeCell ref="I12:I13"/>
    <mergeCell ref="J12:K12"/>
  </mergeCells>
  <pageMargins left="0.7" right="0.7" top="0.75" bottom="0.75" header="0.3" footer="0.3"/>
  <pageSetup paperSize="9" scale="57" orientation="portrait" r:id="rId1"/>
  <rowBreaks count="1" manualBreakCount="1">
    <brk id="90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99"/>
    <pageSetUpPr fitToPage="1"/>
  </sheetPr>
  <dimension ref="A1:G34"/>
  <sheetViews>
    <sheetView view="pageBreakPreview" zoomScale="80" zoomScaleNormal="100" zoomScaleSheetLayoutView="80" workbookViewId="0">
      <selection activeCell="O26" sqref="O26"/>
    </sheetView>
  </sheetViews>
  <sheetFormatPr defaultColWidth="8.85546875" defaultRowHeight="12.75" x14ac:dyDescent="0.2"/>
  <cols>
    <col min="1" max="1" width="4.7109375" style="3" customWidth="1"/>
    <col min="2" max="2" width="40.140625" style="3" customWidth="1"/>
    <col min="3" max="3" width="25.85546875" style="3" customWidth="1"/>
    <col min="4" max="4" width="25.7109375" style="3" customWidth="1"/>
    <col min="5" max="5" width="11.140625" style="3" customWidth="1"/>
    <col min="6" max="6" width="16.85546875" style="3" customWidth="1"/>
    <col min="7" max="7" width="15.85546875" style="3" customWidth="1"/>
    <col min="8" max="16384" width="8.85546875" style="3"/>
  </cols>
  <sheetData>
    <row r="1" spans="1:7" x14ac:dyDescent="0.2">
      <c r="G1" s="96" t="s">
        <v>197</v>
      </c>
    </row>
    <row r="2" spans="1:7" x14ac:dyDescent="0.2">
      <c r="A2" s="1202" t="s">
        <v>363</v>
      </c>
      <c r="B2" s="1202"/>
      <c r="C2" s="1202"/>
      <c r="D2" s="1202"/>
      <c r="E2" s="1202"/>
      <c r="F2" s="1202"/>
      <c r="G2" s="1202"/>
    </row>
    <row r="3" spans="1:7" ht="14.45" customHeight="1" x14ac:dyDescent="0.2">
      <c r="A3" s="1202" t="s">
        <v>371</v>
      </c>
      <c r="B3" s="1202"/>
      <c r="C3" s="1202"/>
      <c r="D3" s="1202"/>
      <c r="E3" s="1202"/>
      <c r="F3" s="1202"/>
      <c r="G3" s="1202"/>
    </row>
    <row r="4" spans="1:7" s="293" customFormat="1" x14ac:dyDescent="0.2">
      <c r="A4" s="1242" t="s">
        <v>1741</v>
      </c>
      <c r="B4" s="1242"/>
      <c r="C4" s="1242"/>
      <c r="D4" s="1242"/>
      <c r="E4" s="1242"/>
      <c r="F4" s="1242"/>
      <c r="G4" s="1242"/>
    </row>
    <row r="6" spans="1:7" x14ac:dyDescent="0.2">
      <c r="A6" s="1261" t="s">
        <v>372</v>
      </c>
      <c r="B6" s="1261"/>
      <c r="C6" s="1261"/>
      <c r="D6" s="1261"/>
      <c r="E6" s="1261"/>
      <c r="F6" s="1261"/>
      <c r="G6" s="1261"/>
    </row>
    <row r="7" spans="1:7" ht="27" customHeight="1" x14ac:dyDescent="0.2">
      <c r="A7" s="1262" t="s">
        <v>949</v>
      </c>
      <c r="B7" s="1261"/>
      <c r="C7" s="1261"/>
      <c r="D7" s="1261"/>
      <c r="E7" s="1261"/>
      <c r="F7" s="1261"/>
      <c r="G7" s="1261"/>
    </row>
    <row r="9" spans="1:7" x14ac:dyDescent="0.2">
      <c r="A9" s="1249" t="s">
        <v>1300</v>
      </c>
      <c r="B9" s="1249"/>
      <c r="C9" s="1249"/>
      <c r="D9" s="1249"/>
      <c r="E9" s="1249"/>
      <c r="F9" s="1249"/>
      <c r="G9" s="1249"/>
    </row>
    <row r="11" spans="1:7" ht="40.15" customHeight="1" x14ac:dyDescent="0.2">
      <c r="A11" s="1210" t="s">
        <v>361</v>
      </c>
      <c r="B11" s="1210" t="s">
        <v>1212</v>
      </c>
      <c r="C11" s="1210" t="s">
        <v>198</v>
      </c>
      <c r="D11" s="1210" t="s">
        <v>185</v>
      </c>
      <c r="E11" s="1210" t="s">
        <v>199</v>
      </c>
      <c r="F11" s="1210"/>
      <c r="G11" s="1210"/>
    </row>
    <row r="12" spans="1:7" ht="16.899999999999999" customHeight="1" x14ac:dyDescent="0.2">
      <c r="A12" s="1210"/>
      <c r="B12" s="1210"/>
      <c r="C12" s="1210"/>
      <c r="D12" s="1210"/>
      <c r="E12" s="1194" t="s">
        <v>172</v>
      </c>
      <c r="F12" s="1210" t="s">
        <v>145</v>
      </c>
      <c r="G12" s="1210"/>
    </row>
    <row r="13" spans="1:7" ht="19.899999999999999" customHeight="1" x14ac:dyDescent="0.2">
      <c r="A13" s="1210"/>
      <c r="B13" s="1210"/>
      <c r="C13" s="1210"/>
      <c r="D13" s="1210"/>
      <c r="E13" s="1194"/>
      <c r="F13" s="27" t="s">
        <v>188</v>
      </c>
      <c r="G13" s="27" t="s">
        <v>189</v>
      </c>
    </row>
    <row r="14" spans="1:7" x14ac:dyDescent="0.2">
      <c r="A14" s="14">
        <v>1</v>
      </c>
      <c r="B14" s="14">
        <v>2</v>
      </c>
      <c r="C14" s="14">
        <v>3</v>
      </c>
      <c r="D14" s="14">
        <v>4</v>
      </c>
      <c r="E14" s="14">
        <v>5</v>
      </c>
      <c r="F14" s="14">
        <v>6</v>
      </c>
      <c r="G14" s="14">
        <v>7</v>
      </c>
    </row>
    <row r="15" spans="1:7" ht="14.45" customHeight="1" x14ac:dyDescent="0.2">
      <c r="A15" s="1317" t="s">
        <v>373</v>
      </c>
      <c r="B15" s="1318"/>
      <c r="C15" s="1318"/>
      <c r="D15" s="1318"/>
      <c r="E15" s="1318"/>
      <c r="F15" s="1318"/>
      <c r="G15" s="1319"/>
    </row>
    <row r="16" spans="1:7" ht="27" customHeight="1" x14ac:dyDescent="0.2">
      <c r="A16" s="1545" t="s">
        <v>21</v>
      </c>
      <c r="B16" s="1545"/>
      <c r="C16" s="26">
        <v>0</v>
      </c>
      <c r="D16" s="26">
        <v>0</v>
      </c>
      <c r="E16" s="26">
        <v>0</v>
      </c>
      <c r="F16" s="26">
        <v>0</v>
      </c>
      <c r="G16" s="26">
        <v>0</v>
      </c>
    </row>
    <row r="18" spans="1:7" ht="25.9" customHeight="1" x14ac:dyDescent="0.2">
      <c r="A18" s="1541"/>
      <c r="B18" s="1249"/>
      <c r="C18" s="1249"/>
      <c r="D18" s="1249"/>
      <c r="E18" s="1249"/>
      <c r="F18" s="1249"/>
      <c r="G18" s="1249"/>
    </row>
    <row r="19" spans="1:7" ht="12.75" customHeight="1" x14ac:dyDescent="0.2"/>
    <row r="20" spans="1:7" x14ac:dyDescent="0.2">
      <c r="E20" s="1203" t="s">
        <v>200</v>
      </c>
      <c r="F20" s="1203"/>
      <c r="G20" s="1203"/>
    </row>
    <row r="21" spans="1:7" x14ac:dyDescent="0.2">
      <c r="A21" s="1249" t="s">
        <v>1301</v>
      </c>
      <c r="B21" s="1249"/>
      <c r="C21" s="1249"/>
      <c r="D21" s="1249"/>
      <c r="E21" s="1249"/>
      <c r="F21" s="1249"/>
    </row>
    <row r="23" spans="1:7" ht="45.6" customHeight="1" x14ac:dyDescent="0.2">
      <c r="A23" s="1210" t="s">
        <v>361</v>
      </c>
      <c r="B23" s="1210" t="s">
        <v>1212</v>
      </c>
      <c r="C23" s="1210" t="s">
        <v>198</v>
      </c>
      <c r="D23" s="1210" t="s">
        <v>185</v>
      </c>
      <c r="E23" s="1210" t="s">
        <v>199</v>
      </c>
      <c r="F23" s="1210"/>
      <c r="G23" s="1210"/>
    </row>
    <row r="24" spans="1:7" x14ac:dyDescent="0.2">
      <c r="A24" s="1210"/>
      <c r="B24" s="1210"/>
      <c r="C24" s="1210"/>
      <c r="D24" s="1210"/>
      <c r="E24" s="1210" t="s">
        <v>172</v>
      </c>
      <c r="F24" s="1210" t="s">
        <v>145</v>
      </c>
      <c r="G24" s="1210"/>
    </row>
    <row r="25" spans="1:7" x14ac:dyDescent="0.2">
      <c r="A25" s="1210"/>
      <c r="B25" s="1210"/>
      <c r="C25" s="1210"/>
      <c r="D25" s="1210"/>
      <c r="E25" s="1210"/>
      <c r="F25" s="27" t="s">
        <v>188</v>
      </c>
      <c r="G25" s="27" t="s">
        <v>189</v>
      </c>
    </row>
    <row r="26" spans="1:7" x14ac:dyDescent="0.2">
      <c r="A26" s="14">
        <v>1</v>
      </c>
      <c r="B26" s="14">
        <v>2</v>
      </c>
      <c r="C26" s="14">
        <v>3</v>
      </c>
      <c r="D26" s="14">
        <v>4</v>
      </c>
      <c r="E26" s="14">
        <v>5</v>
      </c>
      <c r="F26" s="14">
        <v>6</v>
      </c>
      <c r="G26" s="14">
        <v>7</v>
      </c>
    </row>
    <row r="27" spans="1:7" ht="23.25" customHeight="1" x14ac:dyDescent="0.2">
      <c r="A27" s="1201" t="s">
        <v>663</v>
      </c>
      <c r="B27" s="1201"/>
      <c r="C27" s="1201"/>
      <c r="D27" s="1201"/>
      <c r="E27" s="1201"/>
      <c r="F27" s="1201"/>
      <c r="G27" s="1201"/>
    </row>
    <row r="29" spans="1:7" ht="46.5" customHeight="1" x14ac:dyDescent="0.35">
      <c r="A29" s="1271" t="s">
        <v>1845</v>
      </c>
      <c r="B29" s="1237"/>
      <c r="C29" s="1237"/>
      <c r="D29" s="1237"/>
      <c r="E29" s="1237"/>
      <c r="F29" s="1237"/>
      <c r="G29" s="1237"/>
    </row>
    <row r="30" spans="1:7" x14ac:dyDescent="0.2">
      <c r="A30" s="60"/>
      <c r="C30" s="61" t="s">
        <v>611</v>
      </c>
      <c r="D30" s="66"/>
      <c r="E30" s="62" t="s">
        <v>659</v>
      </c>
      <c r="G30" s="60" t="s">
        <v>610</v>
      </c>
    </row>
    <row r="31" spans="1:7" ht="28.5" customHeight="1" x14ac:dyDescent="0.2">
      <c r="A31" s="44" t="s">
        <v>570</v>
      </c>
      <c r="B31" s="66"/>
      <c r="C31" s="199" t="s">
        <v>1785</v>
      </c>
      <c r="D31" s="60"/>
      <c r="E31" s="65"/>
      <c r="F31" s="65"/>
      <c r="G31" s="65"/>
    </row>
    <row r="32" spans="1:7" x14ac:dyDescent="0.2">
      <c r="A32" s="64" t="s">
        <v>563</v>
      </c>
      <c r="B32" s="65"/>
      <c r="C32" s="1241" t="s">
        <v>564</v>
      </c>
      <c r="D32" s="1237"/>
      <c r="E32" s="1237"/>
      <c r="F32" s="1237"/>
      <c r="G32" s="1237"/>
    </row>
    <row r="33" spans="1:7" s="79" customFormat="1" x14ac:dyDescent="0.2">
      <c r="A33" s="78"/>
      <c r="B33" s="77"/>
      <c r="C33" s="78"/>
      <c r="D33" s="77"/>
      <c r="E33" s="77"/>
      <c r="F33" s="77"/>
      <c r="G33" s="77"/>
    </row>
    <row r="34" spans="1:7" ht="27" customHeight="1" x14ac:dyDescent="0.2">
      <c r="A34" s="1541"/>
      <c r="B34" s="1249"/>
      <c r="C34" s="1249"/>
      <c r="D34" s="1249"/>
      <c r="E34" s="1249"/>
      <c r="F34" s="1249"/>
      <c r="G34" s="1249"/>
    </row>
  </sheetData>
  <mergeCells count="29">
    <mergeCell ref="C32:G32"/>
    <mergeCell ref="A15:G15"/>
    <mergeCell ref="A34:G34"/>
    <mergeCell ref="A16:B16"/>
    <mergeCell ref="A18:G18"/>
    <mergeCell ref="E24:E25"/>
    <mergeCell ref="F24:G24"/>
    <mergeCell ref="A21:F21"/>
    <mergeCell ref="A23:A25"/>
    <mergeCell ref="B23:B25"/>
    <mergeCell ref="C23:C25"/>
    <mergeCell ref="D23:D25"/>
    <mergeCell ref="E23:G23"/>
    <mergeCell ref="A27:G27"/>
    <mergeCell ref="E20:G20"/>
    <mergeCell ref="A29:G29"/>
    <mergeCell ref="A2:G2"/>
    <mergeCell ref="A3:G3"/>
    <mergeCell ref="A4:G4"/>
    <mergeCell ref="A6:G6"/>
    <mergeCell ref="A7:G7"/>
    <mergeCell ref="F12:G12"/>
    <mergeCell ref="A9:G9"/>
    <mergeCell ref="A11:A13"/>
    <mergeCell ref="B11:B13"/>
    <mergeCell ref="C11:C13"/>
    <mergeCell ref="D11:D13"/>
    <mergeCell ref="E11:G11"/>
    <mergeCell ref="E12:E1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W75"/>
  <sheetViews>
    <sheetView view="pageBreakPreview" topLeftCell="A55" zoomScale="89" zoomScaleNormal="110" zoomScaleSheetLayoutView="89" workbookViewId="0">
      <selection activeCell="AE72" sqref="AE72"/>
    </sheetView>
  </sheetViews>
  <sheetFormatPr defaultColWidth="8.85546875" defaultRowHeight="12.75" x14ac:dyDescent="0.2"/>
  <cols>
    <col min="1" max="1" width="4.7109375" style="397" customWidth="1"/>
    <col min="2" max="2" width="40.7109375" style="397" customWidth="1"/>
    <col min="3" max="3" width="4.28515625" style="402" customWidth="1"/>
    <col min="4" max="4" width="4.28515625" style="397" customWidth="1"/>
    <col min="5" max="5" width="5.7109375" style="397" customWidth="1"/>
    <col min="6" max="6" width="5.7109375" style="402" customWidth="1"/>
    <col min="7" max="7" width="4.85546875" style="397" customWidth="1"/>
    <col min="8" max="8" width="4.42578125" style="397" customWidth="1"/>
    <col min="9" max="9" width="5.7109375" style="397" customWidth="1"/>
    <col min="10" max="10" width="5.28515625" style="397" customWidth="1"/>
    <col min="11" max="12" width="4.7109375" style="397" customWidth="1"/>
    <col min="13" max="13" width="4.5703125" style="397" customWidth="1"/>
    <col min="14" max="14" width="4.85546875" style="397" customWidth="1"/>
    <col min="15" max="15" width="5.28515625" style="397" customWidth="1"/>
    <col min="16" max="16" width="5.7109375" style="397" customWidth="1"/>
    <col min="17" max="18" width="4.7109375" style="397" customWidth="1"/>
    <col min="19" max="19" width="6.7109375" style="397" customWidth="1"/>
    <col min="20" max="20" width="5.28515625" style="397" customWidth="1"/>
    <col min="21" max="22" width="4.7109375" style="397" customWidth="1"/>
    <col min="23" max="23" width="5.28515625" style="397" customWidth="1"/>
    <col min="24" max="16384" width="8.85546875" style="397"/>
  </cols>
  <sheetData>
    <row r="1" spans="1:23" x14ac:dyDescent="0.2">
      <c r="U1" s="1203" t="s">
        <v>208</v>
      </c>
      <c r="V1" s="1203"/>
      <c r="W1" s="1203"/>
    </row>
    <row r="2" spans="1:23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  <c r="N2" s="1202"/>
      <c r="O2" s="1202"/>
      <c r="P2" s="1202"/>
      <c r="Q2" s="1202"/>
      <c r="R2" s="1202"/>
      <c r="S2" s="1202"/>
      <c r="T2" s="1202"/>
      <c r="U2" s="1202"/>
      <c r="V2" s="1202"/>
      <c r="W2" s="1202"/>
    </row>
    <row r="3" spans="1:23" x14ac:dyDescent="0.2">
      <c r="A3" s="1202" t="s">
        <v>201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  <c r="N3" s="1202"/>
      <c r="O3" s="1202"/>
      <c r="P3" s="1202"/>
      <c r="Q3" s="1202"/>
      <c r="R3" s="1202"/>
      <c r="S3" s="1202"/>
      <c r="T3" s="1202"/>
      <c r="U3" s="1202"/>
      <c r="V3" s="1202"/>
      <c r="W3" s="1202"/>
    </row>
    <row r="4" spans="1:23" s="403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</row>
    <row r="6" spans="1:23" x14ac:dyDescent="0.2">
      <c r="A6" s="1261" t="s">
        <v>428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1261"/>
      <c r="N6" s="1261"/>
      <c r="O6" s="1261"/>
      <c r="P6" s="1261"/>
      <c r="Q6" s="1261"/>
      <c r="R6" s="1261"/>
      <c r="S6" s="1261"/>
      <c r="T6" s="1261"/>
      <c r="U6" s="1261"/>
      <c r="V6" s="1261"/>
      <c r="W6" s="1261"/>
    </row>
    <row r="7" spans="1:23" x14ac:dyDescent="0.2">
      <c r="A7" s="1261" t="s">
        <v>947</v>
      </c>
      <c r="B7" s="1261"/>
      <c r="C7" s="1261"/>
      <c r="D7" s="1261"/>
      <c r="E7" s="1261"/>
      <c r="F7" s="1261"/>
      <c r="G7" s="1261"/>
      <c r="H7" s="1261"/>
      <c r="I7" s="1261"/>
      <c r="J7" s="1261"/>
      <c r="K7" s="1261"/>
      <c r="L7" s="1261"/>
      <c r="M7" s="1261"/>
      <c r="N7" s="1261"/>
      <c r="O7" s="1261"/>
      <c r="P7" s="1261"/>
      <c r="Q7" s="1261"/>
      <c r="R7" s="1261"/>
      <c r="S7" s="1261"/>
      <c r="T7" s="1261"/>
      <c r="U7" s="1261"/>
      <c r="V7" s="1261"/>
      <c r="W7" s="1261"/>
    </row>
    <row r="9" spans="1:23" ht="21.6" customHeight="1" x14ac:dyDescent="0.2">
      <c r="A9" s="1210" t="s">
        <v>427</v>
      </c>
      <c r="B9" s="1210" t="s">
        <v>183</v>
      </c>
      <c r="C9" s="1210" t="s">
        <v>202</v>
      </c>
      <c r="D9" s="1210"/>
      <c r="E9" s="1210"/>
      <c r="F9" s="1210"/>
      <c r="G9" s="1210"/>
      <c r="H9" s="1210"/>
      <c r="I9" s="1210"/>
      <c r="J9" s="1210"/>
      <c r="K9" s="1210"/>
      <c r="L9" s="1210"/>
      <c r="M9" s="1210"/>
      <c r="N9" s="1210"/>
      <c r="O9" s="1210"/>
      <c r="P9" s="1210"/>
      <c r="Q9" s="1210"/>
      <c r="R9" s="1210"/>
      <c r="S9" s="1210"/>
      <c r="T9" s="1210"/>
      <c r="U9" s="1210"/>
      <c r="V9" s="1210"/>
      <c r="W9" s="1210"/>
    </row>
    <row r="10" spans="1:23" ht="24.6" customHeight="1" x14ac:dyDescent="0.2">
      <c r="A10" s="1210"/>
      <c r="B10" s="1210"/>
      <c r="C10" s="1210" t="s">
        <v>203</v>
      </c>
      <c r="D10" s="1210"/>
      <c r="E10" s="1210"/>
      <c r="F10" s="1210"/>
      <c r="G10" s="1210"/>
      <c r="H10" s="1210"/>
      <c r="I10" s="1210"/>
      <c r="J10" s="1210"/>
      <c r="K10" s="1210"/>
      <c r="L10" s="1210"/>
      <c r="M10" s="1210"/>
      <c r="N10" s="1210"/>
      <c r="O10" s="1210"/>
      <c r="P10" s="1210"/>
      <c r="Q10" s="1210"/>
      <c r="R10" s="1210"/>
      <c r="S10" s="1210"/>
      <c r="T10" s="1210" t="s">
        <v>204</v>
      </c>
      <c r="U10" s="1210"/>
      <c r="V10" s="1210" t="s">
        <v>205</v>
      </c>
      <c r="W10" s="1210"/>
    </row>
    <row r="11" spans="1:23" ht="86.45" customHeight="1" x14ac:dyDescent="0.2">
      <c r="A11" s="1210"/>
      <c r="B11" s="1210"/>
      <c r="C11" s="134" t="s">
        <v>4</v>
      </c>
      <c r="D11" s="134" t="s">
        <v>5</v>
      </c>
      <c r="E11" s="134" t="s">
        <v>22</v>
      </c>
      <c r="F11" s="134" t="s">
        <v>6</v>
      </c>
      <c r="G11" s="134" t="s">
        <v>7</v>
      </c>
      <c r="H11" s="134" t="s">
        <v>8</v>
      </c>
      <c r="I11" s="134" t="s">
        <v>9</v>
      </c>
      <c r="J11" s="134" t="s">
        <v>10</v>
      </c>
      <c r="K11" s="134" t="s">
        <v>11</v>
      </c>
      <c r="L11" s="134" t="s">
        <v>12</v>
      </c>
      <c r="M11" s="134" t="s">
        <v>13</v>
      </c>
      <c r="N11" s="134" t="s">
        <v>14</v>
      </c>
      <c r="O11" s="134" t="s">
        <v>15</v>
      </c>
      <c r="P11" s="134" t="s">
        <v>16</v>
      </c>
      <c r="Q11" s="134" t="s">
        <v>17</v>
      </c>
      <c r="R11" s="134" t="s">
        <v>18</v>
      </c>
      <c r="S11" s="134" t="s">
        <v>19</v>
      </c>
      <c r="T11" s="134" t="s">
        <v>206</v>
      </c>
      <c r="U11" s="134" t="s">
        <v>207</v>
      </c>
      <c r="V11" s="134" t="s">
        <v>27</v>
      </c>
      <c r="W11" s="134" t="s">
        <v>28</v>
      </c>
    </row>
    <row r="12" spans="1:23" x14ac:dyDescent="0.2">
      <c r="A12" s="398">
        <v>1</v>
      </c>
      <c r="B12" s="398">
        <v>2</v>
      </c>
      <c r="C12" s="398">
        <v>3</v>
      </c>
      <c r="D12" s="398">
        <v>4</v>
      </c>
      <c r="E12" s="398">
        <v>5</v>
      </c>
      <c r="F12" s="398">
        <v>6</v>
      </c>
      <c r="G12" s="398">
        <v>7</v>
      </c>
      <c r="H12" s="398">
        <v>8</v>
      </c>
      <c r="I12" s="398">
        <v>9</v>
      </c>
      <c r="J12" s="398">
        <v>10</v>
      </c>
      <c r="K12" s="398">
        <v>11</v>
      </c>
      <c r="L12" s="398">
        <v>12</v>
      </c>
      <c r="M12" s="398">
        <v>13</v>
      </c>
      <c r="N12" s="398">
        <v>14</v>
      </c>
      <c r="O12" s="398">
        <v>15</v>
      </c>
      <c r="P12" s="398">
        <v>16</v>
      </c>
      <c r="Q12" s="398">
        <v>17</v>
      </c>
      <c r="R12" s="398">
        <v>18</v>
      </c>
      <c r="S12" s="398">
        <v>19</v>
      </c>
      <c r="T12" s="398">
        <v>20</v>
      </c>
      <c r="U12" s="398">
        <v>21</v>
      </c>
      <c r="V12" s="398">
        <v>22</v>
      </c>
      <c r="W12" s="398">
        <v>23</v>
      </c>
    </row>
    <row r="13" spans="1:23" s="409" customFormat="1" ht="12.75" customHeight="1" x14ac:dyDescent="0.2">
      <c r="A13" s="399">
        <v>1</v>
      </c>
      <c r="B13" s="404" t="s">
        <v>365</v>
      </c>
      <c r="C13" s="399">
        <v>21</v>
      </c>
      <c r="D13" s="399"/>
      <c r="E13" s="399"/>
      <c r="F13" s="399"/>
      <c r="G13" s="399">
        <v>6</v>
      </c>
      <c r="H13" s="399">
        <v>16</v>
      </c>
      <c r="I13" s="399"/>
      <c r="J13" s="399"/>
      <c r="K13" s="399"/>
      <c r="L13" s="399"/>
      <c r="M13" s="399"/>
      <c r="N13" s="399"/>
      <c r="O13" s="399"/>
      <c r="P13" s="399"/>
      <c r="Q13" s="399"/>
      <c r="R13" s="399"/>
      <c r="S13" s="399"/>
      <c r="T13" s="399"/>
      <c r="U13" s="399"/>
      <c r="V13" s="399"/>
      <c r="W13" s="399"/>
    </row>
    <row r="14" spans="1:23" s="409" customFormat="1" ht="12.75" customHeight="1" x14ac:dyDescent="0.2">
      <c r="A14" s="1178" t="s">
        <v>20</v>
      </c>
      <c r="B14" s="401"/>
      <c r="C14" s="399"/>
      <c r="D14" s="399"/>
      <c r="E14" s="399"/>
      <c r="F14" s="399"/>
      <c r="G14" s="399"/>
      <c r="H14" s="399"/>
      <c r="I14" s="399"/>
      <c r="J14" s="399"/>
      <c r="K14" s="399"/>
      <c r="L14" s="399"/>
      <c r="M14" s="399"/>
      <c r="N14" s="399"/>
      <c r="O14" s="399"/>
      <c r="P14" s="399"/>
      <c r="Q14" s="399"/>
      <c r="R14" s="399"/>
      <c r="S14" s="399"/>
      <c r="T14" s="399"/>
      <c r="U14" s="399"/>
      <c r="V14" s="399"/>
      <c r="W14" s="399"/>
    </row>
    <row r="15" spans="1:23" s="403" customFormat="1" ht="21" customHeight="1" x14ac:dyDescent="0.2">
      <c r="A15" s="1546" t="s">
        <v>21</v>
      </c>
      <c r="B15" s="1546"/>
      <c r="C15" s="399">
        <v>21</v>
      </c>
      <c r="D15" s="399"/>
      <c r="E15" s="399"/>
      <c r="F15" s="399"/>
      <c r="G15" s="399">
        <v>6</v>
      </c>
      <c r="H15" s="399">
        <v>16</v>
      </c>
      <c r="I15" s="399"/>
      <c r="J15" s="399"/>
      <c r="K15" s="399"/>
      <c r="L15" s="399"/>
      <c r="M15" s="399"/>
      <c r="N15" s="399"/>
      <c r="O15" s="399"/>
      <c r="P15" s="399"/>
      <c r="Q15" s="399"/>
      <c r="R15" s="399"/>
      <c r="S15" s="399"/>
      <c r="T15" s="399"/>
      <c r="U15" s="399"/>
      <c r="V15" s="399"/>
      <c r="W15" s="399"/>
    </row>
    <row r="17" spans="1:23" x14ac:dyDescent="0.2">
      <c r="H17" s="1248"/>
      <c r="I17" s="1248"/>
      <c r="J17" s="1248"/>
      <c r="K17" s="1248"/>
      <c r="R17" s="1219" t="s">
        <v>209</v>
      </c>
      <c r="S17" s="1219"/>
      <c r="T17" s="1219"/>
      <c r="U17" s="1219"/>
      <c r="V17" s="1219"/>
      <c r="W17" s="1219"/>
    </row>
    <row r="18" spans="1:23" x14ac:dyDescent="0.2">
      <c r="A18" s="1210" t="s">
        <v>427</v>
      </c>
      <c r="B18" s="1210" t="s">
        <v>183</v>
      </c>
      <c r="C18" s="1210" t="s">
        <v>202</v>
      </c>
      <c r="D18" s="1210"/>
      <c r="E18" s="1210"/>
      <c r="F18" s="1210"/>
      <c r="G18" s="1210"/>
      <c r="H18" s="1210"/>
      <c r="I18" s="1210"/>
      <c r="J18" s="1210"/>
      <c r="K18" s="1210"/>
      <c r="L18" s="1210"/>
      <c r="M18" s="1210"/>
      <c r="N18" s="1210"/>
      <c r="O18" s="1210"/>
      <c r="P18" s="1210"/>
      <c r="Q18" s="1210"/>
      <c r="R18" s="1210"/>
      <c r="S18" s="1210"/>
      <c r="T18" s="1210"/>
      <c r="U18" s="1210"/>
      <c r="V18" s="1210"/>
      <c r="W18" s="1210"/>
    </row>
    <row r="19" spans="1:23" x14ac:dyDescent="0.2">
      <c r="A19" s="1210"/>
      <c r="B19" s="1210"/>
      <c r="C19" s="1210" t="s">
        <v>205</v>
      </c>
      <c r="D19" s="1210"/>
      <c r="E19" s="1210"/>
      <c r="F19" s="1210"/>
      <c r="G19" s="1210"/>
      <c r="H19" s="1210"/>
      <c r="I19" s="1210"/>
      <c r="J19" s="1210"/>
      <c r="K19" s="1210"/>
      <c r="L19" s="1210"/>
      <c r="M19" s="1210"/>
      <c r="N19" s="1210"/>
      <c r="O19" s="1210"/>
      <c r="P19" s="1210"/>
      <c r="Q19" s="1210"/>
      <c r="R19" s="1210"/>
      <c r="S19" s="1210"/>
      <c r="T19" s="1210"/>
      <c r="U19" s="1210"/>
      <c r="V19" s="1210"/>
      <c r="W19" s="1210"/>
    </row>
    <row r="20" spans="1:23" ht="66.599999999999994" customHeight="1" x14ac:dyDescent="0.2">
      <c r="A20" s="1210"/>
      <c r="B20" s="1210"/>
      <c r="C20" s="134" t="s">
        <v>29</v>
      </c>
      <c r="D20" s="134" t="s">
        <v>30</v>
      </c>
      <c r="E20" s="134" t="s">
        <v>31</v>
      </c>
      <c r="F20" s="134" t="s">
        <v>32</v>
      </c>
      <c r="G20" s="134" t="s">
        <v>33</v>
      </c>
      <c r="H20" s="134" t="s">
        <v>34</v>
      </c>
      <c r="I20" s="134" t="s">
        <v>35</v>
      </c>
      <c r="J20" s="134" t="s">
        <v>36</v>
      </c>
      <c r="K20" s="134" t="s">
        <v>37</v>
      </c>
      <c r="L20" s="134" t="s">
        <v>38</v>
      </c>
      <c r="M20" s="134" t="s">
        <v>39</v>
      </c>
      <c r="N20" s="134" t="s">
        <v>40</v>
      </c>
      <c r="O20" s="134" t="s">
        <v>41</v>
      </c>
      <c r="P20" s="134" t="s">
        <v>42</v>
      </c>
      <c r="Q20" s="134" t="s">
        <v>43</v>
      </c>
      <c r="R20" s="134" t="s">
        <v>44</v>
      </c>
      <c r="S20" s="134" t="s">
        <v>45</v>
      </c>
      <c r="T20" s="134" t="s">
        <v>46</v>
      </c>
      <c r="U20" s="134" t="s">
        <v>47</v>
      </c>
      <c r="V20" s="134" t="s">
        <v>48</v>
      </c>
      <c r="W20" s="134" t="s">
        <v>49</v>
      </c>
    </row>
    <row r="21" spans="1:23" x14ac:dyDescent="0.2">
      <c r="A21" s="398">
        <v>1</v>
      </c>
      <c r="B21" s="398">
        <v>2</v>
      </c>
      <c r="C21" s="398">
        <v>24</v>
      </c>
      <c r="D21" s="398">
        <v>25</v>
      </c>
      <c r="E21" s="398">
        <v>26</v>
      </c>
      <c r="F21" s="398">
        <v>27</v>
      </c>
      <c r="G21" s="398">
        <v>28</v>
      </c>
      <c r="H21" s="398">
        <v>29</v>
      </c>
      <c r="I21" s="398">
        <v>30</v>
      </c>
      <c r="J21" s="398">
        <v>31</v>
      </c>
      <c r="K21" s="398">
        <v>32</v>
      </c>
      <c r="L21" s="398">
        <v>33</v>
      </c>
      <c r="M21" s="398">
        <v>34</v>
      </c>
      <c r="N21" s="398">
        <v>35</v>
      </c>
      <c r="O21" s="398">
        <v>36</v>
      </c>
      <c r="P21" s="398">
        <v>37</v>
      </c>
      <c r="Q21" s="398">
        <v>38</v>
      </c>
      <c r="R21" s="398">
        <v>39</v>
      </c>
      <c r="S21" s="398">
        <v>40</v>
      </c>
      <c r="T21" s="398">
        <v>41</v>
      </c>
      <c r="U21" s="398">
        <v>42</v>
      </c>
      <c r="V21" s="398">
        <v>43</v>
      </c>
      <c r="W21" s="398">
        <v>44</v>
      </c>
    </row>
    <row r="22" spans="1:23" x14ac:dyDescent="0.2">
      <c r="A22" s="400">
        <v>1</v>
      </c>
      <c r="B22" s="22" t="s">
        <v>365</v>
      </c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0"/>
      <c r="O22" s="400"/>
      <c r="P22" s="400"/>
      <c r="Q22" s="400"/>
      <c r="R22" s="400"/>
      <c r="S22" s="400"/>
      <c r="T22" s="400"/>
      <c r="U22" s="400"/>
      <c r="V22" s="400"/>
      <c r="W22" s="400"/>
    </row>
    <row r="23" spans="1:23" x14ac:dyDescent="0.2">
      <c r="A23" s="400" t="s">
        <v>20</v>
      </c>
      <c r="B23" s="400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400"/>
      <c r="N23" s="400"/>
      <c r="O23" s="400"/>
      <c r="P23" s="400"/>
      <c r="Q23" s="400"/>
      <c r="R23" s="400"/>
      <c r="S23" s="400"/>
      <c r="T23" s="400"/>
      <c r="U23" s="400"/>
      <c r="V23" s="400"/>
      <c r="W23" s="400"/>
    </row>
    <row r="24" spans="1:23" ht="21" customHeight="1" x14ac:dyDescent="0.2">
      <c r="A24" s="1545" t="s">
        <v>21</v>
      </c>
      <c r="B24" s="1545"/>
      <c r="C24" s="400"/>
      <c r="D24" s="13"/>
      <c r="E24" s="13"/>
      <c r="F24" s="400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</row>
    <row r="26" spans="1:23" x14ac:dyDescent="0.2">
      <c r="H26" s="1248"/>
      <c r="I26" s="1248"/>
      <c r="J26" s="1248"/>
      <c r="K26" s="1248"/>
      <c r="S26" s="1219" t="s">
        <v>209</v>
      </c>
      <c r="T26" s="1219"/>
      <c r="U26" s="1219"/>
      <c r="V26" s="1219"/>
      <c r="W26" s="1219"/>
    </row>
    <row r="27" spans="1:23" x14ac:dyDescent="0.2">
      <c r="A27" s="1210" t="s">
        <v>427</v>
      </c>
      <c r="B27" s="1210" t="s">
        <v>183</v>
      </c>
      <c r="C27" s="1210" t="s">
        <v>202</v>
      </c>
      <c r="D27" s="1210"/>
      <c r="E27" s="1210"/>
      <c r="F27" s="1210"/>
      <c r="G27" s="1210"/>
      <c r="H27" s="1210"/>
      <c r="I27" s="1210"/>
      <c r="J27" s="1210"/>
      <c r="K27" s="1210"/>
      <c r="L27" s="1210"/>
      <c r="M27" s="1210"/>
      <c r="N27" s="1210"/>
      <c r="O27" s="1210"/>
      <c r="P27" s="1210"/>
      <c r="Q27" s="1210"/>
      <c r="R27" s="1210"/>
      <c r="S27" s="1210"/>
      <c r="T27" s="1210"/>
      <c r="U27" s="1210"/>
      <c r="V27" s="1210"/>
      <c r="W27" s="1210"/>
    </row>
    <row r="28" spans="1:23" x14ac:dyDescent="0.2">
      <c r="A28" s="1210"/>
      <c r="B28" s="1210"/>
      <c r="C28" s="1210" t="s">
        <v>205</v>
      </c>
      <c r="D28" s="1210"/>
      <c r="E28" s="1210"/>
      <c r="F28" s="1210"/>
      <c r="G28" s="1210"/>
      <c r="H28" s="1210"/>
      <c r="I28" s="1210"/>
      <c r="J28" s="1210"/>
      <c r="K28" s="1210"/>
      <c r="L28" s="1210"/>
      <c r="M28" s="1210"/>
      <c r="N28" s="1210"/>
      <c r="O28" s="1210"/>
      <c r="P28" s="1210"/>
      <c r="Q28" s="1210"/>
      <c r="R28" s="1210"/>
      <c r="S28" s="1210"/>
      <c r="T28" s="1210"/>
      <c r="U28" s="1210"/>
      <c r="V28" s="1210"/>
      <c r="W28" s="1210"/>
    </row>
    <row r="29" spans="1:23" ht="105.75" x14ac:dyDescent="0.2">
      <c r="A29" s="1210"/>
      <c r="B29" s="1210"/>
      <c r="C29" s="134" t="s">
        <v>50</v>
      </c>
      <c r="D29" s="134" t="s">
        <v>51</v>
      </c>
      <c r="E29" s="134" t="s">
        <v>52</v>
      </c>
      <c r="F29" s="134" t="s">
        <v>53</v>
      </c>
      <c r="G29" s="134" t="s">
        <v>54</v>
      </c>
      <c r="H29" s="134" t="s">
        <v>55</v>
      </c>
      <c r="I29" s="134" t="s">
        <v>56</v>
      </c>
      <c r="J29" s="134" t="s">
        <v>57</v>
      </c>
      <c r="K29" s="134" t="s">
        <v>58</v>
      </c>
      <c r="L29" s="134" t="s">
        <v>59</v>
      </c>
      <c r="M29" s="134" t="s">
        <v>60</v>
      </c>
      <c r="N29" s="134" t="s">
        <v>61</v>
      </c>
      <c r="O29" s="134" t="s">
        <v>210</v>
      </c>
      <c r="P29" s="134" t="s">
        <v>62</v>
      </c>
      <c r="Q29" s="134" t="s">
        <v>63</v>
      </c>
      <c r="R29" s="134" t="s">
        <v>64</v>
      </c>
      <c r="S29" s="134" t="s">
        <v>65</v>
      </c>
      <c r="T29" s="134" t="s">
        <v>66</v>
      </c>
      <c r="U29" s="134" t="s">
        <v>67</v>
      </c>
      <c r="V29" s="134" t="s">
        <v>68</v>
      </c>
      <c r="W29" s="134" t="s">
        <v>69</v>
      </c>
    </row>
    <row r="30" spans="1:23" x14ac:dyDescent="0.2">
      <c r="A30" s="398">
        <v>1</v>
      </c>
      <c r="B30" s="398">
        <v>2</v>
      </c>
      <c r="C30" s="398">
        <v>45</v>
      </c>
      <c r="D30" s="398">
        <v>46</v>
      </c>
      <c r="E30" s="398">
        <v>47</v>
      </c>
      <c r="F30" s="398">
        <v>48</v>
      </c>
      <c r="G30" s="398">
        <v>49</v>
      </c>
      <c r="H30" s="398">
        <v>50</v>
      </c>
      <c r="I30" s="398">
        <v>51</v>
      </c>
      <c r="J30" s="398">
        <v>52</v>
      </c>
      <c r="K30" s="398">
        <v>53</v>
      </c>
      <c r="L30" s="398">
        <v>54</v>
      </c>
      <c r="M30" s="398">
        <v>55</v>
      </c>
      <c r="N30" s="398">
        <v>56</v>
      </c>
      <c r="O30" s="398">
        <v>57</v>
      </c>
      <c r="P30" s="398">
        <v>58</v>
      </c>
      <c r="Q30" s="398">
        <v>59</v>
      </c>
      <c r="R30" s="398">
        <v>60</v>
      </c>
      <c r="S30" s="398">
        <v>61</v>
      </c>
      <c r="T30" s="398">
        <v>62</v>
      </c>
      <c r="U30" s="398">
        <v>63</v>
      </c>
      <c r="V30" s="398">
        <v>64</v>
      </c>
      <c r="W30" s="398">
        <v>65</v>
      </c>
    </row>
    <row r="31" spans="1:23" s="403" customFormat="1" ht="12.75" customHeight="1" x14ac:dyDescent="0.2">
      <c r="A31" s="1178">
        <v>1</v>
      </c>
      <c r="B31" s="22" t="s">
        <v>365</v>
      </c>
      <c r="C31" s="275"/>
      <c r="D31" s="275"/>
      <c r="E31" s="275"/>
      <c r="F31" s="273">
        <v>2</v>
      </c>
      <c r="G31" s="399"/>
      <c r="H31" s="399"/>
      <c r="I31" s="399"/>
      <c r="J31" s="399"/>
      <c r="K31" s="399"/>
      <c r="L31" s="399"/>
      <c r="M31" s="399"/>
      <c r="N31" s="399"/>
      <c r="O31" s="399"/>
      <c r="P31" s="399"/>
      <c r="Q31" s="399"/>
      <c r="R31" s="399"/>
      <c r="S31" s="399"/>
      <c r="T31" s="399"/>
      <c r="U31" s="399"/>
      <c r="V31" s="399"/>
      <c r="W31" s="399"/>
    </row>
    <row r="32" spans="1:23" s="403" customFormat="1" ht="12.75" customHeight="1" x14ac:dyDescent="0.2">
      <c r="A32" s="1178" t="s">
        <v>20</v>
      </c>
      <c r="B32" s="1178"/>
      <c r="C32" s="275"/>
      <c r="D32" s="275"/>
      <c r="E32" s="275"/>
      <c r="F32" s="273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</row>
    <row r="33" spans="1:23" s="403" customFormat="1" ht="21" customHeight="1" x14ac:dyDescent="0.2">
      <c r="A33" s="1546" t="s">
        <v>21</v>
      </c>
      <c r="B33" s="1546"/>
      <c r="C33" s="399"/>
      <c r="D33" s="231"/>
      <c r="E33" s="231"/>
      <c r="F33" s="399">
        <v>2</v>
      </c>
      <c r="G33" s="399"/>
      <c r="H33" s="399"/>
      <c r="I33" s="399"/>
      <c r="J33" s="399"/>
      <c r="K33" s="399"/>
      <c r="L33" s="399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</row>
    <row r="35" spans="1:23" x14ac:dyDescent="0.2">
      <c r="H35" s="1248"/>
      <c r="I35" s="1248"/>
      <c r="J35" s="1248"/>
      <c r="K35" s="1248"/>
      <c r="S35" s="1219" t="s">
        <v>209</v>
      </c>
      <c r="T35" s="1219"/>
      <c r="U35" s="1219"/>
      <c r="V35" s="1219"/>
      <c r="W35" s="1219"/>
    </row>
    <row r="36" spans="1:23" x14ac:dyDescent="0.2">
      <c r="A36" s="1210" t="s">
        <v>427</v>
      </c>
      <c r="B36" s="1210" t="s">
        <v>183</v>
      </c>
      <c r="C36" s="1210" t="s">
        <v>202</v>
      </c>
      <c r="D36" s="1210"/>
      <c r="E36" s="1210"/>
      <c r="F36" s="1210"/>
      <c r="G36" s="1210"/>
      <c r="H36" s="1210"/>
      <c r="I36" s="1210"/>
      <c r="J36" s="1210"/>
      <c r="K36" s="1210"/>
      <c r="L36" s="1210"/>
      <c r="M36" s="1210"/>
      <c r="N36" s="1210"/>
      <c r="O36" s="1210"/>
      <c r="P36" s="1210"/>
      <c r="Q36" s="1210"/>
      <c r="R36" s="1210"/>
      <c r="S36" s="1210"/>
      <c r="T36" s="1210"/>
      <c r="U36" s="1210"/>
      <c r="V36" s="1210"/>
      <c r="W36" s="1210"/>
    </row>
    <row r="37" spans="1:23" x14ac:dyDescent="0.2">
      <c r="A37" s="1210"/>
      <c r="B37" s="1210"/>
      <c r="C37" s="1210" t="s">
        <v>211</v>
      </c>
      <c r="D37" s="1210"/>
      <c r="E37" s="1210"/>
      <c r="F37" s="1210"/>
      <c r="G37" s="1210"/>
      <c r="H37" s="1210"/>
      <c r="I37" s="1210"/>
      <c r="J37" s="1210"/>
      <c r="K37" s="1210"/>
      <c r="L37" s="1210"/>
      <c r="M37" s="1210"/>
      <c r="N37" s="1210"/>
      <c r="O37" s="1210"/>
      <c r="P37" s="1210"/>
      <c r="Q37" s="1210"/>
      <c r="R37" s="1210"/>
      <c r="S37" s="1210"/>
      <c r="T37" s="1210"/>
      <c r="U37" s="1210"/>
      <c r="V37" s="1210"/>
      <c r="W37" s="1210"/>
    </row>
    <row r="38" spans="1:23" ht="108" x14ac:dyDescent="0.2">
      <c r="A38" s="1210"/>
      <c r="B38" s="1210"/>
      <c r="C38" s="134" t="s">
        <v>70</v>
      </c>
      <c r="D38" s="134" t="s">
        <v>71</v>
      </c>
      <c r="E38" s="134" t="s">
        <v>72</v>
      </c>
      <c r="F38" s="134" t="s">
        <v>73</v>
      </c>
      <c r="G38" s="134" t="s">
        <v>74</v>
      </c>
      <c r="H38" s="134" t="s">
        <v>75</v>
      </c>
      <c r="I38" s="134" t="s">
        <v>76</v>
      </c>
      <c r="J38" s="134" t="s">
        <v>77</v>
      </c>
      <c r="K38" s="134" t="s">
        <v>78</v>
      </c>
      <c r="L38" s="134" t="s">
        <v>79</v>
      </c>
      <c r="M38" s="134" t="s">
        <v>212</v>
      </c>
      <c r="N38" s="134" t="s">
        <v>81</v>
      </c>
      <c r="O38" s="134" t="s">
        <v>82</v>
      </c>
      <c r="P38" s="134" t="s">
        <v>83</v>
      </c>
      <c r="Q38" s="134" t="s">
        <v>84</v>
      </c>
      <c r="R38" s="134" t="s">
        <v>85</v>
      </c>
      <c r="S38" s="134" t="s">
        <v>86</v>
      </c>
      <c r="T38" s="134" t="s">
        <v>87</v>
      </c>
      <c r="U38" s="134" t="s">
        <v>88</v>
      </c>
      <c r="V38" s="134" t="s">
        <v>89</v>
      </c>
      <c r="W38" s="134" t="s">
        <v>90</v>
      </c>
    </row>
    <row r="39" spans="1:23" x14ac:dyDescent="0.2">
      <c r="A39" s="398">
        <v>1</v>
      </c>
      <c r="B39" s="398">
        <v>2</v>
      </c>
      <c r="C39" s="398">
        <v>66</v>
      </c>
      <c r="D39" s="398">
        <v>67</v>
      </c>
      <c r="E39" s="398">
        <v>68</v>
      </c>
      <c r="F39" s="398">
        <v>69</v>
      </c>
      <c r="G39" s="398">
        <v>70</v>
      </c>
      <c r="H39" s="398">
        <v>71</v>
      </c>
      <c r="I39" s="398">
        <v>72</v>
      </c>
      <c r="J39" s="398">
        <v>73</v>
      </c>
      <c r="K39" s="398">
        <v>74</v>
      </c>
      <c r="L39" s="398">
        <v>75</v>
      </c>
      <c r="M39" s="398">
        <v>76</v>
      </c>
      <c r="N39" s="398">
        <v>77</v>
      </c>
      <c r="O39" s="398">
        <v>78</v>
      </c>
      <c r="P39" s="398">
        <v>79</v>
      </c>
      <c r="Q39" s="398">
        <v>80</v>
      </c>
      <c r="R39" s="398">
        <v>81</v>
      </c>
      <c r="S39" s="398">
        <v>82</v>
      </c>
      <c r="T39" s="398">
        <v>83</v>
      </c>
      <c r="U39" s="398">
        <v>84</v>
      </c>
      <c r="V39" s="398">
        <v>85</v>
      </c>
      <c r="W39" s="398">
        <v>86</v>
      </c>
    </row>
    <row r="40" spans="1:23" s="403" customFormat="1" x14ac:dyDescent="0.2">
      <c r="A40" s="1178">
        <v>1</v>
      </c>
      <c r="B40" s="22" t="s">
        <v>365</v>
      </c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</row>
    <row r="41" spans="1:23" s="403" customFormat="1" x14ac:dyDescent="0.2">
      <c r="A41" s="1178" t="s">
        <v>20</v>
      </c>
      <c r="B41" s="1178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399"/>
      <c r="P41" s="399"/>
      <c r="Q41" s="399"/>
      <c r="R41" s="399"/>
      <c r="S41" s="399"/>
      <c r="T41" s="399"/>
      <c r="U41" s="399"/>
      <c r="V41" s="399"/>
      <c r="W41" s="399"/>
    </row>
    <row r="42" spans="1:23" s="403" customFormat="1" ht="21" customHeight="1" x14ac:dyDescent="0.2">
      <c r="A42" s="1546" t="s">
        <v>21</v>
      </c>
      <c r="B42" s="1546"/>
      <c r="C42" s="399"/>
      <c r="D42" s="231"/>
      <c r="E42" s="231"/>
      <c r="F42" s="399"/>
      <c r="G42" s="231"/>
      <c r="H42" s="399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</row>
    <row r="45" spans="1:23" x14ac:dyDescent="0.2">
      <c r="H45" s="1248"/>
      <c r="I45" s="1248"/>
      <c r="J45" s="1248"/>
      <c r="K45" s="1248"/>
      <c r="S45" s="1219" t="s">
        <v>209</v>
      </c>
      <c r="T45" s="1219"/>
      <c r="U45" s="1219"/>
      <c r="V45" s="1219"/>
      <c r="W45" s="1219"/>
    </row>
    <row r="46" spans="1:23" x14ac:dyDescent="0.2">
      <c r="A46" s="1210" t="s">
        <v>427</v>
      </c>
      <c r="B46" s="1210" t="s">
        <v>183</v>
      </c>
      <c r="C46" s="1210" t="s">
        <v>202</v>
      </c>
      <c r="D46" s="1210"/>
      <c r="E46" s="1210"/>
      <c r="F46" s="1210"/>
      <c r="G46" s="1210"/>
      <c r="H46" s="1210"/>
      <c r="I46" s="1210"/>
      <c r="J46" s="1210"/>
      <c r="K46" s="1210"/>
      <c r="L46" s="1210"/>
      <c r="M46" s="1210"/>
      <c r="N46" s="1210"/>
      <c r="O46" s="1210"/>
      <c r="P46" s="1210"/>
      <c r="Q46" s="1210"/>
      <c r="R46" s="1210"/>
      <c r="S46" s="1210"/>
      <c r="T46" s="1210"/>
      <c r="U46" s="1210"/>
      <c r="V46" s="1210"/>
      <c r="W46" s="1210"/>
    </row>
    <row r="47" spans="1:23" x14ac:dyDescent="0.2">
      <c r="A47" s="1210"/>
      <c r="B47" s="1210"/>
      <c r="C47" s="1210" t="s">
        <v>211</v>
      </c>
      <c r="D47" s="1210"/>
      <c r="E47" s="1210"/>
      <c r="F47" s="1210"/>
      <c r="G47" s="1210"/>
      <c r="H47" s="1210"/>
      <c r="I47" s="1210"/>
      <c r="J47" s="1210"/>
      <c r="K47" s="1210"/>
      <c r="L47" s="1210"/>
      <c r="M47" s="1210"/>
      <c r="N47" s="1210"/>
      <c r="O47" s="1210"/>
      <c r="P47" s="1210"/>
      <c r="Q47" s="1210"/>
      <c r="R47" s="1210"/>
      <c r="S47" s="1210"/>
      <c r="T47" s="1210"/>
      <c r="U47" s="1210"/>
      <c r="V47" s="1210"/>
      <c r="W47" s="1210"/>
    </row>
    <row r="48" spans="1:23" ht="124.5" x14ac:dyDescent="0.2">
      <c r="A48" s="1210"/>
      <c r="B48" s="1210"/>
      <c r="C48" s="134" t="s">
        <v>91</v>
      </c>
      <c r="D48" s="134" t="s">
        <v>92</v>
      </c>
      <c r="E48" s="134" t="s">
        <v>93</v>
      </c>
      <c r="F48" s="134" t="s">
        <v>94</v>
      </c>
      <c r="G48" s="134" t="s">
        <v>95</v>
      </c>
      <c r="H48" s="134" t="s">
        <v>96</v>
      </c>
      <c r="I48" s="134" t="s">
        <v>97</v>
      </c>
      <c r="J48" s="134" t="s">
        <v>98</v>
      </c>
      <c r="K48" s="134" t="s">
        <v>99</v>
      </c>
      <c r="L48" s="134" t="s">
        <v>100</v>
      </c>
      <c r="M48" s="134" t="s">
        <v>101</v>
      </c>
      <c r="N48" s="134" t="s">
        <v>102</v>
      </c>
      <c r="O48" s="134" t="s">
        <v>103</v>
      </c>
      <c r="P48" s="134" t="s">
        <v>104</v>
      </c>
      <c r="Q48" s="134" t="s">
        <v>105</v>
      </c>
      <c r="R48" s="134" t="s">
        <v>106</v>
      </c>
      <c r="S48" s="134" t="s">
        <v>107</v>
      </c>
      <c r="T48" s="134" t="s">
        <v>108</v>
      </c>
      <c r="U48" s="134" t="s">
        <v>109</v>
      </c>
      <c r="V48" s="134" t="s">
        <v>110</v>
      </c>
      <c r="W48" s="134" t="s">
        <v>111</v>
      </c>
    </row>
    <row r="49" spans="1:23" x14ac:dyDescent="0.2">
      <c r="A49" s="398">
        <v>1</v>
      </c>
      <c r="B49" s="398">
        <v>2</v>
      </c>
      <c r="C49" s="398">
        <v>87</v>
      </c>
      <c r="D49" s="398">
        <v>88</v>
      </c>
      <c r="E49" s="398">
        <v>89</v>
      </c>
      <c r="F49" s="398">
        <v>90</v>
      </c>
      <c r="G49" s="398">
        <v>91</v>
      </c>
      <c r="H49" s="398">
        <v>92</v>
      </c>
      <c r="I49" s="398">
        <v>93</v>
      </c>
      <c r="J49" s="398">
        <v>94</v>
      </c>
      <c r="K49" s="398">
        <v>95</v>
      </c>
      <c r="L49" s="398">
        <v>96</v>
      </c>
      <c r="M49" s="398">
        <v>97</v>
      </c>
      <c r="N49" s="398">
        <v>98</v>
      </c>
      <c r="O49" s="398">
        <v>99</v>
      </c>
      <c r="P49" s="398">
        <v>100</v>
      </c>
      <c r="Q49" s="398">
        <v>101</v>
      </c>
      <c r="R49" s="398">
        <v>102</v>
      </c>
      <c r="S49" s="398">
        <v>103</v>
      </c>
      <c r="T49" s="398">
        <v>104</v>
      </c>
      <c r="U49" s="398">
        <v>105</v>
      </c>
      <c r="V49" s="398">
        <v>106</v>
      </c>
      <c r="W49" s="398">
        <v>107</v>
      </c>
    </row>
    <row r="50" spans="1:23" x14ac:dyDescent="0.2">
      <c r="A50" s="400">
        <v>1</v>
      </c>
      <c r="B50" s="22" t="s">
        <v>365</v>
      </c>
      <c r="C50" s="400"/>
      <c r="D50" s="400"/>
      <c r="E50" s="400">
        <v>2</v>
      </c>
      <c r="F50" s="400"/>
      <c r="G50" s="400">
        <v>1</v>
      </c>
      <c r="H50" s="400"/>
      <c r="I50" s="400"/>
      <c r="J50" s="400">
        <v>2</v>
      </c>
      <c r="K50" s="400"/>
      <c r="L50" s="400"/>
      <c r="M50" s="400"/>
      <c r="N50" s="400"/>
      <c r="O50" s="400"/>
      <c r="P50" s="400"/>
      <c r="Q50" s="400"/>
      <c r="R50" s="400"/>
      <c r="S50" s="400"/>
      <c r="T50" s="400"/>
      <c r="U50" s="400"/>
      <c r="V50" s="400"/>
      <c r="W50" s="400"/>
    </row>
    <row r="51" spans="1:23" x14ac:dyDescent="0.2">
      <c r="A51" s="400" t="s">
        <v>673</v>
      </c>
      <c r="B51" s="22"/>
      <c r="C51" s="400"/>
      <c r="D51" s="400"/>
      <c r="E51" s="400"/>
      <c r="F51" s="400"/>
      <c r="G51" s="400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</row>
    <row r="52" spans="1:23" ht="21" customHeight="1" x14ac:dyDescent="0.2">
      <c r="A52" s="1545" t="s">
        <v>21</v>
      </c>
      <c r="B52" s="1545"/>
      <c r="C52" s="400"/>
      <c r="D52" s="13"/>
      <c r="E52" s="400">
        <v>2</v>
      </c>
      <c r="F52" s="400"/>
      <c r="G52" s="400">
        <v>1</v>
      </c>
      <c r="H52" s="13"/>
      <c r="I52" s="13"/>
      <c r="J52" s="1178">
        <v>2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4" spans="1:23" x14ac:dyDescent="0.2">
      <c r="S54" s="1219" t="s">
        <v>209</v>
      </c>
      <c r="T54" s="1219"/>
      <c r="U54" s="1219"/>
      <c r="V54" s="1219"/>
      <c r="W54" s="1219"/>
    </row>
    <row r="55" spans="1:23" x14ac:dyDescent="0.2">
      <c r="A55" s="1210" t="s">
        <v>427</v>
      </c>
      <c r="B55" s="1210" t="s">
        <v>183</v>
      </c>
      <c r="C55" s="1210" t="s">
        <v>202</v>
      </c>
      <c r="D55" s="1210"/>
      <c r="E55" s="1210"/>
      <c r="F55" s="1210"/>
      <c r="G55" s="1210"/>
      <c r="H55" s="1210"/>
      <c r="I55" s="1210"/>
      <c r="J55" s="1210"/>
      <c r="K55" s="1210"/>
      <c r="L55" s="1210"/>
      <c r="M55" s="1210"/>
      <c r="N55" s="1210"/>
      <c r="O55" s="1210"/>
      <c r="P55" s="1210"/>
      <c r="Q55" s="1210"/>
      <c r="R55" s="1210"/>
      <c r="S55" s="1210"/>
      <c r="T55" s="1210"/>
      <c r="U55" s="1210"/>
      <c r="V55" s="1210"/>
      <c r="W55" s="1210"/>
    </row>
    <row r="56" spans="1:23" x14ac:dyDescent="0.2">
      <c r="A56" s="1210"/>
      <c r="B56" s="1210"/>
      <c r="C56" s="1210" t="s">
        <v>211</v>
      </c>
      <c r="D56" s="1210"/>
      <c r="E56" s="1210"/>
      <c r="F56" s="1210"/>
      <c r="G56" s="1210"/>
      <c r="H56" s="1210"/>
      <c r="I56" s="1210"/>
      <c r="J56" s="1210"/>
      <c r="K56" s="1210"/>
      <c r="L56" s="1210"/>
      <c r="M56" s="1210"/>
      <c r="N56" s="1210"/>
      <c r="O56" s="1210"/>
      <c r="P56" s="1210"/>
      <c r="Q56" s="1210"/>
      <c r="R56" s="1210"/>
      <c r="S56" s="1210"/>
      <c r="T56" s="1210"/>
      <c r="U56" s="1210"/>
      <c r="V56" s="1210"/>
      <c r="W56" s="1210"/>
    </row>
    <row r="57" spans="1:23" ht="122.25" x14ac:dyDescent="0.2">
      <c r="A57" s="1210"/>
      <c r="B57" s="1210"/>
      <c r="C57" s="134" t="s">
        <v>135</v>
      </c>
      <c r="D57" s="134" t="s">
        <v>112</v>
      </c>
      <c r="E57" s="134" t="s">
        <v>113</v>
      </c>
      <c r="F57" s="134" t="s">
        <v>114</v>
      </c>
      <c r="G57" s="134" t="s">
        <v>115</v>
      </c>
      <c r="H57" s="134" t="s">
        <v>116</v>
      </c>
      <c r="I57" s="134" t="s">
        <v>117</v>
      </c>
      <c r="J57" s="134" t="s">
        <v>118</v>
      </c>
      <c r="K57" s="134" t="s">
        <v>119</v>
      </c>
      <c r="L57" s="134" t="s">
        <v>120</v>
      </c>
      <c r="M57" s="134" t="s">
        <v>121</v>
      </c>
      <c r="N57" s="134" t="s">
        <v>122</v>
      </c>
      <c r="O57" s="134" t="s">
        <v>123</v>
      </c>
      <c r="P57" s="134" t="s">
        <v>124</v>
      </c>
      <c r="Q57" s="134" t="s">
        <v>125</v>
      </c>
      <c r="R57" s="134" t="s">
        <v>126</v>
      </c>
      <c r="S57" s="134" t="s">
        <v>127</v>
      </c>
      <c r="T57" s="134" t="s">
        <v>128</v>
      </c>
      <c r="U57" s="134" t="s">
        <v>129</v>
      </c>
      <c r="V57" s="134" t="s">
        <v>130</v>
      </c>
      <c r="W57" s="134" t="s">
        <v>131</v>
      </c>
    </row>
    <row r="58" spans="1:23" x14ac:dyDescent="0.2">
      <c r="A58" s="398">
        <v>1</v>
      </c>
      <c r="B58" s="398">
        <v>2</v>
      </c>
      <c r="C58" s="398">
        <v>108</v>
      </c>
      <c r="D58" s="398">
        <v>109</v>
      </c>
      <c r="E58" s="398">
        <v>110</v>
      </c>
      <c r="F58" s="398">
        <v>111</v>
      </c>
      <c r="G58" s="398">
        <v>112</v>
      </c>
      <c r="H58" s="398">
        <v>113</v>
      </c>
      <c r="I58" s="398">
        <v>114</v>
      </c>
      <c r="J58" s="398">
        <v>115</v>
      </c>
      <c r="K58" s="398">
        <v>116</v>
      </c>
      <c r="L58" s="398">
        <v>117</v>
      </c>
      <c r="M58" s="398">
        <v>118</v>
      </c>
      <c r="N58" s="398">
        <v>119</v>
      </c>
      <c r="O58" s="398">
        <v>120</v>
      </c>
      <c r="P58" s="398">
        <v>121</v>
      </c>
      <c r="Q58" s="398">
        <v>122</v>
      </c>
      <c r="R58" s="398">
        <v>123</v>
      </c>
      <c r="S58" s="398">
        <v>124</v>
      </c>
      <c r="T58" s="398">
        <v>125</v>
      </c>
      <c r="U58" s="398">
        <v>126</v>
      </c>
      <c r="V58" s="398">
        <v>127</v>
      </c>
      <c r="W58" s="398">
        <v>128</v>
      </c>
    </row>
    <row r="59" spans="1:23" x14ac:dyDescent="0.2">
      <c r="A59" s="400">
        <v>1</v>
      </c>
      <c r="B59" s="22" t="s">
        <v>365</v>
      </c>
      <c r="C59" s="400"/>
      <c r="D59" s="400"/>
      <c r="E59" s="400"/>
      <c r="F59" s="400"/>
      <c r="G59" s="400"/>
      <c r="H59" s="400"/>
      <c r="I59" s="400"/>
      <c r="J59" s="400"/>
      <c r="K59" s="400"/>
      <c r="L59" s="400"/>
      <c r="M59" s="400"/>
      <c r="N59" s="400"/>
      <c r="O59" s="400"/>
      <c r="P59" s="400"/>
      <c r="Q59" s="400"/>
      <c r="R59" s="400"/>
      <c r="S59" s="400"/>
      <c r="T59" s="400"/>
      <c r="U59" s="400"/>
      <c r="V59" s="400"/>
      <c r="W59" s="400"/>
    </row>
    <row r="60" spans="1:23" x14ac:dyDescent="0.2">
      <c r="A60" s="400" t="s">
        <v>20</v>
      </c>
      <c r="B60" s="400"/>
      <c r="C60" s="400"/>
      <c r="D60" s="400"/>
      <c r="E60" s="400"/>
      <c r="F60" s="400"/>
      <c r="G60" s="400"/>
      <c r="H60" s="400"/>
      <c r="I60" s="400"/>
      <c r="J60" s="400"/>
      <c r="K60" s="400"/>
      <c r="L60" s="400"/>
      <c r="M60" s="400"/>
      <c r="N60" s="400"/>
      <c r="O60" s="400"/>
      <c r="P60" s="400"/>
      <c r="Q60" s="400"/>
      <c r="R60" s="400"/>
      <c r="S60" s="400"/>
      <c r="T60" s="400"/>
      <c r="U60" s="400"/>
      <c r="V60" s="400"/>
      <c r="W60" s="400"/>
    </row>
    <row r="61" spans="1:23" ht="21" customHeight="1" x14ac:dyDescent="0.2">
      <c r="A61" s="1545" t="s">
        <v>21</v>
      </c>
      <c r="B61" s="1545"/>
      <c r="C61" s="400"/>
      <c r="D61" s="13"/>
      <c r="E61" s="13"/>
      <c r="F61" s="400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</row>
    <row r="63" spans="1:23" x14ac:dyDescent="0.2">
      <c r="S63" s="1219" t="s">
        <v>209</v>
      </c>
      <c r="T63" s="1219"/>
      <c r="U63" s="1219"/>
      <c r="V63" s="1219"/>
      <c r="W63" s="1219"/>
    </row>
    <row r="64" spans="1:23" ht="16.899999999999999" customHeight="1" x14ac:dyDescent="0.2">
      <c r="A64" s="1210" t="s">
        <v>427</v>
      </c>
      <c r="B64" s="1210" t="s">
        <v>183</v>
      </c>
      <c r="C64" s="1210" t="s">
        <v>202</v>
      </c>
      <c r="D64" s="1210"/>
      <c r="E64" s="1210"/>
      <c r="F64" s="1210"/>
      <c r="G64" s="1210"/>
      <c r="H64" s="1210"/>
      <c r="I64" s="1210"/>
      <c r="J64" s="1210"/>
      <c r="K64" s="1210"/>
      <c r="L64" s="1210"/>
      <c r="M64" s="1210"/>
      <c r="N64" s="1210"/>
      <c r="O64" s="1210"/>
      <c r="P64" s="1210"/>
      <c r="Q64" s="1210"/>
      <c r="R64" s="1210"/>
      <c r="S64" s="1210"/>
      <c r="T64" s="1210"/>
      <c r="U64" s="1210"/>
      <c r="V64" s="1210"/>
      <c r="W64" s="1210"/>
    </row>
    <row r="65" spans="1:23" x14ac:dyDescent="0.2">
      <c r="A65" s="1210"/>
      <c r="B65" s="1210"/>
      <c r="C65" s="1210" t="s">
        <v>211</v>
      </c>
      <c r="D65" s="1210"/>
      <c r="E65" s="1210"/>
      <c r="F65" s="1210" t="s">
        <v>213</v>
      </c>
      <c r="G65" s="1210"/>
      <c r="H65" s="1210"/>
      <c r="I65" s="1210"/>
      <c r="J65" s="1210"/>
      <c r="K65" s="1210"/>
      <c r="L65" s="1210"/>
      <c r="M65" s="1210"/>
      <c r="N65" s="1210"/>
      <c r="O65" s="1210"/>
      <c r="P65" s="1210"/>
      <c r="Q65" s="1210"/>
      <c r="R65" s="1210"/>
      <c r="S65" s="1210"/>
      <c r="T65" s="1210"/>
      <c r="U65" s="1210"/>
      <c r="V65" s="1210"/>
      <c r="W65" s="1210"/>
    </row>
    <row r="66" spans="1:23" ht="55.9" customHeight="1" x14ac:dyDescent="0.2">
      <c r="A66" s="1210"/>
      <c r="B66" s="1210"/>
      <c r="C66" s="134" t="s">
        <v>132</v>
      </c>
      <c r="D66" s="134" t="s">
        <v>133</v>
      </c>
      <c r="E66" s="134" t="s">
        <v>134</v>
      </c>
      <c r="F66" s="134" t="s">
        <v>1259</v>
      </c>
      <c r="G66" s="1187" t="s">
        <v>1260</v>
      </c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x14ac:dyDescent="0.2">
      <c r="A67" s="398">
        <v>1</v>
      </c>
      <c r="B67" s="398">
        <v>2</v>
      </c>
      <c r="C67" s="398">
        <v>129</v>
      </c>
      <c r="D67" s="398">
        <v>130</v>
      </c>
      <c r="E67" s="398">
        <v>131</v>
      </c>
      <c r="F67" s="398">
        <v>132</v>
      </c>
      <c r="G67" s="398">
        <v>133</v>
      </c>
      <c r="H67" s="398">
        <v>134</v>
      </c>
      <c r="I67" s="398">
        <v>135</v>
      </c>
      <c r="J67" s="398">
        <v>136</v>
      </c>
      <c r="K67" s="398">
        <v>137</v>
      </c>
      <c r="L67" s="398">
        <v>138</v>
      </c>
      <c r="M67" s="398">
        <v>139</v>
      </c>
      <c r="N67" s="398">
        <v>140</v>
      </c>
      <c r="O67" s="398">
        <v>141</v>
      </c>
      <c r="P67" s="398">
        <v>142</v>
      </c>
      <c r="Q67" s="398">
        <v>143</v>
      </c>
      <c r="R67" s="398">
        <v>144</v>
      </c>
      <c r="S67" s="398">
        <v>145</v>
      </c>
      <c r="T67" s="398">
        <v>146</v>
      </c>
      <c r="U67" s="398">
        <v>147</v>
      </c>
      <c r="V67" s="398">
        <v>148</v>
      </c>
      <c r="W67" s="398">
        <v>149</v>
      </c>
    </row>
    <row r="68" spans="1:23" x14ac:dyDescent="0.2">
      <c r="A68" s="400">
        <v>1</v>
      </c>
      <c r="B68" s="22" t="s">
        <v>365</v>
      </c>
      <c r="C68" s="400"/>
      <c r="D68" s="13"/>
      <c r="E68" s="13"/>
      <c r="F68" s="400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</row>
    <row r="69" spans="1:23" x14ac:dyDescent="0.2">
      <c r="A69" s="400" t="s">
        <v>20</v>
      </c>
      <c r="B69" s="13"/>
      <c r="C69" s="400"/>
      <c r="D69" s="13"/>
      <c r="E69" s="13"/>
      <c r="F69" s="400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</row>
    <row r="70" spans="1:23" ht="21" customHeight="1" x14ac:dyDescent="0.2">
      <c r="A70" s="1545" t="s">
        <v>21</v>
      </c>
      <c r="B70" s="1545"/>
      <c r="C70" s="400"/>
      <c r="D70" s="13"/>
      <c r="E70" s="13"/>
      <c r="F70" s="400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</row>
    <row r="71" spans="1:23" ht="15" x14ac:dyDescent="0.25">
      <c r="A71" s="127" t="s">
        <v>814</v>
      </c>
    </row>
    <row r="72" spans="1:23" ht="51.75" customHeight="1" x14ac:dyDescent="0.35">
      <c r="A72" s="1503" t="s">
        <v>1892</v>
      </c>
      <c r="B72" s="1233"/>
      <c r="C72" s="1233"/>
      <c r="D72" s="1233"/>
      <c r="E72" s="1233"/>
      <c r="F72" s="1233"/>
      <c r="G72" s="1233"/>
      <c r="H72" s="1233"/>
      <c r="I72" s="1233"/>
      <c r="J72" s="1233"/>
      <c r="K72" s="1233"/>
      <c r="L72" s="1233"/>
      <c r="M72" s="1233"/>
      <c r="N72" s="1233"/>
      <c r="O72" s="1233"/>
      <c r="P72" s="1233"/>
      <c r="Q72" s="1441"/>
      <c r="R72" s="1441"/>
      <c r="S72" s="1441"/>
      <c r="T72" s="1441"/>
      <c r="U72" s="1441"/>
      <c r="V72" s="1441"/>
    </row>
    <row r="73" spans="1:23" ht="18.600000000000001" customHeight="1" x14ac:dyDescent="0.2">
      <c r="A73" s="406"/>
      <c r="E73" s="61" t="s">
        <v>611</v>
      </c>
      <c r="I73" s="406"/>
      <c r="L73" s="67" t="s">
        <v>659</v>
      </c>
      <c r="M73" s="406"/>
      <c r="N73" s="406"/>
      <c r="O73" s="63"/>
      <c r="P73" s="406"/>
      <c r="S73" s="67" t="s">
        <v>560</v>
      </c>
    </row>
    <row r="74" spans="1:23" x14ac:dyDescent="0.2">
      <c r="A74" s="199" t="s">
        <v>1289</v>
      </c>
      <c r="B74" s="491"/>
      <c r="C74" s="496" t="s">
        <v>1792</v>
      </c>
      <c r="D74" s="194"/>
      <c r="E74" s="393"/>
      <c r="G74" s="395"/>
      <c r="H74" s="395"/>
      <c r="O74" s="394"/>
      <c r="P74" s="395"/>
    </row>
    <row r="75" spans="1:23" x14ac:dyDescent="0.2">
      <c r="A75" s="394" t="s">
        <v>563</v>
      </c>
      <c r="B75" s="395"/>
      <c r="C75" s="1241" t="s">
        <v>1846</v>
      </c>
      <c r="D75" s="1237"/>
      <c r="E75" s="1237"/>
      <c r="F75" s="1237"/>
      <c r="G75" s="1237"/>
      <c r="H75" s="1237"/>
      <c r="O75" s="395"/>
      <c r="P75" s="395"/>
    </row>
  </sheetData>
  <mergeCells count="56">
    <mergeCell ref="A70:B70"/>
    <mergeCell ref="A72:V72"/>
    <mergeCell ref="C75:H75"/>
    <mergeCell ref="S54:W54"/>
    <mergeCell ref="A55:A57"/>
    <mergeCell ref="B55:B57"/>
    <mergeCell ref="C55:W55"/>
    <mergeCell ref="C56:W56"/>
    <mergeCell ref="A7:W7"/>
    <mergeCell ref="U1:W1"/>
    <mergeCell ref="A2:W2"/>
    <mergeCell ref="A3:W3"/>
    <mergeCell ref="A4:W4"/>
    <mergeCell ref="A6:W6"/>
    <mergeCell ref="A9:A11"/>
    <mergeCell ref="B9:B11"/>
    <mergeCell ref="C9:W9"/>
    <mergeCell ref="C10:S10"/>
    <mergeCell ref="T10:U10"/>
    <mergeCell ref="V10:W10"/>
    <mergeCell ref="A15:B15"/>
    <mergeCell ref="H17:K17"/>
    <mergeCell ref="R17:W17"/>
    <mergeCell ref="A18:A20"/>
    <mergeCell ref="B18:B20"/>
    <mergeCell ref="C18:W18"/>
    <mergeCell ref="C19:W19"/>
    <mergeCell ref="A24:B24"/>
    <mergeCell ref="H26:K26"/>
    <mergeCell ref="S26:W26"/>
    <mergeCell ref="A27:A29"/>
    <mergeCell ref="B27:B29"/>
    <mergeCell ref="C27:W27"/>
    <mergeCell ref="C28:W28"/>
    <mergeCell ref="C36:W36"/>
    <mergeCell ref="A33:B33"/>
    <mergeCell ref="H35:K35"/>
    <mergeCell ref="S35:W35"/>
    <mergeCell ref="A36:A38"/>
    <mergeCell ref="B36:B38"/>
    <mergeCell ref="C37:W37"/>
    <mergeCell ref="A42:B42"/>
    <mergeCell ref="A52:B52"/>
    <mergeCell ref="A61:B61"/>
    <mergeCell ref="S63:W63"/>
    <mergeCell ref="A64:A66"/>
    <mergeCell ref="B64:B66"/>
    <mergeCell ref="C64:W64"/>
    <mergeCell ref="C65:E65"/>
    <mergeCell ref="H45:K45"/>
    <mergeCell ref="S45:W45"/>
    <mergeCell ref="A46:A48"/>
    <mergeCell ref="B46:B48"/>
    <mergeCell ref="C46:W46"/>
    <mergeCell ref="C47:W47"/>
    <mergeCell ref="F65:W65"/>
  </mergeCells>
  <pageMargins left="0.7" right="0.7" top="0.75" bottom="0.75" header="0.3" footer="0.3"/>
  <pageSetup paperSize="9" scale="54" orientation="portrait" r:id="rId1"/>
  <rowBreaks count="1" manualBreakCount="1">
    <brk id="4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28"/>
  <sheetViews>
    <sheetView view="pageBreakPreview" zoomScale="90" zoomScaleSheetLayoutView="90" workbookViewId="0">
      <selection activeCell="S20" sqref="S20"/>
    </sheetView>
  </sheetViews>
  <sheetFormatPr defaultColWidth="8.85546875" defaultRowHeight="15" x14ac:dyDescent="0.25"/>
  <cols>
    <col min="1" max="1" width="4.7109375" style="93" customWidth="1"/>
    <col min="2" max="2" width="32" style="93" customWidth="1"/>
    <col min="3" max="3" width="19.7109375" style="94" customWidth="1"/>
    <col min="4" max="4" width="11.140625" style="93" customWidth="1"/>
    <col min="5" max="5" width="16.140625" style="93" customWidth="1"/>
    <col min="6" max="6" width="14.7109375" style="93" customWidth="1"/>
    <col min="7" max="7" width="9.42578125" style="93" customWidth="1"/>
    <col min="8" max="8" width="9.7109375" style="93" customWidth="1"/>
    <col min="9" max="9" width="15.42578125" style="93" customWidth="1"/>
    <col min="10" max="16384" width="8.85546875" style="93"/>
  </cols>
  <sheetData>
    <row r="1" spans="1:9" x14ac:dyDescent="0.25">
      <c r="H1" s="39"/>
      <c r="I1" s="39" t="s">
        <v>215</v>
      </c>
    </row>
    <row r="2" spans="1:9" x14ac:dyDescent="0.25">
      <c r="A2" s="1547" t="s">
        <v>0</v>
      </c>
      <c r="B2" s="1547"/>
      <c r="C2" s="1547"/>
      <c r="D2" s="1547"/>
      <c r="E2" s="1547"/>
      <c r="F2" s="1547"/>
      <c r="G2" s="1547"/>
      <c r="H2" s="1547"/>
      <c r="I2" s="1547"/>
    </row>
    <row r="3" spans="1:9" x14ac:dyDescent="0.25">
      <c r="A3" s="1547" t="s">
        <v>214</v>
      </c>
      <c r="B3" s="1547"/>
      <c r="C3" s="1547"/>
      <c r="D3" s="1547"/>
      <c r="E3" s="1547"/>
      <c r="F3" s="1547"/>
      <c r="G3" s="1547"/>
      <c r="H3" s="1547"/>
      <c r="I3" s="1547"/>
    </row>
    <row r="4" spans="1:9" s="171" customFormat="1" x14ac:dyDescent="0.25">
      <c r="A4" s="1548" t="s">
        <v>1739</v>
      </c>
      <c r="B4" s="1548"/>
      <c r="C4" s="1548"/>
      <c r="D4" s="1548"/>
      <c r="E4" s="1548"/>
      <c r="F4" s="1548"/>
      <c r="G4" s="1548"/>
      <c r="H4" s="1548"/>
      <c r="I4" s="1548"/>
    </row>
    <row r="6" spans="1:9" x14ac:dyDescent="0.25">
      <c r="A6" s="1261" t="s">
        <v>368</v>
      </c>
      <c r="B6" s="1261"/>
      <c r="C6" s="1261"/>
      <c r="D6" s="1261"/>
      <c r="E6" s="1261"/>
      <c r="F6" s="1261"/>
      <c r="G6" s="1261"/>
      <c r="H6" s="1261"/>
      <c r="I6" s="1261"/>
    </row>
    <row r="7" spans="1:9" ht="30.6" customHeight="1" x14ac:dyDescent="0.25">
      <c r="A7" s="1262" t="s">
        <v>948</v>
      </c>
      <c r="B7" s="1261"/>
      <c r="C7" s="1261"/>
      <c r="D7" s="1261"/>
      <c r="E7" s="1261"/>
      <c r="F7" s="1261"/>
      <c r="G7" s="1261"/>
      <c r="H7" s="1261"/>
      <c r="I7" s="1261"/>
    </row>
    <row r="9" spans="1:9" s="467" customFormat="1" ht="75" customHeight="1" x14ac:dyDescent="0.25">
      <c r="A9" s="1210" t="s">
        <v>361</v>
      </c>
      <c r="B9" s="1210" t="s">
        <v>1213</v>
      </c>
      <c r="C9" s="1204" t="s">
        <v>138</v>
      </c>
      <c r="D9" s="1210" t="s">
        <v>216</v>
      </c>
      <c r="E9" s="1210" t="s">
        <v>217</v>
      </c>
      <c r="F9" s="1210" t="s">
        <v>218</v>
      </c>
      <c r="G9" s="1210"/>
      <c r="H9" s="1210"/>
      <c r="I9" s="1210"/>
    </row>
    <row r="10" spans="1:9" x14ac:dyDescent="0.25">
      <c r="A10" s="1210"/>
      <c r="B10" s="1210"/>
      <c r="C10" s="1205"/>
      <c r="D10" s="1210"/>
      <c r="E10" s="1210"/>
      <c r="F10" s="455" t="s">
        <v>166</v>
      </c>
      <c r="G10" s="1211" t="s">
        <v>219</v>
      </c>
      <c r="H10" s="1544"/>
      <c r="I10" s="455" t="s">
        <v>220</v>
      </c>
    </row>
    <row r="11" spans="1:9" x14ac:dyDescent="0.25">
      <c r="A11" s="37">
        <v>1</v>
      </c>
      <c r="B11" s="37">
        <v>2</v>
      </c>
      <c r="C11" s="37">
        <v>3</v>
      </c>
      <c r="D11" s="37">
        <v>4</v>
      </c>
      <c r="E11" s="37">
        <v>5</v>
      </c>
      <c r="F11" s="37">
        <v>6</v>
      </c>
      <c r="G11" s="1513">
        <v>7</v>
      </c>
      <c r="H11" s="1522"/>
      <c r="I11" s="37">
        <v>8</v>
      </c>
    </row>
    <row r="12" spans="1:9" ht="15" customHeight="1" x14ac:dyDescent="0.25">
      <c r="A12" s="466" t="s">
        <v>362</v>
      </c>
      <c r="B12" s="466" t="s">
        <v>362</v>
      </c>
      <c r="C12" s="466" t="s">
        <v>362</v>
      </c>
      <c r="D12" s="466" t="s">
        <v>362</v>
      </c>
      <c r="E12" s="466" t="s">
        <v>362</v>
      </c>
      <c r="F12" s="475" t="s">
        <v>362</v>
      </c>
      <c r="G12" s="463" t="s">
        <v>362</v>
      </c>
      <c r="H12" s="474" t="s">
        <v>362</v>
      </c>
      <c r="I12" s="475" t="s">
        <v>362</v>
      </c>
    </row>
    <row r="13" spans="1:9" ht="15" customHeight="1" x14ac:dyDescent="0.25">
      <c r="A13" s="1318"/>
      <c r="B13" s="1318"/>
      <c r="C13" s="1318"/>
      <c r="D13" s="1318"/>
      <c r="E13" s="1318"/>
      <c r="F13" s="1318"/>
      <c r="G13" s="1318"/>
      <c r="H13" s="1318"/>
      <c r="I13" s="1318"/>
    </row>
    <row r="14" spans="1:9" ht="15" customHeight="1" x14ac:dyDescent="0.35">
      <c r="A14" s="1271" t="s">
        <v>1847</v>
      </c>
      <c r="B14" s="1237"/>
      <c r="C14" s="1237"/>
      <c r="D14" s="1237"/>
      <c r="E14" s="1237"/>
      <c r="F14" s="1237"/>
      <c r="G14" s="1237"/>
      <c r="H14" s="1237"/>
      <c r="I14" s="1237"/>
    </row>
    <row r="15" spans="1:9" x14ac:dyDescent="0.25">
      <c r="A15" s="481"/>
      <c r="B15" s="459"/>
      <c r="C15" s="61" t="s">
        <v>611</v>
      </c>
      <c r="G15" s="61" t="s">
        <v>613</v>
      </c>
      <c r="I15" s="481" t="s">
        <v>610</v>
      </c>
    </row>
    <row r="16" spans="1:9" x14ac:dyDescent="0.25">
      <c r="A16" s="460" t="s">
        <v>570</v>
      </c>
      <c r="B16" s="459"/>
      <c r="C16" s="199" t="s">
        <v>1785</v>
      </c>
      <c r="D16" s="481"/>
      <c r="E16" s="457"/>
      <c r="F16" s="457"/>
      <c r="G16" s="457"/>
      <c r="H16" s="457"/>
      <c r="I16" s="457"/>
    </row>
    <row r="17" spans="1:9" x14ac:dyDescent="0.25">
      <c r="A17" s="456" t="s">
        <v>563</v>
      </c>
      <c r="B17" s="457"/>
      <c r="C17" s="1241" t="s">
        <v>564</v>
      </c>
      <c r="D17" s="1241"/>
      <c r="E17" s="1241"/>
      <c r="F17" s="1241"/>
      <c r="G17" s="1241"/>
      <c r="H17" s="1241"/>
      <c r="I17" s="1241"/>
    </row>
    <row r="20" spans="1:9" ht="24.75" customHeight="1" x14ac:dyDescent="0.25"/>
    <row r="23" spans="1:9" ht="15.6" customHeight="1" x14ac:dyDescent="0.25"/>
    <row r="26" spans="1:9" ht="29.45" customHeight="1" x14ac:dyDescent="0.25"/>
    <row r="28" spans="1:9" ht="24.75" customHeight="1" x14ac:dyDescent="0.25"/>
  </sheetData>
  <mergeCells count="16">
    <mergeCell ref="A13:I13"/>
    <mergeCell ref="A14:I14"/>
    <mergeCell ref="C17:I17"/>
    <mergeCell ref="G11:H11"/>
    <mergeCell ref="F9:I9"/>
    <mergeCell ref="A9:A10"/>
    <mergeCell ref="B9:B10"/>
    <mergeCell ref="C9:C10"/>
    <mergeCell ref="D9:D10"/>
    <mergeCell ref="E9:E10"/>
    <mergeCell ref="G10:H10"/>
    <mergeCell ref="A2:I2"/>
    <mergeCell ref="A3:I3"/>
    <mergeCell ref="A4:I4"/>
    <mergeCell ref="A6:I6"/>
    <mergeCell ref="A7:I7"/>
  </mergeCells>
  <pageMargins left="0.98425196850393704" right="0.59055118110236227" top="0.78740157480314965" bottom="0.78740157480314965" header="0.31496062992125984" footer="0.31496062992125984"/>
  <pageSetup paperSize="9"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EW98"/>
  <sheetViews>
    <sheetView view="pageBreakPreview" topLeftCell="A61" zoomScale="70" zoomScaleNormal="100" zoomScaleSheetLayoutView="70" workbookViewId="0">
      <selection activeCell="R92" sqref="R92"/>
    </sheetView>
  </sheetViews>
  <sheetFormatPr defaultColWidth="9.140625" defaultRowHeight="15" x14ac:dyDescent="0.25"/>
  <cols>
    <col min="1" max="1" width="6" style="467" customWidth="1"/>
    <col min="2" max="2" width="26.85546875" style="93" customWidth="1"/>
    <col min="3" max="3" width="9.28515625" style="93" customWidth="1"/>
    <col min="4" max="4" width="9" style="93" customWidth="1"/>
    <col min="5" max="5" width="9.28515625" style="93" customWidth="1"/>
    <col min="6" max="7" width="9.140625" style="93"/>
    <col min="8" max="12" width="15.7109375" style="93" customWidth="1"/>
    <col min="13" max="13" width="14" style="93" customWidth="1"/>
    <col min="14" max="14" width="12.5703125" style="93" customWidth="1"/>
    <col min="15" max="16384" width="9.140625" style="93"/>
  </cols>
  <sheetData>
    <row r="1" spans="1:153" x14ac:dyDescent="0.25">
      <c r="A1" s="1203" t="s">
        <v>1116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</row>
    <row r="2" spans="1:153" x14ac:dyDescent="0.25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  <c r="N2" s="1202"/>
    </row>
    <row r="3" spans="1:153" x14ac:dyDescent="0.25">
      <c r="A3" s="1202" t="s">
        <v>1115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  <c r="M3" s="1202"/>
      <c r="N3" s="1202"/>
    </row>
    <row r="4" spans="1:153" s="1101" customFormat="1" x14ac:dyDescent="0.25">
      <c r="A4" s="1274" t="s">
        <v>1748</v>
      </c>
      <c r="B4" s="1274"/>
      <c r="C4" s="1274"/>
      <c r="D4" s="1274"/>
      <c r="E4" s="1274"/>
      <c r="F4" s="1274"/>
      <c r="G4" s="1274"/>
      <c r="H4" s="1274"/>
      <c r="I4" s="1274"/>
      <c r="J4" s="1274"/>
      <c r="K4" s="1274"/>
      <c r="L4" s="1274"/>
      <c r="M4" s="1274"/>
      <c r="N4" s="1274"/>
    </row>
    <row r="5" spans="1:153" s="1101" customFormat="1" x14ac:dyDescent="0.25">
      <c r="A5" s="1274"/>
      <c r="B5" s="1274"/>
      <c r="C5" s="1274"/>
      <c r="D5" s="1274"/>
      <c r="E5" s="1274"/>
      <c r="F5" s="1274"/>
      <c r="G5" s="1274"/>
      <c r="H5" s="1274"/>
      <c r="I5" s="1274"/>
      <c r="J5" s="1274"/>
      <c r="K5" s="1274"/>
      <c r="L5" s="1274"/>
      <c r="M5" s="1274"/>
      <c r="N5" s="1274"/>
    </row>
    <row r="6" spans="1:153" x14ac:dyDescent="0.25">
      <c r="A6" s="1275" t="s">
        <v>567</v>
      </c>
      <c r="B6" s="1275"/>
      <c r="C6" s="1275"/>
      <c r="D6" s="1275"/>
      <c r="E6" s="1275"/>
      <c r="F6" s="1275"/>
      <c r="G6" s="1275"/>
      <c r="H6" s="1275"/>
      <c r="I6" s="1275"/>
      <c r="J6" s="1275"/>
      <c r="K6" s="1275"/>
      <c r="L6" s="1275"/>
      <c r="M6" s="1275"/>
      <c r="N6" s="1275"/>
    </row>
    <row r="7" spans="1:153" ht="27.75" customHeight="1" x14ac:dyDescent="0.25">
      <c r="A7" s="1272" t="s">
        <v>947</v>
      </c>
      <c r="B7" s="1272"/>
      <c r="C7" s="1272"/>
      <c r="D7" s="1272"/>
      <c r="E7" s="1272"/>
      <c r="F7" s="1272"/>
      <c r="G7" s="1272"/>
      <c r="H7" s="1272"/>
      <c r="I7" s="1272"/>
      <c r="J7" s="1272"/>
      <c r="K7" s="1272"/>
      <c r="L7" s="1272"/>
      <c r="M7" s="1272"/>
      <c r="N7" s="1272"/>
    </row>
    <row r="8" spans="1:153" ht="18.75" customHeight="1" x14ac:dyDescent="0.25"/>
    <row r="9" spans="1:153" ht="36" customHeight="1" thickBot="1" x14ac:dyDescent="0.3">
      <c r="A9" s="1273" t="s">
        <v>1117</v>
      </c>
      <c r="B9" s="1273"/>
      <c r="C9" s="1273"/>
      <c r="D9" s="1273"/>
      <c r="E9" s="1273"/>
      <c r="F9" s="1273"/>
      <c r="G9" s="1273"/>
      <c r="H9" s="1273"/>
      <c r="I9" s="1273"/>
      <c r="J9" s="1273"/>
      <c r="K9" s="1273"/>
      <c r="L9" s="1273"/>
      <c r="M9" s="1273"/>
      <c r="N9" s="1273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8"/>
      <c r="AK9" s="348"/>
      <c r="AL9" s="348"/>
      <c r="AM9" s="348"/>
      <c r="AN9" s="348"/>
      <c r="AO9" s="348"/>
      <c r="AP9" s="348"/>
      <c r="AQ9" s="348"/>
      <c r="AR9" s="348"/>
      <c r="AS9" s="348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 s="348"/>
      <c r="BJ9" s="348"/>
      <c r="BK9" s="348"/>
      <c r="BL9" s="348"/>
      <c r="BM9" s="348"/>
      <c r="BN9" s="348"/>
      <c r="BO9" s="348"/>
      <c r="BP9" s="348"/>
      <c r="BQ9" s="348"/>
      <c r="BR9" s="348"/>
      <c r="BS9" s="348"/>
      <c r="BT9" s="348"/>
      <c r="BU9" s="348"/>
      <c r="BV9" s="348"/>
      <c r="BW9" s="348"/>
      <c r="BX9" s="348"/>
      <c r="BY9" s="348"/>
      <c r="BZ9" s="348"/>
      <c r="CA9" s="348"/>
      <c r="CB9" s="348"/>
      <c r="CC9" s="348"/>
      <c r="CD9" s="348"/>
      <c r="CE9" s="348"/>
      <c r="CF9" s="348"/>
      <c r="CG9" s="348"/>
      <c r="CH9" s="348"/>
      <c r="CI9" s="348"/>
      <c r="CJ9" s="348"/>
      <c r="CK9" s="348"/>
      <c r="CL9" s="348"/>
      <c r="CM9" s="348"/>
      <c r="CN9" s="348"/>
      <c r="CO9" s="348"/>
      <c r="CP9" s="348"/>
      <c r="CQ9" s="348"/>
      <c r="CR9" s="348"/>
      <c r="CS9" s="348"/>
      <c r="CT9" s="348"/>
      <c r="CU9" s="348"/>
      <c r="CV9" s="348"/>
      <c r="CW9" s="348"/>
      <c r="CX9" s="348"/>
      <c r="CY9" s="348"/>
      <c r="CZ9" s="348"/>
      <c r="DA9" s="348"/>
      <c r="DB9" s="348"/>
      <c r="DC9" s="348"/>
      <c r="DD9" s="348"/>
      <c r="DE9" s="348"/>
      <c r="DF9" s="348"/>
      <c r="DG9" s="348"/>
      <c r="DH9" s="348"/>
      <c r="DI9" s="348"/>
      <c r="DJ9" s="348"/>
      <c r="DK9" s="348"/>
      <c r="DL9" s="348"/>
      <c r="DM9" s="348"/>
      <c r="DN9" s="348"/>
      <c r="DO9" s="348"/>
      <c r="DP9" s="348"/>
      <c r="DQ9" s="348"/>
      <c r="DR9" s="348"/>
      <c r="DS9" s="348"/>
      <c r="DT9" s="348"/>
      <c r="DU9" s="348"/>
      <c r="DV9" s="348"/>
      <c r="DW9" s="348"/>
      <c r="DX9" s="348"/>
      <c r="DY9" s="348"/>
      <c r="DZ9" s="348"/>
      <c r="EA9" s="348"/>
      <c r="EB9" s="348"/>
      <c r="EC9" s="348"/>
      <c r="ED9" s="348"/>
      <c r="EE9" s="348"/>
      <c r="EF9" s="348"/>
      <c r="EG9" s="348"/>
      <c r="EH9" s="348"/>
      <c r="EI9" s="348"/>
      <c r="EJ9" s="348"/>
      <c r="EK9" s="348"/>
      <c r="EL9" s="348"/>
      <c r="EM9" s="348"/>
      <c r="EN9" s="348"/>
      <c r="EO9" s="348"/>
      <c r="EP9" s="348"/>
      <c r="EQ9" s="348"/>
      <c r="ER9" s="348"/>
      <c r="ES9" s="348"/>
      <c r="ET9" s="348"/>
      <c r="EU9" s="348"/>
      <c r="EV9" s="348"/>
      <c r="EW9" s="348"/>
    </row>
    <row r="10" spans="1:153" ht="19.5" customHeight="1" x14ac:dyDescent="0.25">
      <c r="A10" s="1276" t="s">
        <v>1429</v>
      </c>
      <c r="B10" s="1278" t="s">
        <v>138</v>
      </c>
      <c r="C10" s="1280" t="s">
        <v>1118</v>
      </c>
      <c r="D10" s="1281"/>
      <c r="E10" s="1281"/>
      <c r="F10" s="1281"/>
      <c r="G10" s="1281"/>
      <c r="H10" s="1281"/>
      <c r="I10" s="1281"/>
      <c r="J10" s="1281"/>
      <c r="K10" s="1281"/>
      <c r="L10" s="1281"/>
      <c r="M10" s="1281"/>
      <c r="N10" s="1282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8"/>
      <c r="AL10" s="348"/>
      <c r="AM10" s="348"/>
      <c r="AN10" s="348"/>
      <c r="AO10" s="348"/>
      <c r="AP10" s="348"/>
      <c r="AQ10" s="348"/>
      <c r="AR10" s="348"/>
      <c r="AS10" s="348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 s="348"/>
      <c r="BJ10" s="348"/>
      <c r="BK10" s="348"/>
      <c r="BL10" s="348"/>
      <c r="BM10" s="348"/>
      <c r="BN10" s="348"/>
      <c r="BO10" s="348"/>
      <c r="BP10" s="348"/>
      <c r="BQ10" s="348"/>
      <c r="BR10" s="348"/>
      <c r="BS10" s="348"/>
      <c r="BT10" s="348"/>
      <c r="BU10" s="348"/>
      <c r="BV10" s="348"/>
      <c r="BW10" s="348"/>
      <c r="BX10" s="348"/>
      <c r="BY10" s="348"/>
      <c r="BZ10" s="348"/>
      <c r="CA10" s="348"/>
      <c r="CB10" s="348"/>
      <c r="CC10" s="348"/>
      <c r="CD10" s="348"/>
      <c r="CE10" s="348"/>
      <c r="CF10" s="348"/>
      <c r="CG10" s="348"/>
      <c r="CH10" s="348"/>
      <c r="CI10" s="348"/>
      <c r="CJ10" s="348"/>
      <c r="CK10" s="348"/>
      <c r="CL10" s="348"/>
      <c r="CM10" s="348"/>
      <c r="CN10" s="348"/>
      <c r="CO10" s="348"/>
      <c r="CP10" s="348"/>
      <c r="CQ10" s="348"/>
      <c r="CR10" s="348"/>
      <c r="CS10" s="348"/>
      <c r="CT10" s="348"/>
      <c r="CU10" s="348"/>
      <c r="CV10" s="348"/>
      <c r="CW10" s="348"/>
      <c r="CX10" s="348"/>
      <c r="CY10" s="348"/>
      <c r="CZ10" s="348"/>
      <c r="DA10" s="348"/>
      <c r="DB10" s="348"/>
      <c r="DC10" s="348"/>
      <c r="DD10" s="348"/>
      <c r="DE10" s="348"/>
      <c r="DF10" s="348"/>
      <c r="DG10" s="348"/>
      <c r="DH10" s="348"/>
      <c r="DI10" s="348"/>
      <c r="DJ10" s="348"/>
      <c r="DK10" s="348"/>
      <c r="DL10" s="348"/>
      <c r="DM10" s="348"/>
      <c r="DN10" s="348"/>
      <c r="DO10" s="348"/>
      <c r="DP10" s="348"/>
      <c r="DQ10" s="348"/>
      <c r="DR10" s="348"/>
      <c r="DS10" s="348"/>
      <c r="DT10" s="348"/>
      <c r="DU10" s="348"/>
      <c r="DV10" s="348"/>
      <c r="DW10" s="348"/>
      <c r="DX10" s="348"/>
      <c r="DY10" s="348"/>
      <c r="DZ10" s="348"/>
      <c r="EA10" s="348"/>
      <c r="EB10" s="348"/>
      <c r="EC10" s="348"/>
      <c r="ED10" s="348"/>
      <c r="EE10" s="348"/>
      <c r="EF10" s="348"/>
      <c r="EG10" s="348"/>
      <c r="EH10" s="348"/>
      <c r="EI10" s="348"/>
      <c r="EJ10" s="348"/>
      <c r="EK10" s="348"/>
      <c r="EL10" s="348"/>
      <c r="EM10" s="348"/>
      <c r="EN10" s="348"/>
      <c r="EO10" s="348"/>
      <c r="EP10" s="348"/>
      <c r="EQ10" s="348"/>
      <c r="ER10" s="348"/>
      <c r="ES10" s="348"/>
      <c r="ET10" s="348"/>
      <c r="EU10" s="348"/>
      <c r="EV10" s="348"/>
      <c r="EW10" s="348"/>
    </row>
    <row r="11" spans="1:153" ht="30.75" thickBot="1" x14ac:dyDescent="0.3">
      <c r="A11" s="1277"/>
      <c r="B11" s="1279"/>
      <c r="C11" s="995" t="s">
        <v>1430</v>
      </c>
      <c r="D11" s="996" t="s">
        <v>1431</v>
      </c>
      <c r="E11" s="996" t="s">
        <v>1432</v>
      </c>
      <c r="F11" s="996" t="s">
        <v>1433</v>
      </c>
      <c r="G11" s="996" t="s">
        <v>1434</v>
      </c>
      <c r="H11" s="996" t="s">
        <v>1435</v>
      </c>
      <c r="I11" s="996" t="s">
        <v>1436</v>
      </c>
      <c r="J11" s="551" t="s">
        <v>1437</v>
      </c>
      <c r="K11" s="552" t="s">
        <v>1438</v>
      </c>
      <c r="L11" s="607" t="s">
        <v>1547</v>
      </c>
      <c r="M11" s="996" t="s">
        <v>1768</v>
      </c>
      <c r="N11" s="1001" t="s">
        <v>1769</v>
      </c>
    </row>
    <row r="12" spans="1:153" ht="12.75" customHeight="1" thickBot="1" x14ac:dyDescent="0.3">
      <c r="A12" s="608">
        <v>1</v>
      </c>
      <c r="B12" s="609">
        <v>2</v>
      </c>
      <c r="C12" s="609">
        <v>3</v>
      </c>
      <c r="D12" s="609">
        <v>4</v>
      </c>
      <c r="E12" s="609">
        <v>5</v>
      </c>
      <c r="F12" s="609">
        <v>6</v>
      </c>
      <c r="G12" s="609">
        <v>7</v>
      </c>
      <c r="H12" s="609">
        <v>8</v>
      </c>
      <c r="I12" s="609">
        <v>9</v>
      </c>
      <c r="J12" s="610">
        <v>10</v>
      </c>
      <c r="K12" s="611">
        <v>11</v>
      </c>
      <c r="L12" s="609">
        <v>12</v>
      </c>
      <c r="M12" s="610">
        <v>13</v>
      </c>
      <c r="N12" s="1002">
        <v>14</v>
      </c>
    </row>
    <row r="13" spans="1:153" ht="15" customHeight="1" x14ac:dyDescent="0.25">
      <c r="A13" s="530">
        <v>1</v>
      </c>
      <c r="B13" s="531" t="s">
        <v>1439</v>
      </c>
      <c r="C13" s="532"/>
      <c r="D13" s="532"/>
      <c r="E13" s="532"/>
      <c r="F13" s="532"/>
      <c r="G13" s="532" t="s">
        <v>1440</v>
      </c>
      <c r="H13" s="533" t="s">
        <v>1440</v>
      </c>
      <c r="I13" s="533" t="s">
        <v>1440</v>
      </c>
      <c r="J13" s="533" t="s">
        <v>1440</v>
      </c>
      <c r="K13" s="534" t="s">
        <v>1440</v>
      </c>
      <c r="L13" s="535" t="s">
        <v>1440</v>
      </c>
      <c r="M13" s="535" t="s">
        <v>1440</v>
      </c>
      <c r="N13" s="1003" t="s">
        <v>362</v>
      </c>
    </row>
    <row r="14" spans="1:153" ht="16.5" customHeight="1" x14ac:dyDescent="0.25">
      <c r="A14" s="536">
        <v>2</v>
      </c>
      <c r="B14" s="537" t="s">
        <v>1264</v>
      </c>
      <c r="C14" s="999"/>
      <c r="D14" s="999"/>
      <c r="E14" s="999"/>
      <c r="F14" s="999"/>
      <c r="G14" s="999"/>
      <c r="H14" s="997">
        <v>39</v>
      </c>
      <c r="I14" s="997">
        <v>132</v>
      </c>
      <c r="J14" s="997">
        <v>18</v>
      </c>
      <c r="K14" s="538">
        <v>17</v>
      </c>
      <c r="L14" s="539">
        <v>300</v>
      </c>
      <c r="M14" s="1004">
        <v>392</v>
      </c>
      <c r="N14" s="612" t="s">
        <v>362</v>
      </c>
    </row>
    <row r="15" spans="1:153" ht="14.25" customHeight="1" x14ac:dyDescent="0.25">
      <c r="A15" s="536">
        <v>3</v>
      </c>
      <c r="B15" s="537" t="s">
        <v>1441</v>
      </c>
      <c r="C15" s="999">
        <v>19227</v>
      </c>
      <c r="D15" s="999">
        <v>15983</v>
      </c>
      <c r="E15" s="999">
        <v>14853</v>
      </c>
      <c r="F15" s="999">
        <v>8515</v>
      </c>
      <c r="G15" s="999">
        <v>17106</v>
      </c>
      <c r="H15" s="997">
        <v>11100</v>
      </c>
      <c r="I15" s="997">
        <v>5326</v>
      </c>
      <c r="J15" s="997">
        <v>5208</v>
      </c>
      <c r="K15" s="538">
        <v>3499</v>
      </c>
      <c r="L15" s="539">
        <v>7827</v>
      </c>
      <c r="M15" s="1005">
        <v>8906</v>
      </c>
      <c r="N15" s="612" t="s">
        <v>362</v>
      </c>
    </row>
    <row r="16" spans="1:153" x14ac:dyDescent="0.25">
      <c r="A16" s="536">
        <v>4</v>
      </c>
      <c r="B16" s="537" t="s">
        <v>1265</v>
      </c>
      <c r="C16" s="997"/>
      <c r="D16" s="997"/>
      <c r="E16" s="997"/>
      <c r="F16" s="997"/>
      <c r="G16" s="997"/>
      <c r="H16" s="997">
        <v>16</v>
      </c>
      <c r="I16" s="997" t="s">
        <v>1440</v>
      </c>
      <c r="J16" s="997" t="s">
        <v>1440</v>
      </c>
      <c r="K16" s="538" t="s">
        <v>1440</v>
      </c>
      <c r="L16" s="539">
        <v>254</v>
      </c>
      <c r="M16" s="1004">
        <v>34</v>
      </c>
      <c r="N16" s="612" t="s">
        <v>362</v>
      </c>
    </row>
    <row r="17" spans="1:14" x14ac:dyDescent="0.25">
      <c r="A17" s="536">
        <v>5</v>
      </c>
      <c r="B17" s="540" t="s">
        <v>97</v>
      </c>
      <c r="C17" s="997">
        <v>51643</v>
      </c>
      <c r="D17" s="997">
        <v>38786</v>
      </c>
      <c r="E17" s="997">
        <v>35401</v>
      </c>
      <c r="F17" s="997">
        <v>28578</v>
      </c>
      <c r="G17" s="997">
        <v>40710</v>
      </c>
      <c r="H17" s="997">
        <v>70767</v>
      </c>
      <c r="I17" s="997">
        <v>52889</v>
      </c>
      <c r="J17" s="997">
        <v>102442</v>
      </c>
      <c r="K17" s="538">
        <v>58887</v>
      </c>
      <c r="L17" s="539">
        <v>122957</v>
      </c>
      <c r="M17" s="1004">
        <v>128649</v>
      </c>
      <c r="N17" s="612" t="s">
        <v>362</v>
      </c>
    </row>
    <row r="18" spans="1:14" x14ac:dyDescent="0.25">
      <c r="A18" s="536">
        <v>6</v>
      </c>
      <c r="B18" s="537" t="s">
        <v>1266</v>
      </c>
      <c r="C18" s="997"/>
      <c r="D18" s="997"/>
      <c r="E18" s="997"/>
      <c r="F18" s="997"/>
      <c r="G18" s="997"/>
      <c r="H18" s="997">
        <v>75</v>
      </c>
      <c r="I18" s="997">
        <v>124</v>
      </c>
      <c r="J18" s="997">
        <v>560</v>
      </c>
      <c r="K18" s="538">
        <v>0</v>
      </c>
      <c r="L18" s="539">
        <v>0</v>
      </c>
      <c r="M18" s="1004">
        <v>0</v>
      </c>
      <c r="N18" s="612" t="s">
        <v>362</v>
      </c>
    </row>
    <row r="19" spans="1:14" x14ac:dyDescent="0.25">
      <c r="A19" s="536">
        <v>7</v>
      </c>
      <c r="B19" s="537" t="s">
        <v>1267</v>
      </c>
      <c r="C19" s="997"/>
      <c r="D19" s="997"/>
      <c r="E19" s="997"/>
      <c r="F19" s="997"/>
      <c r="G19" s="997"/>
      <c r="H19" s="997">
        <v>4422</v>
      </c>
      <c r="I19" s="997">
        <v>2339</v>
      </c>
      <c r="J19" s="997">
        <v>547</v>
      </c>
      <c r="K19" s="538">
        <v>1673</v>
      </c>
      <c r="L19" s="539">
        <v>1161</v>
      </c>
      <c r="M19" s="1004">
        <v>1384</v>
      </c>
      <c r="N19" s="612" t="s">
        <v>362</v>
      </c>
    </row>
    <row r="20" spans="1:14" x14ac:dyDescent="0.25">
      <c r="A20" s="536">
        <v>8</v>
      </c>
      <c r="B20" s="540" t="s">
        <v>1442</v>
      </c>
      <c r="C20" s="997">
        <v>43880</v>
      </c>
      <c r="D20" s="997">
        <v>23344</v>
      </c>
      <c r="E20" s="997">
        <v>22082</v>
      </c>
      <c r="F20" s="997">
        <v>15435</v>
      </c>
      <c r="G20" s="997">
        <v>25243</v>
      </c>
      <c r="H20" s="997">
        <v>36373</v>
      </c>
      <c r="I20" s="997">
        <v>28194</v>
      </c>
      <c r="J20" s="997">
        <v>50838</v>
      </c>
      <c r="K20" s="538">
        <v>21136</v>
      </c>
      <c r="L20" s="539">
        <v>54039</v>
      </c>
      <c r="M20" s="1004">
        <v>56148</v>
      </c>
      <c r="N20" s="612" t="s">
        <v>362</v>
      </c>
    </row>
    <row r="21" spans="1:14" x14ac:dyDescent="0.25">
      <c r="A21" s="536">
        <v>9</v>
      </c>
      <c r="B21" s="537" t="s">
        <v>1268</v>
      </c>
      <c r="C21" s="997"/>
      <c r="D21" s="997"/>
      <c r="E21" s="997"/>
      <c r="F21" s="997"/>
      <c r="G21" s="997"/>
      <c r="H21" s="997">
        <v>481</v>
      </c>
      <c r="I21" s="997">
        <v>542</v>
      </c>
      <c r="J21" s="997">
        <v>392</v>
      </c>
      <c r="K21" s="538">
        <v>445</v>
      </c>
      <c r="L21" s="539">
        <v>2022</v>
      </c>
      <c r="M21" s="1004">
        <v>2970</v>
      </c>
      <c r="N21" s="612" t="s">
        <v>362</v>
      </c>
    </row>
    <row r="22" spans="1:14" x14ac:dyDescent="0.25">
      <c r="A22" s="536">
        <v>10</v>
      </c>
      <c r="B22" s="537" t="s">
        <v>1269</v>
      </c>
      <c r="C22" s="997"/>
      <c r="D22" s="997"/>
      <c r="E22" s="997"/>
      <c r="F22" s="997"/>
      <c r="G22" s="997"/>
      <c r="H22" s="997">
        <v>2004</v>
      </c>
      <c r="I22" s="997">
        <v>2440</v>
      </c>
      <c r="J22" s="997">
        <v>3377</v>
      </c>
      <c r="K22" s="538">
        <v>1550</v>
      </c>
      <c r="L22" s="539">
        <v>13946</v>
      </c>
      <c r="M22" s="1004">
        <v>13153</v>
      </c>
      <c r="N22" s="612" t="s">
        <v>362</v>
      </c>
    </row>
    <row r="23" spans="1:14" x14ac:dyDescent="0.25">
      <c r="A23" s="536">
        <v>11</v>
      </c>
      <c r="B23" s="537" t="s">
        <v>1443</v>
      </c>
      <c r="C23" s="997"/>
      <c r="D23" s="997"/>
      <c r="E23" s="997"/>
      <c r="F23" s="997"/>
      <c r="G23" s="997" t="s">
        <v>1440</v>
      </c>
      <c r="H23" s="997" t="s">
        <v>1440</v>
      </c>
      <c r="I23" s="997" t="s">
        <v>1440</v>
      </c>
      <c r="J23" s="997" t="s">
        <v>1440</v>
      </c>
      <c r="K23" s="538" t="s">
        <v>1440</v>
      </c>
      <c r="L23" s="539" t="s">
        <v>1440</v>
      </c>
      <c r="M23" s="1004" t="s">
        <v>1440</v>
      </c>
      <c r="N23" s="612" t="s">
        <v>362</v>
      </c>
    </row>
    <row r="24" spans="1:14" x14ac:dyDescent="0.25">
      <c r="A24" s="536">
        <v>12</v>
      </c>
      <c r="B24" s="537" t="s">
        <v>1444</v>
      </c>
      <c r="C24" s="997"/>
      <c r="D24" s="997"/>
      <c r="E24" s="997"/>
      <c r="F24" s="997"/>
      <c r="G24" s="997"/>
      <c r="H24" s="997">
        <v>21</v>
      </c>
      <c r="I24" s="997">
        <v>156</v>
      </c>
      <c r="J24" s="997">
        <v>32</v>
      </c>
      <c r="K24" s="538">
        <v>18</v>
      </c>
      <c r="L24" s="539">
        <v>2463</v>
      </c>
      <c r="M24" s="1004">
        <v>2320</v>
      </c>
      <c r="N24" s="612" t="s">
        <v>362</v>
      </c>
    </row>
    <row r="25" spans="1:14" x14ac:dyDescent="0.25">
      <c r="A25" s="536">
        <v>13</v>
      </c>
      <c r="B25" s="537" t="s">
        <v>1270</v>
      </c>
      <c r="C25" s="997"/>
      <c r="D25" s="997"/>
      <c r="E25" s="997"/>
      <c r="F25" s="997"/>
      <c r="G25" s="997"/>
      <c r="H25" s="997">
        <v>320</v>
      </c>
      <c r="I25" s="997">
        <v>866</v>
      </c>
      <c r="J25" s="997">
        <v>324</v>
      </c>
      <c r="K25" s="538">
        <v>478</v>
      </c>
      <c r="L25" s="539">
        <v>3019</v>
      </c>
      <c r="M25" s="1004">
        <v>4984</v>
      </c>
      <c r="N25" s="612" t="s">
        <v>362</v>
      </c>
    </row>
    <row r="26" spans="1:14" ht="45" x14ac:dyDescent="0.25">
      <c r="A26" s="536">
        <v>14</v>
      </c>
      <c r="B26" s="537" t="s">
        <v>1445</v>
      </c>
      <c r="C26" s="997"/>
      <c r="D26" s="997"/>
      <c r="E26" s="997"/>
      <c r="F26" s="997"/>
      <c r="G26" s="997" t="s">
        <v>1446</v>
      </c>
      <c r="H26" s="999" t="s">
        <v>1447</v>
      </c>
      <c r="I26" s="999" t="s">
        <v>1447</v>
      </c>
      <c r="J26" s="999" t="s">
        <v>1447</v>
      </c>
      <c r="K26" s="999" t="s">
        <v>1447</v>
      </c>
      <c r="L26" s="550" t="s">
        <v>1447</v>
      </c>
      <c r="M26" s="550" t="s">
        <v>1447</v>
      </c>
      <c r="N26" s="613" t="s">
        <v>362</v>
      </c>
    </row>
    <row r="27" spans="1:14" x14ac:dyDescent="0.25">
      <c r="A27" s="536">
        <v>15</v>
      </c>
      <c r="B27" s="537" t="s">
        <v>1448</v>
      </c>
      <c r="C27" s="997"/>
      <c r="D27" s="997"/>
      <c r="E27" s="997"/>
      <c r="F27" s="997"/>
      <c r="G27" s="997"/>
      <c r="H27" s="997"/>
      <c r="I27" s="997"/>
      <c r="J27" s="997">
        <v>1352</v>
      </c>
      <c r="K27" s="541">
        <v>356</v>
      </c>
      <c r="L27" s="539">
        <v>165</v>
      </c>
      <c r="M27" s="1005">
        <v>222</v>
      </c>
      <c r="N27" s="612" t="s">
        <v>362</v>
      </c>
    </row>
    <row r="28" spans="1:14" x14ac:dyDescent="0.25">
      <c r="A28" s="536">
        <v>16</v>
      </c>
      <c r="B28" s="537" t="s">
        <v>1271</v>
      </c>
      <c r="C28" s="997"/>
      <c r="D28" s="997"/>
      <c r="E28" s="997"/>
      <c r="F28" s="997"/>
      <c r="G28" s="997"/>
      <c r="H28" s="997"/>
      <c r="I28" s="997"/>
      <c r="J28" s="997">
        <v>58</v>
      </c>
      <c r="K28" s="541">
        <v>25</v>
      </c>
      <c r="L28" s="539">
        <v>256</v>
      </c>
      <c r="M28" s="1004">
        <v>611</v>
      </c>
      <c r="N28" s="612" t="s">
        <v>362</v>
      </c>
    </row>
    <row r="29" spans="1:14" x14ac:dyDescent="0.25">
      <c r="A29" s="536">
        <v>17</v>
      </c>
      <c r="B29" s="537" t="s">
        <v>1449</v>
      </c>
      <c r="C29" s="997"/>
      <c r="D29" s="997"/>
      <c r="E29" s="997"/>
      <c r="F29" s="997"/>
      <c r="G29" s="997" t="s">
        <v>1440</v>
      </c>
      <c r="H29" s="997" t="s">
        <v>1440</v>
      </c>
      <c r="I29" s="997" t="s">
        <v>1450</v>
      </c>
      <c r="J29" s="997" t="s">
        <v>1450</v>
      </c>
      <c r="K29" s="997" t="s">
        <v>1450</v>
      </c>
      <c r="L29" s="539" t="s">
        <v>1450</v>
      </c>
      <c r="M29" s="539" t="s">
        <v>1450</v>
      </c>
      <c r="N29" s="612" t="s">
        <v>362</v>
      </c>
    </row>
    <row r="30" spans="1:14" x14ac:dyDescent="0.25">
      <c r="A30" s="536">
        <v>18</v>
      </c>
      <c r="B30" s="537" t="s">
        <v>1272</v>
      </c>
      <c r="C30" s="997"/>
      <c r="D30" s="997"/>
      <c r="E30" s="997"/>
      <c r="F30" s="997"/>
      <c r="G30" s="997"/>
      <c r="H30" s="997">
        <v>133</v>
      </c>
      <c r="I30" s="997">
        <v>281</v>
      </c>
      <c r="J30" s="997">
        <v>256</v>
      </c>
      <c r="K30" s="541">
        <v>302</v>
      </c>
      <c r="L30" s="539">
        <v>1596</v>
      </c>
      <c r="M30" s="1004">
        <v>2263</v>
      </c>
      <c r="N30" s="612" t="s">
        <v>362</v>
      </c>
    </row>
    <row r="31" spans="1:14" x14ac:dyDescent="0.25">
      <c r="A31" s="536">
        <v>19</v>
      </c>
      <c r="B31" s="540" t="s">
        <v>1451</v>
      </c>
      <c r="C31" s="997"/>
      <c r="D31" s="997"/>
      <c r="E31" s="997"/>
      <c r="F31" s="997"/>
      <c r="G31" s="997" t="s">
        <v>1452</v>
      </c>
      <c r="H31" s="997" t="s">
        <v>1452</v>
      </c>
      <c r="I31" s="997" t="s">
        <v>1453</v>
      </c>
      <c r="J31" s="997" t="s">
        <v>1453</v>
      </c>
      <c r="K31" s="997" t="s">
        <v>1453</v>
      </c>
      <c r="L31" s="539" t="s">
        <v>1453</v>
      </c>
      <c r="M31" s="539" t="s">
        <v>1453</v>
      </c>
      <c r="N31" s="612" t="s">
        <v>362</v>
      </c>
    </row>
    <row r="32" spans="1:14" x14ac:dyDescent="0.25">
      <c r="A32" s="536">
        <v>20</v>
      </c>
      <c r="B32" s="537" t="s">
        <v>1454</v>
      </c>
      <c r="C32" s="997"/>
      <c r="D32" s="997"/>
      <c r="E32" s="997"/>
      <c r="F32" s="997"/>
      <c r="G32" s="997" t="s">
        <v>1440</v>
      </c>
      <c r="H32" s="997" t="s">
        <v>1440</v>
      </c>
      <c r="I32" s="997" t="s">
        <v>1450</v>
      </c>
      <c r="J32" s="997" t="s">
        <v>1450</v>
      </c>
      <c r="K32" s="997" t="s">
        <v>1450</v>
      </c>
      <c r="L32" s="539" t="s">
        <v>1450</v>
      </c>
      <c r="M32" s="539" t="s">
        <v>1450</v>
      </c>
      <c r="N32" s="612" t="s">
        <v>362</v>
      </c>
    </row>
    <row r="33" spans="1:14" x14ac:dyDescent="0.25">
      <c r="A33" s="536">
        <v>21</v>
      </c>
      <c r="B33" s="537" t="s">
        <v>1455</v>
      </c>
      <c r="C33" s="997"/>
      <c r="D33" s="997"/>
      <c r="E33" s="997"/>
      <c r="F33" s="997"/>
      <c r="G33" s="997" t="s">
        <v>1440</v>
      </c>
      <c r="H33" s="997" t="s">
        <v>1440</v>
      </c>
      <c r="I33" s="997" t="s">
        <v>1450</v>
      </c>
      <c r="J33" s="997" t="s">
        <v>1450</v>
      </c>
      <c r="K33" s="997" t="s">
        <v>1450</v>
      </c>
      <c r="L33" s="539" t="s">
        <v>1450</v>
      </c>
      <c r="M33" s="539" t="s">
        <v>1450</v>
      </c>
      <c r="N33" s="612" t="s">
        <v>362</v>
      </c>
    </row>
    <row r="34" spans="1:14" x14ac:dyDescent="0.25">
      <c r="A34" s="536">
        <v>22</v>
      </c>
      <c r="B34" s="537" t="s">
        <v>1456</v>
      </c>
      <c r="C34" s="997"/>
      <c r="D34" s="997"/>
      <c r="E34" s="997"/>
      <c r="F34" s="997"/>
      <c r="G34" s="997" t="s">
        <v>1440</v>
      </c>
      <c r="H34" s="997" t="s">
        <v>1440</v>
      </c>
      <c r="I34" s="997" t="s">
        <v>1450</v>
      </c>
      <c r="J34" s="997" t="s">
        <v>1450</v>
      </c>
      <c r="K34" s="997" t="s">
        <v>1450</v>
      </c>
      <c r="L34" s="539" t="s">
        <v>1450</v>
      </c>
      <c r="M34" s="539" t="s">
        <v>1450</v>
      </c>
      <c r="N34" s="612" t="s">
        <v>362</v>
      </c>
    </row>
    <row r="35" spans="1:14" x14ac:dyDescent="0.25">
      <c r="A35" s="536">
        <v>23</v>
      </c>
      <c r="B35" s="537" t="s">
        <v>1457</v>
      </c>
      <c r="C35" s="997"/>
      <c r="D35" s="997"/>
      <c r="E35" s="997"/>
      <c r="F35" s="997"/>
      <c r="G35" s="997" t="s">
        <v>1440</v>
      </c>
      <c r="H35" s="997" t="s">
        <v>1440</v>
      </c>
      <c r="I35" s="997" t="s">
        <v>1450</v>
      </c>
      <c r="J35" s="997" t="s">
        <v>1450</v>
      </c>
      <c r="K35" s="997" t="s">
        <v>1450</v>
      </c>
      <c r="L35" s="539" t="s">
        <v>1450</v>
      </c>
      <c r="M35" s="539" t="s">
        <v>1450</v>
      </c>
      <c r="N35" s="612" t="s">
        <v>362</v>
      </c>
    </row>
    <row r="36" spans="1:14" x14ac:dyDescent="0.25">
      <c r="A36" s="536">
        <v>24</v>
      </c>
      <c r="B36" s="537" t="s">
        <v>1458</v>
      </c>
      <c r="C36" s="997"/>
      <c r="D36" s="997"/>
      <c r="E36" s="997"/>
      <c r="F36" s="997"/>
      <c r="G36" s="539" t="s">
        <v>1440</v>
      </c>
      <c r="H36" s="539" t="s">
        <v>1440</v>
      </c>
      <c r="I36" s="539" t="s">
        <v>1440</v>
      </c>
      <c r="J36" s="539" t="s">
        <v>1440</v>
      </c>
      <c r="K36" s="539" t="s">
        <v>1440</v>
      </c>
      <c r="L36" s="539" t="s">
        <v>1440</v>
      </c>
      <c r="M36" s="539" t="s">
        <v>1440</v>
      </c>
      <c r="N36" s="612" t="s">
        <v>362</v>
      </c>
    </row>
    <row r="37" spans="1:14" x14ac:dyDescent="0.25">
      <c r="A37" s="536">
        <v>25</v>
      </c>
      <c r="B37" s="537" t="s">
        <v>1273</v>
      </c>
      <c r="C37" s="999">
        <v>46500</v>
      </c>
      <c r="D37" s="997">
        <v>46487</v>
      </c>
      <c r="E37" s="999">
        <v>57958</v>
      </c>
      <c r="F37" s="999">
        <v>61157</v>
      </c>
      <c r="G37" s="999">
        <v>37723</v>
      </c>
      <c r="H37" s="999">
        <v>44180</v>
      </c>
      <c r="I37" s="997">
        <v>76062</v>
      </c>
      <c r="J37" s="997">
        <v>67422</v>
      </c>
      <c r="K37" s="541">
        <v>70541</v>
      </c>
      <c r="L37" s="539">
        <v>72270</v>
      </c>
      <c r="M37" s="1004">
        <v>73314</v>
      </c>
      <c r="N37" s="612">
        <v>140435</v>
      </c>
    </row>
    <row r="38" spans="1:14" x14ac:dyDescent="0.25">
      <c r="A38" s="536">
        <v>26</v>
      </c>
      <c r="B38" s="537" t="s">
        <v>1274</v>
      </c>
      <c r="C38" s="999">
        <v>1350</v>
      </c>
      <c r="D38" s="997">
        <v>1355</v>
      </c>
      <c r="E38" s="999">
        <v>2878</v>
      </c>
      <c r="F38" s="999">
        <v>1584</v>
      </c>
      <c r="G38" s="999">
        <v>818</v>
      </c>
      <c r="H38" s="999">
        <v>1892</v>
      </c>
      <c r="I38" s="997">
        <v>2163</v>
      </c>
      <c r="J38" s="997">
        <v>2550</v>
      </c>
      <c r="K38" s="541">
        <v>2420</v>
      </c>
      <c r="L38" s="539">
        <v>2786</v>
      </c>
      <c r="M38" s="1004">
        <v>2793</v>
      </c>
      <c r="N38" s="612">
        <v>2946</v>
      </c>
    </row>
    <row r="39" spans="1:14" x14ac:dyDescent="0.25">
      <c r="A39" s="536">
        <v>27</v>
      </c>
      <c r="B39" s="537" t="s">
        <v>1275</v>
      </c>
      <c r="C39" s="999">
        <v>4000</v>
      </c>
      <c r="D39" s="997">
        <v>3997</v>
      </c>
      <c r="E39" s="999">
        <v>6420</v>
      </c>
      <c r="F39" s="999">
        <v>5670</v>
      </c>
      <c r="G39" s="999">
        <v>2448</v>
      </c>
      <c r="H39" s="999">
        <v>5017</v>
      </c>
      <c r="I39" s="997">
        <v>4804</v>
      </c>
      <c r="J39" s="997">
        <v>5080</v>
      </c>
      <c r="K39" s="541">
        <v>4842</v>
      </c>
      <c r="L39" s="539">
        <v>5234</v>
      </c>
      <c r="M39" s="1004">
        <v>5792</v>
      </c>
      <c r="N39" s="612">
        <v>6630</v>
      </c>
    </row>
    <row r="40" spans="1:14" x14ac:dyDescent="0.25">
      <c r="A40" s="536">
        <v>28</v>
      </c>
      <c r="B40" s="537" t="s">
        <v>1276</v>
      </c>
      <c r="C40" s="999">
        <v>88320</v>
      </c>
      <c r="D40" s="997">
        <v>88318</v>
      </c>
      <c r="E40" s="999">
        <v>62849</v>
      </c>
      <c r="F40" s="999">
        <v>61831</v>
      </c>
      <c r="G40" s="999">
        <v>34035</v>
      </c>
      <c r="H40" s="999">
        <v>78912</v>
      </c>
      <c r="I40" s="997">
        <v>151828</v>
      </c>
      <c r="J40" s="539">
        <v>110279</v>
      </c>
      <c r="K40" s="541">
        <v>122165</v>
      </c>
      <c r="L40" s="539">
        <v>121344</v>
      </c>
      <c r="M40" s="1004">
        <v>151796</v>
      </c>
      <c r="N40" s="612">
        <v>225166</v>
      </c>
    </row>
    <row r="41" spans="1:14" x14ac:dyDescent="0.25">
      <c r="A41" s="536">
        <v>29</v>
      </c>
      <c r="B41" s="537" t="s">
        <v>1459</v>
      </c>
      <c r="C41" s="997"/>
      <c r="D41" s="997"/>
      <c r="E41" s="997"/>
      <c r="F41" s="997"/>
      <c r="G41" s="997" t="s">
        <v>1460</v>
      </c>
      <c r="H41" s="997" t="s">
        <v>1460</v>
      </c>
      <c r="I41" s="997" t="s">
        <v>1460</v>
      </c>
      <c r="J41" s="539" t="s">
        <v>1460</v>
      </c>
      <c r="K41" s="541" t="s">
        <v>1460</v>
      </c>
      <c r="L41" s="539" t="s">
        <v>1460</v>
      </c>
      <c r="M41" s="539" t="s">
        <v>1460</v>
      </c>
      <c r="N41" s="612" t="s">
        <v>362</v>
      </c>
    </row>
    <row r="42" spans="1:14" x14ac:dyDescent="0.25">
      <c r="A42" s="536">
        <v>30</v>
      </c>
      <c r="B42" s="537" t="s">
        <v>1461</v>
      </c>
      <c r="C42" s="997"/>
      <c r="D42" s="997"/>
      <c r="E42" s="997"/>
      <c r="F42" s="997"/>
      <c r="G42" s="997" t="s">
        <v>1452</v>
      </c>
      <c r="H42" s="997" t="s">
        <v>1452</v>
      </c>
      <c r="I42" s="997" t="s">
        <v>1452</v>
      </c>
      <c r="J42" s="539" t="s">
        <v>1452</v>
      </c>
      <c r="K42" s="541" t="s">
        <v>1452</v>
      </c>
      <c r="L42" s="539" t="s">
        <v>1452</v>
      </c>
      <c r="M42" s="539" t="s">
        <v>1452</v>
      </c>
      <c r="N42" s="612" t="s">
        <v>362</v>
      </c>
    </row>
    <row r="43" spans="1:14" x14ac:dyDescent="0.25">
      <c r="A43" s="536">
        <v>31</v>
      </c>
      <c r="B43" s="537" t="s">
        <v>1462</v>
      </c>
      <c r="C43" s="997"/>
      <c r="D43" s="997"/>
      <c r="E43" s="997"/>
      <c r="F43" s="997"/>
      <c r="G43" s="997" t="s">
        <v>1460</v>
      </c>
      <c r="H43" s="997" t="s">
        <v>1460</v>
      </c>
      <c r="I43" s="997" t="s">
        <v>1460</v>
      </c>
      <c r="J43" s="539" t="s">
        <v>1460</v>
      </c>
      <c r="K43" s="541" t="s">
        <v>1460</v>
      </c>
      <c r="L43" s="539" t="s">
        <v>1460</v>
      </c>
      <c r="M43" s="539" t="s">
        <v>1460</v>
      </c>
      <c r="N43" s="612" t="s">
        <v>362</v>
      </c>
    </row>
    <row r="44" spans="1:14" x14ac:dyDescent="0.25">
      <c r="A44" s="536">
        <v>32</v>
      </c>
      <c r="B44" s="537" t="s">
        <v>1463</v>
      </c>
      <c r="C44" s="997"/>
      <c r="D44" s="997"/>
      <c r="E44" s="997"/>
      <c r="F44" s="997"/>
      <c r="G44" s="997"/>
      <c r="H44" s="997">
        <v>3864</v>
      </c>
      <c r="I44" s="997">
        <v>103</v>
      </c>
      <c r="J44" s="539">
        <v>4874</v>
      </c>
      <c r="K44" s="541">
        <v>2182</v>
      </c>
      <c r="L44" s="539">
        <v>18314</v>
      </c>
      <c r="M44" s="1004">
        <v>20769</v>
      </c>
      <c r="N44" s="612" t="s">
        <v>362</v>
      </c>
    </row>
    <row r="45" spans="1:14" x14ac:dyDescent="0.25">
      <c r="A45" s="536">
        <v>33</v>
      </c>
      <c r="B45" s="537" t="s">
        <v>1464</v>
      </c>
      <c r="C45" s="997"/>
      <c r="D45" s="997"/>
      <c r="E45" s="997"/>
      <c r="F45" s="997"/>
      <c r="G45" s="997" t="s">
        <v>1452</v>
      </c>
      <c r="H45" s="997" t="s">
        <v>1452</v>
      </c>
      <c r="I45" s="997" t="s">
        <v>1452</v>
      </c>
      <c r="J45" s="539" t="s">
        <v>1452</v>
      </c>
      <c r="K45" s="541" t="s">
        <v>1452</v>
      </c>
      <c r="L45" s="539" t="s">
        <v>1452</v>
      </c>
      <c r="M45" s="539" t="s">
        <v>1452</v>
      </c>
      <c r="N45" s="612" t="s">
        <v>362</v>
      </c>
    </row>
    <row r="46" spans="1:14" x14ac:dyDescent="0.25">
      <c r="A46" s="536">
        <v>34</v>
      </c>
      <c r="B46" s="537" t="s">
        <v>1465</v>
      </c>
      <c r="C46" s="997"/>
      <c r="D46" s="997"/>
      <c r="E46" s="997"/>
      <c r="F46" s="997"/>
      <c r="G46" s="997" t="s">
        <v>1452</v>
      </c>
      <c r="H46" s="997" t="s">
        <v>1452</v>
      </c>
      <c r="I46" s="997" t="s">
        <v>1452</v>
      </c>
      <c r="J46" s="997" t="s">
        <v>1452</v>
      </c>
      <c r="K46" s="538" t="s">
        <v>1452</v>
      </c>
      <c r="L46" s="539" t="s">
        <v>1452</v>
      </c>
      <c r="M46" s="539" t="s">
        <v>1452</v>
      </c>
      <c r="N46" s="612" t="s">
        <v>362</v>
      </c>
    </row>
    <row r="47" spans="1:14" x14ac:dyDescent="0.25">
      <c r="A47" s="536">
        <v>35</v>
      </c>
      <c r="B47" s="537" t="s">
        <v>1466</v>
      </c>
      <c r="C47" s="997"/>
      <c r="D47" s="997"/>
      <c r="E47" s="997"/>
      <c r="F47" s="997"/>
      <c r="G47" s="997" t="s">
        <v>1446</v>
      </c>
      <c r="H47" s="997" t="s">
        <v>1446</v>
      </c>
      <c r="I47" s="997" t="s">
        <v>1446</v>
      </c>
      <c r="J47" s="997" t="s">
        <v>1446</v>
      </c>
      <c r="K47" s="538" t="s">
        <v>1446</v>
      </c>
      <c r="L47" s="539" t="s">
        <v>1446</v>
      </c>
      <c r="M47" s="539" t="s">
        <v>1446</v>
      </c>
      <c r="N47" s="612" t="s">
        <v>362</v>
      </c>
    </row>
    <row r="48" spans="1:14" x14ac:dyDescent="0.25">
      <c r="A48" s="536">
        <v>36</v>
      </c>
      <c r="B48" s="537" t="s">
        <v>1467</v>
      </c>
      <c r="C48" s="997"/>
      <c r="D48" s="997"/>
      <c r="E48" s="997"/>
      <c r="F48" s="997"/>
      <c r="G48" s="997" t="s">
        <v>1440</v>
      </c>
      <c r="H48" s="997" t="s">
        <v>1440</v>
      </c>
      <c r="I48" s="997" t="s">
        <v>1440</v>
      </c>
      <c r="J48" s="997" t="s">
        <v>1440</v>
      </c>
      <c r="K48" s="538" t="s">
        <v>1440</v>
      </c>
      <c r="L48" s="539" t="s">
        <v>1440</v>
      </c>
      <c r="M48" s="539" t="s">
        <v>1440</v>
      </c>
      <c r="N48" s="612" t="s">
        <v>362</v>
      </c>
    </row>
    <row r="49" spans="1:14" x14ac:dyDescent="0.25">
      <c r="A49" s="536">
        <v>37</v>
      </c>
      <c r="B49" s="537" t="s">
        <v>119</v>
      </c>
      <c r="C49" s="997"/>
      <c r="D49" s="997"/>
      <c r="E49" s="997"/>
      <c r="F49" s="997"/>
      <c r="G49" s="997" t="s">
        <v>1440</v>
      </c>
      <c r="H49" s="997" t="s">
        <v>1440</v>
      </c>
      <c r="I49" s="997" t="s">
        <v>1440</v>
      </c>
      <c r="J49" s="997" t="s">
        <v>1440</v>
      </c>
      <c r="K49" s="538" t="s">
        <v>1440</v>
      </c>
      <c r="L49" s="539" t="s">
        <v>1440</v>
      </c>
      <c r="M49" s="539" t="s">
        <v>1440</v>
      </c>
      <c r="N49" s="612" t="s">
        <v>362</v>
      </c>
    </row>
    <row r="50" spans="1:14" x14ac:dyDescent="0.25">
      <c r="A50" s="536">
        <v>38</v>
      </c>
      <c r="B50" s="537" t="s">
        <v>1468</v>
      </c>
      <c r="C50" s="997"/>
      <c r="D50" s="997"/>
      <c r="E50" s="997"/>
      <c r="F50" s="997"/>
      <c r="G50" s="997" t="s">
        <v>1460</v>
      </c>
      <c r="H50" s="997" t="s">
        <v>1460</v>
      </c>
      <c r="I50" s="997" t="s">
        <v>1460</v>
      </c>
      <c r="J50" s="997" t="s">
        <v>1460</v>
      </c>
      <c r="K50" s="538" t="s">
        <v>1460</v>
      </c>
      <c r="L50" s="539" t="s">
        <v>1460</v>
      </c>
      <c r="M50" s="539" t="s">
        <v>1460</v>
      </c>
      <c r="N50" s="612" t="s">
        <v>362</v>
      </c>
    </row>
    <row r="51" spans="1:14" x14ac:dyDescent="0.25">
      <c r="A51" s="536">
        <v>39</v>
      </c>
      <c r="B51" s="537" t="s">
        <v>1469</v>
      </c>
      <c r="C51" s="997"/>
      <c r="D51" s="997"/>
      <c r="E51" s="997"/>
      <c r="F51" s="997"/>
      <c r="G51" s="997" t="s">
        <v>1452</v>
      </c>
      <c r="H51" s="997" t="s">
        <v>1452</v>
      </c>
      <c r="I51" s="997" t="s">
        <v>1452</v>
      </c>
      <c r="J51" s="997" t="s">
        <v>1452</v>
      </c>
      <c r="K51" s="538" t="s">
        <v>1452</v>
      </c>
      <c r="L51" s="539" t="s">
        <v>1452</v>
      </c>
      <c r="M51" s="539" t="s">
        <v>1452</v>
      </c>
      <c r="N51" s="612" t="s">
        <v>362</v>
      </c>
    </row>
    <row r="52" spans="1:14" x14ac:dyDescent="0.25">
      <c r="A52" s="536">
        <v>40</v>
      </c>
      <c r="B52" s="537" t="s">
        <v>1470</v>
      </c>
      <c r="C52" s="997"/>
      <c r="D52" s="997"/>
      <c r="E52" s="997"/>
      <c r="F52" s="997"/>
      <c r="G52" s="997" t="s">
        <v>1460</v>
      </c>
      <c r="H52" s="997" t="s">
        <v>1460</v>
      </c>
      <c r="I52" s="997" t="s">
        <v>1460</v>
      </c>
      <c r="J52" s="997" t="s">
        <v>1460</v>
      </c>
      <c r="K52" s="538" t="s">
        <v>1460</v>
      </c>
      <c r="L52" s="539" t="s">
        <v>1460</v>
      </c>
      <c r="M52" s="539" t="s">
        <v>1460</v>
      </c>
      <c r="N52" s="612" t="s">
        <v>362</v>
      </c>
    </row>
    <row r="53" spans="1:14" x14ac:dyDescent="0.25">
      <c r="A53" s="536">
        <v>41</v>
      </c>
      <c r="B53" s="537" t="s">
        <v>1471</v>
      </c>
      <c r="C53" s="997"/>
      <c r="D53" s="997"/>
      <c r="E53" s="997"/>
      <c r="F53" s="997"/>
      <c r="G53" s="997" t="s">
        <v>1452</v>
      </c>
      <c r="H53" s="997" t="s">
        <v>1452</v>
      </c>
      <c r="I53" s="997" t="s">
        <v>1452</v>
      </c>
      <c r="J53" s="997" t="s">
        <v>1452</v>
      </c>
      <c r="K53" s="538" t="s">
        <v>1452</v>
      </c>
      <c r="L53" s="539" t="s">
        <v>1452</v>
      </c>
      <c r="M53" s="539" t="s">
        <v>1452</v>
      </c>
      <c r="N53" s="612" t="s">
        <v>362</v>
      </c>
    </row>
    <row r="54" spans="1:14" x14ac:dyDescent="0.25">
      <c r="A54" s="536">
        <v>42</v>
      </c>
      <c r="B54" s="537" t="s">
        <v>1472</v>
      </c>
      <c r="C54" s="997"/>
      <c r="D54" s="997"/>
      <c r="E54" s="997"/>
      <c r="F54" s="997"/>
      <c r="G54" s="997" t="s">
        <v>1446</v>
      </c>
      <c r="H54" s="997">
        <v>2226</v>
      </c>
      <c r="I54" s="997">
        <v>2647</v>
      </c>
      <c r="J54" s="997">
        <v>3029</v>
      </c>
      <c r="K54" s="538">
        <v>2828</v>
      </c>
      <c r="L54" s="539">
        <v>2975</v>
      </c>
      <c r="M54" s="1005">
        <v>3380</v>
      </c>
      <c r="N54" s="612" t="s">
        <v>362</v>
      </c>
    </row>
    <row r="55" spans="1:14" x14ac:dyDescent="0.25">
      <c r="A55" s="536">
        <v>43</v>
      </c>
      <c r="B55" s="537" t="s">
        <v>1473</v>
      </c>
      <c r="C55" s="997"/>
      <c r="D55" s="997"/>
      <c r="E55" s="997"/>
      <c r="F55" s="997"/>
      <c r="G55" s="997" t="s">
        <v>1440</v>
      </c>
      <c r="H55" s="997" t="s">
        <v>1440</v>
      </c>
      <c r="I55" s="997" t="s">
        <v>1440</v>
      </c>
      <c r="J55" s="997" t="s">
        <v>1440</v>
      </c>
      <c r="K55" s="538" t="s">
        <v>1440</v>
      </c>
      <c r="L55" s="539" t="s">
        <v>1440</v>
      </c>
      <c r="M55" s="539" t="s">
        <v>1440</v>
      </c>
      <c r="N55" s="612" t="s">
        <v>362</v>
      </c>
    </row>
    <row r="56" spans="1:14" x14ac:dyDescent="0.25">
      <c r="A56" s="536">
        <v>44</v>
      </c>
      <c r="B56" s="540" t="s">
        <v>1474</v>
      </c>
      <c r="C56" s="997"/>
      <c r="D56" s="997"/>
      <c r="E56" s="997"/>
      <c r="F56" s="997"/>
      <c r="G56" s="997" t="s">
        <v>1440</v>
      </c>
      <c r="H56" s="997" t="s">
        <v>1440</v>
      </c>
      <c r="I56" s="997" t="s">
        <v>1440</v>
      </c>
      <c r="J56" s="997" t="s">
        <v>1440</v>
      </c>
      <c r="K56" s="538" t="s">
        <v>1440</v>
      </c>
      <c r="L56" s="539" t="s">
        <v>1440</v>
      </c>
      <c r="M56" s="539" t="s">
        <v>1440</v>
      </c>
      <c r="N56" s="612" t="s">
        <v>362</v>
      </c>
    </row>
    <row r="57" spans="1:14" x14ac:dyDescent="0.25">
      <c r="A57" s="536">
        <v>45</v>
      </c>
      <c r="B57" s="537" t="s">
        <v>1475</v>
      </c>
      <c r="C57" s="997"/>
      <c r="D57" s="997"/>
      <c r="E57" s="997"/>
      <c r="F57" s="997"/>
      <c r="G57" s="997" t="s">
        <v>1440</v>
      </c>
      <c r="H57" s="997" t="s">
        <v>1440</v>
      </c>
      <c r="I57" s="997" t="s">
        <v>1440</v>
      </c>
      <c r="J57" s="997" t="s">
        <v>1440</v>
      </c>
      <c r="K57" s="538" t="s">
        <v>1440</v>
      </c>
      <c r="L57" s="539" t="s">
        <v>1440</v>
      </c>
      <c r="M57" s="539" t="s">
        <v>1440</v>
      </c>
      <c r="N57" s="612" t="s">
        <v>362</v>
      </c>
    </row>
    <row r="58" spans="1:14" x14ac:dyDescent="0.25">
      <c r="A58" s="536">
        <v>46</v>
      </c>
      <c r="B58" s="537" t="s">
        <v>1476</v>
      </c>
      <c r="C58" s="997"/>
      <c r="D58" s="997"/>
      <c r="E58" s="997"/>
      <c r="F58" s="997"/>
      <c r="G58" s="997" t="s">
        <v>1440</v>
      </c>
      <c r="H58" s="997" t="s">
        <v>1440</v>
      </c>
      <c r="I58" s="997" t="s">
        <v>1440</v>
      </c>
      <c r="J58" s="997" t="s">
        <v>1440</v>
      </c>
      <c r="K58" s="538" t="s">
        <v>1440</v>
      </c>
      <c r="L58" s="539" t="s">
        <v>1440</v>
      </c>
      <c r="M58" s="539" t="s">
        <v>1440</v>
      </c>
      <c r="N58" s="612" t="s">
        <v>362</v>
      </c>
    </row>
    <row r="59" spans="1:14" x14ac:dyDescent="0.25">
      <c r="A59" s="536">
        <v>47</v>
      </c>
      <c r="B59" s="542" t="s">
        <v>1477</v>
      </c>
      <c r="C59" s="997"/>
      <c r="D59" s="997"/>
      <c r="E59" s="997"/>
      <c r="F59" s="997"/>
      <c r="G59" s="997" t="s">
        <v>1440</v>
      </c>
      <c r="H59" s="997" t="s">
        <v>1478</v>
      </c>
      <c r="I59" s="997" t="s">
        <v>1478</v>
      </c>
      <c r="J59" s="997" t="s">
        <v>1478</v>
      </c>
      <c r="K59" s="538" t="s">
        <v>1478</v>
      </c>
      <c r="L59" s="539" t="s">
        <v>1478</v>
      </c>
      <c r="M59" s="539" t="s">
        <v>1478</v>
      </c>
      <c r="N59" s="612" t="s">
        <v>362</v>
      </c>
    </row>
    <row r="60" spans="1:14" x14ac:dyDescent="0.25">
      <c r="A60" s="536">
        <v>48</v>
      </c>
      <c r="B60" s="537" t="s">
        <v>1479</v>
      </c>
      <c r="C60" s="997"/>
      <c r="D60" s="997"/>
      <c r="E60" s="997"/>
      <c r="F60" s="997"/>
      <c r="G60" s="997" t="s">
        <v>1460</v>
      </c>
      <c r="H60" s="997" t="s">
        <v>1460</v>
      </c>
      <c r="I60" s="997" t="s">
        <v>1460</v>
      </c>
      <c r="J60" s="997" t="s">
        <v>1460</v>
      </c>
      <c r="K60" s="538" t="s">
        <v>1460</v>
      </c>
      <c r="L60" s="539" t="s">
        <v>1460</v>
      </c>
      <c r="M60" s="539" t="s">
        <v>1460</v>
      </c>
      <c r="N60" s="612" t="s">
        <v>362</v>
      </c>
    </row>
    <row r="61" spans="1:14" x14ac:dyDescent="0.25">
      <c r="A61" s="536">
        <v>49</v>
      </c>
      <c r="B61" s="537" t="s">
        <v>212</v>
      </c>
      <c r="C61" s="997"/>
      <c r="D61" s="997"/>
      <c r="E61" s="997"/>
      <c r="F61" s="997"/>
      <c r="G61" s="997" t="s">
        <v>1446</v>
      </c>
      <c r="H61" s="997" t="s">
        <v>1446</v>
      </c>
      <c r="I61" s="997" t="s">
        <v>1446</v>
      </c>
      <c r="J61" s="997" t="s">
        <v>1446</v>
      </c>
      <c r="K61" s="538" t="s">
        <v>1446</v>
      </c>
      <c r="L61" s="539" t="s">
        <v>1446</v>
      </c>
      <c r="M61" s="539" t="s">
        <v>1446</v>
      </c>
      <c r="N61" s="612" t="s">
        <v>362</v>
      </c>
    </row>
    <row r="62" spans="1:14" x14ac:dyDescent="0.25">
      <c r="A62" s="536">
        <v>50</v>
      </c>
      <c r="B62" s="537" t="s">
        <v>1480</v>
      </c>
      <c r="C62" s="997"/>
      <c r="D62" s="997"/>
      <c r="E62" s="997"/>
      <c r="F62" s="997"/>
      <c r="G62" s="997" t="s">
        <v>1452</v>
      </c>
      <c r="H62" s="997" t="s">
        <v>1452</v>
      </c>
      <c r="I62" s="997" t="s">
        <v>1452</v>
      </c>
      <c r="J62" s="539" t="s">
        <v>1452</v>
      </c>
      <c r="K62" s="541" t="s">
        <v>1452</v>
      </c>
      <c r="L62" s="539" t="s">
        <v>1452</v>
      </c>
      <c r="M62" s="539" t="s">
        <v>1452</v>
      </c>
      <c r="N62" s="612" t="s">
        <v>362</v>
      </c>
    </row>
    <row r="63" spans="1:14" x14ac:dyDescent="0.25">
      <c r="A63" s="536">
        <v>51</v>
      </c>
      <c r="B63" s="537" t="s">
        <v>1481</v>
      </c>
      <c r="C63" s="997"/>
      <c r="D63" s="997"/>
      <c r="E63" s="997"/>
      <c r="F63" s="997"/>
      <c r="G63" s="997" t="s">
        <v>1446</v>
      </c>
      <c r="H63" s="997" t="s">
        <v>1446</v>
      </c>
      <c r="I63" s="997" t="s">
        <v>1446</v>
      </c>
      <c r="J63" s="539" t="s">
        <v>1446</v>
      </c>
      <c r="K63" s="541" t="s">
        <v>1446</v>
      </c>
      <c r="L63" s="539" t="s">
        <v>1446</v>
      </c>
      <c r="M63" s="539" t="s">
        <v>1446</v>
      </c>
      <c r="N63" s="612" t="s">
        <v>362</v>
      </c>
    </row>
    <row r="64" spans="1:14" x14ac:dyDescent="0.25">
      <c r="A64" s="536">
        <v>52</v>
      </c>
      <c r="B64" s="540" t="s">
        <v>8</v>
      </c>
      <c r="C64" s="999">
        <v>5600</v>
      </c>
      <c r="D64" s="999">
        <v>6546</v>
      </c>
      <c r="E64" s="999">
        <v>8138</v>
      </c>
      <c r="F64" s="999">
        <v>7420</v>
      </c>
      <c r="G64" s="999">
        <v>4485</v>
      </c>
      <c r="H64" s="999">
        <v>7710</v>
      </c>
      <c r="I64" s="997">
        <v>8309</v>
      </c>
      <c r="J64" s="539">
        <v>8416</v>
      </c>
      <c r="K64" s="541">
        <v>9621</v>
      </c>
      <c r="L64" s="539">
        <v>9588</v>
      </c>
      <c r="M64" s="1004">
        <v>12100</v>
      </c>
      <c r="N64" s="612">
        <v>13635</v>
      </c>
    </row>
    <row r="65" spans="1:14" x14ac:dyDescent="0.25">
      <c r="A65" s="536">
        <v>53</v>
      </c>
      <c r="B65" s="540" t="s">
        <v>4</v>
      </c>
      <c r="C65" s="999">
        <v>5200</v>
      </c>
      <c r="D65" s="999">
        <v>4900</v>
      </c>
      <c r="E65" s="999">
        <v>4760</v>
      </c>
      <c r="F65" s="999">
        <v>4330</v>
      </c>
      <c r="G65" s="999">
        <v>4614</v>
      </c>
      <c r="H65" s="999">
        <v>6195</v>
      </c>
      <c r="I65" s="997">
        <v>5965</v>
      </c>
      <c r="J65" s="539">
        <v>5765</v>
      </c>
      <c r="K65" s="541">
        <v>5457</v>
      </c>
      <c r="L65" s="539">
        <v>6076</v>
      </c>
      <c r="M65" s="1004">
        <v>1388</v>
      </c>
      <c r="N65" s="612">
        <v>1225</v>
      </c>
    </row>
    <row r="66" spans="1:14" x14ac:dyDescent="0.25">
      <c r="A66" s="536">
        <v>54</v>
      </c>
      <c r="B66" s="540" t="s">
        <v>7</v>
      </c>
      <c r="C66" s="999">
        <v>1100</v>
      </c>
      <c r="D66" s="999">
        <v>1231</v>
      </c>
      <c r="E66" s="999">
        <v>1496</v>
      </c>
      <c r="F66" s="999">
        <v>1420</v>
      </c>
      <c r="G66" s="999">
        <v>626</v>
      </c>
      <c r="H66" s="999">
        <v>2204</v>
      </c>
      <c r="I66" s="997">
        <v>3430</v>
      </c>
      <c r="J66" s="539">
        <v>4634</v>
      </c>
      <c r="K66" s="541">
        <v>5911</v>
      </c>
      <c r="L66" s="539">
        <v>5002</v>
      </c>
      <c r="M66" s="1004">
        <v>10179</v>
      </c>
      <c r="N66" s="612">
        <v>12708</v>
      </c>
    </row>
    <row r="67" spans="1:14" x14ac:dyDescent="0.25">
      <c r="A67" s="536">
        <v>55</v>
      </c>
      <c r="B67" s="540" t="s">
        <v>6</v>
      </c>
      <c r="C67" s="997"/>
      <c r="D67" s="997"/>
      <c r="E67" s="997"/>
      <c r="F67" s="997"/>
      <c r="G67" s="997" t="s">
        <v>1440</v>
      </c>
      <c r="H67" s="997" t="s">
        <v>1440</v>
      </c>
      <c r="I67" s="997" t="s">
        <v>1440</v>
      </c>
      <c r="J67" s="539" t="s">
        <v>1440</v>
      </c>
      <c r="K67" s="541" t="s">
        <v>1440</v>
      </c>
      <c r="L67" s="539" t="s">
        <v>1440</v>
      </c>
      <c r="M67" s="1004" t="s">
        <v>1548</v>
      </c>
      <c r="N67" s="612" t="s">
        <v>1548</v>
      </c>
    </row>
    <row r="68" spans="1:14" x14ac:dyDescent="0.25">
      <c r="A68" s="536">
        <v>56</v>
      </c>
      <c r="B68" s="540" t="s">
        <v>34</v>
      </c>
      <c r="C68" s="999">
        <v>36</v>
      </c>
      <c r="D68" s="999">
        <v>69</v>
      </c>
      <c r="E68" s="999">
        <v>42</v>
      </c>
      <c r="F68" s="999">
        <v>42</v>
      </c>
      <c r="G68" s="999">
        <v>27</v>
      </c>
      <c r="H68" s="999">
        <v>57</v>
      </c>
      <c r="I68" s="997">
        <v>49</v>
      </c>
      <c r="J68" s="539">
        <v>42</v>
      </c>
      <c r="K68" s="541">
        <v>73</v>
      </c>
      <c r="L68" s="539">
        <v>50</v>
      </c>
      <c r="M68" s="1004">
        <v>89</v>
      </c>
      <c r="N68" s="612">
        <v>81</v>
      </c>
    </row>
    <row r="69" spans="1:14" x14ac:dyDescent="0.25">
      <c r="A69" s="536">
        <v>57</v>
      </c>
      <c r="B69" s="540" t="s">
        <v>27</v>
      </c>
      <c r="C69" s="999">
        <v>2</v>
      </c>
      <c r="D69" s="999">
        <v>7</v>
      </c>
      <c r="E69" s="999">
        <v>12</v>
      </c>
      <c r="F69" s="999">
        <v>8</v>
      </c>
      <c r="G69" s="999">
        <v>1</v>
      </c>
      <c r="H69" s="999">
        <v>1</v>
      </c>
      <c r="I69" s="997">
        <v>1</v>
      </c>
      <c r="J69" s="539">
        <v>6</v>
      </c>
      <c r="K69" s="541">
        <v>2</v>
      </c>
      <c r="L69" s="539">
        <v>1</v>
      </c>
      <c r="M69" s="1004">
        <v>0</v>
      </c>
      <c r="N69" s="612">
        <v>0</v>
      </c>
    </row>
    <row r="70" spans="1:14" x14ac:dyDescent="0.25">
      <c r="A70" s="536">
        <v>58</v>
      </c>
      <c r="B70" s="540" t="s">
        <v>1277</v>
      </c>
      <c r="C70" s="999">
        <v>8100</v>
      </c>
      <c r="D70" s="999">
        <v>8078</v>
      </c>
      <c r="E70" s="999">
        <v>9241</v>
      </c>
      <c r="F70" s="999">
        <v>8980</v>
      </c>
      <c r="G70" s="999">
        <v>8439</v>
      </c>
      <c r="H70" s="999">
        <v>6158</v>
      </c>
      <c r="I70" s="997">
        <v>6445</v>
      </c>
      <c r="J70" s="539">
        <v>8001</v>
      </c>
      <c r="K70" s="541">
        <v>7389</v>
      </c>
      <c r="L70" s="539">
        <v>6855</v>
      </c>
      <c r="M70" s="1004">
        <v>7002</v>
      </c>
      <c r="N70" s="612">
        <v>6932</v>
      </c>
    </row>
    <row r="71" spans="1:14" x14ac:dyDescent="0.25">
      <c r="A71" s="536">
        <v>59</v>
      </c>
      <c r="B71" s="540" t="s">
        <v>30</v>
      </c>
      <c r="C71" s="999">
        <v>127</v>
      </c>
      <c r="D71" s="999">
        <v>200</v>
      </c>
      <c r="E71" s="999">
        <v>160</v>
      </c>
      <c r="F71" s="999">
        <v>86</v>
      </c>
      <c r="G71" s="999">
        <v>54</v>
      </c>
      <c r="H71" s="999">
        <v>77</v>
      </c>
      <c r="I71" s="997">
        <v>27</v>
      </c>
      <c r="J71" s="539">
        <v>70</v>
      </c>
      <c r="K71" s="541">
        <v>90</v>
      </c>
      <c r="L71" s="539">
        <v>55</v>
      </c>
      <c r="M71" s="1004">
        <v>96</v>
      </c>
      <c r="N71" s="612">
        <v>159</v>
      </c>
    </row>
    <row r="72" spans="1:14" x14ac:dyDescent="0.25">
      <c r="A72" s="536">
        <v>60</v>
      </c>
      <c r="B72" s="540" t="s">
        <v>1278</v>
      </c>
      <c r="C72" s="997">
        <v>752</v>
      </c>
      <c r="D72" s="997">
        <v>808</v>
      </c>
      <c r="E72" s="997">
        <v>780</v>
      </c>
      <c r="F72" s="997">
        <v>900</v>
      </c>
      <c r="G72" s="997">
        <v>543</v>
      </c>
      <c r="H72" s="997">
        <v>473</v>
      </c>
      <c r="I72" s="997">
        <v>599</v>
      </c>
      <c r="J72" s="539">
        <v>656</v>
      </c>
      <c r="K72" s="541">
        <v>519</v>
      </c>
      <c r="L72" s="539">
        <v>545</v>
      </c>
      <c r="M72" s="1004">
        <v>586</v>
      </c>
      <c r="N72" s="612" t="s">
        <v>362</v>
      </c>
    </row>
    <row r="73" spans="1:14" x14ac:dyDescent="0.25">
      <c r="A73" s="536">
        <v>61</v>
      </c>
      <c r="B73" s="540" t="s">
        <v>36</v>
      </c>
      <c r="C73" s="999">
        <v>2601</v>
      </c>
      <c r="D73" s="999">
        <v>2303</v>
      </c>
      <c r="E73" s="999">
        <v>2696</v>
      </c>
      <c r="F73" s="999">
        <v>2642</v>
      </c>
      <c r="G73" s="999">
        <v>2899</v>
      </c>
      <c r="H73" s="999">
        <v>2826</v>
      </c>
      <c r="I73" s="997">
        <v>3122</v>
      </c>
      <c r="J73" s="539">
        <v>3529</v>
      </c>
      <c r="K73" s="541">
        <v>3318</v>
      </c>
      <c r="L73" s="539">
        <v>3276</v>
      </c>
      <c r="M73" s="1004">
        <v>3247</v>
      </c>
      <c r="N73" s="612" t="s">
        <v>362</v>
      </c>
    </row>
    <row r="74" spans="1:14" x14ac:dyDescent="0.25">
      <c r="A74" s="536">
        <v>62</v>
      </c>
      <c r="B74" s="540" t="s">
        <v>1279</v>
      </c>
      <c r="C74" s="999">
        <v>490</v>
      </c>
      <c r="D74" s="999">
        <v>487</v>
      </c>
      <c r="E74" s="999">
        <v>635</v>
      </c>
      <c r="F74" s="999">
        <v>328</v>
      </c>
      <c r="G74" s="999">
        <v>149</v>
      </c>
      <c r="H74" s="999">
        <v>253</v>
      </c>
      <c r="I74" s="997">
        <v>112</v>
      </c>
      <c r="J74" s="539">
        <v>133</v>
      </c>
      <c r="K74" s="541">
        <v>40</v>
      </c>
      <c r="L74" s="539">
        <v>39</v>
      </c>
      <c r="M74" s="1004">
        <v>37</v>
      </c>
      <c r="N74" s="612">
        <v>20</v>
      </c>
    </row>
    <row r="75" spans="1:14" x14ac:dyDescent="0.25">
      <c r="A75" s="536">
        <v>63</v>
      </c>
      <c r="B75" s="540" t="s">
        <v>1280</v>
      </c>
      <c r="C75" s="999">
        <v>3441</v>
      </c>
      <c r="D75" s="999">
        <v>2977</v>
      </c>
      <c r="E75" s="999">
        <v>2935</v>
      </c>
      <c r="F75" s="999">
        <v>3749</v>
      </c>
      <c r="G75" s="999">
        <v>1900</v>
      </c>
      <c r="H75" s="999">
        <v>2347</v>
      </c>
      <c r="I75" s="997">
        <v>3018</v>
      </c>
      <c r="J75" s="539">
        <v>3785</v>
      </c>
      <c r="K75" s="541">
        <v>2647</v>
      </c>
      <c r="L75" s="539">
        <v>2523</v>
      </c>
      <c r="M75" s="1004">
        <v>2459</v>
      </c>
      <c r="N75" s="612" t="s">
        <v>362</v>
      </c>
    </row>
    <row r="76" spans="1:14" x14ac:dyDescent="0.25">
      <c r="A76" s="536">
        <v>64</v>
      </c>
      <c r="B76" s="540" t="s">
        <v>1482</v>
      </c>
      <c r="C76" s="997"/>
      <c r="D76" s="997"/>
      <c r="E76" s="997"/>
      <c r="F76" s="997"/>
      <c r="G76" s="997" t="s">
        <v>1460</v>
      </c>
      <c r="H76" s="997" t="s">
        <v>1460</v>
      </c>
      <c r="I76" s="997" t="s">
        <v>1460</v>
      </c>
      <c r="J76" s="539" t="s">
        <v>1460</v>
      </c>
      <c r="K76" s="541" t="s">
        <v>1460</v>
      </c>
      <c r="L76" s="539" t="s">
        <v>1460</v>
      </c>
      <c r="M76" s="539" t="s">
        <v>1460</v>
      </c>
      <c r="N76" s="612" t="s">
        <v>362</v>
      </c>
    </row>
    <row r="77" spans="1:14" x14ac:dyDescent="0.25">
      <c r="A77" s="536">
        <v>65</v>
      </c>
      <c r="B77" s="540" t="s">
        <v>1483</v>
      </c>
      <c r="C77" s="997"/>
      <c r="D77" s="997"/>
      <c r="E77" s="997"/>
      <c r="F77" s="997"/>
      <c r="G77" s="997" t="s">
        <v>1440</v>
      </c>
      <c r="H77" s="997" t="s">
        <v>1440</v>
      </c>
      <c r="I77" s="997" t="s">
        <v>1440</v>
      </c>
      <c r="J77" s="539" t="s">
        <v>1440</v>
      </c>
      <c r="K77" s="541" t="s">
        <v>1440</v>
      </c>
      <c r="L77" s="539" t="s">
        <v>1440</v>
      </c>
      <c r="M77" s="539" t="s">
        <v>1440</v>
      </c>
      <c r="N77" s="612" t="s">
        <v>362</v>
      </c>
    </row>
    <row r="78" spans="1:14" x14ac:dyDescent="0.25">
      <c r="A78" s="536">
        <v>66</v>
      </c>
      <c r="B78" s="537" t="s">
        <v>38</v>
      </c>
      <c r="C78" s="999">
        <v>2500</v>
      </c>
      <c r="D78" s="999">
        <v>2627</v>
      </c>
      <c r="E78" s="999">
        <v>2791</v>
      </c>
      <c r="F78" s="999">
        <v>2360</v>
      </c>
      <c r="G78" s="999">
        <v>2293</v>
      </c>
      <c r="H78" s="999">
        <v>2414</v>
      </c>
      <c r="I78" s="997">
        <v>2343</v>
      </c>
      <c r="J78" s="539">
        <v>2396</v>
      </c>
      <c r="K78" s="541">
        <v>2394</v>
      </c>
      <c r="L78" s="539">
        <v>2435</v>
      </c>
      <c r="M78" s="1004">
        <v>2511</v>
      </c>
      <c r="N78" s="612">
        <v>2471</v>
      </c>
    </row>
    <row r="79" spans="1:14" x14ac:dyDescent="0.25">
      <c r="A79" s="536">
        <v>67</v>
      </c>
      <c r="B79" s="540" t="s">
        <v>1484</v>
      </c>
      <c r="C79" s="997"/>
      <c r="D79" s="997"/>
      <c r="E79" s="997"/>
      <c r="F79" s="997"/>
      <c r="G79" s="997" t="s">
        <v>1446</v>
      </c>
      <c r="H79" s="997" t="s">
        <v>1446</v>
      </c>
      <c r="I79" s="997" t="s">
        <v>1446</v>
      </c>
      <c r="J79" s="539" t="s">
        <v>1446</v>
      </c>
      <c r="K79" s="541" t="s">
        <v>1446</v>
      </c>
      <c r="L79" s="539" t="s">
        <v>1446</v>
      </c>
      <c r="M79" s="539" t="s">
        <v>1446</v>
      </c>
      <c r="N79" s="612" t="s">
        <v>362</v>
      </c>
    </row>
    <row r="80" spans="1:14" ht="30" x14ac:dyDescent="0.25">
      <c r="A80" s="536">
        <v>68</v>
      </c>
      <c r="B80" s="540" t="s">
        <v>1485</v>
      </c>
      <c r="C80" s="999">
        <v>8800</v>
      </c>
      <c r="D80" s="999">
        <v>9121</v>
      </c>
      <c r="E80" s="999">
        <v>10173</v>
      </c>
      <c r="F80" s="999">
        <v>9210</v>
      </c>
      <c r="G80" s="999">
        <v>6807</v>
      </c>
      <c r="H80" s="999">
        <v>7043</v>
      </c>
      <c r="I80" s="997">
        <v>7688</v>
      </c>
      <c r="J80" s="539">
        <v>7792</v>
      </c>
      <c r="K80" s="541">
        <v>7858</v>
      </c>
      <c r="L80" s="539">
        <v>7513</v>
      </c>
      <c r="M80" s="1006">
        <v>7580</v>
      </c>
      <c r="N80" s="613">
        <v>8884</v>
      </c>
    </row>
    <row r="81" spans="1:14" x14ac:dyDescent="0.25">
      <c r="A81" s="536">
        <v>69</v>
      </c>
      <c r="B81" s="540" t="s">
        <v>53</v>
      </c>
      <c r="C81" s="999">
        <v>27200</v>
      </c>
      <c r="D81" s="999">
        <v>26355</v>
      </c>
      <c r="E81" s="999">
        <v>24425</v>
      </c>
      <c r="F81" s="999">
        <v>21760</v>
      </c>
      <c r="G81" s="999">
        <v>18032</v>
      </c>
      <c r="H81" s="999">
        <v>19428</v>
      </c>
      <c r="I81" s="997">
        <v>21073</v>
      </c>
      <c r="J81" s="539">
        <v>28780</v>
      </c>
      <c r="K81" s="541">
        <v>26803</v>
      </c>
      <c r="L81" s="539">
        <v>28234</v>
      </c>
      <c r="M81" s="1004">
        <v>28105</v>
      </c>
      <c r="N81" s="612">
        <v>29106</v>
      </c>
    </row>
    <row r="82" spans="1:14" x14ac:dyDescent="0.25">
      <c r="A82" s="536">
        <v>70</v>
      </c>
      <c r="B82" s="540" t="s">
        <v>1281</v>
      </c>
      <c r="C82" s="999">
        <v>4660</v>
      </c>
      <c r="D82" s="999">
        <v>4838</v>
      </c>
      <c r="E82" s="999">
        <v>4542</v>
      </c>
      <c r="F82" s="999">
        <v>3525</v>
      </c>
      <c r="G82" s="999">
        <v>3831</v>
      </c>
      <c r="H82" s="999">
        <v>4617</v>
      </c>
      <c r="I82" s="997">
        <v>3874</v>
      </c>
      <c r="J82" s="539">
        <v>4706</v>
      </c>
      <c r="K82" s="541">
        <v>3880</v>
      </c>
      <c r="L82" s="539">
        <v>4094</v>
      </c>
      <c r="M82" s="1004">
        <v>4883</v>
      </c>
      <c r="N82" s="612">
        <v>4969</v>
      </c>
    </row>
    <row r="83" spans="1:14" x14ac:dyDescent="0.25">
      <c r="A83" s="536">
        <v>71</v>
      </c>
      <c r="B83" s="540" t="s">
        <v>59</v>
      </c>
      <c r="C83" s="999">
        <v>24748</v>
      </c>
      <c r="D83" s="999">
        <v>17833</v>
      </c>
      <c r="E83" s="999">
        <v>15248</v>
      </c>
      <c r="F83" s="999">
        <v>13243</v>
      </c>
      <c r="G83" s="999">
        <v>18458</v>
      </c>
      <c r="H83" s="999">
        <v>18575</v>
      </c>
      <c r="I83" s="997">
        <v>14986</v>
      </c>
      <c r="J83" s="539">
        <v>13491</v>
      </c>
      <c r="K83" s="541">
        <v>6453</v>
      </c>
      <c r="L83" s="539">
        <v>17243</v>
      </c>
      <c r="M83" s="1004">
        <v>15905</v>
      </c>
      <c r="N83" s="612" t="s">
        <v>362</v>
      </c>
    </row>
    <row r="84" spans="1:14" x14ac:dyDescent="0.25">
      <c r="A84" s="536">
        <v>72</v>
      </c>
      <c r="B84" s="540" t="s">
        <v>58</v>
      </c>
      <c r="C84" s="999">
        <v>13836</v>
      </c>
      <c r="D84" s="999">
        <v>13514</v>
      </c>
      <c r="E84" s="999">
        <v>13768</v>
      </c>
      <c r="F84" s="999">
        <v>17215</v>
      </c>
      <c r="G84" s="999">
        <v>15640</v>
      </c>
      <c r="H84" s="997">
        <v>15097</v>
      </c>
      <c r="I84" s="997">
        <v>17505</v>
      </c>
      <c r="J84" s="539">
        <v>16838</v>
      </c>
      <c r="K84" s="541">
        <v>16122</v>
      </c>
      <c r="L84" s="539">
        <v>15415</v>
      </c>
      <c r="M84" s="1004">
        <v>15174</v>
      </c>
      <c r="N84" s="612" t="s">
        <v>362</v>
      </c>
    </row>
    <row r="85" spans="1:14" x14ac:dyDescent="0.25">
      <c r="A85" s="536">
        <v>73</v>
      </c>
      <c r="B85" s="540" t="s">
        <v>68</v>
      </c>
      <c r="C85" s="999">
        <v>32963</v>
      </c>
      <c r="D85" s="999">
        <v>40181</v>
      </c>
      <c r="E85" s="999">
        <v>32715</v>
      </c>
      <c r="F85" s="999">
        <v>31216</v>
      </c>
      <c r="G85" s="999">
        <v>21547</v>
      </c>
      <c r="H85" s="999">
        <v>35559</v>
      </c>
      <c r="I85" s="997">
        <v>31239</v>
      </c>
      <c r="J85" s="539">
        <v>34937</v>
      </c>
      <c r="K85" s="541">
        <v>29334</v>
      </c>
      <c r="L85" s="539">
        <v>28900</v>
      </c>
      <c r="M85" s="1004">
        <v>22687</v>
      </c>
      <c r="N85" s="612" t="s">
        <v>362</v>
      </c>
    </row>
    <row r="86" spans="1:14" x14ac:dyDescent="0.25">
      <c r="A86" s="536">
        <v>74</v>
      </c>
      <c r="B86" s="540" t="s">
        <v>1486</v>
      </c>
      <c r="C86" s="997"/>
      <c r="D86" s="997"/>
      <c r="E86" s="997"/>
      <c r="F86" s="997"/>
      <c r="G86" s="997" t="s">
        <v>1446</v>
      </c>
      <c r="H86" s="997" t="s">
        <v>1446</v>
      </c>
      <c r="I86" s="997" t="s">
        <v>1446</v>
      </c>
      <c r="J86" s="997" t="s">
        <v>1446</v>
      </c>
      <c r="K86" s="541" t="s">
        <v>1446</v>
      </c>
      <c r="L86" s="539" t="s">
        <v>1446</v>
      </c>
      <c r="M86" s="539" t="s">
        <v>1446</v>
      </c>
      <c r="N86" s="612" t="s">
        <v>362</v>
      </c>
    </row>
    <row r="87" spans="1:14" x14ac:dyDescent="0.25">
      <c r="A87" s="536">
        <v>75</v>
      </c>
      <c r="B87" s="540" t="s">
        <v>1487</v>
      </c>
      <c r="C87" s="997"/>
      <c r="D87" s="997"/>
      <c r="E87" s="997"/>
      <c r="F87" s="997"/>
      <c r="G87" s="997" t="s">
        <v>1446</v>
      </c>
      <c r="H87" s="997" t="s">
        <v>1446</v>
      </c>
      <c r="I87" s="997" t="s">
        <v>1446</v>
      </c>
      <c r="J87" s="997" t="s">
        <v>1446</v>
      </c>
      <c r="K87" s="541" t="s">
        <v>1446</v>
      </c>
      <c r="L87" s="539" t="s">
        <v>1446</v>
      </c>
      <c r="M87" s="539" t="s">
        <v>1446</v>
      </c>
      <c r="N87" s="612" t="s">
        <v>362</v>
      </c>
    </row>
    <row r="88" spans="1:14" x14ac:dyDescent="0.25">
      <c r="A88" s="536">
        <v>76</v>
      </c>
      <c r="B88" s="540" t="s">
        <v>1488</v>
      </c>
      <c r="C88" s="997"/>
      <c r="D88" s="997"/>
      <c r="E88" s="997"/>
      <c r="F88" s="997"/>
      <c r="G88" s="997" t="s">
        <v>1460</v>
      </c>
      <c r="H88" s="997" t="s">
        <v>1460</v>
      </c>
      <c r="I88" s="997" t="s">
        <v>1460</v>
      </c>
      <c r="J88" s="997" t="s">
        <v>1460</v>
      </c>
      <c r="K88" s="541" t="s">
        <v>1460</v>
      </c>
      <c r="L88" s="539" t="s">
        <v>1460</v>
      </c>
      <c r="M88" s="539" t="s">
        <v>1460</v>
      </c>
      <c r="N88" s="612" t="s">
        <v>362</v>
      </c>
    </row>
    <row r="89" spans="1:14" x14ac:dyDescent="0.25">
      <c r="A89" s="536">
        <v>77</v>
      </c>
      <c r="B89" s="540" t="s">
        <v>45</v>
      </c>
      <c r="C89" s="999">
        <v>144</v>
      </c>
      <c r="D89" s="999">
        <v>172</v>
      </c>
      <c r="E89" s="999">
        <v>162</v>
      </c>
      <c r="F89" s="999">
        <v>114</v>
      </c>
      <c r="G89" s="999">
        <v>24</v>
      </c>
      <c r="H89" s="999">
        <v>16</v>
      </c>
      <c r="I89" s="539">
        <v>19</v>
      </c>
      <c r="J89" s="553">
        <v>19</v>
      </c>
      <c r="K89" s="997">
        <v>4</v>
      </c>
      <c r="L89" s="539">
        <v>9</v>
      </c>
      <c r="M89" s="1004">
        <v>27</v>
      </c>
      <c r="N89" s="612">
        <v>4</v>
      </c>
    </row>
    <row r="90" spans="1:14" x14ac:dyDescent="0.25">
      <c r="A90" s="536">
        <v>78</v>
      </c>
      <c r="B90" s="543" t="s">
        <v>1489</v>
      </c>
      <c r="C90" s="998">
        <v>40</v>
      </c>
      <c r="D90" s="998">
        <v>120</v>
      </c>
      <c r="E90" s="998">
        <v>7</v>
      </c>
      <c r="F90" s="998">
        <v>17</v>
      </c>
      <c r="G90" s="998">
        <v>16</v>
      </c>
      <c r="H90" s="998">
        <v>18</v>
      </c>
      <c r="I90" s="998">
        <v>84</v>
      </c>
      <c r="J90" s="998">
        <v>25</v>
      </c>
      <c r="K90" s="544">
        <v>16</v>
      </c>
      <c r="L90" s="545">
        <v>0</v>
      </c>
      <c r="M90" s="1004">
        <v>11</v>
      </c>
      <c r="N90" s="612" t="s">
        <v>362</v>
      </c>
    </row>
    <row r="91" spans="1:14" ht="30" x14ac:dyDescent="0.25">
      <c r="A91" s="1007">
        <v>79</v>
      </c>
      <c r="B91" s="543" t="s">
        <v>1490</v>
      </c>
      <c r="C91" s="1008"/>
      <c r="D91" s="1008"/>
      <c r="E91" s="1008"/>
      <c r="F91" s="1008"/>
      <c r="G91" s="1008"/>
      <c r="H91" s="998"/>
      <c r="I91" s="998"/>
      <c r="J91" s="998"/>
      <c r="K91" s="545"/>
      <c r="L91" s="545">
        <v>36</v>
      </c>
      <c r="M91" s="1009">
        <v>23</v>
      </c>
      <c r="N91" s="613" t="s">
        <v>362</v>
      </c>
    </row>
    <row r="92" spans="1:14" ht="15" customHeight="1" x14ac:dyDescent="0.25">
      <c r="A92" s="536">
        <v>80</v>
      </c>
      <c r="B92" s="540" t="s">
        <v>9</v>
      </c>
      <c r="C92" s="88"/>
      <c r="D92" s="88"/>
      <c r="E92" s="88"/>
      <c r="F92" s="88"/>
      <c r="G92" s="88"/>
      <c r="H92" s="997"/>
      <c r="I92" s="997"/>
      <c r="J92" s="997"/>
      <c r="K92" s="539"/>
      <c r="L92" s="539"/>
      <c r="M92" s="388"/>
      <c r="N92" s="612">
        <v>142</v>
      </c>
    </row>
    <row r="93" spans="1:14" ht="15.75" thickBot="1" x14ac:dyDescent="0.3">
      <c r="A93" s="546">
        <v>81</v>
      </c>
      <c r="B93" s="547" t="s">
        <v>10</v>
      </c>
      <c r="C93" s="529"/>
      <c r="D93" s="529"/>
      <c r="E93" s="529"/>
      <c r="F93" s="529"/>
      <c r="G93" s="529"/>
      <c r="H93" s="548"/>
      <c r="I93" s="548"/>
      <c r="J93" s="548"/>
      <c r="K93" s="549"/>
      <c r="L93" s="549"/>
      <c r="M93" s="1010"/>
      <c r="N93" s="1011" t="s">
        <v>1548</v>
      </c>
    </row>
    <row r="94" spans="1:14" x14ac:dyDescent="0.25">
      <c r="A94" s="1137"/>
      <c r="B94" s="1138"/>
      <c r="C94" s="990"/>
      <c r="D94" s="990"/>
      <c r="E94" s="990"/>
      <c r="F94" s="990"/>
      <c r="G94" s="990"/>
      <c r="H94" s="1139"/>
      <c r="I94" s="1139"/>
      <c r="J94" s="1139"/>
      <c r="K94" s="553"/>
      <c r="L94" s="553"/>
      <c r="M94" s="1009"/>
      <c r="N94" s="1140"/>
    </row>
    <row r="95" spans="1:14" ht="16.5" x14ac:dyDescent="0.35">
      <c r="A95" s="424" t="s">
        <v>1858</v>
      </c>
      <c r="B95" s="444"/>
      <c r="C95" s="444"/>
      <c r="D95" s="444"/>
      <c r="E95" s="444"/>
      <c r="F95" s="444"/>
    </row>
    <row r="96" spans="1:14" x14ac:dyDescent="0.25">
      <c r="A96" s="571"/>
      <c r="B96" s="567"/>
      <c r="C96" s="1257" t="s">
        <v>1491</v>
      </c>
      <c r="D96" s="1257"/>
      <c r="E96" s="1257"/>
      <c r="F96" s="1257"/>
      <c r="G96" s="1257"/>
      <c r="H96" s="1236" t="s">
        <v>659</v>
      </c>
      <c r="I96" s="1236"/>
      <c r="J96" s="1236" t="s">
        <v>560</v>
      </c>
      <c r="K96" s="1236"/>
    </row>
    <row r="97" spans="1:6" x14ac:dyDescent="0.25">
      <c r="A97" s="574" t="s">
        <v>570</v>
      </c>
      <c r="B97" s="572"/>
      <c r="C97" s="199" t="s">
        <v>1785</v>
      </c>
      <c r="D97" s="1176"/>
      <c r="E97" s="571"/>
      <c r="F97" s="571"/>
    </row>
    <row r="98" spans="1:6" x14ac:dyDescent="0.25">
      <c r="A98" s="573" t="s">
        <v>563</v>
      </c>
      <c r="B98" s="571"/>
      <c r="C98" s="1241" t="s">
        <v>564</v>
      </c>
      <c r="D98" s="1237"/>
      <c r="E98" s="1237"/>
      <c r="F98" s="1237"/>
    </row>
  </sheetData>
  <mergeCells count="14">
    <mergeCell ref="C98:F98"/>
    <mergeCell ref="J96:K96"/>
    <mergeCell ref="H96:I96"/>
    <mergeCell ref="C96:G96"/>
    <mergeCell ref="A10:A11"/>
    <mergeCell ref="B10:B11"/>
    <mergeCell ref="C10:N10"/>
    <mergeCell ref="A7:N7"/>
    <mergeCell ref="A9:N9"/>
    <mergeCell ref="A1:N1"/>
    <mergeCell ref="A2:N2"/>
    <mergeCell ref="A3:N3"/>
    <mergeCell ref="A4:N5"/>
    <mergeCell ref="A6:N6"/>
  </mergeCells>
  <pageMargins left="0.7" right="0.7" top="0.75" bottom="0.75" header="0.3" footer="0.3"/>
  <pageSetup paperSize="9" scale="54" orientation="landscape" r:id="rId1"/>
  <rowBreaks count="1" manualBreakCount="1">
    <brk id="44" max="1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  <pageSetUpPr fitToPage="1"/>
  </sheetPr>
  <dimension ref="A1:L176"/>
  <sheetViews>
    <sheetView view="pageBreakPreview" zoomScale="110" zoomScaleSheetLayoutView="110" workbookViewId="0">
      <pane xSplit="2" ySplit="13" topLeftCell="C141" activePane="bottomRight" state="frozen"/>
      <selection pane="topRight" activeCell="C1" sqref="C1"/>
      <selection pane="bottomLeft" activeCell="A14" sqref="A14"/>
      <selection pane="bottomRight" activeCell="P13" sqref="P13"/>
    </sheetView>
  </sheetViews>
  <sheetFormatPr defaultColWidth="8.85546875" defaultRowHeight="12.75" x14ac:dyDescent="0.2"/>
  <cols>
    <col min="1" max="1" width="5.28515625" style="186" customWidth="1"/>
    <col min="2" max="2" width="16.140625" style="186" customWidth="1"/>
    <col min="3" max="3" width="28.28515625" style="186" customWidth="1"/>
    <col min="4" max="4" width="16.140625" style="186" customWidth="1"/>
    <col min="5" max="5" width="36.85546875" style="186" customWidth="1"/>
    <col min="6" max="6" width="9.5703125" style="11" customWidth="1"/>
    <col min="7" max="7" width="6.28515625" style="186" customWidth="1"/>
    <col min="8" max="8" width="6.5703125" style="186" customWidth="1"/>
    <col min="9" max="9" width="6.7109375" style="186" customWidth="1"/>
    <col min="10" max="10" width="6.5703125" style="186" customWidth="1"/>
    <col min="11" max="11" width="7.42578125" style="186" customWidth="1"/>
    <col min="12" max="12" width="14.28515625" style="186" customWidth="1"/>
    <col min="13" max="16384" width="8.85546875" style="186"/>
  </cols>
  <sheetData>
    <row r="1" spans="1:12" x14ac:dyDescent="0.2">
      <c r="K1" s="1203" t="s">
        <v>228</v>
      </c>
      <c r="L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2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2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2" x14ac:dyDescent="0.2">
      <c r="F5" s="85"/>
    </row>
    <row r="6" spans="1:12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2" ht="26.45" customHeight="1" x14ac:dyDescent="0.2">
      <c r="A7" s="1262" t="s">
        <v>823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2" ht="7.9" customHeight="1" thickBot="1" x14ac:dyDescent="0.25"/>
    <row r="9" spans="1:12" x14ac:dyDescent="0.2">
      <c r="A9" s="1250" t="s">
        <v>361</v>
      </c>
      <c r="B9" s="1554" t="s">
        <v>1212</v>
      </c>
      <c r="C9" s="1555"/>
      <c r="D9" s="1253" t="s">
        <v>222</v>
      </c>
      <c r="E9" s="1253" t="s">
        <v>223</v>
      </c>
      <c r="F9" s="1253" t="s">
        <v>138</v>
      </c>
      <c r="G9" s="1253" t="s">
        <v>224</v>
      </c>
      <c r="H9" s="1253"/>
      <c r="I9" s="1253"/>
      <c r="J9" s="1253"/>
      <c r="K9" s="1253"/>
      <c r="L9" s="1254" t="s">
        <v>225</v>
      </c>
    </row>
    <row r="10" spans="1:12" ht="10.9" customHeight="1" x14ac:dyDescent="0.2">
      <c r="A10" s="1251"/>
      <c r="B10" s="1433"/>
      <c r="C10" s="143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44"/>
    </row>
    <row r="11" spans="1:12" ht="12.75" customHeight="1" x14ac:dyDescent="0.2">
      <c r="A11" s="1251"/>
      <c r="B11" s="1433"/>
      <c r="C11" s="143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44"/>
    </row>
    <row r="12" spans="1:12" ht="30" customHeight="1" x14ac:dyDescent="0.2">
      <c r="A12" s="1251"/>
      <c r="B12" s="1352"/>
      <c r="C12" s="1435"/>
      <c r="D12" s="1210"/>
      <c r="E12" s="1210"/>
      <c r="F12" s="1210"/>
      <c r="G12" s="1210"/>
      <c r="H12" s="698" t="s">
        <v>141</v>
      </c>
      <c r="I12" s="698" t="s">
        <v>187</v>
      </c>
      <c r="J12" s="698" t="s">
        <v>141</v>
      </c>
      <c r="K12" s="698" t="s">
        <v>187</v>
      </c>
      <c r="L12" s="1244"/>
    </row>
    <row r="13" spans="1:12" ht="12.75" customHeight="1" thickBot="1" x14ac:dyDescent="0.25">
      <c r="A13" s="773">
        <v>1</v>
      </c>
      <c r="B13" s="1552">
        <v>2</v>
      </c>
      <c r="C13" s="1553"/>
      <c r="D13" s="774">
        <v>3</v>
      </c>
      <c r="E13" s="774">
        <v>4</v>
      </c>
      <c r="F13" s="774">
        <v>5</v>
      </c>
      <c r="G13" s="774">
        <v>6</v>
      </c>
      <c r="H13" s="774">
        <v>7</v>
      </c>
      <c r="I13" s="774">
        <v>8</v>
      </c>
      <c r="J13" s="774">
        <v>9</v>
      </c>
      <c r="K13" s="774">
        <v>10</v>
      </c>
      <c r="L13" s="775">
        <v>11</v>
      </c>
    </row>
    <row r="14" spans="1:12" ht="15" customHeight="1" x14ac:dyDescent="0.2">
      <c r="A14" s="1563">
        <v>1</v>
      </c>
      <c r="B14" s="1564" t="s">
        <v>287</v>
      </c>
      <c r="C14" s="223" t="s">
        <v>695</v>
      </c>
      <c r="D14" s="1565" t="s">
        <v>1018</v>
      </c>
      <c r="E14" s="1572" t="s">
        <v>1553</v>
      </c>
      <c r="F14" s="1549" t="s">
        <v>557</v>
      </c>
      <c r="G14" s="770">
        <v>32</v>
      </c>
      <c r="H14" s="771"/>
      <c r="I14" s="771"/>
      <c r="J14" s="771"/>
      <c r="K14" s="772"/>
      <c r="L14" s="1550" t="s">
        <v>1554</v>
      </c>
    </row>
    <row r="15" spans="1:12" ht="15" customHeight="1" x14ac:dyDescent="0.2">
      <c r="A15" s="1560"/>
      <c r="B15" s="1561"/>
      <c r="C15" s="224" t="s">
        <v>974</v>
      </c>
      <c r="D15" s="1565"/>
      <c r="E15" s="1572"/>
      <c r="F15" s="1549"/>
      <c r="G15" s="763">
        <v>18</v>
      </c>
      <c r="H15" s="6"/>
      <c r="I15" s="6"/>
      <c r="J15" s="6"/>
      <c r="K15" s="767"/>
      <c r="L15" s="1550"/>
    </row>
    <row r="16" spans="1:12" ht="15" customHeight="1" x14ac:dyDescent="0.2">
      <c r="A16" s="1560"/>
      <c r="B16" s="1561"/>
      <c r="C16" s="224" t="s">
        <v>598</v>
      </c>
      <c r="D16" s="1565"/>
      <c r="E16" s="1572"/>
      <c r="F16" s="1549"/>
      <c r="G16" s="763">
        <v>36</v>
      </c>
      <c r="H16" s="6"/>
      <c r="I16" s="6"/>
      <c r="J16" s="6"/>
      <c r="K16" s="767"/>
      <c r="L16" s="1550"/>
    </row>
    <row r="17" spans="1:12" ht="15" customHeight="1" x14ac:dyDescent="0.2">
      <c r="A17" s="1560">
        <v>2</v>
      </c>
      <c r="B17" s="1561" t="s">
        <v>288</v>
      </c>
      <c r="C17" s="224" t="s">
        <v>975</v>
      </c>
      <c r="D17" s="1565"/>
      <c r="E17" s="1572"/>
      <c r="F17" s="1549"/>
      <c r="G17" s="763">
        <v>4</v>
      </c>
      <c r="H17" s="6"/>
      <c r="I17" s="6"/>
      <c r="J17" s="6"/>
      <c r="K17" s="767"/>
      <c r="L17" s="1550"/>
    </row>
    <row r="18" spans="1:12" ht="15" customHeight="1" x14ac:dyDescent="0.2">
      <c r="A18" s="1560"/>
      <c r="B18" s="1561"/>
      <c r="C18" s="224" t="s">
        <v>598</v>
      </c>
      <c r="D18" s="1565"/>
      <c r="E18" s="1572"/>
      <c r="F18" s="1549"/>
      <c r="G18" s="763">
        <v>85</v>
      </c>
      <c r="H18" s="6"/>
      <c r="I18" s="6"/>
      <c r="J18" s="6"/>
      <c r="K18" s="767"/>
      <c r="L18" s="1550"/>
    </row>
    <row r="19" spans="1:12" ht="15" customHeight="1" x14ac:dyDescent="0.2">
      <c r="A19" s="1560">
        <v>3</v>
      </c>
      <c r="B19" s="1561" t="s">
        <v>289</v>
      </c>
      <c r="C19" s="224" t="s">
        <v>696</v>
      </c>
      <c r="D19" s="1565"/>
      <c r="E19" s="1572"/>
      <c r="F19" s="1549"/>
      <c r="G19" s="763">
        <v>24</v>
      </c>
      <c r="H19" s="6"/>
      <c r="I19" s="6"/>
      <c r="J19" s="6"/>
      <c r="K19" s="767"/>
      <c r="L19" s="1550"/>
    </row>
    <row r="20" spans="1:12" ht="15" customHeight="1" x14ac:dyDescent="0.2">
      <c r="A20" s="1560"/>
      <c r="B20" s="1561"/>
      <c r="C20" s="224" t="s">
        <v>976</v>
      </c>
      <c r="D20" s="1565"/>
      <c r="E20" s="1572"/>
      <c r="F20" s="1549"/>
      <c r="G20" s="763">
        <v>41</v>
      </c>
      <c r="H20" s="6"/>
      <c r="I20" s="6"/>
      <c r="J20" s="6"/>
      <c r="K20" s="767"/>
      <c r="L20" s="1550"/>
    </row>
    <row r="21" spans="1:12" ht="15" customHeight="1" x14ac:dyDescent="0.2">
      <c r="A21" s="1560"/>
      <c r="B21" s="1561"/>
      <c r="C21" s="224" t="s">
        <v>977</v>
      </c>
      <c r="D21" s="1565"/>
      <c r="E21" s="1572"/>
      <c r="F21" s="1549"/>
      <c r="G21" s="763">
        <v>50</v>
      </c>
      <c r="H21" s="6"/>
      <c r="I21" s="6"/>
      <c r="J21" s="6"/>
      <c r="K21" s="767"/>
      <c r="L21" s="1550"/>
    </row>
    <row r="22" spans="1:12" ht="15" customHeight="1" x14ac:dyDescent="0.2">
      <c r="A22" s="1560"/>
      <c r="B22" s="1561"/>
      <c r="C22" s="224" t="s">
        <v>598</v>
      </c>
      <c r="D22" s="1565"/>
      <c r="E22" s="1572"/>
      <c r="F22" s="1549"/>
      <c r="G22" s="763">
        <v>25</v>
      </c>
      <c r="H22" s="6"/>
      <c r="I22" s="6"/>
      <c r="J22" s="6"/>
      <c r="K22" s="767"/>
      <c r="L22" s="1550"/>
    </row>
    <row r="23" spans="1:12" ht="15" customHeight="1" x14ac:dyDescent="0.2">
      <c r="A23" s="1556">
        <v>4</v>
      </c>
      <c r="B23" s="1558" t="s">
        <v>290</v>
      </c>
      <c r="C23" s="224" t="s">
        <v>697</v>
      </c>
      <c r="D23" s="1565"/>
      <c r="E23" s="1572"/>
      <c r="F23" s="1549"/>
      <c r="G23" s="763">
        <v>139</v>
      </c>
      <c r="H23" s="6"/>
      <c r="I23" s="6"/>
      <c r="J23" s="6"/>
      <c r="K23" s="767"/>
      <c r="L23" s="1550"/>
    </row>
    <row r="24" spans="1:12" x14ac:dyDescent="0.2">
      <c r="A24" s="1557"/>
      <c r="B24" s="1559"/>
      <c r="C24" s="224" t="s">
        <v>993</v>
      </c>
      <c r="D24" s="1565"/>
      <c r="E24" s="1572"/>
      <c r="F24" s="1549"/>
      <c r="G24" s="763">
        <v>0</v>
      </c>
      <c r="H24" s="6"/>
      <c r="I24" s="6"/>
      <c r="J24" s="6"/>
      <c r="K24" s="767"/>
      <c r="L24" s="1550"/>
    </row>
    <row r="25" spans="1:12" ht="15" customHeight="1" x14ac:dyDescent="0.2">
      <c r="A25" s="1560">
        <v>5</v>
      </c>
      <c r="B25" s="1561" t="s">
        <v>291</v>
      </c>
      <c r="C25" s="224" t="s">
        <v>978</v>
      </c>
      <c r="D25" s="1565"/>
      <c r="E25" s="1572"/>
      <c r="F25" s="1549"/>
      <c r="G25" s="763">
        <v>72</v>
      </c>
      <c r="H25" s="6"/>
      <c r="I25" s="6"/>
      <c r="J25" s="6"/>
      <c r="K25" s="767"/>
      <c r="L25" s="1550"/>
    </row>
    <row r="26" spans="1:12" ht="13.15" customHeight="1" x14ac:dyDescent="0.2">
      <c r="A26" s="1560"/>
      <c r="B26" s="1561"/>
      <c r="C26" s="224" t="s">
        <v>979</v>
      </c>
      <c r="D26" s="1565"/>
      <c r="E26" s="1572"/>
      <c r="F26" s="1549"/>
      <c r="G26" s="763">
        <v>95</v>
      </c>
      <c r="H26" s="6"/>
      <c r="I26" s="6"/>
      <c r="J26" s="6"/>
      <c r="K26" s="767"/>
      <c r="L26" s="1550"/>
    </row>
    <row r="27" spans="1:12" s="334" customFormat="1" ht="13.15" customHeight="1" x14ac:dyDescent="0.2">
      <c r="A27" s="1560"/>
      <c r="B27" s="1561"/>
      <c r="C27" s="224" t="s">
        <v>1089</v>
      </c>
      <c r="D27" s="1565"/>
      <c r="E27" s="1572"/>
      <c r="F27" s="1549"/>
      <c r="G27" s="763">
        <v>5</v>
      </c>
      <c r="H27" s="6"/>
      <c r="I27" s="6"/>
      <c r="J27" s="6"/>
      <c r="K27" s="767"/>
      <c r="L27" s="1550"/>
    </row>
    <row r="28" spans="1:12" ht="13.15" customHeight="1" x14ac:dyDescent="0.2">
      <c r="A28" s="1560"/>
      <c r="B28" s="1561"/>
      <c r="C28" s="224" t="s">
        <v>698</v>
      </c>
      <c r="D28" s="1565"/>
      <c r="E28" s="1572"/>
      <c r="F28" s="1549"/>
      <c r="G28" s="763">
        <v>0</v>
      </c>
      <c r="H28" s="6"/>
      <c r="I28" s="6"/>
      <c r="J28" s="6"/>
      <c r="K28" s="767"/>
      <c r="L28" s="1550"/>
    </row>
    <row r="29" spans="1:12" ht="13.15" customHeight="1" x14ac:dyDescent="0.2">
      <c r="A29" s="1560"/>
      <c r="B29" s="1561"/>
      <c r="C29" s="224" t="s">
        <v>977</v>
      </c>
      <c r="D29" s="1565"/>
      <c r="E29" s="1572"/>
      <c r="F29" s="1549"/>
      <c r="G29" s="763">
        <v>0</v>
      </c>
      <c r="H29" s="6"/>
      <c r="I29" s="6"/>
      <c r="J29" s="6"/>
      <c r="K29" s="767"/>
      <c r="L29" s="1550"/>
    </row>
    <row r="30" spans="1:12" ht="15" customHeight="1" x14ac:dyDescent="0.2">
      <c r="A30" s="1560"/>
      <c r="B30" s="1561"/>
      <c r="C30" s="224" t="s">
        <v>598</v>
      </c>
      <c r="D30" s="1565"/>
      <c r="E30" s="1572"/>
      <c r="F30" s="1549"/>
      <c r="G30" s="763">
        <v>85</v>
      </c>
      <c r="H30" s="6"/>
      <c r="I30" s="6"/>
      <c r="J30" s="6"/>
      <c r="K30" s="767"/>
      <c r="L30" s="1550"/>
    </row>
    <row r="31" spans="1:12" ht="15" customHeight="1" x14ac:dyDescent="0.2">
      <c r="A31" s="1562">
        <v>6</v>
      </c>
      <c r="B31" s="1561" t="s">
        <v>292</v>
      </c>
      <c r="C31" s="224" t="s">
        <v>699</v>
      </c>
      <c r="D31" s="1565"/>
      <c r="E31" s="1572"/>
      <c r="F31" s="1549"/>
      <c r="G31" s="763">
        <v>69</v>
      </c>
      <c r="H31" s="6"/>
      <c r="I31" s="6"/>
      <c r="J31" s="6"/>
      <c r="K31" s="767"/>
      <c r="L31" s="1550"/>
    </row>
    <row r="32" spans="1:12" ht="15" customHeight="1" x14ac:dyDescent="0.2">
      <c r="A32" s="1562"/>
      <c r="B32" s="1561"/>
      <c r="C32" s="224" t="s">
        <v>598</v>
      </c>
      <c r="D32" s="1565"/>
      <c r="E32" s="1572"/>
      <c r="F32" s="1549"/>
      <c r="G32" s="763">
        <v>149</v>
      </c>
      <c r="H32" s="6"/>
      <c r="I32" s="6"/>
      <c r="J32" s="6"/>
      <c r="K32" s="767"/>
      <c r="L32" s="1550"/>
    </row>
    <row r="33" spans="1:12" ht="15" customHeight="1" x14ac:dyDescent="0.2">
      <c r="A33" s="1560">
        <v>7</v>
      </c>
      <c r="B33" s="1561" t="s">
        <v>293</v>
      </c>
      <c r="C33" s="224" t="s">
        <v>759</v>
      </c>
      <c r="D33" s="1565"/>
      <c r="E33" s="1572"/>
      <c r="F33" s="1549"/>
      <c r="G33" s="763">
        <v>55</v>
      </c>
      <c r="H33" s="6"/>
      <c r="I33" s="6"/>
      <c r="J33" s="6"/>
      <c r="K33" s="767"/>
      <c r="L33" s="1550"/>
    </row>
    <row r="34" spans="1:12" ht="15" customHeight="1" x14ac:dyDescent="0.2">
      <c r="A34" s="1560"/>
      <c r="B34" s="1561"/>
      <c r="C34" s="224" t="s">
        <v>816</v>
      </c>
      <c r="D34" s="1565"/>
      <c r="E34" s="1572"/>
      <c r="F34" s="1549"/>
      <c r="G34" s="763">
        <v>8</v>
      </c>
      <c r="H34" s="6"/>
      <c r="I34" s="6"/>
      <c r="J34" s="6"/>
      <c r="K34" s="767"/>
      <c r="L34" s="1550"/>
    </row>
    <row r="35" spans="1:12" ht="15" customHeight="1" x14ac:dyDescent="0.2">
      <c r="A35" s="1560"/>
      <c r="B35" s="1561"/>
      <c r="C35" s="224" t="s">
        <v>599</v>
      </c>
      <c r="D35" s="1565"/>
      <c r="E35" s="1572"/>
      <c r="F35" s="1549"/>
      <c r="G35" s="763">
        <v>34</v>
      </c>
      <c r="H35" s="6"/>
      <c r="I35" s="6"/>
      <c r="J35" s="6"/>
      <c r="K35" s="767"/>
      <c r="L35" s="1550"/>
    </row>
    <row r="36" spans="1:12" x14ac:dyDescent="0.2">
      <c r="A36" s="1560"/>
      <c r="B36" s="1561"/>
      <c r="C36" s="224" t="s">
        <v>700</v>
      </c>
      <c r="D36" s="1565"/>
      <c r="E36" s="1572"/>
      <c r="F36" s="1549"/>
      <c r="G36" s="763">
        <v>22</v>
      </c>
      <c r="H36" s="6"/>
      <c r="I36" s="6"/>
      <c r="J36" s="6"/>
      <c r="K36" s="767"/>
      <c r="L36" s="1550"/>
    </row>
    <row r="37" spans="1:12" ht="15" customHeight="1" x14ac:dyDescent="0.2">
      <c r="A37" s="1560"/>
      <c r="B37" s="1561"/>
      <c r="C37" s="224" t="s">
        <v>598</v>
      </c>
      <c r="D37" s="1565"/>
      <c r="E37" s="1572"/>
      <c r="F37" s="1549"/>
      <c r="G37" s="763">
        <v>60</v>
      </c>
      <c r="H37" s="6"/>
      <c r="I37" s="6"/>
      <c r="J37" s="6"/>
      <c r="K37" s="767"/>
      <c r="L37" s="1550"/>
    </row>
    <row r="38" spans="1:12" ht="15" customHeight="1" x14ac:dyDescent="0.2">
      <c r="A38" s="707">
        <v>8</v>
      </c>
      <c r="B38" s="708" t="s">
        <v>294</v>
      </c>
      <c r="C38" s="224" t="s">
        <v>760</v>
      </c>
      <c r="D38" s="1565"/>
      <c r="E38" s="1572"/>
      <c r="F38" s="1549"/>
      <c r="G38" s="763">
        <v>24</v>
      </c>
      <c r="H38" s="6"/>
      <c r="I38" s="6"/>
      <c r="J38" s="6"/>
      <c r="K38" s="767"/>
      <c r="L38" s="1550"/>
    </row>
    <row r="39" spans="1:12" ht="15" customHeight="1" x14ac:dyDescent="0.2">
      <c r="A39" s="1560">
        <v>9</v>
      </c>
      <c r="B39" s="1561" t="s">
        <v>295</v>
      </c>
      <c r="C39" s="224" t="s">
        <v>761</v>
      </c>
      <c r="D39" s="1565"/>
      <c r="E39" s="1572"/>
      <c r="F39" s="1549"/>
      <c r="G39" s="763">
        <v>10</v>
      </c>
      <c r="H39" s="6"/>
      <c r="I39" s="6"/>
      <c r="J39" s="6"/>
      <c r="K39" s="767"/>
      <c r="L39" s="1550"/>
    </row>
    <row r="40" spans="1:12" ht="15" customHeight="1" x14ac:dyDescent="0.2">
      <c r="A40" s="1560"/>
      <c r="B40" s="1561"/>
      <c r="C40" s="224" t="s">
        <v>701</v>
      </c>
      <c r="D40" s="1565"/>
      <c r="E40" s="1572"/>
      <c r="F40" s="1549"/>
      <c r="G40" s="763">
        <v>15</v>
      </c>
      <c r="H40" s="6"/>
      <c r="I40" s="6"/>
      <c r="J40" s="6"/>
      <c r="K40" s="767"/>
      <c r="L40" s="1550"/>
    </row>
    <row r="41" spans="1:12" ht="15" customHeight="1" x14ac:dyDescent="0.2">
      <c r="A41" s="1560"/>
      <c r="B41" s="1561"/>
      <c r="C41" s="224" t="s">
        <v>1099</v>
      </c>
      <c r="D41" s="1565"/>
      <c r="E41" s="1572"/>
      <c r="F41" s="1549"/>
      <c r="G41" s="763">
        <v>17</v>
      </c>
      <c r="H41" s="6"/>
      <c r="I41" s="6"/>
      <c r="J41" s="6"/>
      <c r="K41" s="767"/>
      <c r="L41" s="1550"/>
    </row>
    <row r="42" spans="1:12" s="334" customFormat="1" ht="15" customHeight="1" x14ac:dyDescent="0.2">
      <c r="A42" s="1560"/>
      <c r="B42" s="1561"/>
      <c r="C42" s="224" t="s">
        <v>980</v>
      </c>
      <c r="D42" s="1565"/>
      <c r="E42" s="1572"/>
      <c r="F42" s="1549"/>
      <c r="G42" s="763">
        <v>0</v>
      </c>
      <c r="H42" s="6"/>
      <c r="I42" s="6"/>
      <c r="J42" s="6"/>
      <c r="K42" s="767"/>
      <c r="L42" s="1550"/>
    </row>
    <row r="43" spans="1:12" x14ac:dyDescent="0.2">
      <c r="A43" s="1560"/>
      <c r="B43" s="1561"/>
      <c r="C43" s="224" t="s">
        <v>598</v>
      </c>
      <c r="D43" s="1565"/>
      <c r="E43" s="1572"/>
      <c r="F43" s="1549"/>
      <c r="G43" s="763">
        <v>2</v>
      </c>
      <c r="H43" s="6"/>
      <c r="I43" s="6"/>
      <c r="J43" s="6"/>
      <c r="K43" s="767"/>
      <c r="L43" s="1550"/>
    </row>
    <row r="44" spans="1:12" ht="15" customHeight="1" x14ac:dyDescent="0.2">
      <c r="A44" s="1560"/>
      <c r="B44" s="1567"/>
      <c r="C44" s="224" t="s">
        <v>600</v>
      </c>
      <c r="D44" s="1565"/>
      <c r="E44" s="1572"/>
      <c r="F44" s="1549"/>
      <c r="G44" s="763">
        <v>0</v>
      </c>
      <c r="H44" s="6"/>
      <c r="I44" s="6"/>
      <c r="J44" s="6"/>
      <c r="K44" s="767"/>
      <c r="L44" s="1550"/>
    </row>
    <row r="45" spans="1:12" ht="15" customHeight="1" x14ac:dyDescent="0.2">
      <c r="A45" s="707">
        <v>10</v>
      </c>
      <c r="B45" s="708" t="s">
        <v>296</v>
      </c>
      <c r="C45" s="224" t="s">
        <v>981</v>
      </c>
      <c r="D45" s="1565"/>
      <c r="E45" s="1572"/>
      <c r="F45" s="1549"/>
      <c r="G45" s="763">
        <v>24</v>
      </c>
      <c r="H45" s="6"/>
      <c r="I45" s="6"/>
      <c r="J45" s="6"/>
      <c r="K45" s="767"/>
      <c r="L45" s="1550"/>
    </row>
    <row r="46" spans="1:12" ht="15" customHeight="1" x14ac:dyDescent="0.2">
      <c r="A46" s="1560">
        <v>11</v>
      </c>
      <c r="B46" s="1561" t="s">
        <v>297</v>
      </c>
      <c r="C46" s="224" t="s">
        <v>702</v>
      </c>
      <c r="D46" s="1565"/>
      <c r="E46" s="1572"/>
      <c r="F46" s="1549"/>
      <c r="G46" s="763">
        <v>35</v>
      </c>
      <c r="H46" s="6"/>
      <c r="I46" s="6"/>
      <c r="J46" s="6"/>
      <c r="K46" s="767"/>
      <c r="L46" s="1550"/>
    </row>
    <row r="47" spans="1:12" ht="15" customHeight="1" x14ac:dyDescent="0.2">
      <c r="A47" s="1560"/>
      <c r="B47" s="1561"/>
      <c r="C47" s="224" t="s">
        <v>598</v>
      </c>
      <c r="D47" s="1565"/>
      <c r="E47" s="1572"/>
      <c r="F47" s="1549"/>
      <c r="G47" s="763">
        <v>82</v>
      </c>
      <c r="H47" s="6"/>
      <c r="I47" s="6"/>
      <c r="J47" s="6"/>
      <c r="K47" s="767"/>
      <c r="L47" s="1550"/>
    </row>
    <row r="48" spans="1:12" ht="15" customHeight="1" x14ac:dyDescent="0.2">
      <c r="A48" s="1562">
        <v>12</v>
      </c>
      <c r="B48" s="1561" t="s">
        <v>298</v>
      </c>
      <c r="C48" s="224" t="s">
        <v>598</v>
      </c>
      <c r="D48" s="1565"/>
      <c r="E48" s="1572"/>
      <c r="F48" s="1549"/>
      <c r="G48" s="763">
        <v>101</v>
      </c>
      <c r="H48" s="6"/>
      <c r="I48" s="6"/>
      <c r="J48" s="6"/>
      <c r="K48" s="767"/>
      <c r="L48" s="1550"/>
    </row>
    <row r="49" spans="1:12" ht="15" customHeight="1" x14ac:dyDescent="0.2">
      <c r="A49" s="1562"/>
      <c r="B49" s="1561"/>
      <c r="C49" s="224" t="s">
        <v>600</v>
      </c>
      <c r="D49" s="1565"/>
      <c r="E49" s="1572"/>
      <c r="F49" s="1549"/>
      <c r="G49" s="763">
        <v>0</v>
      </c>
      <c r="H49" s="6"/>
      <c r="I49" s="6"/>
      <c r="J49" s="6"/>
      <c r="K49" s="767"/>
      <c r="L49" s="1550"/>
    </row>
    <row r="50" spans="1:12" ht="15" customHeight="1" x14ac:dyDescent="0.2">
      <c r="A50" s="1562"/>
      <c r="B50" s="1561"/>
      <c r="C50" s="224" t="s">
        <v>601</v>
      </c>
      <c r="D50" s="1565"/>
      <c r="E50" s="1572"/>
      <c r="F50" s="1549"/>
      <c r="G50" s="763">
        <v>0</v>
      </c>
      <c r="H50" s="6"/>
      <c r="I50" s="6"/>
      <c r="J50" s="6"/>
      <c r="K50" s="767"/>
      <c r="L50" s="1550"/>
    </row>
    <row r="51" spans="1:12" ht="15" customHeight="1" x14ac:dyDescent="0.2">
      <c r="A51" s="1562"/>
      <c r="B51" s="1561"/>
      <c r="C51" s="224" t="s">
        <v>980</v>
      </c>
      <c r="D51" s="1565"/>
      <c r="E51" s="1572"/>
      <c r="F51" s="1549"/>
      <c r="G51" s="763">
        <v>0</v>
      </c>
      <c r="H51" s="6"/>
      <c r="I51" s="6"/>
      <c r="J51" s="6"/>
      <c r="K51" s="767"/>
      <c r="L51" s="1550"/>
    </row>
    <row r="52" spans="1:12" ht="15" customHeight="1" x14ac:dyDescent="0.2">
      <c r="A52" s="1560">
        <v>13</v>
      </c>
      <c r="B52" s="1561" t="s">
        <v>299</v>
      </c>
      <c r="C52" s="224" t="s">
        <v>765</v>
      </c>
      <c r="D52" s="1565"/>
      <c r="E52" s="1572"/>
      <c r="F52" s="1549"/>
      <c r="G52" s="763">
        <v>14</v>
      </c>
      <c r="H52" s="6"/>
      <c r="I52" s="6"/>
      <c r="J52" s="6"/>
      <c r="K52" s="767"/>
      <c r="L52" s="1550"/>
    </row>
    <row r="53" spans="1:12" ht="15" customHeight="1" x14ac:dyDescent="0.2">
      <c r="A53" s="1560"/>
      <c r="B53" s="1561"/>
      <c r="C53" s="224" t="s">
        <v>418</v>
      </c>
      <c r="D53" s="1565"/>
      <c r="E53" s="1572"/>
      <c r="F53" s="1549"/>
      <c r="G53" s="763">
        <v>4</v>
      </c>
      <c r="H53" s="6"/>
      <c r="I53" s="6"/>
      <c r="J53" s="6"/>
      <c r="K53" s="767"/>
      <c r="L53" s="1550"/>
    </row>
    <row r="54" spans="1:12" ht="15" customHeight="1" x14ac:dyDescent="0.2">
      <c r="A54" s="1560"/>
      <c r="B54" s="1561"/>
      <c r="C54" s="224" t="s">
        <v>598</v>
      </c>
      <c r="D54" s="1565"/>
      <c r="E54" s="1572"/>
      <c r="F54" s="1549"/>
      <c r="G54" s="763">
        <v>4</v>
      </c>
      <c r="H54" s="6"/>
      <c r="I54" s="6"/>
      <c r="J54" s="6"/>
      <c r="K54" s="767"/>
      <c r="L54" s="1550"/>
    </row>
    <row r="55" spans="1:12" ht="15" customHeight="1" x14ac:dyDescent="0.2">
      <c r="A55" s="1560">
        <v>14</v>
      </c>
      <c r="B55" s="1561" t="s">
        <v>300</v>
      </c>
      <c r="C55" s="224" t="s">
        <v>827</v>
      </c>
      <c r="D55" s="1565"/>
      <c r="E55" s="1572"/>
      <c r="F55" s="1549"/>
      <c r="G55" s="763">
        <v>28</v>
      </c>
      <c r="H55" s="6"/>
      <c r="I55" s="6"/>
      <c r="J55" s="6"/>
      <c r="K55" s="767"/>
      <c r="L55" s="1550"/>
    </row>
    <row r="56" spans="1:12" ht="15" customHeight="1" x14ac:dyDescent="0.2">
      <c r="A56" s="1560"/>
      <c r="B56" s="1561"/>
      <c r="C56" s="224" t="s">
        <v>409</v>
      </c>
      <c r="D56" s="1565"/>
      <c r="E56" s="1572"/>
      <c r="F56" s="1549"/>
      <c r="G56" s="763">
        <v>0</v>
      </c>
      <c r="H56" s="6"/>
      <c r="I56" s="6"/>
      <c r="J56" s="6"/>
      <c r="K56" s="767"/>
      <c r="L56" s="1550"/>
    </row>
    <row r="57" spans="1:12" ht="15" customHeight="1" x14ac:dyDescent="0.2">
      <c r="A57" s="1560">
        <v>15</v>
      </c>
      <c r="B57" s="1561" t="s">
        <v>301</v>
      </c>
      <c r="C57" s="224" t="s">
        <v>703</v>
      </c>
      <c r="D57" s="1565"/>
      <c r="E57" s="1572"/>
      <c r="F57" s="1549"/>
      <c r="G57" s="763">
        <v>0</v>
      </c>
      <c r="H57" s="6"/>
      <c r="I57" s="6"/>
      <c r="J57" s="6"/>
      <c r="K57" s="767"/>
      <c r="L57" s="1550"/>
    </row>
    <row r="58" spans="1:12" ht="15" customHeight="1" x14ac:dyDescent="0.2">
      <c r="A58" s="1560"/>
      <c r="B58" s="1567"/>
      <c r="C58" s="224" t="s">
        <v>767</v>
      </c>
      <c r="D58" s="1565"/>
      <c r="E58" s="1572"/>
      <c r="F58" s="1549"/>
      <c r="G58" s="763">
        <v>38</v>
      </c>
      <c r="H58" s="6"/>
      <c r="I58" s="6"/>
      <c r="J58" s="6"/>
      <c r="K58" s="767"/>
      <c r="L58" s="1550"/>
    </row>
    <row r="59" spans="1:12" ht="15" customHeight="1" x14ac:dyDescent="0.2">
      <c r="A59" s="1560"/>
      <c r="B59" s="1567"/>
      <c r="C59" s="224" t="s">
        <v>602</v>
      </c>
      <c r="D59" s="1565"/>
      <c r="E59" s="1572"/>
      <c r="F59" s="1549"/>
      <c r="G59" s="763">
        <v>29</v>
      </c>
      <c r="H59" s="6"/>
      <c r="I59" s="6"/>
      <c r="J59" s="6"/>
      <c r="K59" s="767"/>
      <c r="L59" s="1550"/>
    </row>
    <row r="60" spans="1:12" ht="15" customHeight="1" x14ac:dyDescent="0.2">
      <c r="A60" s="1562">
        <v>16</v>
      </c>
      <c r="B60" s="1568" t="s">
        <v>302</v>
      </c>
      <c r="C60" s="225" t="s">
        <v>416</v>
      </c>
      <c r="D60" s="1565"/>
      <c r="E60" s="1572"/>
      <c r="F60" s="1549"/>
      <c r="G60" s="763">
        <v>6</v>
      </c>
      <c r="H60" s="6"/>
      <c r="I60" s="6"/>
      <c r="J60" s="6"/>
      <c r="K60" s="767"/>
      <c r="L60" s="1550"/>
    </row>
    <row r="61" spans="1:12" ht="15" customHeight="1" x14ac:dyDescent="0.2">
      <c r="A61" s="1562"/>
      <c r="B61" s="1568"/>
      <c r="C61" s="225" t="s">
        <v>417</v>
      </c>
      <c r="D61" s="1565"/>
      <c r="E61" s="1572"/>
      <c r="F61" s="1549"/>
      <c r="G61" s="763">
        <v>11</v>
      </c>
      <c r="H61" s="6"/>
      <c r="I61" s="6"/>
      <c r="J61" s="6"/>
      <c r="K61" s="767"/>
      <c r="L61" s="1550"/>
    </row>
    <row r="62" spans="1:12" ht="15" customHeight="1" x14ac:dyDescent="0.2">
      <c r="A62" s="1562"/>
      <c r="B62" s="1568"/>
      <c r="C62" s="225" t="s">
        <v>971</v>
      </c>
      <c r="D62" s="1565"/>
      <c r="E62" s="1572"/>
      <c r="F62" s="1549"/>
      <c r="G62" s="763">
        <v>9</v>
      </c>
      <c r="H62" s="6"/>
      <c r="I62" s="6"/>
      <c r="J62" s="6"/>
      <c r="K62" s="767"/>
      <c r="L62" s="1550"/>
    </row>
    <row r="63" spans="1:12" ht="15" customHeight="1" x14ac:dyDescent="0.2">
      <c r="A63" s="1562"/>
      <c r="B63" s="1568"/>
      <c r="C63" s="225" t="s">
        <v>970</v>
      </c>
      <c r="D63" s="1565"/>
      <c r="E63" s="1572"/>
      <c r="F63" s="1549"/>
      <c r="G63" s="763">
        <v>9</v>
      </c>
      <c r="H63" s="6"/>
      <c r="I63" s="6"/>
      <c r="J63" s="6"/>
      <c r="K63" s="767"/>
      <c r="L63" s="1550"/>
    </row>
    <row r="64" spans="1:12" ht="15" customHeight="1" x14ac:dyDescent="0.2">
      <c r="A64" s="1562"/>
      <c r="B64" s="1568"/>
      <c r="C64" s="224" t="s">
        <v>980</v>
      </c>
      <c r="D64" s="1565"/>
      <c r="E64" s="1572"/>
      <c r="F64" s="1549"/>
      <c r="G64" s="763">
        <v>0</v>
      </c>
      <c r="H64" s="6"/>
      <c r="I64" s="6"/>
      <c r="J64" s="6"/>
      <c r="K64" s="767"/>
      <c r="L64" s="1550"/>
    </row>
    <row r="65" spans="1:12" ht="15" customHeight="1" x14ac:dyDescent="0.2">
      <c r="A65" s="1562"/>
      <c r="B65" s="1568"/>
      <c r="C65" s="225" t="s">
        <v>704</v>
      </c>
      <c r="D65" s="1565"/>
      <c r="E65" s="1572"/>
      <c r="F65" s="1549"/>
      <c r="G65" s="763">
        <v>0</v>
      </c>
      <c r="H65" s="6"/>
      <c r="I65" s="6"/>
      <c r="J65" s="6"/>
      <c r="K65" s="767"/>
      <c r="L65" s="1550"/>
    </row>
    <row r="66" spans="1:12" ht="15" customHeight="1" x14ac:dyDescent="0.2">
      <c r="A66" s="1562"/>
      <c r="B66" s="1568"/>
      <c r="C66" s="225" t="s">
        <v>598</v>
      </c>
      <c r="D66" s="1565"/>
      <c r="E66" s="1572"/>
      <c r="F66" s="1549"/>
      <c r="G66" s="763">
        <v>12</v>
      </c>
      <c r="H66" s="6"/>
      <c r="I66" s="6"/>
      <c r="J66" s="6"/>
      <c r="K66" s="767"/>
      <c r="L66" s="1550"/>
    </row>
    <row r="67" spans="1:12" ht="15" customHeight="1" x14ac:dyDescent="0.2">
      <c r="A67" s="1560">
        <v>17</v>
      </c>
      <c r="B67" s="1561" t="s">
        <v>303</v>
      </c>
      <c r="C67" s="225" t="s">
        <v>420</v>
      </c>
      <c r="D67" s="1565"/>
      <c r="E67" s="1572"/>
      <c r="F67" s="1549"/>
      <c r="G67" s="763">
        <v>10</v>
      </c>
      <c r="H67" s="6"/>
      <c r="I67" s="6"/>
      <c r="J67" s="6"/>
      <c r="K67" s="767"/>
      <c r="L67" s="1550"/>
    </row>
    <row r="68" spans="1:12" ht="15" customHeight="1" x14ac:dyDescent="0.2">
      <c r="A68" s="1560"/>
      <c r="B68" s="1561"/>
      <c r="C68" s="224" t="s">
        <v>598</v>
      </c>
      <c r="D68" s="1565"/>
      <c r="E68" s="1572"/>
      <c r="F68" s="1549"/>
      <c r="G68" s="763">
        <v>13</v>
      </c>
      <c r="H68" s="6"/>
      <c r="I68" s="6"/>
      <c r="J68" s="6"/>
      <c r="K68" s="767"/>
      <c r="L68" s="1550"/>
    </row>
    <row r="69" spans="1:12" ht="15" customHeight="1" x14ac:dyDescent="0.2">
      <c r="A69" s="1560">
        <v>18</v>
      </c>
      <c r="B69" s="1561" t="s">
        <v>603</v>
      </c>
      <c r="C69" s="224" t="s">
        <v>768</v>
      </c>
      <c r="D69" s="1565"/>
      <c r="E69" s="1572"/>
      <c r="F69" s="1549"/>
      <c r="G69" s="763">
        <v>28</v>
      </c>
      <c r="H69" s="6"/>
      <c r="I69" s="6"/>
      <c r="J69" s="6"/>
      <c r="K69" s="767"/>
      <c r="L69" s="1550"/>
    </row>
    <row r="70" spans="1:12" ht="15" customHeight="1" x14ac:dyDescent="0.2">
      <c r="A70" s="1560"/>
      <c r="B70" s="1561"/>
      <c r="C70" s="224" t="s">
        <v>604</v>
      </c>
      <c r="D70" s="1565"/>
      <c r="E70" s="1572"/>
      <c r="F70" s="1549"/>
      <c r="G70" s="763">
        <v>55</v>
      </c>
      <c r="H70" s="6"/>
      <c r="I70" s="6"/>
      <c r="J70" s="6"/>
      <c r="K70" s="767"/>
      <c r="L70" s="1550"/>
    </row>
    <row r="71" spans="1:12" ht="15" customHeight="1" x14ac:dyDescent="0.2">
      <c r="A71" s="1560"/>
      <c r="B71" s="1561"/>
      <c r="C71" s="224" t="s">
        <v>598</v>
      </c>
      <c r="D71" s="1565"/>
      <c r="E71" s="1572"/>
      <c r="F71" s="1549"/>
      <c r="G71" s="763">
        <v>39</v>
      </c>
      <c r="H71" s="6"/>
      <c r="I71" s="6"/>
      <c r="J71" s="6"/>
      <c r="K71" s="767"/>
      <c r="L71" s="1550"/>
    </row>
    <row r="72" spans="1:12" ht="15" customHeight="1" x14ac:dyDescent="0.2">
      <c r="A72" s="1560">
        <v>19</v>
      </c>
      <c r="B72" s="1561" t="s">
        <v>305</v>
      </c>
      <c r="C72" s="224" t="s">
        <v>706</v>
      </c>
      <c r="D72" s="1565"/>
      <c r="E72" s="1572"/>
      <c r="F72" s="1549"/>
      <c r="G72" s="763">
        <v>12</v>
      </c>
      <c r="H72" s="6"/>
      <c r="I72" s="6"/>
      <c r="J72" s="6"/>
      <c r="K72" s="767"/>
      <c r="L72" s="1550"/>
    </row>
    <row r="73" spans="1:12" ht="15" customHeight="1" x14ac:dyDescent="0.2">
      <c r="A73" s="1560"/>
      <c r="B73" s="1561"/>
      <c r="C73" s="224" t="s">
        <v>707</v>
      </c>
      <c r="D73" s="1565"/>
      <c r="E73" s="1572"/>
      <c r="F73" s="1549"/>
      <c r="G73" s="763">
        <v>4</v>
      </c>
      <c r="H73" s="6"/>
      <c r="I73" s="6"/>
      <c r="J73" s="6"/>
      <c r="K73" s="767"/>
      <c r="L73" s="1550"/>
    </row>
    <row r="74" spans="1:12" ht="15" customHeight="1" x14ac:dyDescent="0.2">
      <c r="A74" s="1560"/>
      <c r="B74" s="1561"/>
      <c r="C74" s="224" t="s">
        <v>723</v>
      </c>
      <c r="D74" s="1565"/>
      <c r="E74" s="1572"/>
      <c r="F74" s="1549"/>
      <c r="G74" s="763">
        <v>37</v>
      </c>
      <c r="H74" s="6"/>
      <c r="I74" s="6"/>
      <c r="J74" s="6"/>
      <c r="K74" s="767"/>
      <c r="L74" s="1550"/>
    </row>
    <row r="75" spans="1:12" ht="15" customHeight="1" x14ac:dyDescent="0.2">
      <c r="A75" s="1560"/>
      <c r="B75" s="1561"/>
      <c r="C75" s="224" t="s">
        <v>408</v>
      </c>
      <c r="D75" s="1565"/>
      <c r="E75" s="1572"/>
      <c r="F75" s="1549"/>
      <c r="G75" s="763">
        <v>20</v>
      </c>
      <c r="H75" s="6"/>
      <c r="I75" s="6"/>
      <c r="J75" s="6"/>
      <c r="K75" s="767"/>
      <c r="L75" s="1550"/>
    </row>
    <row r="76" spans="1:12" ht="15" customHeight="1" x14ac:dyDescent="0.2">
      <c r="A76" s="1560"/>
      <c r="B76" s="1561"/>
      <c r="C76" s="224" t="s">
        <v>705</v>
      </c>
      <c r="D76" s="1565"/>
      <c r="E76" s="1572"/>
      <c r="F76" s="1549"/>
      <c r="G76" s="763">
        <v>26</v>
      </c>
      <c r="H76" s="6"/>
      <c r="I76" s="6"/>
      <c r="J76" s="6"/>
      <c r="K76" s="767"/>
      <c r="L76" s="1550"/>
    </row>
    <row r="77" spans="1:12" ht="15" customHeight="1" x14ac:dyDescent="0.2">
      <c r="A77" s="1560"/>
      <c r="B77" s="1561"/>
      <c r="C77" s="224" t="s">
        <v>1051</v>
      </c>
      <c r="D77" s="1565"/>
      <c r="E77" s="1572"/>
      <c r="F77" s="1549"/>
      <c r="G77" s="763">
        <v>30</v>
      </c>
      <c r="H77" s="6"/>
      <c r="I77" s="6"/>
      <c r="J77" s="6"/>
      <c r="K77" s="767"/>
      <c r="L77" s="1550"/>
    </row>
    <row r="78" spans="1:12" ht="15" customHeight="1" x14ac:dyDescent="0.2">
      <c r="A78" s="1560">
        <v>20</v>
      </c>
      <c r="B78" s="1567" t="s">
        <v>306</v>
      </c>
      <c r="C78" s="224" t="s">
        <v>818</v>
      </c>
      <c r="D78" s="1565"/>
      <c r="E78" s="1572"/>
      <c r="F78" s="1549"/>
      <c r="G78" s="763">
        <v>38</v>
      </c>
      <c r="H78" s="6"/>
      <c r="I78" s="6"/>
      <c r="J78" s="6"/>
      <c r="K78" s="767"/>
      <c r="L78" s="1550"/>
    </row>
    <row r="79" spans="1:12" ht="15" customHeight="1" x14ac:dyDescent="0.2">
      <c r="A79" s="1560"/>
      <c r="B79" s="1567"/>
      <c r="C79" s="224" t="s">
        <v>769</v>
      </c>
      <c r="D79" s="1565"/>
      <c r="E79" s="1572"/>
      <c r="F79" s="1549"/>
      <c r="G79" s="763">
        <v>13</v>
      </c>
      <c r="H79" s="6"/>
      <c r="I79" s="6"/>
      <c r="J79" s="6"/>
      <c r="K79" s="767"/>
      <c r="L79" s="1550"/>
    </row>
    <row r="80" spans="1:12" ht="15" customHeight="1" x14ac:dyDescent="0.2">
      <c r="A80" s="1560"/>
      <c r="B80" s="1567"/>
      <c r="C80" s="224" t="s">
        <v>819</v>
      </c>
      <c r="D80" s="1565"/>
      <c r="E80" s="1572"/>
      <c r="F80" s="1549"/>
      <c r="G80" s="763">
        <v>0</v>
      </c>
      <c r="H80" s="6"/>
      <c r="I80" s="6"/>
      <c r="J80" s="6"/>
      <c r="K80" s="767"/>
      <c r="L80" s="1550"/>
    </row>
    <row r="81" spans="1:12" ht="15" customHeight="1" x14ac:dyDescent="0.2">
      <c r="A81" s="1560"/>
      <c r="B81" s="1567"/>
      <c r="C81" s="224" t="s">
        <v>770</v>
      </c>
      <c r="D81" s="1565"/>
      <c r="E81" s="1572"/>
      <c r="F81" s="1549"/>
      <c r="G81" s="763">
        <v>0</v>
      </c>
      <c r="H81" s="6"/>
      <c r="I81" s="6"/>
      <c r="J81" s="6"/>
      <c r="K81" s="767"/>
      <c r="L81" s="1550"/>
    </row>
    <row r="82" spans="1:12" ht="15" customHeight="1" x14ac:dyDescent="0.2">
      <c r="A82" s="1560"/>
      <c r="B82" s="1567"/>
      <c r="C82" s="224" t="s">
        <v>982</v>
      </c>
      <c r="D82" s="1566"/>
      <c r="E82" s="1573"/>
      <c r="F82" s="1549"/>
      <c r="G82" s="763">
        <v>42</v>
      </c>
      <c r="H82" s="6"/>
      <c r="I82" s="6"/>
      <c r="J82" s="6"/>
      <c r="K82" s="767"/>
      <c r="L82" s="1550"/>
    </row>
    <row r="83" spans="1:12" ht="12.75" customHeight="1" x14ac:dyDescent="0.2">
      <c r="A83" s="1560"/>
      <c r="B83" s="1567"/>
      <c r="C83" s="224" t="s">
        <v>598</v>
      </c>
      <c r="D83" s="1566"/>
      <c r="E83" s="1573"/>
      <c r="F83" s="1549"/>
      <c r="G83" s="763">
        <v>22</v>
      </c>
      <c r="H83" s="6"/>
      <c r="I83" s="6"/>
      <c r="J83" s="6"/>
      <c r="K83" s="767"/>
      <c r="L83" s="1550"/>
    </row>
    <row r="84" spans="1:12" ht="12.75" customHeight="1" x14ac:dyDescent="0.2">
      <c r="A84" s="1560">
        <v>21</v>
      </c>
      <c r="B84" s="1561" t="s">
        <v>307</v>
      </c>
      <c r="C84" s="224" t="s">
        <v>983</v>
      </c>
      <c r="D84" s="1566"/>
      <c r="E84" s="1573"/>
      <c r="F84" s="1549"/>
      <c r="G84" s="763">
        <v>7</v>
      </c>
      <c r="H84" s="6"/>
      <c r="I84" s="6"/>
      <c r="J84" s="6"/>
      <c r="K84" s="767"/>
      <c r="L84" s="1550"/>
    </row>
    <row r="85" spans="1:12" ht="15" customHeight="1" x14ac:dyDescent="0.2">
      <c r="A85" s="1560"/>
      <c r="B85" s="1561"/>
      <c r="C85" s="224" t="s">
        <v>411</v>
      </c>
      <c r="D85" s="1566"/>
      <c r="E85" s="1573"/>
      <c r="F85" s="1549"/>
      <c r="G85" s="763">
        <v>10</v>
      </c>
      <c r="H85" s="6"/>
      <c r="I85" s="6"/>
      <c r="J85" s="6"/>
      <c r="K85" s="767"/>
      <c r="L85" s="1550"/>
    </row>
    <row r="86" spans="1:12" ht="15" customHeight="1" x14ac:dyDescent="0.2">
      <c r="A86" s="1560"/>
      <c r="B86" s="1561"/>
      <c r="C86" s="224" t="s">
        <v>598</v>
      </c>
      <c r="D86" s="1566"/>
      <c r="E86" s="1573"/>
      <c r="F86" s="1549"/>
      <c r="G86" s="763">
        <v>20</v>
      </c>
      <c r="H86" s="6"/>
      <c r="I86" s="6"/>
      <c r="J86" s="6"/>
      <c r="K86" s="767"/>
      <c r="L86" s="1550"/>
    </row>
    <row r="87" spans="1:12" ht="25.5" customHeight="1" x14ac:dyDescent="0.2">
      <c r="A87" s="1560">
        <v>22</v>
      </c>
      <c r="B87" s="1561" t="s">
        <v>308</v>
      </c>
      <c r="C87" s="222" t="s">
        <v>773</v>
      </c>
      <c r="D87" s="1566"/>
      <c r="E87" s="1573"/>
      <c r="F87" s="1549"/>
      <c r="G87" s="763">
        <v>35</v>
      </c>
      <c r="H87" s="6"/>
      <c r="I87" s="6"/>
      <c r="J87" s="6"/>
      <c r="K87" s="767"/>
      <c r="L87" s="1550"/>
    </row>
    <row r="88" spans="1:12" ht="12.75" customHeight="1" x14ac:dyDescent="0.2">
      <c r="A88" s="1560"/>
      <c r="B88" s="1561"/>
      <c r="C88" s="226" t="s">
        <v>703</v>
      </c>
      <c r="D88" s="1566"/>
      <c r="E88" s="1573"/>
      <c r="F88" s="1549"/>
      <c r="G88" s="763">
        <v>26</v>
      </c>
      <c r="H88" s="6"/>
      <c r="I88" s="6"/>
      <c r="J88" s="6"/>
      <c r="K88" s="767"/>
      <c r="L88" s="1550"/>
    </row>
    <row r="89" spans="1:12" ht="25.5" customHeight="1" x14ac:dyDescent="0.2">
      <c r="A89" s="1560"/>
      <c r="B89" s="1561"/>
      <c r="C89" s="222" t="s">
        <v>774</v>
      </c>
      <c r="D89" s="1566"/>
      <c r="E89" s="1573"/>
      <c r="F89" s="1549"/>
      <c r="G89" s="763">
        <v>37</v>
      </c>
      <c r="H89" s="6"/>
      <c r="I89" s="6"/>
      <c r="J89" s="6"/>
      <c r="K89" s="767"/>
      <c r="L89" s="1550"/>
    </row>
    <row r="90" spans="1:12" ht="15" customHeight="1" x14ac:dyDescent="0.2">
      <c r="A90" s="1560">
        <v>23</v>
      </c>
      <c r="B90" s="1561" t="s">
        <v>309</v>
      </c>
      <c r="C90" s="224" t="s">
        <v>709</v>
      </c>
      <c r="D90" s="1566"/>
      <c r="E90" s="1573"/>
      <c r="F90" s="1549"/>
      <c r="G90" s="763">
        <v>1</v>
      </c>
      <c r="H90" s="6"/>
      <c r="I90" s="6"/>
      <c r="J90" s="6"/>
      <c r="K90" s="767"/>
      <c r="L90" s="1550"/>
    </row>
    <row r="91" spans="1:12" ht="15" customHeight="1" x14ac:dyDescent="0.2">
      <c r="A91" s="1560"/>
      <c r="B91" s="1561"/>
      <c r="C91" s="224" t="s">
        <v>775</v>
      </c>
      <c r="D91" s="1566"/>
      <c r="E91" s="1573"/>
      <c r="F91" s="1549"/>
      <c r="G91" s="763">
        <v>4</v>
      </c>
      <c r="H91" s="6"/>
      <c r="I91" s="6"/>
      <c r="J91" s="6"/>
      <c r="K91" s="767"/>
      <c r="L91" s="1550"/>
    </row>
    <row r="92" spans="1:12" ht="15" customHeight="1" x14ac:dyDescent="0.2">
      <c r="A92" s="1560"/>
      <c r="B92" s="1561"/>
      <c r="C92" s="224" t="s">
        <v>980</v>
      </c>
      <c r="D92" s="1566"/>
      <c r="E92" s="1573"/>
      <c r="F92" s="1549"/>
      <c r="G92" s="763">
        <v>1</v>
      </c>
      <c r="H92" s="6"/>
      <c r="I92" s="6"/>
      <c r="J92" s="6"/>
      <c r="K92" s="767"/>
      <c r="L92" s="1550"/>
    </row>
    <row r="93" spans="1:12" ht="15" customHeight="1" x14ac:dyDescent="0.2">
      <c r="A93" s="1560">
        <v>24</v>
      </c>
      <c r="B93" s="1561" t="s">
        <v>310</v>
      </c>
      <c r="C93" s="224" t="s">
        <v>712</v>
      </c>
      <c r="D93" s="1566"/>
      <c r="E93" s="1573"/>
      <c r="F93" s="1549"/>
      <c r="G93" s="763">
        <v>6</v>
      </c>
      <c r="H93" s="6"/>
      <c r="I93" s="6"/>
      <c r="J93" s="6"/>
      <c r="K93" s="767"/>
      <c r="L93" s="1550"/>
    </row>
    <row r="94" spans="1:12" ht="15" customHeight="1" x14ac:dyDescent="0.2">
      <c r="A94" s="1560"/>
      <c r="B94" s="1561"/>
      <c r="C94" s="224" t="s">
        <v>710</v>
      </c>
      <c r="D94" s="1566"/>
      <c r="E94" s="1573"/>
      <c r="F94" s="1549"/>
      <c r="G94" s="763">
        <v>35</v>
      </c>
      <c r="H94" s="6"/>
      <c r="I94" s="6"/>
      <c r="J94" s="6"/>
      <c r="K94" s="767"/>
      <c r="L94" s="1550"/>
    </row>
    <row r="95" spans="1:12" ht="15" customHeight="1" x14ac:dyDescent="0.2">
      <c r="A95" s="1560"/>
      <c r="B95" s="1561"/>
      <c r="C95" s="224" t="s">
        <v>776</v>
      </c>
      <c r="D95" s="1566"/>
      <c r="E95" s="1573"/>
      <c r="F95" s="1549"/>
      <c r="G95" s="763">
        <v>5</v>
      </c>
      <c r="H95" s="6"/>
      <c r="I95" s="6"/>
      <c r="J95" s="6"/>
      <c r="K95" s="767"/>
      <c r="L95" s="1550"/>
    </row>
    <row r="96" spans="1:12" ht="15" customHeight="1" x14ac:dyDescent="0.2">
      <c r="A96" s="1560"/>
      <c r="B96" s="1561"/>
      <c r="C96" s="224" t="s">
        <v>414</v>
      </c>
      <c r="D96" s="1566"/>
      <c r="E96" s="1573"/>
      <c r="F96" s="1549"/>
      <c r="G96" s="763">
        <v>14</v>
      </c>
      <c r="H96" s="6"/>
      <c r="I96" s="6"/>
      <c r="J96" s="6"/>
      <c r="K96" s="767"/>
      <c r="L96" s="1550"/>
    </row>
    <row r="97" spans="1:12" ht="15" customHeight="1" x14ac:dyDescent="0.2">
      <c r="A97" s="1560"/>
      <c r="B97" s="1561"/>
      <c r="C97" s="224" t="s">
        <v>332</v>
      </c>
      <c r="D97" s="1566"/>
      <c r="E97" s="1573"/>
      <c r="F97" s="1549"/>
      <c r="G97" s="763">
        <v>0</v>
      </c>
      <c r="H97" s="6"/>
      <c r="I97" s="6"/>
      <c r="J97" s="6"/>
      <c r="K97" s="767"/>
      <c r="L97" s="1550"/>
    </row>
    <row r="98" spans="1:12" ht="15" customHeight="1" x14ac:dyDescent="0.2">
      <c r="A98" s="1560"/>
      <c r="B98" s="1561"/>
      <c r="C98" s="224" t="s">
        <v>711</v>
      </c>
      <c r="D98" s="1566"/>
      <c r="E98" s="1573"/>
      <c r="F98" s="1549"/>
      <c r="G98" s="763">
        <v>25</v>
      </c>
      <c r="H98" s="6"/>
      <c r="I98" s="6"/>
      <c r="J98" s="6"/>
      <c r="K98" s="767"/>
      <c r="L98" s="1550"/>
    </row>
    <row r="99" spans="1:12" ht="15" customHeight="1" x14ac:dyDescent="0.2">
      <c r="A99" s="1560"/>
      <c r="B99" s="1561"/>
      <c r="C99" s="224" t="s">
        <v>598</v>
      </c>
      <c r="D99" s="1566"/>
      <c r="E99" s="1573"/>
      <c r="F99" s="1549"/>
      <c r="G99" s="763">
        <v>27</v>
      </c>
      <c r="H99" s="6"/>
      <c r="I99" s="6"/>
      <c r="J99" s="6"/>
      <c r="K99" s="767"/>
      <c r="L99" s="1550"/>
    </row>
    <row r="100" spans="1:12" ht="15" customHeight="1" x14ac:dyDescent="0.2">
      <c r="A100" s="1560">
        <v>25</v>
      </c>
      <c r="B100" s="1561" t="s">
        <v>311</v>
      </c>
      <c r="C100" s="224" t="s">
        <v>410</v>
      </c>
      <c r="D100" s="1566"/>
      <c r="E100" s="1573"/>
      <c r="F100" s="1549"/>
      <c r="G100" s="763">
        <v>52</v>
      </c>
      <c r="H100" s="6"/>
      <c r="I100" s="6"/>
      <c r="J100" s="6"/>
      <c r="K100" s="767"/>
      <c r="L100" s="1550"/>
    </row>
    <row r="101" spans="1:12" ht="15" customHeight="1" x14ac:dyDescent="0.2">
      <c r="A101" s="1560"/>
      <c r="B101" s="1561"/>
      <c r="C101" s="224" t="s">
        <v>598</v>
      </c>
      <c r="D101" s="1566"/>
      <c r="E101" s="1573"/>
      <c r="F101" s="1549"/>
      <c r="G101" s="763">
        <v>13</v>
      </c>
      <c r="H101" s="6"/>
      <c r="I101" s="6"/>
      <c r="J101" s="6"/>
      <c r="K101" s="767"/>
      <c r="L101" s="1550"/>
    </row>
    <row r="102" spans="1:12" ht="15" customHeight="1" x14ac:dyDescent="0.2">
      <c r="A102" s="1560">
        <v>26</v>
      </c>
      <c r="B102" s="1561" t="s">
        <v>312</v>
      </c>
      <c r="C102" s="224" t="s">
        <v>821</v>
      </c>
      <c r="D102" s="1566"/>
      <c r="E102" s="1573"/>
      <c r="F102" s="1549"/>
      <c r="G102" s="763">
        <v>7</v>
      </c>
      <c r="H102" s="6"/>
      <c r="I102" s="6"/>
      <c r="J102" s="6"/>
      <c r="K102" s="767"/>
      <c r="L102" s="1550"/>
    </row>
    <row r="103" spans="1:12" ht="15" customHeight="1" x14ac:dyDescent="0.2">
      <c r="A103" s="1560"/>
      <c r="B103" s="1561"/>
      <c r="C103" s="224" t="s">
        <v>605</v>
      </c>
      <c r="D103" s="1566"/>
      <c r="E103" s="1573"/>
      <c r="F103" s="1549"/>
      <c r="G103" s="763">
        <v>6</v>
      </c>
      <c r="H103" s="6"/>
      <c r="I103" s="6"/>
      <c r="J103" s="6"/>
      <c r="K103" s="767"/>
      <c r="L103" s="1550"/>
    </row>
    <row r="104" spans="1:12" ht="15" customHeight="1" x14ac:dyDescent="0.2">
      <c r="A104" s="1560"/>
      <c r="B104" s="1561"/>
      <c r="C104" s="224" t="s">
        <v>413</v>
      </c>
      <c r="D104" s="1566"/>
      <c r="E104" s="1573"/>
      <c r="F104" s="1549"/>
      <c r="G104" s="763">
        <v>4</v>
      </c>
      <c r="H104" s="6"/>
      <c r="I104" s="6"/>
      <c r="J104" s="6"/>
      <c r="K104" s="767"/>
      <c r="L104" s="1550"/>
    </row>
    <row r="105" spans="1:12" ht="12.75" customHeight="1" x14ac:dyDescent="0.2">
      <c r="A105" s="1560"/>
      <c r="B105" s="1561"/>
      <c r="C105" s="224" t="s">
        <v>606</v>
      </c>
      <c r="D105" s="1566"/>
      <c r="E105" s="1573"/>
      <c r="F105" s="1549"/>
      <c r="G105" s="763">
        <v>26</v>
      </c>
      <c r="H105" s="6"/>
      <c r="I105" s="6"/>
      <c r="J105" s="6"/>
      <c r="K105" s="767"/>
      <c r="L105" s="1550"/>
    </row>
    <row r="106" spans="1:12" ht="15" customHeight="1" x14ac:dyDescent="0.2">
      <c r="A106" s="1560"/>
      <c r="B106" s="1561"/>
      <c r="C106" s="224" t="s">
        <v>980</v>
      </c>
      <c r="D106" s="1566"/>
      <c r="E106" s="1573"/>
      <c r="F106" s="1549"/>
      <c r="G106" s="763">
        <v>0</v>
      </c>
      <c r="H106" s="6"/>
      <c r="I106" s="6"/>
      <c r="J106" s="6"/>
      <c r="K106" s="767"/>
      <c r="L106" s="1550"/>
    </row>
    <row r="107" spans="1:12" ht="15" customHeight="1" x14ac:dyDescent="0.2">
      <c r="A107" s="1560"/>
      <c r="B107" s="1561"/>
      <c r="C107" s="224" t="s">
        <v>713</v>
      </c>
      <c r="D107" s="1566"/>
      <c r="E107" s="1573"/>
      <c r="F107" s="1549"/>
      <c r="G107" s="763">
        <v>14</v>
      </c>
      <c r="H107" s="6"/>
      <c r="I107" s="6"/>
      <c r="J107" s="6"/>
      <c r="K107" s="767"/>
      <c r="L107" s="1550"/>
    </row>
    <row r="108" spans="1:12" ht="15" customHeight="1" x14ac:dyDescent="0.2">
      <c r="A108" s="1560"/>
      <c r="B108" s="1561"/>
      <c r="C108" s="224" t="s">
        <v>777</v>
      </c>
      <c r="D108" s="1566"/>
      <c r="E108" s="1573"/>
      <c r="F108" s="1549"/>
      <c r="G108" s="763">
        <v>0</v>
      </c>
      <c r="H108" s="6"/>
      <c r="I108" s="6"/>
      <c r="J108" s="6"/>
      <c r="K108" s="767"/>
      <c r="L108" s="1550"/>
    </row>
    <row r="109" spans="1:12" ht="15" customHeight="1" x14ac:dyDescent="0.2">
      <c r="A109" s="1560"/>
      <c r="B109" s="1561"/>
      <c r="C109" s="224" t="s">
        <v>973</v>
      </c>
      <c r="D109" s="1566"/>
      <c r="E109" s="1573"/>
      <c r="F109" s="1549"/>
      <c r="G109" s="763">
        <v>5</v>
      </c>
      <c r="H109" s="6"/>
      <c r="I109" s="6"/>
      <c r="J109" s="6"/>
      <c r="K109" s="767"/>
      <c r="L109" s="1550"/>
    </row>
    <row r="110" spans="1:12" ht="15" customHeight="1" x14ac:dyDescent="0.2">
      <c r="A110" s="1560"/>
      <c r="B110" s="1561"/>
      <c r="C110" s="224" t="s">
        <v>984</v>
      </c>
      <c r="D110" s="1566"/>
      <c r="E110" s="1573"/>
      <c r="F110" s="1549"/>
      <c r="G110" s="763">
        <v>4</v>
      </c>
      <c r="H110" s="6"/>
      <c r="I110" s="6"/>
      <c r="J110" s="6"/>
      <c r="K110" s="767"/>
      <c r="L110" s="1550"/>
    </row>
    <row r="111" spans="1:12" ht="15" customHeight="1" x14ac:dyDescent="0.2">
      <c r="A111" s="1560"/>
      <c r="B111" s="1561"/>
      <c r="C111" s="224" t="s">
        <v>598</v>
      </c>
      <c r="D111" s="1566"/>
      <c r="E111" s="1573"/>
      <c r="F111" s="1549"/>
      <c r="G111" s="763">
        <v>15</v>
      </c>
      <c r="H111" s="6"/>
      <c r="I111" s="6"/>
      <c r="J111" s="6"/>
      <c r="K111" s="767"/>
      <c r="L111" s="1550"/>
    </row>
    <row r="112" spans="1:12" ht="15" customHeight="1" x14ac:dyDescent="0.2">
      <c r="A112" s="707">
        <v>27</v>
      </c>
      <c r="B112" s="708" t="s">
        <v>313</v>
      </c>
      <c r="C112" s="224" t="s">
        <v>598</v>
      </c>
      <c r="D112" s="1566"/>
      <c r="E112" s="1573"/>
      <c r="F112" s="1549"/>
      <c r="G112" s="763">
        <v>80</v>
      </c>
      <c r="H112" s="6"/>
      <c r="I112" s="6"/>
      <c r="J112" s="6"/>
      <c r="K112" s="767"/>
      <c r="L112" s="1550"/>
    </row>
    <row r="113" spans="1:12" ht="15" customHeight="1" x14ac:dyDescent="0.2">
      <c r="A113" s="1560">
        <v>28</v>
      </c>
      <c r="B113" s="1561" t="s">
        <v>314</v>
      </c>
      <c r="C113" s="224" t="s">
        <v>714</v>
      </c>
      <c r="D113" s="1566"/>
      <c r="E113" s="1573"/>
      <c r="F113" s="1549"/>
      <c r="G113" s="763">
        <v>69</v>
      </c>
      <c r="H113" s="6"/>
      <c r="I113" s="6"/>
      <c r="J113" s="6"/>
      <c r="K113" s="767"/>
      <c r="L113" s="1550"/>
    </row>
    <row r="114" spans="1:12" ht="15" customHeight="1" x14ac:dyDescent="0.2">
      <c r="A114" s="1560"/>
      <c r="B114" s="1561"/>
      <c r="C114" s="224" t="s">
        <v>607</v>
      </c>
      <c r="D114" s="1566"/>
      <c r="E114" s="1573"/>
      <c r="F114" s="1549"/>
      <c r="G114" s="763">
        <v>7</v>
      </c>
      <c r="H114" s="6"/>
      <c r="I114" s="6"/>
      <c r="J114" s="6"/>
      <c r="K114" s="767"/>
      <c r="L114" s="1550"/>
    </row>
    <row r="115" spans="1:12" ht="15" customHeight="1" x14ac:dyDescent="0.2">
      <c r="A115" s="1560"/>
      <c r="B115" s="1561"/>
      <c r="C115" s="224" t="s">
        <v>778</v>
      </c>
      <c r="D115" s="1566"/>
      <c r="E115" s="1573"/>
      <c r="F115" s="1549"/>
      <c r="G115" s="763">
        <v>23</v>
      </c>
      <c r="H115" s="6"/>
      <c r="I115" s="6"/>
      <c r="J115" s="6"/>
      <c r="K115" s="767"/>
      <c r="L115" s="1550"/>
    </row>
    <row r="116" spans="1:12" ht="15" customHeight="1" x14ac:dyDescent="0.2">
      <c r="A116" s="1560"/>
      <c r="B116" s="1561"/>
      <c r="C116" s="224" t="s">
        <v>820</v>
      </c>
      <c r="D116" s="1566"/>
      <c r="E116" s="1573"/>
      <c r="F116" s="1549"/>
      <c r="G116" s="763">
        <v>10</v>
      </c>
      <c r="H116" s="6"/>
      <c r="I116" s="6"/>
      <c r="J116" s="6"/>
      <c r="K116" s="767"/>
      <c r="L116" s="1550"/>
    </row>
    <row r="117" spans="1:12" ht="15" customHeight="1" x14ac:dyDescent="0.2">
      <c r="A117" s="1560">
        <v>29</v>
      </c>
      <c r="B117" s="1561" t="s">
        <v>315</v>
      </c>
      <c r="C117" s="224" t="s">
        <v>779</v>
      </c>
      <c r="D117" s="1566"/>
      <c r="E117" s="1573"/>
      <c r="F117" s="1549"/>
      <c r="G117" s="763">
        <v>1</v>
      </c>
      <c r="H117" s="6"/>
      <c r="I117" s="6"/>
      <c r="J117" s="6"/>
      <c r="K117" s="767"/>
      <c r="L117" s="1550"/>
    </row>
    <row r="118" spans="1:12" ht="15" customHeight="1" x14ac:dyDescent="0.2">
      <c r="A118" s="1560"/>
      <c r="B118" s="1561"/>
      <c r="C118" s="224" t="s">
        <v>985</v>
      </c>
      <c r="D118" s="1566"/>
      <c r="E118" s="1573"/>
      <c r="F118" s="1549"/>
      <c r="G118" s="763">
        <v>19</v>
      </c>
      <c r="H118" s="6"/>
      <c r="I118" s="6"/>
      <c r="J118" s="6"/>
      <c r="K118" s="767"/>
      <c r="L118" s="1550"/>
    </row>
    <row r="119" spans="1:12" ht="15" customHeight="1" x14ac:dyDescent="0.2">
      <c r="A119" s="1560"/>
      <c r="B119" s="1561"/>
      <c r="C119" s="224" t="s">
        <v>715</v>
      </c>
      <c r="D119" s="1566"/>
      <c r="E119" s="1573"/>
      <c r="F119" s="1549"/>
      <c r="G119" s="763">
        <v>4</v>
      </c>
      <c r="H119" s="6"/>
      <c r="I119" s="6"/>
      <c r="J119" s="6"/>
      <c r="K119" s="767"/>
      <c r="L119" s="1550"/>
    </row>
    <row r="120" spans="1:12" ht="15" customHeight="1" x14ac:dyDescent="0.2">
      <c r="A120" s="1560"/>
      <c r="B120" s="1561"/>
      <c r="C120" s="224" t="s">
        <v>598</v>
      </c>
      <c r="D120" s="1566"/>
      <c r="E120" s="1573"/>
      <c r="F120" s="1549"/>
      <c r="G120" s="763">
        <v>105</v>
      </c>
      <c r="H120" s="6"/>
      <c r="I120" s="6"/>
      <c r="J120" s="6"/>
      <c r="K120" s="767"/>
      <c r="L120" s="1550"/>
    </row>
    <row r="121" spans="1:12" ht="15" customHeight="1" x14ac:dyDescent="0.2">
      <c r="A121" s="1560">
        <v>30</v>
      </c>
      <c r="B121" s="1561" t="s">
        <v>316</v>
      </c>
      <c r="C121" s="224" t="s">
        <v>781</v>
      </c>
      <c r="D121" s="1566"/>
      <c r="E121" s="1573"/>
      <c r="F121" s="1549"/>
      <c r="G121" s="763">
        <v>27</v>
      </c>
      <c r="H121" s="6"/>
      <c r="I121" s="6"/>
      <c r="J121" s="6"/>
      <c r="K121" s="767"/>
      <c r="L121" s="1550"/>
    </row>
    <row r="122" spans="1:12" ht="15" customHeight="1" x14ac:dyDescent="0.2">
      <c r="A122" s="1560"/>
      <c r="B122" s="1561"/>
      <c r="C122" s="224" t="s">
        <v>717</v>
      </c>
      <c r="D122" s="1566"/>
      <c r="E122" s="1573"/>
      <c r="F122" s="1549"/>
      <c r="G122" s="763">
        <v>28</v>
      </c>
      <c r="H122" s="6"/>
      <c r="I122" s="6"/>
      <c r="J122" s="6"/>
      <c r="K122" s="767"/>
      <c r="L122" s="1550"/>
    </row>
    <row r="123" spans="1:12" ht="15" customHeight="1" x14ac:dyDescent="0.2">
      <c r="A123" s="1560"/>
      <c r="B123" s="1561"/>
      <c r="C123" s="224" t="s">
        <v>716</v>
      </c>
      <c r="D123" s="1566"/>
      <c r="E123" s="1573"/>
      <c r="F123" s="1549"/>
      <c r="G123" s="763">
        <v>3</v>
      </c>
      <c r="H123" s="6"/>
      <c r="I123" s="6"/>
      <c r="J123" s="6"/>
      <c r="K123" s="767"/>
      <c r="L123" s="1550"/>
    </row>
    <row r="124" spans="1:12" ht="15" customHeight="1" x14ac:dyDescent="0.2">
      <c r="A124" s="1560"/>
      <c r="B124" s="1561"/>
      <c r="C124" s="224" t="s">
        <v>986</v>
      </c>
      <c r="D124" s="1566"/>
      <c r="E124" s="1573"/>
      <c r="F124" s="1549"/>
      <c r="G124" s="763">
        <v>18</v>
      </c>
      <c r="H124" s="6"/>
      <c r="I124" s="6"/>
      <c r="J124" s="6"/>
      <c r="K124" s="767"/>
      <c r="L124" s="1550"/>
    </row>
    <row r="125" spans="1:12" ht="15" customHeight="1" x14ac:dyDescent="0.2">
      <c r="A125" s="1560"/>
      <c r="B125" s="1561"/>
      <c r="C125" s="224" t="s">
        <v>598</v>
      </c>
      <c r="D125" s="1566"/>
      <c r="E125" s="1573"/>
      <c r="F125" s="1549"/>
      <c r="G125" s="763">
        <v>55</v>
      </c>
      <c r="H125" s="6"/>
      <c r="I125" s="6"/>
      <c r="J125" s="6"/>
      <c r="K125" s="767"/>
      <c r="L125" s="1550"/>
    </row>
    <row r="126" spans="1:12" ht="15" customHeight="1" x14ac:dyDescent="0.2">
      <c r="A126" s="1560">
        <v>31</v>
      </c>
      <c r="B126" s="1561" t="s">
        <v>317</v>
      </c>
      <c r="C126" s="224" t="s">
        <v>976</v>
      </c>
      <c r="D126" s="1566"/>
      <c r="E126" s="1573"/>
      <c r="F126" s="1549"/>
      <c r="G126" s="763">
        <v>0</v>
      </c>
      <c r="H126" s="6"/>
      <c r="I126" s="6"/>
      <c r="J126" s="6"/>
      <c r="K126" s="767"/>
      <c r="L126" s="1550"/>
    </row>
    <row r="127" spans="1:12" ht="15" customHeight="1" x14ac:dyDescent="0.2">
      <c r="A127" s="1560"/>
      <c r="B127" s="1561"/>
      <c r="C127" s="224" t="s">
        <v>716</v>
      </c>
      <c r="D127" s="1566"/>
      <c r="E127" s="1573"/>
      <c r="F127" s="1549"/>
      <c r="G127" s="763">
        <v>0</v>
      </c>
      <c r="H127" s="6"/>
      <c r="I127" s="6"/>
      <c r="J127" s="6"/>
      <c r="K127" s="767"/>
      <c r="L127" s="1550"/>
    </row>
    <row r="128" spans="1:12" ht="12.75" customHeight="1" x14ac:dyDescent="0.2">
      <c r="A128" s="1560"/>
      <c r="B128" s="1567"/>
      <c r="C128" s="224" t="s">
        <v>415</v>
      </c>
      <c r="D128" s="1566"/>
      <c r="E128" s="1573"/>
      <c r="F128" s="1549"/>
      <c r="G128" s="763">
        <v>35</v>
      </c>
      <c r="H128" s="6"/>
      <c r="I128" s="6"/>
      <c r="J128" s="6"/>
      <c r="K128" s="767"/>
      <c r="L128" s="1550"/>
    </row>
    <row r="129" spans="1:12" ht="15" customHeight="1" x14ac:dyDescent="0.2">
      <c r="A129" s="1560"/>
      <c r="B129" s="1567"/>
      <c r="C129" s="224" t="s">
        <v>598</v>
      </c>
      <c r="D129" s="1566"/>
      <c r="E129" s="1573"/>
      <c r="F129" s="1549"/>
      <c r="G129" s="763">
        <v>55</v>
      </c>
      <c r="H129" s="6"/>
      <c r="I129" s="6"/>
      <c r="J129" s="6"/>
      <c r="K129" s="767"/>
      <c r="L129" s="1550"/>
    </row>
    <row r="130" spans="1:12" ht="15" customHeight="1" x14ac:dyDescent="0.2">
      <c r="A130" s="1560">
        <v>32</v>
      </c>
      <c r="B130" s="1561" t="s">
        <v>318</v>
      </c>
      <c r="C130" s="224" t="s">
        <v>782</v>
      </c>
      <c r="D130" s="1566"/>
      <c r="E130" s="1573"/>
      <c r="F130" s="1549"/>
      <c r="G130" s="763">
        <v>16</v>
      </c>
      <c r="H130" s="6"/>
      <c r="I130" s="6"/>
      <c r="J130" s="6"/>
      <c r="K130" s="767"/>
      <c r="L130" s="1550"/>
    </row>
    <row r="131" spans="1:12" ht="15" customHeight="1" x14ac:dyDescent="0.2">
      <c r="A131" s="1560"/>
      <c r="B131" s="1561"/>
      <c r="C131" s="224" t="s">
        <v>718</v>
      </c>
      <c r="D131" s="1566"/>
      <c r="E131" s="1573"/>
      <c r="F131" s="1549"/>
      <c r="G131" s="763">
        <v>30</v>
      </c>
      <c r="H131" s="6"/>
      <c r="I131" s="6"/>
      <c r="J131" s="6"/>
      <c r="K131" s="767"/>
      <c r="L131" s="1550"/>
    </row>
    <row r="132" spans="1:12" ht="15" customHeight="1" x14ac:dyDescent="0.2">
      <c r="A132" s="1560"/>
      <c r="B132" s="1561"/>
      <c r="C132" s="224" t="s">
        <v>977</v>
      </c>
      <c r="D132" s="1566"/>
      <c r="E132" s="1573"/>
      <c r="F132" s="1549"/>
      <c r="G132" s="763">
        <v>0</v>
      </c>
      <c r="H132" s="6"/>
      <c r="I132" s="6"/>
      <c r="J132" s="6"/>
      <c r="K132" s="767"/>
      <c r="L132" s="1550"/>
    </row>
    <row r="133" spans="1:12" ht="15" customHeight="1" x14ac:dyDescent="0.2">
      <c r="A133" s="1560"/>
      <c r="B133" s="1561"/>
      <c r="C133" s="224" t="s">
        <v>598</v>
      </c>
      <c r="D133" s="1566"/>
      <c r="E133" s="1573"/>
      <c r="F133" s="1549"/>
      <c r="G133" s="763">
        <v>45</v>
      </c>
      <c r="H133" s="6"/>
      <c r="I133" s="6"/>
      <c r="J133" s="6"/>
      <c r="K133" s="767"/>
      <c r="L133" s="1550"/>
    </row>
    <row r="134" spans="1:12" ht="15" customHeight="1" x14ac:dyDescent="0.2">
      <c r="A134" s="1560">
        <v>33</v>
      </c>
      <c r="B134" s="1561" t="s">
        <v>319</v>
      </c>
      <c r="C134" s="224" t="s">
        <v>987</v>
      </c>
      <c r="D134" s="1566"/>
      <c r="E134" s="1573"/>
      <c r="F134" s="1549"/>
      <c r="G134" s="763">
        <v>8</v>
      </c>
      <c r="H134" s="6"/>
      <c r="I134" s="6"/>
      <c r="J134" s="6"/>
      <c r="K134" s="767"/>
      <c r="L134" s="1550"/>
    </row>
    <row r="135" spans="1:12" ht="15" customHeight="1" x14ac:dyDescent="0.2">
      <c r="A135" s="1560"/>
      <c r="B135" s="1561"/>
      <c r="C135" s="224" t="s">
        <v>332</v>
      </c>
      <c r="D135" s="1566"/>
      <c r="E135" s="1573"/>
      <c r="F135" s="1549"/>
      <c r="G135" s="763">
        <v>1</v>
      </c>
      <c r="H135" s="6"/>
      <c r="I135" s="6"/>
      <c r="J135" s="6"/>
      <c r="K135" s="767"/>
      <c r="L135" s="1550"/>
    </row>
    <row r="136" spans="1:12" ht="15" customHeight="1" x14ac:dyDescent="0.2">
      <c r="A136" s="1560"/>
      <c r="B136" s="1561"/>
      <c r="C136" s="224" t="s">
        <v>412</v>
      </c>
      <c r="D136" s="1566"/>
      <c r="E136" s="1573"/>
      <c r="F136" s="1549"/>
      <c r="G136" s="763">
        <v>0</v>
      </c>
      <c r="H136" s="6"/>
      <c r="I136" s="6"/>
      <c r="J136" s="6"/>
      <c r="K136" s="767"/>
      <c r="L136" s="1550"/>
    </row>
    <row r="137" spans="1:12" ht="15" customHeight="1" x14ac:dyDescent="0.2">
      <c r="A137" s="1560"/>
      <c r="B137" s="1561"/>
      <c r="C137" s="224" t="s">
        <v>980</v>
      </c>
      <c r="D137" s="1566"/>
      <c r="E137" s="1573"/>
      <c r="F137" s="1549"/>
      <c r="G137" s="763">
        <v>0</v>
      </c>
      <c r="H137" s="6"/>
      <c r="I137" s="6"/>
      <c r="J137" s="6"/>
      <c r="K137" s="767"/>
      <c r="L137" s="1550"/>
    </row>
    <row r="138" spans="1:12" ht="15" customHeight="1" x14ac:dyDescent="0.2">
      <c r="A138" s="1560"/>
      <c r="B138" s="1567"/>
      <c r="C138" s="224" t="s">
        <v>984</v>
      </c>
      <c r="D138" s="1566"/>
      <c r="E138" s="1573"/>
      <c r="F138" s="1549"/>
      <c r="G138" s="763">
        <v>3</v>
      </c>
      <c r="H138" s="6"/>
      <c r="I138" s="6"/>
      <c r="J138" s="6"/>
      <c r="K138" s="767"/>
      <c r="L138" s="1550"/>
    </row>
    <row r="139" spans="1:12" ht="15" customHeight="1" x14ac:dyDescent="0.2">
      <c r="A139" s="1556">
        <v>34</v>
      </c>
      <c r="B139" s="1558" t="s">
        <v>320</v>
      </c>
      <c r="C139" s="224" t="s">
        <v>712</v>
      </c>
      <c r="D139" s="1566"/>
      <c r="E139" s="1573"/>
      <c r="F139" s="1549"/>
      <c r="G139" s="763">
        <v>0</v>
      </c>
      <c r="H139" s="6"/>
      <c r="I139" s="6"/>
      <c r="J139" s="6"/>
      <c r="K139" s="767"/>
      <c r="L139" s="1550"/>
    </row>
    <row r="140" spans="1:12" ht="15" customHeight="1" x14ac:dyDescent="0.2">
      <c r="A140" s="1574"/>
      <c r="B140" s="1575"/>
      <c r="C140" s="224" t="s">
        <v>609</v>
      </c>
      <c r="D140" s="1566"/>
      <c r="E140" s="1573"/>
      <c r="F140" s="1549"/>
      <c r="G140" s="763">
        <v>0</v>
      </c>
      <c r="H140" s="6"/>
      <c r="I140" s="6"/>
      <c r="J140" s="6"/>
      <c r="K140" s="767"/>
      <c r="L140" s="1550"/>
    </row>
    <row r="141" spans="1:12" ht="15" customHeight="1" x14ac:dyDescent="0.2">
      <c r="A141" s="1574"/>
      <c r="B141" s="1575"/>
      <c r="C141" s="224" t="s">
        <v>419</v>
      </c>
      <c r="D141" s="1566"/>
      <c r="E141" s="1573"/>
      <c r="F141" s="1549"/>
      <c r="G141" s="763">
        <v>0</v>
      </c>
      <c r="H141" s="6"/>
      <c r="I141" s="6"/>
      <c r="J141" s="6"/>
      <c r="K141" s="767"/>
      <c r="L141" s="1550"/>
    </row>
    <row r="142" spans="1:12" ht="15" customHeight="1" x14ac:dyDescent="0.2">
      <c r="A142" s="1574"/>
      <c r="B142" s="1575"/>
      <c r="C142" s="224" t="s">
        <v>821</v>
      </c>
      <c r="D142" s="1566"/>
      <c r="E142" s="1573"/>
      <c r="F142" s="1549"/>
      <c r="G142" s="763">
        <v>0</v>
      </c>
      <c r="H142" s="6"/>
      <c r="I142" s="6"/>
      <c r="J142" s="6"/>
      <c r="K142" s="767"/>
      <c r="L142" s="1550"/>
    </row>
    <row r="143" spans="1:12" ht="15" customHeight="1" x14ac:dyDescent="0.2">
      <c r="A143" s="1574"/>
      <c r="B143" s="1575"/>
      <c r="C143" s="224" t="s">
        <v>988</v>
      </c>
      <c r="D143" s="1566"/>
      <c r="E143" s="1573"/>
      <c r="F143" s="1549"/>
      <c r="G143" s="763">
        <v>0</v>
      </c>
      <c r="H143" s="6"/>
      <c r="I143" s="6"/>
      <c r="J143" s="6"/>
      <c r="K143" s="767"/>
      <c r="L143" s="1550"/>
    </row>
    <row r="144" spans="1:12" ht="15" customHeight="1" x14ac:dyDescent="0.2">
      <c r="A144" s="1574"/>
      <c r="B144" s="1575"/>
      <c r="C144" s="224" t="s">
        <v>984</v>
      </c>
      <c r="D144" s="1566"/>
      <c r="E144" s="1573"/>
      <c r="F144" s="1549"/>
      <c r="G144" s="763">
        <v>6</v>
      </c>
      <c r="H144" s="6"/>
      <c r="I144" s="6"/>
      <c r="J144" s="6"/>
      <c r="K144" s="767"/>
      <c r="L144" s="1550"/>
    </row>
    <row r="145" spans="1:12" ht="15" customHeight="1" x14ac:dyDescent="0.2">
      <c r="A145" s="1557"/>
      <c r="B145" s="1559"/>
      <c r="C145" s="224" t="s">
        <v>598</v>
      </c>
      <c r="D145" s="1566"/>
      <c r="E145" s="1573"/>
      <c r="F145" s="1549"/>
      <c r="G145" s="763">
        <v>11</v>
      </c>
      <c r="H145" s="6"/>
      <c r="I145" s="6"/>
      <c r="J145" s="6"/>
      <c r="K145" s="767"/>
      <c r="L145" s="1550"/>
    </row>
    <row r="146" spans="1:12" ht="15" customHeight="1" x14ac:dyDescent="0.2">
      <c r="A146" s="1556">
        <v>35</v>
      </c>
      <c r="B146" s="1558" t="s">
        <v>321</v>
      </c>
      <c r="C146" s="224" t="s">
        <v>980</v>
      </c>
      <c r="D146" s="1566"/>
      <c r="E146" s="1573"/>
      <c r="F146" s="1549"/>
      <c r="G146" s="763">
        <v>69</v>
      </c>
      <c r="H146" s="6"/>
      <c r="I146" s="6"/>
      <c r="J146" s="6"/>
      <c r="K146" s="767"/>
      <c r="L146" s="1550"/>
    </row>
    <row r="147" spans="1:12" ht="15" customHeight="1" x14ac:dyDescent="0.2">
      <c r="A147" s="1576"/>
      <c r="B147" s="1577"/>
      <c r="C147" s="224" t="s">
        <v>989</v>
      </c>
      <c r="D147" s="1566"/>
      <c r="E147" s="1573"/>
      <c r="F147" s="1549"/>
      <c r="G147" s="763">
        <v>0</v>
      </c>
      <c r="H147" s="6"/>
      <c r="I147" s="6"/>
      <c r="J147" s="6"/>
      <c r="K147" s="767"/>
      <c r="L147" s="1550"/>
    </row>
    <row r="148" spans="1:12" ht="15" customHeight="1" x14ac:dyDescent="0.2">
      <c r="A148" s="1557"/>
      <c r="B148" s="1559"/>
      <c r="C148" s="224" t="s">
        <v>992</v>
      </c>
      <c r="D148" s="1566"/>
      <c r="E148" s="1573"/>
      <c r="F148" s="1549"/>
      <c r="G148" s="763">
        <v>0</v>
      </c>
      <c r="H148" s="6"/>
      <c r="I148" s="6"/>
      <c r="J148" s="6"/>
      <c r="K148" s="767"/>
      <c r="L148" s="1550"/>
    </row>
    <row r="149" spans="1:12" ht="15" customHeight="1" x14ac:dyDescent="0.2">
      <c r="A149" s="1560">
        <v>36</v>
      </c>
      <c r="B149" s="1561" t="s">
        <v>322</v>
      </c>
      <c r="C149" s="224" t="s">
        <v>785</v>
      </c>
      <c r="D149" s="1566"/>
      <c r="E149" s="1573"/>
      <c r="F149" s="1549"/>
      <c r="G149" s="763">
        <v>64</v>
      </c>
      <c r="H149" s="6"/>
      <c r="I149" s="6"/>
      <c r="J149" s="6"/>
      <c r="K149" s="767"/>
      <c r="L149" s="1550"/>
    </row>
    <row r="150" spans="1:12" ht="15" customHeight="1" x14ac:dyDescent="0.2">
      <c r="A150" s="1560"/>
      <c r="B150" s="1561"/>
      <c r="C150" s="224" t="s">
        <v>598</v>
      </c>
      <c r="D150" s="1566"/>
      <c r="E150" s="1573"/>
      <c r="F150" s="1549"/>
      <c r="G150" s="763">
        <v>105</v>
      </c>
      <c r="H150" s="6"/>
      <c r="I150" s="6"/>
      <c r="J150" s="6"/>
      <c r="K150" s="767"/>
      <c r="L150" s="1550"/>
    </row>
    <row r="151" spans="1:12" ht="15" customHeight="1" x14ac:dyDescent="0.2">
      <c r="A151" s="1560">
        <v>37</v>
      </c>
      <c r="B151" s="1561" t="s">
        <v>323</v>
      </c>
      <c r="C151" s="224" t="s">
        <v>786</v>
      </c>
      <c r="D151" s="1566"/>
      <c r="E151" s="1573"/>
      <c r="F151" s="1549"/>
      <c r="G151" s="763">
        <v>79</v>
      </c>
      <c r="H151" s="6"/>
      <c r="I151" s="6"/>
      <c r="J151" s="6"/>
      <c r="K151" s="767"/>
      <c r="L151" s="1550"/>
    </row>
    <row r="152" spans="1:12" ht="15" customHeight="1" x14ac:dyDescent="0.2">
      <c r="A152" s="1560"/>
      <c r="B152" s="1561"/>
      <c r="C152" s="224" t="s">
        <v>598</v>
      </c>
      <c r="D152" s="1566"/>
      <c r="E152" s="1573"/>
      <c r="F152" s="1549"/>
      <c r="G152" s="763">
        <v>108</v>
      </c>
      <c r="H152" s="6"/>
      <c r="I152" s="6"/>
      <c r="J152" s="6"/>
      <c r="K152" s="767"/>
      <c r="L152" s="1550"/>
    </row>
    <row r="153" spans="1:12" ht="15" customHeight="1" x14ac:dyDescent="0.2">
      <c r="A153" s="1560">
        <v>38</v>
      </c>
      <c r="B153" s="1561" t="s">
        <v>324</v>
      </c>
      <c r="C153" s="224" t="s">
        <v>990</v>
      </c>
      <c r="D153" s="1566"/>
      <c r="E153" s="1573"/>
      <c r="F153" s="1549"/>
      <c r="G153" s="763">
        <v>8</v>
      </c>
      <c r="H153" s="6"/>
      <c r="I153" s="6"/>
      <c r="J153" s="6"/>
      <c r="K153" s="767"/>
      <c r="L153" s="1550"/>
    </row>
    <row r="154" spans="1:12" ht="15" customHeight="1" x14ac:dyDescent="0.2">
      <c r="A154" s="1560"/>
      <c r="B154" s="1561"/>
      <c r="C154" s="224" t="s">
        <v>719</v>
      </c>
      <c r="D154" s="1566"/>
      <c r="E154" s="1573"/>
      <c r="F154" s="1549"/>
      <c r="G154" s="763">
        <v>0</v>
      </c>
      <c r="H154" s="6"/>
      <c r="I154" s="6"/>
      <c r="J154" s="6"/>
      <c r="K154" s="767"/>
      <c r="L154" s="1550"/>
    </row>
    <row r="155" spans="1:12" s="1105" customFormat="1" ht="15" customHeight="1" x14ac:dyDescent="0.2">
      <c r="A155" s="1560"/>
      <c r="B155" s="1561"/>
      <c r="C155" s="224" t="s">
        <v>1235</v>
      </c>
      <c r="D155" s="1566"/>
      <c r="E155" s="1573"/>
      <c r="F155" s="1549"/>
      <c r="G155" s="763">
        <v>0</v>
      </c>
      <c r="H155" s="48"/>
      <c r="I155" s="48"/>
      <c r="J155" s="48"/>
      <c r="K155" s="1188"/>
      <c r="L155" s="1550"/>
    </row>
    <row r="156" spans="1:12" s="20" customFormat="1" ht="15" customHeight="1" x14ac:dyDescent="0.2">
      <c r="A156" s="1560"/>
      <c r="B156" s="1561"/>
      <c r="C156" s="224" t="s">
        <v>681</v>
      </c>
      <c r="D156" s="1566"/>
      <c r="E156" s="1573"/>
      <c r="F156" s="1549"/>
      <c r="G156" s="763">
        <v>0</v>
      </c>
      <c r="H156" s="91"/>
      <c r="I156" s="91"/>
      <c r="J156" s="91"/>
      <c r="K156" s="768"/>
      <c r="L156" s="1550"/>
    </row>
    <row r="157" spans="1:12" s="20" customFormat="1" ht="15" customHeight="1" x14ac:dyDescent="0.2">
      <c r="A157" s="1560"/>
      <c r="B157" s="1561"/>
      <c r="C157" s="224" t="s">
        <v>598</v>
      </c>
      <c r="D157" s="1566"/>
      <c r="E157" s="1573"/>
      <c r="F157" s="1549"/>
      <c r="G157" s="763">
        <v>24</v>
      </c>
      <c r="H157" s="91"/>
      <c r="I157" s="91"/>
      <c r="J157" s="91"/>
      <c r="K157" s="768"/>
      <c r="L157" s="1550"/>
    </row>
    <row r="158" spans="1:12" ht="15" customHeight="1" x14ac:dyDescent="0.2">
      <c r="A158" s="1560">
        <v>39</v>
      </c>
      <c r="B158" s="1561" t="s">
        <v>325</v>
      </c>
      <c r="C158" s="224" t="s">
        <v>406</v>
      </c>
      <c r="D158" s="1566"/>
      <c r="E158" s="1573"/>
      <c r="F158" s="1549"/>
      <c r="G158" s="763">
        <v>223</v>
      </c>
      <c r="H158" s="6"/>
      <c r="I158" s="6"/>
      <c r="J158" s="6"/>
      <c r="K158" s="767"/>
      <c r="L158" s="1550"/>
    </row>
    <row r="159" spans="1:12" ht="15" customHeight="1" x14ac:dyDescent="0.2">
      <c r="A159" s="1560"/>
      <c r="B159" s="1561"/>
      <c r="C159" s="224" t="s">
        <v>991</v>
      </c>
      <c r="D159" s="1566"/>
      <c r="E159" s="1573"/>
      <c r="F159" s="1549"/>
      <c r="G159" s="763">
        <v>29</v>
      </c>
      <c r="H159" s="6"/>
      <c r="I159" s="6"/>
      <c r="J159" s="6"/>
      <c r="K159" s="767"/>
      <c r="L159" s="1550"/>
    </row>
    <row r="160" spans="1:12" ht="15" customHeight="1" x14ac:dyDescent="0.2">
      <c r="A160" s="1560"/>
      <c r="B160" s="1561"/>
      <c r="C160" s="224" t="s">
        <v>598</v>
      </c>
      <c r="D160" s="1566"/>
      <c r="E160" s="1573"/>
      <c r="F160" s="1549"/>
      <c r="G160" s="763">
        <v>30</v>
      </c>
      <c r="H160" s="6"/>
      <c r="I160" s="6"/>
      <c r="J160" s="6"/>
      <c r="K160" s="767"/>
      <c r="L160" s="1550"/>
    </row>
    <row r="161" spans="1:12" ht="15" customHeight="1" x14ac:dyDescent="0.2">
      <c r="A161" s="1560">
        <v>40</v>
      </c>
      <c r="B161" s="1561" t="s">
        <v>326</v>
      </c>
      <c r="C161" s="224" t="s">
        <v>980</v>
      </c>
      <c r="D161" s="1566"/>
      <c r="E161" s="1573"/>
      <c r="F161" s="1549"/>
      <c r="G161" s="763">
        <v>0</v>
      </c>
      <c r="H161" s="6"/>
      <c r="I161" s="6"/>
      <c r="J161" s="6"/>
      <c r="K161" s="767"/>
      <c r="L161" s="1550"/>
    </row>
    <row r="162" spans="1:12" ht="15" customHeight="1" x14ac:dyDescent="0.2">
      <c r="A162" s="1560"/>
      <c r="B162" s="1567"/>
      <c r="C162" s="224" t="s">
        <v>992</v>
      </c>
      <c r="D162" s="1566"/>
      <c r="E162" s="1573"/>
      <c r="F162" s="1549"/>
      <c r="G162" s="763">
        <v>32</v>
      </c>
      <c r="H162" s="6"/>
      <c r="I162" s="6"/>
      <c r="J162" s="6"/>
      <c r="K162" s="767"/>
      <c r="L162" s="1550"/>
    </row>
    <row r="163" spans="1:12" ht="15" customHeight="1" x14ac:dyDescent="0.2">
      <c r="A163" s="1560">
        <v>41</v>
      </c>
      <c r="B163" s="1561" t="s">
        <v>327</v>
      </c>
      <c r="C163" s="224" t="s">
        <v>788</v>
      </c>
      <c r="D163" s="1566"/>
      <c r="E163" s="1573"/>
      <c r="F163" s="1549"/>
      <c r="G163" s="763">
        <v>17</v>
      </c>
      <c r="H163" s="6"/>
      <c r="I163" s="6"/>
      <c r="J163" s="6"/>
      <c r="K163" s="767"/>
      <c r="L163" s="1550"/>
    </row>
    <row r="164" spans="1:12" ht="15" customHeight="1" x14ac:dyDescent="0.2">
      <c r="A164" s="1560"/>
      <c r="B164" s="1561"/>
      <c r="C164" s="224" t="s">
        <v>607</v>
      </c>
      <c r="D164" s="1566"/>
      <c r="E164" s="1573"/>
      <c r="F164" s="1549"/>
      <c r="G164" s="763">
        <v>10</v>
      </c>
      <c r="H164" s="6"/>
      <c r="I164" s="6"/>
      <c r="J164" s="6"/>
      <c r="K164" s="767"/>
      <c r="L164" s="1550"/>
    </row>
    <row r="165" spans="1:12" ht="15" customHeight="1" x14ac:dyDescent="0.2">
      <c r="A165" s="1560"/>
      <c r="B165" s="1561"/>
      <c r="C165" s="224" t="s">
        <v>598</v>
      </c>
      <c r="D165" s="1566"/>
      <c r="E165" s="1573"/>
      <c r="F165" s="1549"/>
      <c r="G165" s="763">
        <v>25</v>
      </c>
      <c r="H165" s="6"/>
      <c r="I165" s="6"/>
      <c r="J165" s="6"/>
      <c r="K165" s="767"/>
      <c r="L165" s="1550"/>
    </row>
    <row r="166" spans="1:12" ht="15" customHeight="1" x14ac:dyDescent="0.2">
      <c r="A166" s="1560">
        <v>42</v>
      </c>
      <c r="B166" s="1561" t="s">
        <v>328</v>
      </c>
      <c r="C166" s="224" t="s">
        <v>698</v>
      </c>
      <c r="D166" s="1566"/>
      <c r="E166" s="1573"/>
      <c r="F166" s="1549"/>
      <c r="G166" s="763">
        <v>62</v>
      </c>
      <c r="H166" s="6"/>
      <c r="I166" s="6"/>
      <c r="J166" s="6"/>
      <c r="K166" s="767"/>
      <c r="L166" s="1550"/>
    </row>
    <row r="167" spans="1:12" ht="15" customHeight="1" x14ac:dyDescent="0.2">
      <c r="A167" s="1560"/>
      <c r="B167" s="1561"/>
      <c r="C167" s="224" t="s">
        <v>598</v>
      </c>
      <c r="D167" s="1566"/>
      <c r="E167" s="1573"/>
      <c r="F167" s="1549"/>
      <c r="G167" s="763">
        <v>90</v>
      </c>
      <c r="H167" s="6"/>
      <c r="I167" s="6"/>
      <c r="J167" s="6"/>
      <c r="K167" s="767"/>
      <c r="L167" s="1550"/>
    </row>
    <row r="168" spans="1:12" ht="15" customHeight="1" thickBot="1" x14ac:dyDescent="0.25">
      <c r="A168" s="705">
        <v>43</v>
      </c>
      <c r="B168" s="706" t="s">
        <v>329</v>
      </c>
      <c r="C168" s="764" t="s">
        <v>598</v>
      </c>
      <c r="D168" s="1566"/>
      <c r="E168" s="1573"/>
      <c r="F168" s="1549"/>
      <c r="G168" s="765">
        <v>13</v>
      </c>
      <c r="H168" s="766"/>
      <c r="I168" s="766"/>
      <c r="J168" s="766"/>
      <c r="K168" s="769"/>
      <c r="L168" s="1550"/>
    </row>
    <row r="169" spans="1:12" ht="15" customHeight="1" thickBot="1" x14ac:dyDescent="0.25">
      <c r="A169" s="1569" t="s">
        <v>721</v>
      </c>
      <c r="B169" s="1570"/>
      <c r="C169" s="1570"/>
      <c r="D169" s="1571"/>
      <c r="E169" s="1571"/>
      <c r="F169" s="1571"/>
      <c r="G169" s="315">
        <f>SUM(G14:G168)</f>
        <v>4017</v>
      </c>
      <c r="H169" s="733"/>
      <c r="I169" s="733"/>
      <c r="J169" s="733"/>
      <c r="K169" s="740"/>
      <c r="L169" s="1551"/>
    </row>
    <row r="170" spans="1:12" ht="15" x14ac:dyDescent="0.25">
      <c r="A170" s="127" t="s">
        <v>814</v>
      </c>
      <c r="B170" s="129"/>
      <c r="C170" s="129"/>
      <c r="D170" s="130"/>
      <c r="E170" s="130"/>
      <c r="F170" s="130"/>
      <c r="G170" s="131"/>
      <c r="H170" s="132"/>
      <c r="I170" s="132"/>
      <c r="J170" s="132"/>
      <c r="K170" s="132"/>
      <c r="L170" s="132"/>
    </row>
    <row r="171" spans="1:12" ht="48" customHeight="1" x14ac:dyDescent="0.35">
      <c r="A171" s="1271" t="s">
        <v>1848</v>
      </c>
      <c r="B171" s="1237"/>
      <c r="C171" s="1237"/>
      <c r="D171" s="1237"/>
      <c r="E171" s="1237"/>
      <c r="F171" s="1237"/>
      <c r="G171" s="1237"/>
      <c r="H171" s="1237"/>
      <c r="I171" s="1237"/>
      <c r="J171" s="1237"/>
      <c r="K171" s="1237"/>
      <c r="L171" s="1237"/>
    </row>
    <row r="172" spans="1:12" ht="15" x14ac:dyDescent="0.25">
      <c r="A172" s="187"/>
      <c r="C172" s="61" t="s">
        <v>611</v>
      </c>
      <c r="F172" s="187" t="s">
        <v>659</v>
      </c>
      <c r="H172" s="187"/>
      <c r="I172" s="187" t="s">
        <v>610</v>
      </c>
      <c r="J172" s="175"/>
      <c r="K172" s="175"/>
    </row>
    <row r="173" spans="1:12" s="1182" customFormat="1" x14ac:dyDescent="0.2">
      <c r="A173" s="199" t="s">
        <v>570</v>
      </c>
      <c r="C173" s="199" t="s">
        <v>1785</v>
      </c>
      <c r="D173" s="194"/>
      <c r="E173" s="1179"/>
      <c r="F173" s="511"/>
      <c r="G173" s="1179"/>
      <c r="H173" s="1179"/>
      <c r="I173" s="1179"/>
    </row>
    <row r="174" spans="1:12" x14ac:dyDescent="0.2">
      <c r="A174" s="184" t="s">
        <v>563</v>
      </c>
      <c r="B174" s="185"/>
      <c r="C174" s="1241" t="s">
        <v>564</v>
      </c>
      <c r="D174" s="1241"/>
      <c r="E174" s="1241"/>
      <c r="F174" s="1241"/>
      <c r="G174" s="1241"/>
      <c r="H174" s="1241"/>
      <c r="I174" s="1241"/>
    </row>
    <row r="176" spans="1:12" x14ac:dyDescent="0.2">
      <c r="A176" s="186" t="s">
        <v>668</v>
      </c>
    </row>
  </sheetData>
  <mergeCells count="103">
    <mergeCell ref="A169:F169"/>
    <mergeCell ref="A171:L171"/>
    <mergeCell ref="C174:I174"/>
    <mergeCell ref="A161:A162"/>
    <mergeCell ref="B161:B162"/>
    <mergeCell ref="A163:A165"/>
    <mergeCell ref="B163:B165"/>
    <mergeCell ref="A166:A167"/>
    <mergeCell ref="B166:B167"/>
    <mergeCell ref="E14:E168"/>
    <mergeCell ref="A151:A152"/>
    <mergeCell ref="B151:B152"/>
    <mergeCell ref="A153:A157"/>
    <mergeCell ref="B153:B157"/>
    <mergeCell ref="A158:A160"/>
    <mergeCell ref="B158:B160"/>
    <mergeCell ref="A139:A145"/>
    <mergeCell ref="B139:B145"/>
    <mergeCell ref="A146:A148"/>
    <mergeCell ref="B146:B148"/>
    <mergeCell ref="A149:A150"/>
    <mergeCell ref="B149:B150"/>
    <mergeCell ref="A126:A129"/>
    <mergeCell ref="B126:B129"/>
    <mergeCell ref="A130:A133"/>
    <mergeCell ref="B130:B133"/>
    <mergeCell ref="A134:A138"/>
    <mergeCell ref="B134:B138"/>
    <mergeCell ref="A113:A116"/>
    <mergeCell ref="B113:B116"/>
    <mergeCell ref="A117:A120"/>
    <mergeCell ref="B117:B120"/>
    <mergeCell ref="A121:A125"/>
    <mergeCell ref="B121:B125"/>
    <mergeCell ref="A93:A99"/>
    <mergeCell ref="B93:B99"/>
    <mergeCell ref="A100:A101"/>
    <mergeCell ref="B100:B101"/>
    <mergeCell ref="A102:A111"/>
    <mergeCell ref="B102:B111"/>
    <mergeCell ref="A84:A86"/>
    <mergeCell ref="B84:B86"/>
    <mergeCell ref="A87:A89"/>
    <mergeCell ref="B87:B89"/>
    <mergeCell ref="A90:A92"/>
    <mergeCell ref="B90:B92"/>
    <mergeCell ref="B72:B77"/>
    <mergeCell ref="A78:A83"/>
    <mergeCell ref="B78:B83"/>
    <mergeCell ref="A57:A59"/>
    <mergeCell ref="B57:B59"/>
    <mergeCell ref="A60:A66"/>
    <mergeCell ref="B60:B66"/>
    <mergeCell ref="A67:A68"/>
    <mergeCell ref="B67:B68"/>
    <mergeCell ref="A31:A32"/>
    <mergeCell ref="B31:B32"/>
    <mergeCell ref="A14:A16"/>
    <mergeCell ref="B14:B16"/>
    <mergeCell ref="D14:D168"/>
    <mergeCell ref="A17:A18"/>
    <mergeCell ref="B17:B18"/>
    <mergeCell ref="A19:A22"/>
    <mergeCell ref="B19:B22"/>
    <mergeCell ref="A48:A51"/>
    <mergeCell ref="B48:B51"/>
    <mergeCell ref="A52:A54"/>
    <mergeCell ref="B52:B54"/>
    <mergeCell ref="A55:A56"/>
    <mergeCell ref="B55:B56"/>
    <mergeCell ref="A33:A37"/>
    <mergeCell ref="B33:B37"/>
    <mergeCell ref="A39:A44"/>
    <mergeCell ref="B39:B44"/>
    <mergeCell ref="A46:A47"/>
    <mergeCell ref="B46:B47"/>
    <mergeCell ref="A69:A71"/>
    <mergeCell ref="B69:B71"/>
    <mergeCell ref="A72:A77"/>
    <mergeCell ref="F14:F168"/>
    <mergeCell ref="L14:L169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A23:A24"/>
    <mergeCell ref="B23:B24"/>
    <mergeCell ref="A25:A30"/>
    <mergeCell ref="B25:B30"/>
  </mergeCells>
  <pageMargins left="0.78740157480314965" right="0.78740157480314965" top="0.98425196850393704" bottom="0.59055118110236227" header="0.31496062992125984" footer="0.31496062992125984"/>
  <pageSetup paperSize="9" scale="80" fitToHeight="0" orientation="landscape" r:id="rId1"/>
  <rowBreaks count="4" manualBreakCount="4">
    <brk id="42" max="11" man="1"/>
    <brk id="83" max="11" man="1"/>
    <brk id="120" max="11" man="1"/>
    <brk id="157" max="11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  <pageSetUpPr fitToPage="1"/>
  </sheetPr>
  <dimension ref="A1:L173"/>
  <sheetViews>
    <sheetView view="pageBreakPreview" zoomScaleSheetLayoutView="100" workbookViewId="0">
      <pane ySplit="12" topLeftCell="A151" activePane="bottomLeft" state="frozen"/>
      <selection pane="bottomLeft" activeCell="O74" sqref="O74"/>
    </sheetView>
  </sheetViews>
  <sheetFormatPr defaultColWidth="8.85546875" defaultRowHeight="12.75" x14ac:dyDescent="0.2"/>
  <cols>
    <col min="1" max="1" width="5.28515625" style="186" customWidth="1"/>
    <col min="2" max="2" width="16.140625" style="186" customWidth="1"/>
    <col min="3" max="3" width="28.28515625" style="186" customWidth="1"/>
    <col min="4" max="4" width="14" style="186" customWidth="1"/>
    <col min="5" max="5" width="36.85546875" style="186" customWidth="1"/>
    <col min="6" max="6" width="9.5703125" style="11" customWidth="1"/>
    <col min="7" max="7" width="6.28515625" style="186" customWidth="1"/>
    <col min="8" max="8" width="6.5703125" style="186" customWidth="1"/>
    <col min="9" max="9" width="6.7109375" style="186" customWidth="1"/>
    <col min="10" max="10" width="6.5703125" style="186" customWidth="1"/>
    <col min="11" max="11" width="7.42578125" style="186" customWidth="1"/>
    <col min="12" max="12" width="14.28515625" style="186" customWidth="1"/>
    <col min="13" max="16384" width="8.85546875" style="186"/>
  </cols>
  <sheetData>
    <row r="1" spans="1:12" x14ac:dyDescent="0.2">
      <c r="K1" s="1203" t="s">
        <v>228</v>
      </c>
      <c r="L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2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2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2" x14ac:dyDescent="0.2">
      <c r="F5" s="85"/>
    </row>
    <row r="6" spans="1:12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2" ht="26.45" customHeight="1" x14ac:dyDescent="0.2">
      <c r="A7" s="1262" t="s">
        <v>823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2" ht="7.9" customHeight="1" thickBot="1" x14ac:dyDescent="0.25"/>
    <row r="9" spans="1:12" x14ac:dyDescent="0.2">
      <c r="A9" s="1250" t="s">
        <v>361</v>
      </c>
      <c r="B9" s="1554" t="s">
        <v>1212</v>
      </c>
      <c r="C9" s="1555"/>
      <c r="D9" s="1253" t="s">
        <v>222</v>
      </c>
      <c r="E9" s="1253" t="s">
        <v>223</v>
      </c>
      <c r="F9" s="1253" t="s">
        <v>138</v>
      </c>
      <c r="G9" s="1253" t="s">
        <v>224</v>
      </c>
      <c r="H9" s="1253"/>
      <c r="I9" s="1253"/>
      <c r="J9" s="1253"/>
      <c r="K9" s="1253"/>
      <c r="L9" s="1254" t="s">
        <v>225</v>
      </c>
    </row>
    <row r="10" spans="1:12" x14ac:dyDescent="0.2">
      <c r="A10" s="1251"/>
      <c r="B10" s="1433"/>
      <c r="C10" s="143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44"/>
    </row>
    <row r="11" spans="1:12" x14ac:dyDescent="0.2">
      <c r="A11" s="1251"/>
      <c r="B11" s="1433"/>
      <c r="C11" s="143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44"/>
    </row>
    <row r="12" spans="1:12" ht="25.5" x14ac:dyDescent="0.2">
      <c r="A12" s="1251"/>
      <c r="B12" s="1352"/>
      <c r="C12" s="1435"/>
      <c r="D12" s="1210"/>
      <c r="E12" s="1210"/>
      <c r="F12" s="1210"/>
      <c r="G12" s="1210"/>
      <c r="H12" s="698" t="s">
        <v>141</v>
      </c>
      <c r="I12" s="698" t="s">
        <v>187</v>
      </c>
      <c r="J12" s="698" t="s">
        <v>141</v>
      </c>
      <c r="K12" s="698" t="s">
        <v>187</v>
      </c>
      <c r="L12" s="1244"/>
    </row>
    <row r="13" spans="1:12" ht="12" customHeight="1" thickBot="1" x14ac:dyDescent="0.25">
      <c r="A13" s="773">
        <v>1</v>
      </c>
      <c r="B13" s="1552">
        <v>2</v>
      </c>
      <c r="C13" s="1553"/>
      <c r="D13" s="774">
        <v>3</v>
      </c>
      <c r="E13" s="774">
        <v>4</v>
      </c>
      <c r="F13" s="774">
        <v>5</v>
      </c>
      <c r="G13" s="774">
        <v>6</v>
      </c>
      <c r="H13" s="774">
        <v>7</v>
      </c>
      <c r="I13" s="774">
        <v>8</v>
      </c>
      <c r="J13" s="774">
        <v>9</v>
      </c>
      <c r="K13" s="774">
        <v>10</v>
      </c>
      <c r="L13" s="775">
        <v>11</v>
      </c>
    </row>
    <row r="14" spans="1:12" ht="12.75" customHeight="1" x14ac:dyDescent="0.2">
      <c r="A14" s="1563">
        <v>1</v>
      </c>
      <c r="B14" s="1564" t="s">
        <v>287</v>
      </c>
      <c r="C14" s="223" t="s">
        <v>695</v>
      </c>
      <c r="D14" s="1565" t="s">
        <v>1018</v>
      </c>
      <c r="E14" s="1572" t="s">
        <v>1553</v>
      </c>
      <c r="F14" s="1549" t="s">
        <v>558</v>
      </c>
      <c r="G14" s="770">
        <v>0</v>
      </c>
      <c r="H14" s="771"/>
      <c r="I14" s="771"/>
      <c r="J14" s="771"/>
      <c r="K14" s="771"/>
      <c r="L14" s="1580" t="s">
        <v>1554</v>
      </c>
    </row>
    <row r="15" spans="1:12" x14ac:dyDescent="0.2">
      <c r="A15" s="1560"/>
      <c r="B15" s="1561"/>
      <c r="C15" s="224" t="s">
        <v>974</v>
      </c>
      <c r="D15" s="1565"/>
      <c r="E15" s="1572"/>
      <c r="F15" s="1549"/>
      <c r="G15" s="763">
        <v>0</v>
      </c>
      <c r="H15" s="6"/>
      <c r="I15" s="6"/>
      <c r="J15" s="6"/>
      <c r="K15" s="6"/>
      <c r="L15" s="1580"/>
    </row>
    <row r="16" spans="1:12" x14ac:dyDescent="0.2">
      <c r="A16" s="1560"/>
      <c r="B16" s="1561"/>
      <c r="C16" s="224" t="s">
        <v>598</v>
      </c>
      <c r="D16" s="1565"/>
      <c r="E16" s="1572"/>
      <c r="F16" s="1549"/>
      <c r="G16" s="763">
        <v>0</v>
      </c>
      <c r="H16" s="6"/>
      <c r="I16" s="6"/>
      <c r="J16" s="6"/>
      <c r="K16" s="6"/>
      <c r="L16" s="1580"/>
    </row>
    <row r="17" spans="1:12" x14ac:dyDescent="0.2">
      <c r="A17" s="1560">
        <v>2</v>
      </c>
      <c r="B17" s="1561" t="s">
        <v>288</v>
      </c>
      <c r="C17" s="224" t="s">
        <v>975</v>
      </c>
      <c r="D17" s="1565"/>
      <c r="E17" s="1572"/>
      <c r="F17" s="1549"/>
      <c r="G17" s="763">
        <v>0</v>
      </c>
      <c r="H17" s="6"/>
      <c r="I17" s="6"/>
      <c r="J17" s="6"/>
      <c r="K17" s="6"/>
      <c r="L17" s="1580"/>
    </row>
    <row r="18" spans="1:12" x14ac:dyDescent="0.2">
      <c r="A18" s="1560"/>
      <c r="B18" s="1561"/>
      <c r="C18" s="224" t="s">
        <v>598</v>
      </c>
      <c r="D18" s="1565"/>
      <c r="E18" s="1572"/>
      <c r="F18" s="1549"/>
      <c r="G18" s="763">
        <v>0</v>
      </c>
      <c r="H18" s="6"/>
      <c r="I18" s="6"/>
      <c r="J18" s="6"/>
      <c r="K18" s="6"/>
      <c r="L18" s="1580"/>
    </row>
    <row r="19" spans="1:12" x14ac:dyDescent="0.2">
      <c r="A19" s="1560">
        <v>3</v>
      </c>
      <c r="B19" s="1561" t="s">
        <v>289</v>
      </c>
      <c r="C19" s="224" t="s">
        <v>696</v>
      </c>
      <c r="D19" s="1565"/>
      <c r="E19" s="1572"/>
      <c r="F19" s="1549"/>
      <c r="G19" s="763">
        <v>0</v>
      </c>
      <c r="H19" s="6"/>
      <c r="I19" s="6"/>
      <c r="J19" s="6"/>
      <c r="K19" s="6"/>
      <c r="L19" s="1580"/>
    </row>
    <row r="20" spans="1:12" x14ac:dyDescent="0.2">
      <c r="A20" s="1560"/>
      <c r="B20" s="1561"/>
      <c r="C20" s="224" t="s">
        <v>976</v>
      </c>
      <c r="D20" s="1565"/>
      <c r="E20" s="1572"/>
      <c r="F20" s="1549"/>
      <c r="G20" s="763">
        <v>0</v>
      </c>
      <c r="H20" s="6"/>
      <c r="I20" s="6"/>
      <c r="J20" s="6"/>
      <c r="K20" s="6"/>
      <c r="L20" s="1580"/>
    </row>
    <row r="21" spans="1:12" x14ac:dyDescent="0.2">
      <c r="A21" s="1560"/>
      <c r="B21" s="1561"/>
      <c r="C21" s="224" t="s">
        <v>977</v>
      </c>
      <c r="D21" s="1565"/>
      <c r="E21" s="1572"/>
      <c r="F21" s="1549"/>
      <c r="G21" s="763">
        <v>0</v>
      </c>
      <c r="H21" s="6"/>
      <c r="I21" s="6"/>
      <c r="J21" s="6"/>
      <c r="K21" s="6"/>
      <c r="L21" s="1580"/>
    </row>
    <row r="22" spans="1:12" x14ac:dyDescent="0.2">
      <c r="A22" s="1560"/>
      <c r="B22" s="1561"/>
      <c r="C22" s="224" t="s">
        <v>598</v>
      </c>
      <c r="D22" s="1565"/>
      <c r="E22" s="1572"/>
      <c r="F22" s="1549"/>
      <c r="G22" s="763">
        <v>0</v>
      </c>
      <c r="H22" s="6"/>
      <c r="I22" s="6"/>
      <c r="J22" s="6"/>
      <c r="K22" s="6"/>
      <c r="L22" s="1580"/>
    </row>
    <row r="23" spans="1:12" x14ac:dyDescent="0.2">
      <c r="A23" s="1556">
        <v>4</v>
      </c>
      <c r="B23" s="1558" t="s">
        <v>290</v>
      </c>
      <c r="C23" s="224" t="s">
        <v>697</v>
      </c>
      <c r="D23" s="1565"/>
      <c r="E23" s="1572"/>
      <c r="F23" s="1549"/>
      <c r="G23" s="763">
        <v>0</v>
      </c>
      <c r="H23" s="6"/>
      <c r="I23" s="6"/>
      <c r="J23" s="6"/>
      <c r="K23" s="6"/>
      <c r="L23" s="1580"/>
    </row>
    <row r="24" spans="1:12" x14ac:dyDescent="0.2">
      <c r="A24" s="1557"/>
      <c r="B24" s="1559"/>
      <c r="C24" s="224" t="s">
        <v>993</v>
      </c>
      <c r="D24" s="1565"/>
      <c r="E24" s="1572"/>
      <c r="F24" s="1549"/>
      <c r="G24" s="763">
        <v>0</v>
      </c>
      <c r="H24" s="6"/>
      <c r="I24" s="6"/>
      <c r="J24" s="6"/>
      <c r="K24" s="6"/>
      <c r="L24" s="1580"/>
    </row>
    <row r="25" spans="1:12" x14ac:dyDescent="0.2">
      <c r="A25" s="1560">
        <v>5</v>
      </c>
      <c r="B25" s="1561" t="s">
        <v>291</v>
      </c>
      <c r="C25" s="224" t="s">
        <v>978</v>
      </c>
      <c r="D25" s="1565"/>
      <c r="E25" s="1572"/>
      <c r="F25" s="1549"/>
      <c r="G25" s="763">
        <v>0</v>
      </c>
      <c r="H25" s="6"/>
      <c r="I25" s="6"/>
      <c r="J25" s="6"/>
      <c r="K25" s="6"/>
      <c r="L25" s="1580"/>
    </row>
    <row r="26" spans="1:12" x14ac:dyDescent="0.2">
      <c r="A26" s="1560"/>
      <c r="B26" s="1561"/>
      <c r="C26" s="224" t="s">
        <v>979</v>
      </c>
      <c r="D26" s="1565"/>
      <c r="E26" s="1572"/>
      <c r="F26" s="1549"/>
      <c r="G26" s="763">
        <v>0</v>
      </c>
      <c r="H26" s="6"/>
      <c r="I26" s="6"/>
      <c r="J26" s="6"/>
      <c r="K26" s="6"/>
      <c r="L26" s="1580"/>
    </row>
    <row r="27" spans="1:12" x14ac:dyDescent="0.2">
      <c r="A27" s="1560"/>
      <c r="B27" s="1561"/>
      <c r="C27" s="224" t="s">
        <v>698</v>
      </c>
      <c r="D27" s="1565"/>
      <c r="E27" s="1572"/>
      <c r="F27" s="1549"/>
      <c r="G27" s="763">
        <v>0</v>
      </c>
      <c r="H27" s="6"/>
      <c r="I27" s="6"/>
      <c r="J27" s="6"/>
      <c r="K27" s="6"/>
      <c r="L27" s="1580"/>
    </row>
    <row r="28" spans="1:12" x14ac:dyDescent="0.2">
      <c r="A28" s="1560"/>
      <c r="B28" s="1561"/>
      <c r="C28" s="224" t="s">
        <v>977</v>
      </c>
      <c r="D28" s="1565"/>
      <c r="E28" s="1572"/>
      <c r="F28" s="1549"/>
      <c r="G28" s="763">
        <v>0</v>
      </c>
      <c r="H28" s="6"/>
      <c r="I28" s="6"/>
      <c r="J28" s="6"/>
      <c r="K28" s="6"/>
      <c r="L28" s="1580"/>
    </row>
    <row r="29" spans="1:12" x14ac:dyDescent="0.2">
      <c r="A29" s="1560"/>
      <c r="B29" s="1561"/>
      <c r="C29" s="224" t="s">
        <v>598</v>
      </c>
      <c r="D29" s="1565"/>
      <c r="E29" s="1572"/>
      <c r="F29" s="1549"/>
      <c r="G29" s="763">
        <v>0</v>
      </c>
      <c r="H29" s="6"/>
      <c r="I29" s="6"/>
      <c r="J29" s="6"/>
      <c r="K29" s="6"/>
      <c r="L29" s="1580"/>
    </row>
    <row r="30" spans="1:12" x14ac:dyDescent="0.2">
      <c r="A30" s="1578">
        <v>6</v>
      </c>
      <c r="B30" s="1579" t="s">
        <v>292</v>
      </c>
      <c r="C30" s="224" t="s">
        <v>699</v>
      </c>
      <c r="D30" s="1565"/>
      <c r="E30" s="1572"/>
      <c r="F30" s="1549"/>
      <c r="G30" s="763">
        <v>0</v>
      </c>
      <c r="H30" s="6"/>
      <c r="I30" s="6"/>
      <c r="J30" s="6"/>
      <c r="K30" s="6"/>
      <c r="L30" s="1580"/>
    </row>
    <row r="31" spans="1:12" x14ac:dyDescent="0.2">
      <c r="A31" s="1578"/>
      <c r="B31" s="1579"/>
      <c r="C31" s="224" t="s">
        <v>598</v>
      </c>
      <c r="D31" s="1565"/>
      <c r="E31" s="1572"/>
      <c r="F31" s="1549"/>
      <c r="G31" s="763">
        <v>0</v>
      </c>
      <c r="H31" s="6"/>
      <c r="I31" s="6"/>
      <c r="J31" s="6"/>
      <c r="K31" s="6"/>
      <c r="L31" s="1580"/>
    </row>
    <row r="32" spans="1:12" x14ac:dyDescent="0.2">
      <c r="A32" s="1560">
        <v>7</v>
      </c>
      <c r="B32" s="1561" t="s">
        <v>293</v>
      </c>
      <c r="C32" s="224" t="s">
        <v>759</v>
      </c>
      <c r="D32" s="1565"/>
      <c r="E32" s="1572"/>
      <c r="F32" s="1549"/>
      <c r="G32" s="763">
        <v>0</v>
      </c>
      <c r="H32" s="6"/>
      <c r="I32" s="6"/>
      <c r="J32" s="6"/>
      <c r="K32" s="6"/>
      <c r="L32" s="1580"/>
    </row>
    <row r="33" spans="1:12" x14ac:dyDescent="0.2">
      <c r="A33" s="1560"/>
      <c r="B33" s="1561"/>
      <c r="C33" s="224" t="s">
        <v>816</v>
      </c>
      <c r="D33" s="1565"/>
      <c r="E33" s="1572"/>
      <c r="F33" s="1549"/>
      <c r="G33" s="763">
        <v>0</v>
      </c>
      <c r="H33" s="6"/>
      <c r="I33" s="6"/>
      <c r="J33" s="6"/>
      <c r="K33" s="6"/>
      <c r="L33" s="1580"/>
    </row>
    <row r="34" spans="1:12" x14ac:dyDescent="0.2">
      <c r="A34" s="1560"/>
      <c r="B34" s="1561"/>
      <c r="C34" s="224" t="s">
        <v>599</v>
      </c>
      <c r="D34" s="1565"/>
      <c r="E34" s="1572"/>
      <c r="F34" s="1549"/>
      <c r="G34" s="763">
        <v>0</v>
      </c>
      <c r="H34" s="6"/>
      <c r="I34" s="6"/>
      <c r="J34" s="6"/>
      <c r="K34" s="6"/>
      <c r="L34" s="1580"/>
    </row>
    <row r="35" spans="1:12" x14ac:dyDescent="0.2">
      <c r="A35" s="1560"/>
      <c r="B35" s="1561"/>
      <c r="C35" s="224" t="s">
        <v>700</v>
      </c>
      <c r="D35" s="1565"/>
      <c r="E35" s="1572"/>
      <c r="F35" s="1549"/>
      <c r="G35" s="763">
        <v>0</v>
      </c>
      <c r="H35" s="6"/>
      <c r="I35" s="6"/>
      <c r="J35" s="6"/>
      <c r="K35" s="6"/>
      <c r="L35" s="1580"/>
    </row>
    <row r="36" spans="1:12" x14ac:dyDescent="0.2">
      <c r="A36" s="1560"/>
      <c r="B36" s="1561"/>
      <c r="C36" s="224" t="s">
        <v>598</v>
      </c>
      <c r="D36" s="1565"/>
      <c r="E36" s="1572"/>
      <c r="F36" s="1549"/>
      <c r="G36" s="763">
        <v>0</v>
      </c>
      <c r="H36" s="6"/>
      <c r="I36" s="6"/>
      <c r="J36" s="6"/>
      <c r="K36" s="6"/>
      <c r="L36" s="1580"/>
    </row>
    <row r="37" spans="1:12" x14ac:dyDescent="0.2">
      <c r="A37" s="707">
        <v>8</v>
      </c>
      <c r="B37" s="708" t="s">
        <v>294</v>
      </c>
      <c r="C37" s="224" t="s">
        <v>760</v>
      </c>
      <c r="D37" s="1565"/>
      <c r="E37" s="1572"/>
      <c r="F37" s="1549"/>
      <c r="G37" s="763">
        <v>0</v>
      </c>
      <c r="H37" s="6"/>
      <c r="I37" s="6"/>
      <c r="J37" s="6"/>
      <c r="K37" s="6"/>
      <c r="L37" s="1580"/>
    </row>
    <row r="38" spans="1:12" x14ac:dyDescent="0.2">
      <c r="A38" s="1560">
        <v>9</v>
      </c>
      <c r="B38" s="1561" t="s">
        <v>295</v>
      </c>
      <c r="C38" s="224" t="s">
        <v>761</v>
      </c>
      <c r="D38" s="1565"/>
      <c r="E38" s="1572"/>
      <c r="F38" s="1549"/>
      <c r="G38" s="763">
        <v>0</v>
      </c>
      <c r="H38" s="6"/>
      <c r="I38" s="6"/>
      <c r="J38" s="6"/>
      <c r="K38" s="6"/>
      <c r="L38" s="1580"/>
    </row>
    <row r="39" spans="1:12" x14ac:dyDescent="0.2">
      <c r="A39" s="1560"/>
      <c r="B39" s="1561"/>
      <c r="C39" s="224" t="s">
        <v>701</v>
      </c>
      <c r="D39" s="1565"/>
      <c r="E39" s="1572"/>
      <c r="F39" s="1549"/>
      <c r="G39" s="763">
        <v>0</v>
      </c>
      <c r="H39" s="6"/>
      <c r="I39" s="6"/>
      <c r="J39" s="6"/>
      <c r="K39" s="6"/>
      <c r="L39" s="1580"/>
    </row>
    <row r="40" spans="1:12" x14ac:dyDescent="0.2">
      <c r="A40" s="1560"/>
      <c r="B40" s="1561"/>
      <c r="C40" s="224" t="s">
        <v>980</v>
      </c>
      <c r="D40" s="1565"/>
      <c r="E40" s="1572"/>
      <c r="F40" s="1549"/>
      <c r="G40" s="763">
        <v>0</v>
      </c>
      <c r="H40" s="6"/>
      <c r="I40" s="6"/>
      <c r="J40" s="6"/>
      <c r="K40" s="6"/>
      <c r="L40" s="1580"/>
    </row>
    <row r="41" spans="1:12" x14ac:dyDescent="0.2">
      <c r="A41" s="1560"/>
      <c r="B41" s="1561"/>
      <c r="C41" s="224" t="s">
        <v>598</v>
      </c>
      <c r="D41" s="1565"/>
      <c r="E41" s="1572"/>
      <c r="F41" s="1549"/>
      <c r="G41" s="763">
        <v>0</v>
      </c>
      <c r="H41" s="6"/>
      <c r="I41" s="6"/>
      <c r="J41" s="6"/>
      <c r="K41" s="6"/>
      <c r="L41" s="1580"/>
    </row>
    <row r="42" spans="1:12" x14ac:dyDescent="0.2">
      <c r="A42" s="1560"/>
      <c r="B42" s="1567"/>
      <c r="C42" s="224" t="s">
        <v>600</v>
      </c>
      <c r="D42" s="1565"/>
      <c r="E42" s="1572"/>
      <c r="F42" s="1549"/>
      <c r="G42" s="763">
        <v>0</v>
      </c>
      <c r="H42" s="6"/>
      <c r="I42" s="6"/>
      <c r="J42" s="6"/>
      <c r="K42" s="6"/>
      <c r="L42" s="1580"/>
    </row>
    <row r="43" spans="1:12" x14ac:dyDescent="0.2">
      <c r="A43" s="707">
        <v>10</v>
      </c>
      <c r="B43" s="708" t="s">
        <v>296</v>
      </c>
      <c r="C43" s="224" t="s">
        <v>981</v>
      </c>
      <c r="D43" s="1565"/>
      <c r="E43" s="1572"/>
      <c r="F43" s="1549"/>
      <c r="G43" s="763">
        <v>0</v>
      </c>
      <c r="H43" s="6"/>
      <c r="I43" s="6"/>
      <c r="J43" s="6"/>
      <c r="K43" s="6"/>
      <c r="L43" s="1580"/>
    </row>
    <row r="44" spans="1:12" x14ac:dyDescent="0.2">
      <c r="A44" s="1560">
        <v>11</v>
      </c>
      <c r="B44" s="1561" t="s">
        <v>297</v>
      </c>
      <c r="C44" s="224" t="s">
        <v>702</v>
      </c>
      <c r="D44" s="1565"/>
      <c r="E44" s="1572"/>
      <c r="F44" s="1549"/>
      <c r="G44" s="763">
        <v>0</v>
      </c>
      <c r="H44" s="6"/>
      <c r="I44" s="6"/>
      <c r="J44" s="6"/>
      <c r="K44" s="6"/>
      <c r="L44" s="1580"/>
    </row>
    <row r="45" spans="1:12" x14ac:dyDescent="0.2">
      <c r="A45" s="1560"/>
      <c r="B45" s="1561"/>
      <c r="C45" s="224" t="s">
        <v>598</v>
      </c>
      <c r="D45" s="1565"/>
      <c r="E45" s="1572"/>
      <c r="F45" s="1549"/>
      <c r="G45" s="763">
        <v>0</v>
      </c>
      <c r="H45" s="6"/>
      <c r="I45" s="6"/>
      <c r="J45" s="6"/>
      <c r="K45" s="6"/>
      <c r="L45" s="1580"/>
    </row>
    <row r="46" spans="1:12" x14ac:dyDescent="0.2">
      <c r="A46" s="1562">
        <v>12</v>
      </c>
      <c r="B46" s="1561" t="s">
        <v>1492</v>
      </c>
      <c r="C46" s="224" t="s">
        <v>600</v>
      </c>
      <c r="D46" s="1565"/>
      <c r="E46" s="1572"/>
      <c r="F46" s="1549"/>
      <c r="G46" s="763">
        <v>0</v>
      </c>
      <c r="H46" s="6"/>
      <c r="I46" s="6"/>
      <c r="J46" s="6"/>
      <c r="K46" s="6"/>
      <c r="L46" s="1580"/>
    </row>
    <row r="47" spans="1:12" x14ac:dyDescent="0.2">
      <c r="A47" s="1562"/>
      <c r="B47" s="1561"/>
      <c r="C47" s="224" t="s">
        <v>601</v>
      </c>
      <c r="D47" s="1565"/>
      <c r="E47" s="1572"/>
      <c r="F47" s="1549"/>
      <c r="G47" s="763">
        <v>0</v>
      </c>
      <c r="H47" s="6"/>
      <c r="I47" s="6"/>
      <c r="J47" s="6"/>
      <c r="K47" s="6"/>
      <c r="L47" s="1580"/>
    </row>
    <row r="48" spans="1:12" x14ac:dyDescent="0.2">
      <c r="A48" s="1562"/>
      <c r="B48" s="1561"/>
      <c r="C48" s="224" t="s">
        <v>980</v>
      </c>
      <c r="D48" s="1565"/>
      <c r="E48" s="1572"/>
      <c r="F48" s="1549"/>
      <c r="G48" s="763">
        <v>0</v>
      </c>
      <c r="H48" s="6"/>
      <c r="I48" s="6"/>
      <c r="J48" s="6"/>
      <c r="K48" s="6"/>
      <c r="L48" s="1580"/>
    </row>
    <row r="49" spans="1:12" x14ac:dyDescent="0.2">
      <c r="A49" s="1560">
        <v>13</v>
      </c>
      <c r="B49" s="1561" t="s">
        <v>299</v>
      </c>
      <c r="C49" s="224" t="s">
        <v>765</v>
      </c>
      <c r="D49" s="1565"/>
      <c r="E49" s="1572"/>
      <c r="F49" s="1549"/>
      <c r="G49" s="763">
        <v>0</v>
      </c>
      <c r="H49" s="6"/>
      <c r="I49" s="6"/>
      <c r="J49" s="6"/>
      <c r="K49" s="6"/>
      <c r="L49" s="1580"/>
    </row>
    <row r="50" spans="1:12" x14ac:dyDescent="0.2">
      <c r="A50" s="1560"/>
      <c r="B50" s="1561"/>
      <c r="C50" s="224" t="s">
        <v>418</v>
      </c>
      <c r="D50" s="1565"/>
      <c r="E50" s="1572"/>
      <c r="F50" s="1549"/>
      <c r="G50" s="763">
        <v>0</v>
      </c>
      <c r="H50" s="6"/>
      <c r="I50" s="6"/>
      <c r="J50" s="6"/>
      <c r="K50" s="6"/>
      <c r="L50" s="1580"/>
    </row>
    <row r="51" spans="1:12" x14ac:dyDescent="0.2">
      <c r="A51" s="1560"/>
      <c r="B51" s="1561"/>
      <c r="C51" s="224" t="s">
        <v>598</v>
      </c>
      <c r="D51" s="1565"/>
      <c r="E51" s="1572"/>
      <c r="F51" s="1549"/>
      <c r="G51" s="763">
        <v>0</v>
      </c>
      <c r="H51" s="6"/>
      <c r="I51" s="6"/>
      <c r="J51" s="6"/>
      <c r="K51" s="6"/>
      <c r="L51" s="1580"/>
    </row>
    <row r="52" spans="1:12" x14ac:dyDescent="0.2">
      <c r="A52" s="1560">
        <v>14</v>
      </c>
      <c r="B52" s="1561" t="s">
        <v>300</v>
      </c>
      <c r="C52" s="224" t="s">
        <v>827</v>
      </c>
      <c r="D52" s="1565"/>
      <c r="E52" s="1572"/>
      <c r="F52" s="1549"/>
      <c r="G52" s="763">
        <v>0</v>
      </c>
      <c r="H52" s="6"/>
      <c r="I52" s="6"/>
      <c r="J52" s="6"/>
      <c r="K52" s="6"/>
      <c r="L52" s="1580"/>
    </row>
    <row r="53" spans="1:12" x14ac:dyDescent="0.2">
      <c r="A53" s="1560"/>
      <c r="B53" s="1561"/>
      <c r="C53" s="224" t="s">
        <v>409</v>
      </c>
      <c r="D53" s="1565"/>
      <c r="E53" s="1572"/>
      <c r="F53" s="1549"/>
      <c r="G53" s="763">
        <v>0</v>
      </c>
      <c r="H53" s="6"/>
      <c r="I53" s="6"/>
      <c r="J53" s="6"/>
      <c r="K53" s="6"/>
      <c r="L53" s="1580"/>
    </row>
    <row r="54" spans="1:12" x14ac:dyDescent="0.2">
      <c r="A54" s="1560">
        <v>15</v>
      </c>
      <c r="B54" s="1561" t="s">
        <v>301</v>
      </c>
      <c r="C54" s="224" t="s">
        <v>703</v>
      </c>
      <c r="D54" s="1565"/>
      <c r="E54" s="1572"/>
      <c r="F54" s="1549"/>
      <c r="G54" s="763">
        <v>0</v>
      </c>
      <c r="H54" s="6"/>
      <c r="I54" s="6"/>
      <c r="J54" s="6"/>
      <c r="K54" s="6"/>
      <c r="L54" s="1580"/>
    </row>
    <row r="55" spans="1:12" x14ac:dyDescent="0.2">
      <c r="A55" s="1560"/>
      <c r="B55" s="1567"/>
      <c r="C55" s="224" t="s">
        <v>767</v>
      </c>
      <c r="D55" s="1565"/>
      <c r="E55" s="1572"/>
      <c r="F55" s="1549"/>
      <c r="G55" s="763">
        <v>0</v>
      </c>
      <c r="H55" s="6"/>
      <c r="I55" s="6"/>
      <c r="J55" s="6"/>
      <c r="K55" s="6"/>
      <c r="L55" s="1580"/>
    </row>
    <row r="56" spans="1:12" x14ac:dyDescent="0.2">
      <c r="A56" s="1560"/>
      <c r="B56" s="1567"/>
      <c r="C56" s="224" t="s">
        <v>602</v>
      </c>
      <c r="D56" s="1565"/>
      <c r="E56" s="1572"/>
      <c r="F56" s="1549"/>
      <c r="G56" s="763">
        <v>0</v>
      </c>
      <c r="H56" s="6"/>
      <c r="I56" s="6"/>
      <c r="J56" s="6"/>
      <c r="K56" s="6"/>
      <c r="L56" s="1580"/>
    </row>
    <row r="57" spans="1:12" x14ac:dyDescent="0.2">
      <c r="A57" s="1562">
        <v>16</v>
      </c>
      <c r="B57" s="1568" t="s">
        <v>302</v>
      </c>
      <c r="C57" s="225" t="s">
        <v>416</v>
      </c>
      <c r="D57" s="1565"/>
      <c r="E57" s="1572"/>
      <c r="F57" s="1549"/>
      <c r="G57" s="763">
        <v>0</v>
      </c>
      <c r="H57" s="6"/>
      <c r="I57" s="6"/>
      <c r="J57" s="6"/>
      <c r="K57" s="6"/>
      <c r="L57" s="1580"/>
    </row>
    <row r="58" spans="1:12" x14ac:dyDescent="0.2">
      <c r="A58" s="1562"/>
      <c r="B58" s="1568"/>
      <c r="C58" s="225" t="s">
        <v>417</v>
      </c>
      <c r="D58" s="1565"/>
      <c r="E58" s="1572"/>
      <c r="F58" s="1549"/>
      <c r="G58" s="763">
        <v>0</v>
      </c>
      <c r="H58" s="6"/>
      <c r="I58" s="6"/>
      <c r="J58" s="6"/>
      <c r="K58" s="6"/>
      <c r="L58" s="1580"/>
    </row>
    <row r="59" spans="1:12" x14ac:dyDescent="0.2">
      <c r="A59" s="1562"/>
      <c r="B59" s="1568"/>
      <c r="C59" s="225" t="s">
        <v>971</v>
      </c>
      <c r="D59" s="1565"/>
      <c r="E59" s="1572"/>
      <c r="F59" s="1549"/>
      <c r="G59" s="763">
        <v>0</v>
      </c>
      <c r="H59" s="6"/>
      <c r="I59" s="6"/>
      <c r="J59" s="6"/>
      <c r="K59" s="6"/>
      <c r="L59" s="1580"/>
    </row>
    <row r="60" spans="1:12" x14ac:dyDescent="0.2">
      <c r="A60" s="1562"/>
      <c r="B60" s="1568"/>
      <c r="C60" s="225" t="s">
        <v>970</v>
      </c>
      <c r="D60" s="1565"/>
      <c r="E60" s="1572"/>
      <c r="F60" s="1549"/>
      <c r="G60" s="763">
        <v>0</v>
      </c>
      <c r="H60" s="6"/>
      <c r="I60" s="6"/>
      <c r="J60" s="6"/>
      <c r="K60" s="6"/>
      <c r="L60" s="1580"/>
    </row>
    <row r="61" spans="1:12" x14ac:dyDescent="0.2">
      <c r="A61" s="1562"/>
      <c r="B61" s="1568"/>
      <c r="C61" s="224" t="s">
        <v>980</v>
      </c>
      <c r="D61" s="1565"/>
      <c r="E61" s="1572"/>
      <c r="F61" s="1549"/>
      <c r="G61" s="763">
        <v>0</v>
      </c>
      <c r="H61" s="6"/>
      <c r="I61" s="6"/>
      <c r="J61" s="6"/>
      <c r="K61" s="6"/>
      <c r="L61" s="1580"/>
    </row>
    <row r="62" spans="1:12" x14ac:dyDescent="0.2">
      <c r="A62" s="1562"/>
      <c r="B62" s="1568"/>
      <c r="C62" s="225" t="s">
        <v>704</v>
      </c>
      <c r="D62" s="1565"/>
      <c r="E62" s="1572"/>
      <c r="F62" s="1549"/>
      <c r="G62" s="763">
        <v>0</v>
      </c>
      <c r="H62" s="6"/>
      <c r="I62" s="6"/>
      <c r="J62" s="6"/>
      <c r="K62" s="6"/>
      <c r="L62" s="1580"/>
    </row>
    <row r="63" spans="1:12" x14ac:dyDescent="0.2">
      <c r="A63" s="1562"/>
      <c r="B63" s="1568"/>
      <c r="C63" s="225" t="s">
        <v>598</v>
      </c>
      <c r="D63" s="1565"/>
      <c r="E63" s="1572"/>
      <c r="F63" s="1549"/>
      <c r="G63" s="763">
        <v>0</v>
      </c>
      <c r="H63" s="6"/>
      <c r="I63" s="6"/>
      <c r="J63" s="6"/>
      <c r="K63" s="6"/>
      <c r="L63" s="1580"/>
    </row>
    <row r="64" spans="1:12" x14ac:dyDescent="0.2">
      <c r="A64" s="1560">
        <v>17</v>
      </c>
      <c r="B64" s="1561" t="s">
        <v>303</v>
      </c>
      <c r="C64" s="225" t="s">
        <v>420</v>
      </c>
      <c r="D64" s="1565"/>
      <c r="E64" s="1572"/>
      <c r="F64" s="1549"/>
      <c r="G64" s="763">
        <v>0</v>
      </c>
      <c r="H64" s="6"/>
      <c r="I64" s="6"/>
      <c r="J64" s="6"/>
      <c r="K64" s="6"/>
      <c r="L64" s="1580"/>
    </row>
    <row r="65" spans="1:12" x14ac:dyDescent="0.2">
      <c r="A65" s="1560"/>
      <c r="B65" s="1561"/>
      <c r="C65" s="224" t="s">
        <v>598</v>
      </c>
      <c r="D65" s="1565"/>
      <c r="E65" s="1572"/>
      <c r="F65" s="1549"/>
      <c r="G65" s="763">
        <v>0</v>
      </c>
      <c r="H65" s="6"/>
      <c r="I65" s="6"/>
      <c r="J65" s="6"/>
      <c r="K65" s="6"/>
      <c r="L65" s="1580"/>
    </row>
    <row r="66" spans="1:12" x14ac:dyDescent="0.2">
      <c r="A66" s="1560">
        <v>18</v>
      </c>
      <c r="B66" s="1561" t="s">
        <v>603</v>
      </c>
      <c r="C66" s="224" t="s">
        <v>768</v>
      </c>
      <c r="D66" s="1565"/>
      <c r="E66" s="1572"/>
      <c r="F66" s="1549"/>
      <c r="G66" s="763">
        <v>0</v>
      </c>
      <c r="H66" s="6"/>
      <c r="I66" s="6"/>
      <c r="J66" s="6"/>
      <c r="K66" s="6"/>
      <c r="L66" s="1580"/>
    </row>
    <row r="67" spans="1:12" x14ac:dyDescent="0.2">
      <c r="A67" s="1560"/>
      <c r="B67" s="1561"/>
      <c r="C67" s="224" t="s">
        <v>604</v>
      </c>
      <c r="D67" s="1565"/>
      <c r="E67" s="1572"/>
      <c r="F67" s="1549"/>
      <c r="G67" s="763">
        <v>0</v>
      </c>
      <c r="H67" s="6"/>
      <c r="I67" s="6"/>
      <c r="J67" s="6"/>
      <c r="K67" s="6"/>
      <c r="L67" s="1580"/>
    </row>
    <row r="68" spans="1:12" x14ac:dyDescent="0.2">
      <c r="A68" s="1560"/>
      <c r="B68" s="1561"/>
      <c r="C68" s="224" t="s">
        <v>598</v>
      </c>
      <c r="D68" s="1565"/>
      <c r="E68" s="1572"/>
      <c r="F68" s="1549"/>
      <c r="G68" s="763">
        <v>0</v>
      </c>
      <c r="H68" s="6"/>
      <c r="I68" s="6"/>
      <c r="J68" s="6"/>
      <c r="K68" s="6"/>
      <c r="L68" s="1580"/>
    </row>
    <row r="69" spans="1:12" x14ac:dyDescent="0.2">
      <c r="A69" s="1560">
        <v>19</v>
      </c>
      <c r="B69" s="1561" t="s">
        <v>305</v>
      </c>
      <c r="C69" s="224" t="s">
        <v>706</v>
      </c>
      <c r="D69" s="1565"/>
      <c r="E69" s="1572"/>
      <c r="F69" s="1549"/>
      <c r="G69" s="763">
        <v>0</v>
      </c>
      <c r="H69" s="6"/>
      <c r="I69" s="6"/>
      <c r="J69" s="6"/>
      <c r="K69" s="6"/>
      <c r="L69" s="1580"/>
    </row>
    <row r="70" spans="1:12" x14ac:dyDescent="0.2">
      <c r="A70" s="1560"/>
      <c r="B70" s="1561"/>
      <c r="C70" s="224" t="s">
        <v>707</v>
      </c>
      <c r="D70" s="1565"/>
      <c r="E70" s="1572"/>
      <c r="F70" s="1549"/>
      <c r="G70" s="763">
        <v>0</v>
      </c>
      <c r="H70" s="6"/>
      <c r="I70" s="6"/>
      <c r="J70" s="6"/>
      <c r="K70" s="6"/>
      <c r="L70" s="1580"/>
    </row>
    <row r="71" spans="1:12" x14ac:dyDescent="0.2">
      <c r="A71" s="1560"/>
      <c r="B71" s="1561"/>
      <c r="C71" s="224" t="s">
        <v>723</v>
      </c>
      <c r="D71" s="1565"/>
      <c r="E71" s="1572"/>
      <c r="F71" s="1549"/>
      <c r="G71" s="763">
        <v>0</v>
      </c>
      <c r="H71" s="6"/>
      <c r="I71" s="6"/>
      <c r="J71" s="6"/>
      <c r="K71" s="6"/>
      <c r="L71" s="1580"/>
    </row>
    <row r="72" spans="1:12" x14ac:dyDescent="0.2">
      <c r="A72" s="1560"/>
      <c r="B72" s="1561"/>
      <c r="C72" s="224" t="s">
        <v>408</v>
      </c>
      <c r="D72" s="1565"/>
      <c r="E72" s="1572"/>
      <c r="F72" s="1549"/>
      <c r="G72" s="763">
        <v>0</v>
      </c>
      <c r="H72" s="6"/>
      <c r="I72" s="6"/>
      <c r="J72" s="6"/>
      <c r="K72" s="6"/>
      <c r="L72" s="1580"/>
    </row>
    <row r="73" spans="1:12" s="554" customFormat="1" x14ac:dyDescent="0.2">
      <c r="A73" s="1560"/>
      <c r="B73" s="1561"/>
      <c r="C73" s="224" t="s">
        <v>1051</v>
      </c>
      <c r="D73" s="1565"/>
      <c r="E73" s="1572"/>
      <c r="F73" s="1549"/>
      <c r="G73" s="763">
        <v>0</v>
      </c>
      <c r="H73" s="6"/>
      <c r="I73" s="6"/>
      <c r="J73" s="6"/>
      <c r="K73" s="6"/>
      <c r="L73" s="1580"/>
    </row>
    <row r="74" spans="1:12" x14ac:dyDescent="0.2">
      <c r="A74" s="1560"/>
      <c r="B74" s="1561"/>
      <c r="C74" s="224" t="s">
        <v>705</v>
      </c>
      <c r="D74" s="1565"/>
      <c r="E74" s="1572"/>
      <c r="F74" s="1549"/>
      <c r="G74" s="763">
        <v>0</v>
      </c>
      <c r="H74" s="6"/>
      <c r="I74" s="6"/>
      <c r="J74" s="6"/>
      <c r="K74" s="6"/>
      <c r="L74" s="1580"/>
    </row>
    <row r="75" spans="1:12" x14ac:dyDescent="0.2">
      <c r="A75" s="1560">
        <v>20</v>
      </c>
      <c r="B75" s="1567" t="s">
        <v>306</v>
      </c>
      <c r="C75" s="224" t="s">
        <v>818</v>
      </c>
      <c r="D75" s="1565"/>
      <c r="E75" s="1572"/>
      <c r="F75" s="1549"/>
      <c r="G75" s="763">
        <v>0</v>
      </c>
      <c r="H75" s="6"/>
      <c r="I75" s="6"/>
      <c r="J75" s="6"/>
      <c r="K75" s="6"/>
      <c r="L75" s="1580"/>
    </row>
    <row r="76" spans="1:12" x14ac:dyDescent="0.2">
      <c r="A76" s="1560"/>
      <c r="B76" s="1567"/>
      <c r="C76" s="224" t="s">
        <v>769</v>
      </c>
      <c r="D76" s="1565"/>
      <c r="E76" s="1572"/>
      <c r="F76" s="1549"/>
      <c r="G76" s="763">
        <v>0</v>
      </c>
      <c r="H76" s="6"/>
      <c r="I76" s="6"/>
      <c r="J76" s="6"/>
      <c r="K76" s="6"/>
      <c r="L76" s="1580"/>
    </row>
    <row r="77" spans="1:12" x14ac:dyDescent="0.2">
      <c r="A77" s="1560"/>
      <c r="B77" s="1567"/>
      <c r="C77" s="224" t="s">
        <v>819</v>
      </c>
      <c r="D77" s="1565"/>
      <c r="E77" s="1572"/>
      <c r="F77" s="1549"/>
      <c r="G77" s="763">
        <v>0</v>
      </c>
      <c r="H77" s="6"/>
      <c r="I77" s="6"/>
      <c r="J77" s="6"/>
      <c r="K77" s="6"/>
      <c r="L77" s="1580"/>
    </row>
    <row r="78" spans="1:12" x14ac:dyDescent="0.2">
      <c r="A78" s="1560"/>
      <c r="B78" s="1567"/>
      <c r="C78" s="224" t="s">
        <v>770</v>
      </c>
      <c r="D78" s="1565"/>
      <c r="E78" s="1572"/>
      <c r="F78" s="1549"/>
      <c r="G78" s="763">
        <v>0</v>
      </c>
      <c r="H78" s="6"/>
      <c r="I78" s="6"/>
      <c r="J78" s="6"/>
      <c r="K78" s="6"/>
      <c r="L78" s="1580"/>
    </row>
    <row r="79" spans="1:12" x14ac:dyDescent="0.2">
      <c r="A79" s="1560"/>
      <c r="B79" s="1567"/>
      <c r="C79" s="224" t="s">
        <v>982</v>
      </c>
      <c r="D79" s="1566"/>
      <c r="E79" s="1572"/>
      <c r="F79" s="1549"/>
      <c r="G79" s="763">
        <v>0</v>
      </c>
      <c r="H79" s="6"/>
      <c r="I79" s="6"/>
      <c r="J79" s="6"/>
      <c r="K79" s="6"/>
      <c r="L79" s="1580"/>
    </row>
    <row r="80" spans="1:12" x14ac:dyDescent="0.2">
      <c r="A80" s="1560"/>
      <c r="B80" s="1567"/>
      <c r="C80" s="224" t="s">
        <v>598</v>
      </c>
      <c r="D80" s="1566"/>
      <c r="E80" s="1573"/>
      <c r="F80" s="1549"/>
      <c r="G80" s="763">
        <v>0</v>
      </c>
      <c r="H80" s="6"/>
      <c r="I80" s="6"/>
      <c r="J80" s="6"/>
      <c r="K80" s="6"/>
      <c r="L80" s="1580"/>
    </row>
    <row r="81" spans="1:12" x14ac:dyDescent="0.2">
      <c r="A81" s="1560">
        <v>21</v>
      </c>
      <c r="B81" s="1561" t="s">
        <v>307</v>
      </c>
      <c r="C81" s="224" t="s">
        <v>983</v>
      </c>
      <c r="D81" s="1566"/>
      <c r="E81" s="1573"/>
      <c r="F81" s="1549"/>
      <c r="G81" s="763">
        <v>0</v>
      </c>
      <c r="H81" s="6"/>
      <c r="I81" s="6"/>
      <c r="J81" s="6"/>
      <c r="K81" s="6"/>
      <c r="L81" s="1580"/>
    </row>
    <row r="82" spans="1:12" x14ac:dyDescent="0.2">
      <c r="A82" s="1560"/>
      <c r="B82" s="1561"/>
      <c r="C82" s="224" t="s">
        <v>411</v>
      </c>
      <c r="D82" s="1566"/>
      <c r="E82" s="1573"/>
      <c r="F82" s="1549"/>
      <c r="G82" s="763">
        <v>0</v>
      </c>
      <c r="H82" s="6"/>
      <c r="I82" s="6"/>
      <c r="J82" s="6"/>
      <c r="K82" s="6"/>
      <c r="L82" s="1580"/>
    </row>
    <row r="83" spans="1:12" x14ac:dyDescent="0.2">
      <c r="A83" s="1560"/>
      <c r="B83" s="1561"/>
      <c r="C83" s="224" t="s">
        <v>598</v>
      </c>
      <c r="D83" s="1566"/>
      <c r="E83" s="1573"/>
      <c r="F83" s="1549"/>
      <c r="G83" s="763">
        <v>0</v>
      </c>
      <c r="H83" s="6"/>
      <c r="I83" s="6"/>
      <c r="J83" s="6"/>
      <c r="K83" s="6"/>
      <c r="L83" s="1580"/>
    </row>
    <row r="84" spans="1:12" ht="25.5" x14ac:dyDescent="0.2">
      <c r="A84" s="1560">
        <v>22</v>
      </c>
      <c r="B84" s="1561" t="s">
        <v>308</v>
      </c>
      <c r="C84" s="222" t="s">
        <v>773</v>
      </c>
      <c r="D84" s="1566"/>
      <c r="E84" s="1573"/>
      <c r="F84" s="1549"/>
      <c r="G84" s="763">
        <v>0</v>
      </c>
      <c r="H84" s="6"/>
      <c r="I84" s="6"/>
      <c r="J84" s="6"/>
      <c r="K84" s="6"/>
      <c r="L84" s="1580"/>
    </row>
    <row r="85" spans="1:12" x14ac:dyDescent="0.2">
      <c r="A85" s="1560"/>
      <c r="B85" s="1561"/>
      <c r="C85" s="226" t="s">
        <v>703</v>
      </c>
      <c r="D85" s="1566"/>
      <c r="E85" s="1573"/>
      <c r="F85" s="1549"/>
      <c r="G85" s="763">
        <v>1</v>
      </c>
      <c r="H85" s="6"/>
      <c r="I85" s="6"/>
      <c r="J85" s="6"/>
      <c r="K85" s="6"/>
      <c r="L85" s="1580"/>
    </row>
    <row r="86" spans="1:12" ht="25.5" x14ac:dyDescent="0.2">
      <c r="A86" s="1560"/>
      <c r="B86" s="1561"/>
      <c r="C86" s="222" t="s">
        <v>774</v>
      </c>
      <c r="D86" s="1566"/>
      <c r="E86" s="1573"/>
      <c r="F86" s="1549"/>
      <c r="G86" s="763">
        <v>0</v>
      </c>
      <c r="H86" s="6"/>
      <c r="I86" s="6"/>
      <c r="J86" s="6"/>
      <c r="K86" s="6"/>
      <c r="L86" s="1580"/>
    </row>
    <row r="87" spans="1:12" x14ac:dyDescent="0.2">
      <c r="A87" s="1560">
        <v>23</v>
      </c>
      <c r="B87" s="1561" t="s">
        <v>309</v>
      </c>
      <c r="C87" s="224" t="s">
        <v>709</v>
      </c>
      <c r="D87" s="1566"/>
      <c r="E87" s="1573"/>
      <c r="F87" s="1549"/>
      <c r="G87" s="763">
        <v>0</v>
      </c>
      <c r="H87" s="6"/>
      <c r="I87" s="6"/>
      <c r="J87" s="6"/>
      <c r="K87" s="6"/>
      <c r="L87" s="1580"/>
    </row>
    <row r="88" spans="1:12" x14ac:dyDescent="0.2">
      <c r="A88" s="1560"/>
      <c r="B88" s="1561"/>
      <c r="C88" s="224" t="s">
        <v>775</v>
      </c>
      <c r="D88" s="1566"/>
      <c r="E88" s="1573"/>
      <c r="F88" s="1549"/>
      <c r="G88" s="763">
        <v>0</v>
      </c>
      <c r="H88" s="6"/>
      <c r="I88" s="6"/>
      <c r="J88" s="6"/>
      <c r="K88" s="6"/>
      <c r="L88" s="1580"/>
    </row>
    <row r="89" spans="1:12" x14ac:dyDescent="0.2">
      <c r="A89" s="1560"/>
      <c r="B89" s="1561"/>
      <c r="C89" s="224" t="s">
        <v>980</v>
      </c>
      <c r="D89" s="1566"/>
      <c r="E89" s="1573"/>
      <c r="F89" s="1549"/>
      <c r="G89" s="763">
        <v>0</v>
      </c>
      <c r="H89" s="6"/>
      <c r="I89" s="6"/>
      <c r="J89" s="6"/>
      <c r="K89" s="6"/>
      <c r="L89" s="1580"/>
    </row>
    <row r="90" spans="1:12" x14ac:dyDescent="0.2">
      <c r="A90" s="1560">
        <v>24</v>
      </c>
      <c r="B90" s="1561" t="s">
        <v>310</v>
      </c>
      <c r="C90" s="224" t="s">
        <v>712</v>
      </c>
      <c r="D90" s="1566"/>
      <c r="E90" s="1573"/>
      <c r="F90" s="1549"/>
      <c r="G90" s="763">
        <v>0</v>
      </c>
      <c r="H90" s="6"/>
      <c r="I90" s="6"/>
      <c r="J90" s="6"/>
      <c r="K90" s="6"/>
      <c r="L90" s="1580"/>
    </row>
    <row r="91" spans="1:12" x14ac:dyDescent="0.2">
      <c r="A91" s="1560"/>
      <c r="B91" s="1561"/>
      <c r="C91" s="224" t="s">
        <v>710</v>
      </c>
      <c r="D91" s="1566"/>
      <c r="E91" s="1573"/>
      <c r="F91" s="1549"/>
      <c r="G91" s="763">
        <v>0</v>
      </c>
      <c r="H91" s="6"/>
      <c r="I91" s="6"/>
      <c r="J91" s="6"/>
      <c r="K91" s="6"/>
      <c r="L91" s="1580"/>
    </row>
    <row r="92" spans="1:12" x14ac:dyDescent="0.2">
      <c r="A92" s="1560"/>
      <c r="B92" s="1561"/>
      <c r="C92" s="224" t="s">
        <v>776</v>
      </c>
      <c r="D92" s="1566"/>
      <c r="E92" s="1573"/>
      <c r="F92" s="1549"/>
      <c r="G92" s="763">
        <v>0</v>
      </c>
      <c r="H92" s="6"/>
      <c r="I92" s="6"/>
      <c r="J92" s="6"/>
      <c r="K92" s="6"/>
      <c r="L92" s="1580"/>
    </row>
    <row r="93" spans="1:12" x14ac:dyDescent="0.2">
      <c r="A93" s="1560"/>
      <c r="B93" s="1561"/>
      <c r="C93" s="224" t="s">
        <v>414</v>
      </c>
      <c r="D93" s="1566"/>
      <c r="E93" s="1573"/>
      <c r="F93" s="1549"/>
      <c r="G93" s="763">
        <v>0</v>
      </c>
      <c r="H93" s="6"/>
      <c r="I93" s="6"/>
      <c r="J93" s="6"/>
      <c r="K93" s="6"/>
      <c r="L93" s="1580"/>
    </row>
    <row r="94" spans="1:12" x14ac:dyDescent="0.2">
      <c r="A94" s="1560"/>
      <c r="B94" s="1561"/>
      <c r="C94" s="224" t="s">
        <v>332</v>
      </c>
      <c r="D94" s="1566"/>
      <c r="E94" s="1573"/>
      <c r="F94" s="1549"/>
      <c r="G94" s="763">
        <v>0</v>
      </c>
      <c r="H94" s="6"/>
      <c r="I94" s="6"/>
      <c r="J94" s="6"/>
      <c r="K94" s="6"/>
      <c r="L94" s="1580"/>
    </row>
    <row r="95" spans="1:12" x14ac:dyDescent="0.2">
      <c r="A95" s="1560"/>
      <c r="B95" s="1561"/>
      <c r="C95" s="224" t="s">
        <v>711</v>
      </c>
      <c r="D95" s="1566"/>
      <c r="E95" s="1573"/>
      <c r="F95" s="1549"/>
      <c r="G95" s="763">
        <v>0</v>
      </c>
      <c r="H95" s="6"/>
      <c r="I95" s="6"/>
      <c r="J95" s="6"/>
      <c r="K95" s="6"/>
      <c r="L95" s="1580"/>
    </row>
    <row r="96" spans="1:12" x14ac:dyDescent="0.2">
      <c r="A96" s="1560"/>
      <c r="B96" s="1561"/>
      <c r="C96" s="224" t="s">
        <v>598</v>
      </c>
      <c r="D96" s="1566"/>
      <c r="E96" s="1573"/>
      <c r="F96" s="1549"/>
      <c r="G96" s="763">
        <v>0</v>
      </c>
      <c r="H96" s="6"/>
      <c r="I96" s="6"/>
      <c r="J96" s="6"/>
      <c r="K96" s="6"/>
      <c r="L96" s="1580"/>
    </row>
    <row r="97" spans="1:12" x14ac:dyDescent="0.2">
      <c r="A97" s="1560">
        <v>25</v>
      </c>
      <c r="B97" s="1561" t="s">
        <v>311</v>
      </c>
      <c r="C97" s="224" t="s">
        <v>410</v>
      </c>
      <c r="D97" s="1566"/>
      <c r="E97" s="1573"/>
      <c r="F97" s="1549"/>
      <c r="G97" s="763">
        <v>0</v>
      </c>
      <c r="H97" s="6"/>
      <c r="I97" s="6"/>
      <c r="J97" s="6"/>
      <c r="K97" s="6"/>
      <c r="L97" s="1580"/>
    </row>
    <row r="98" spans="1:12" x14ac:dyDescent="0.2">
      <c r="A98" s="1560"/>
      <c r="B98" s="1561"/>
      <c r="C98" s="224" t="s">
        <v>598</v>
      </c>
      <c r="D98" s="1566"/>
      <c r="E98" s="1573"/>
      <c r="F98" s="1549"/>
      <c r="G98" s="763">
        <v>0</v>
      </c>
      <c r="H98" s="6"/>
      <c r="I98" s="6"/>
      <c r="J98" s="6"/>
      <c r="K98" s="6"/>
      <c r="L98" s="1580"/>
    </row>
    <row r="99" spans="1:12" x14ac:dyDescent="0.2">
      <c r="A99" s="1560">
        <v>26</v>
      </c>
      <c r="B99" s="1561" t="s">
        <v>312</v>
      </c>
      <c r="C99" s="224" t="s">
        <v>821</v>
      </c>
      <c r="D99" s="1566"/>
      <c r="E99" s="1573"/>
      <c r="F99" s="1549"/>
      <c r="G99" s="763">
        <v>0</v>
      </c>
      <c r="H99" s="6"/>
      <c r="I99" s="6"/>
      <c r="J99" s="6"/>
      <c r="K99" s="6"/>
      <c r="L99" s="1580"/>
    </row>
    <row r="100" spans="1:12" x14ac:dyDescent="0.2">
      <c r="A100" s="1560"/>
      <c r="B100" s="1561"/>
      <c r="C100" s="224" t="s">
        <v>605</v>
      </c>
      <c r="D100" s="1566"/>
      <c r="E100" s="1573"/>
      <c r="F100" s="1549"/>
      <c r="G100" s="763">
        <v>0</v>
      </c>
      <c r="H100" s="6"/>
      <c r="I100" s="6"/>
      <c r="J100" s="6"/>
      <c r="K100" s="6"/>
      <c r="L100" s="1580"/>
    </row>
    <row r="101" spans="1:12" x14ac:dyDescent="0.2">
      <c r="A101" s="1560"/>
      <c r="B101" s="1561"/>
      <c r="C101" s="224" t="s">
        <v>413</v>
      </c>
      <c r="D101" s="1566"/>
      <c r="E101" s="1573"/>
      <c r="F101" s="1549"/>
      <c r="G101" s="763">
        <v>0</v>
      </c>
      <c r="H101" s="6"/>
      <c r="I101" s="6"/>
      <c r="J101" s="6"/>
      <c r="K101" s="6"/>
      <c r="L101" s="1580"/>
    </row>
    <row r="102" spans="1:12" x14ac:dyDescent="0.2">
      <c r="A102" s="1560"/>
      <c r="B102" s="1561"/>
      <c r="C102" s="224" t="s">
        <v>606</v>
      </c>
      <c r="D102" s="1566"/>
      <c r="E102" s="1573"/>
      <c r="F102" s="1549"/>
      <c r="G102" s="763">
        <v>0</v>
      </c>
      <c r="H102" s="6"/>
      <c r="I102" s="6"/>
      <c r="J102" s="6"/>
      <c r="K102" s="6"/>
      <c r="L102" s="1580"/>
    </row>
    <row r="103" spans="1:12" x14ac:dyDescent="0.2">
      <c r="A103" s="1560"/>
      <c r="B103" s="1561"/>
      <c r="C103" s="224" t="s">
        <v>980</v>
      </c>
      <c r="D103" s="1566"/>
      <c r="E103" s="1573"/>
      <c r="F103" s="1549"/>
      <c r="G103" s="763">
        <v>0</v>
      </c>
      <c r="H103" s="6"/>
      <c r="I103" s="6"/>
      <c r="J103" s="6"/>
      <c r="K103" s="6"/>
      <c r="L103" s="1580"/>
    </row>
    <row r="104" spans="1:12" x14ac:dyDescent="0.2">
      <c r="A104" s="1560"/>
      <c r="B104" s="1561"/>
      <c r="C104" s="224" t="s">
        <v>713</v>
      </c>
      <c r="D104" s="1566"/>
      <c r="E104" s="1573"/>
      <c r="F104" s="1549"/>
      <c r="G104" s="763">
        <v>0</v>
      </c>
      <c r="H104" s="6"/>
      <c r="I104" s="6"/>
      <c r="J104" s="6"/>
      <c r="K104" s="6"/>
      <c r="L104" s="1580"/>
    </row>
    <row r="105" spans="1:12" x14ac:dyDescent="0.2">
      <c r="A105" s="1560"/>
      <c r="B105" s="1561"/>
      <c r="C105" s="224" t="s">
        <v>777</v>
      </c>
      <c r="D105" s="1566"/>
      <c r="E105" s="1573"/>
      <c r="F105" s="1549"/>
      <c r="G105" s="763">
        <v>0</v>
      </c>
      <c r="H105" s="6"/>
      <c r="I105" s="6"/>
      <c r="J105" s="6"/>
      <c r="K105" s="6"/>
      <c r="L105" s="1580"/>
    </row>
    <row r="106" spans="1:12" x14ac:dyDescent="0.2">
      <c r="A106" s="1560"/>
      <c r="B106" s="1561"/>
      <c r="C106" s="224" t="s">
        <v>973</v>
      </c>
      <c r="D106" s="1566"/>
      <c r="E106" s="1573"/>
      <c r="F106" s="1549"/>
      <c r="G106" s="763">
        <v>0</v>
      </c>
      <c r="H106" s="6"/>
      <c r="I106" s="6"/>
      <c r="J106" s="6"/>
      <c r="K106" s="6"/>
      <c r="L106" s="1580"/>
    </row>
    <row r="107" spans="1:12" x14ac:dyDescent="0.2">
      <c r="A107" s="1560"/>
      <c r="B107" s="1561"/>
      <c r="C107" s="224" t="s">
        <v>984</v>
      </c>
      <c r="D107" s="1566"/>
      <c r="E107" s="1573"/>
      <c r="F107" s="1549"/>
      <c r="G107" s="763">
        <v>0</v>
      </c>
      <c r="H107" s="6"/>
      <c r="I107" s="6"/>
      <c r="J107" s="6"/>
      <c r="K107" s="6"/>
      <c r="L107" s="1580"/>
    </row>
    <row r="108" spans="1:12" x14ac:dyDescent="0.2">
      <c r="A108" s="1560"/>
      <c r="B108" s="1561"/>
      <c r="C108" s="224" t="s">
        <v>598</v>
      </c>
      <c r="D108" s="1566"/>
      <c r="E108" s="1573"/>
      <c r="F108" s="1549"/>
      <c r="G108" s="763">
        <v>0</v>
      </c>
      <c r="H108" s="6"/>
      <c r="I108" s="6"/>
      <c r="J108" s="6"/>
      <c r="K108" s="6"/>
      <c r="L108" s="1580"/>
    </row>
    <row r="109" spans="1:12" x14ac:dyDescent="0.2">
      <c r="A109" s="707">
        <v>27</v>
      </c>
      <c r="B109" s="708" t="s">
        <v>313</v>
      </c>
      <c r="C109" s="224" t="s">
        <v>598</v>
      </c>
      <c r="D109" s="1566"/>
      <c r="E109" s="1573"/>
      <c r="F109" s="1549"/>
      <c r="G109" s="763">
        <v>0</v>
      </c>
      <c r="H109" s="6"/>
      <c r="I109" s="6"/>
      <c r="J109" s="6"/>
      <c r="K109" s="6"/>
      <c r="L109" s="1580"/>
    </row>
    <row r="110" spans="1:12" x14ac:dyDescent="0.2">
      <c r="A110" s="1560">
        <v>28</v>
      </c>
      <c r="B110" s="1561" t="s">
        <v>314</v>
      </c>
      <c r="C110" s="224" t="s">
        <v>714</v>
      </c>
      <c r="D110" s="1566"/>
      <c r="E110" s="1573"/>
      <c r="F110" s="1549"/>
      <c r="G110" s="763">
        <v>0</v>
      </c>
      <c r="H110" s="6"/>
      <c r="I110" s="6"/>
      <c r="J110" s="6"/>
      <c r="K110" s="6"/>
      <c r="L110" s="1580"/>
    </row>
    <row r="111" spans="1:12" x14ac:dyDescent="0.2">
      <c r="A111" s="1560"/>
      <c r="B111" s="1561"/>
      <c r="C111" s="224" t="s">
        <v>607</v>
      </c>
      <c r="D111" s="1566"/>
      <c r="E111" s="1573"/>
      <c r="F111" s="1549"/>
      <c r="G111" s="763">
        <v>0</v>
      </c>
      <c r="H111" s="6"/>
      <c r="I111" s="6"/>
      <c r="J111" s="6"/>
      <c r="K111" s="6"/>
      <c r="L111" s="1580"/>
    </row>
    <row r="112" spans="1:12" x14ac:dyDescent="0.2">
      <c r="A112" s="1560"/>
      <c r="B112" s="1561"/>
      <c r="C112" s="224" t="s">
        <v>778</v>
      </c>
      <c r="D112" s="1566"/>
      <c r="E112" s="1573"/>
      <c r="F112" s="1549"/>
      <c r="G112" s="763">
        <v>0</v>
      </c>
      <c r="H112" s="6"/>
      <c r="I112" s="6"/>
      <c r="J112" s="6"/>
      <c r="K112" s="6"/>
      <c r="L112" s="1580"/>
    </row>
    <row r="113" spans="1:12" x14ac:dyDescent="0.2">
      <c r="A113" s="1560"/>
      <c r="B113" s="1561"/>
      <c r="C113" s="224" t="s">
        <v>820</v>
      </c>
      <c r="D113" s="1566"/>
      <c r="E113" s="1573"/>
      <c r="F113" s="1549"/>
      <c r="G113" s="763">
        <v>0</v>
      </c>
      <c r="H113" s="6"/>
      <c r="I113" s="6"/>
      <c r="J113" s="6"/>
      <c r="K113" s="6"/>
      <c r="L113" s="1580"/>
    </row>
    <row r="114" spans="1:12" x14ac:dyDescent="0.2">
      <c r="A114" s="1560">
        <v>29</v>
      </c>
      <c r="B114" s="1561" t="s">
        <v>315</v>
      </c>
      <c r="C114" s="224" t="s">
        <v>779</v>
      </c>
      <c r="D114" s="1566"/>
      <c r="E114" s="1573"/>
      <c r="F114" s="1549"/>
      <c r="G114" s="763">
        <v>0</v>
      </c>
      <c r="H114" s="6"/>
      <c r="I114" s="6"/>
      <c r="J114" s="6"/>
      <c r="K114" s="6"/>
      <c r="L114" s="1580"/>
    </row>
    <row r="115" spans="1:12" x14ac:dyDescent="0.2">
      <c r="A115" s="1560"/>
      <c r="B115" s="1561"/>
      <c r="C115" s="224" t="s">
        <v>985</v>
      </c>
      <c r="D115" s="1566"/>
      <c r="E115" s="1573"/>
      <c r="F115" s="1549"/>
      <c r="G115" s="763">
        <v>0</v>
      </c>
      <c r="H115" s="6"/>
      <c r="I115" s="6"/>
      <c r="J115" s="6"/>
      <c r="K115" s="6"/>
      <c r="L115" s="1580"/>
    </row>
    <row r="116" spans="1:12" x14ac:dyDescent="0.2">
      <c r="A116" s="1560"/>
      <c r="B116" s="1561"/>
      <c r="C116" s="224" t="s">
        <v>715</v>
      </c>
      <c r="D116" s="1566"/>
      <c r="E116" s="1573"/>
      <c r="F116" s="1549"/>
      <c r="G116" s="763">
        <v>0</v>
      </c>
      <c r="H116" s="6"/>
      <c r="I116" s="6"/>
      <c r="J116" s="6"/>
      <c r="K116" s="6"/>
      <c r="L116" s="1580"/>
    </row>
    <row r="117" spans="1:12" x14ac:dyDescent="0.2">
      <c r="A117" s="1560"/>
      <c r="B117" s="1561"/>
      <c r="C117" s="224" t="s">
        <v>598</v>
      </c>
      <c r="D117" s="1566"/>
      <c r="E117" s="1573"/>
      <c r="F117" s="1549"/>
      <c r="G117" s="763">
        <v>0</v>
      </c>
      <c r="H117" s="6"/>
      <c r="I117" s="6"/>
      <c r="J117" s="6"/>
      <c r="K117" s="6"/>
      <c r="L117" s="1580"/>
    </row>
    <row r="118" spans="1:12" x14ac:dyDescent="0.2">
      <c r="A118" s="1560">
        <v>30</v>
      </c>
      <c r="B118" s="1561" t="s">
        <v>316</v>
      </c>
      <c r="C118" s="224" t="s">
        <v>781</v>
      </c>
      <c r="D118" s="1566"/>
      <c r="E118" s="1573"/>
      <c r="F118" s="1549"/>
      <c r="G118" s="763">
        <v>0</v>
      </c>
      <c r="H118" s="6"/>
      <c r="I118" s="6"/>
      <c r="J118" s="6"/>
      <c r="K118" s="6"/>
      <c r="L118" s="1580"/>
    </row>
    <row r="119" spans="1:12" x14ac:dyDescent="0.2">
      <c r="A119" s="1560"/>
      <c r="B119" s="1561"/>
      <c r="C119" s="224" t="s">
        <v>717</v>
      </c>
      <c r="D119" s="1566"/>
      <c r="E119" s="1573"/>
      <c r="F119" s="1549"/>
      <c r="G119" s="763">
        <v>0</v>
      </c>
      <c r="H119" s="6"/>
      <c r="I119" s="6"/>
      <c r="J119" s="6"/>
      <c r="K119" s="6"/>
      <c r="L119" s="1580"/>
    </row>
    <row r="120" spans="1:12" x14ac:dyDescent="0.2">
      <c r="A120" s="1560"/>
      <c r="B120" s="1561"/>
      <c r="C120" s="224" t="s">
        <v>716</v>
      </c>
      <c r="D120" s="1566"/>
      <c r="E120" s="1573"/>
      <c r="F120" s="1549"/>
      <c r="G120" s="763">
        <v>0</v>
      </c>
      <c r="H120" s="6"/>
      <c r="I120" s="6"/>
      <c r="J120" s="6"/>
      <c r="K120" s="6"/>
      <c r="L120" s="1580"/>
    </row>
    <row r="121" spans="1:12" x14ac:dyDescent="0.2">
      <c r="A121" s="1560"/>
      <c r="B121" s="1561"/>
      <c r="C121" s="224" t="s">
        <v>986</v>
      </c>
      <c r="D121" s="1566"/>
      <c r="E121" s="1573"/>
      <c r="F121" s="1549"/>
      <c r="G121" s="763">
        <v>0</v>
      </c>
      <c r="H121" s="6"/>
      <c r="I121" s="6"/>
      <c r="J121" s="6"/>
      <c r="K121" s="6"/>
      <c r="L121" s="1580"/>
    </row>
    <row r="122" spans="1:12" x14ac:dyDescent="0.2">
      <c r="A122" s="1560"/>
      <c r="B122" s="1561"/>
      <c r="C122" s="224" t="s">
        <v>598</v>
      </c>
      <c r="D122" s="1566"/>
      <c r="E122" s="1573"/>
      <c r="F122" s="1549"/>
      <c r="G122" s="763">
        <v>0</v>
      </c>
      <c r="H122" s="6"/>
      <c r="I122" s="6"/>
      <c r="J122" s="6"/>
      <c r="K122" s="6"/>
      <c r="L122" s="1580"/>
    </row>
    <row r="123" spans="1:12" x14ac:dyDescent="0.2">
      <c r="A123" s="1560">
        <v>31</v>
      </c>
      <c r="B123" s="1561" t="s">
        <v>317</v>
      </c>
      <c r="C123" s="224" t="s">
        <v>976</v>
      </c>
      <c r="D123" s="1566"/>
      <c r="E123" s="1573"/>
      <c r="F123" s="1549"/>
      <c r="G123" s="763">
        <v>0</v>
      </c>
      <c r="H123" s="6"/>
      <c r="I123" s="6"/>
      <c r="J123" s="6"/>
      <c r="K123" s="6"/>
      <c r="L123" s="1580"/>
    </row>
    <row r="124" spans="1:12" x14ac:dyDescent="0.2">
      <c r="A124" s="1560"/>
      <c r="B124" s="1561"/>
      <c r="C124" s="224" t="s">
        <v>716</v>
      </c>
      <c r="D124" s="1566"/>
      <c r="E124" s="1573"/>
      <c r="F124" s="1549"/>
      <c r="G124" s="763">
        <v>0</v>
      </c>
      <c r="H124" s="6"/>
      <c r="I124" s="6"/>
      <c r="J124" s="6"/>
      <c r="K124" s="6"/>
      <c r="L124" s="1580"/>
    </row>
    <row r="125" spans="1:12" x14ac:dyDescent="0.2">
      <c r="A125" s="1560"/>
      <c r="B125" s="1567"/>
      <c r="C125" s="224" t="s">
        <v>415</v>
      </c>
      <c r="D125" s="1566"/>
      <c r="E125" s="1573"/>
      <c r="F125" s="1549"/>
      <c r="G125" s="763">
        <v>0</v>
      </c>
      <c r="H125" s="6"/>
      <c r="I125" s="6"/>
      <c r="J125" s="6"/>
      <c r="K125" s="6"/>
      <c r="L125" s="1580"/>
    </row>
    <row r="126" spans="1:12" x14ac:dyDescent="0.2">
      <c r="A126" s="1560"/>
      <c r="B126" s="1567"/>
      <c r="C126" s="224" t="s">
        <v>598</v>
      </c>
      <c r="D126" s="1566"/>
      <c r="E126" s="1573"/>
      <c r="F126" s="1549"/>
      <c r="G126" s="763">
        <v>0</v>
      </c>
      <c r="H126" s="6"/>
      <c r="I126" s="6"/>
      <c r="J126" s="6"/>
      <c r="K126" s="6"/>
      <c r="L126" s="1580"/>
    </row>
    <row r="127" spans="1:12" x14ac:dyDescent="0.2">
      <c r="A127" s="1560">
        <v>32</v>
      </c>
      <c r="B127" s="1561" t="s">
        <v>318</v>
      </c>
      <c r="C127" s="224" t="s">
        <v>782</v>
      </c>
      <c r="D127" s="1566"/>
      <c r="E127" s="1573"/>
      <c r="F127" s="1549"/>
      <c r="G127" s="763">
        <v>0</v>
      </c>
      <c r="H127" s="6"/>
      <c r="I127" s="6"/>
      <c r="J127" s="6"/>
      <c r="K127" s="6"/>
      <c r="L127" s="1580"/>
    </row>
    <row r="128" spans="1:12" x14ac:dyDescent="0.2">
      <c r="A128" s="1560"/>
      <c r="B128" s="1561"/>
      <c r="C128" s="224" t="s">
        <v>718</v>
      </c>
      <c r="D128" s="1566"/>
      <c r="E128" s="1573"/>
      <c r="F128" s="1549"/>
      <c r="G128" s="763">
        <v>0</v>
      </c>
      <c r="H128" s="6"/>
      <c r="I128" s="6"/>
      <c r="J128" s="6"/>
      <c r="K128" s="6"/>
      <c r="L128" s="1580"/>
    </row>
    <row r="129" spans="1:12" x14ac:dyDescent="0.2">
      <c r="A129" s="1560"/>
      <c r="B129" s="1561"/>
      <c r="C129" s="224" t="s">
        <v>977</v>
      </c>
      <c r="D129" s="1566"/>
      <c r="E129" s="1573"/>
      <c r="F129" s="1549"/>
      <c r="G129" s="763">
        <v>0</v>
      </c>
      <c r="H129" s="6"/>
      <c r="I129" s="6"/>
      <c r="J129" s="6"/>
      <c r="K129" s="6"/>
      <c r="L129" s="1580"/>
    </row>
    <row r="130" spans="1:12" x14ac:dyDescent="0.2">
      <c r="A130" s="1560"/>
      <c r="B130" s="1561"/>
      <c r="C130" s="224" t="s">
        <v>598</v>
      </c>
      <c r="D130" s="1566"/>
      <c r="E130" s="1573"/>
      <c r="F130" s="1549"/>
      <c r="G130" s="763">
        <v>0</v>
      </c>
      <c r="H130" s="6"/>
      <c r="I130" s="6"/>
      <c r="J130" s="6"/>
      <c r="K130" s="6"/>
      <c r="L130" s="1580"/>
    </row>
    <row r="131" spans="1:12" x14ac:dyDescent="0.2">
      <c r="A131" s="1560">
        <v>33</v>
      </c>
      <c r="B131" s="1561" t="s">
        <v>319</v>
      </c>
      <c r="C131" s="224" t="s">
        <v>987</v>
      </c>
      <c r="D131" s="1566"/>
      <c r="E131" s="1573"/>
      <c r="F131" s="1549"/>
      <c r="G131" s="763">
        <v>0</v>
      </c>
      <c r="H131" s="6"/>
      <c r="I131" s="6"/>
      <c r="J131" s="6"/>
      <c r="K131" s="6"/>
      <c r="L131" s="1580"/>
    </row>
    <row r="132" spans="1:12" x14ac:dyDescent="0.2">
      <c r="A132" s="1560"/>
      <c r="B132" s="1561"/>
      <c r="C132" s="224" t="s">
        <v>332</v>
      </c>
      <c r="D132" s="1566"/>
      <c r="E132" s="1573"/>
      <c r="F132" s="1549"/>
      <c r="G132" s="763">
        <v>0</v>
      </c>
      <c r="H132" s="6"/>
      <c r="I132" s="6"/>
      <c r="J132" s="6"/>
      <c r="K132" s="6"/>
      <c r="L132" s="1580"/>
    </row>
    <row r="133" spans="1:12" x14ac:dyDescent="0.2">
      <c r="A133" s="1560"/>
      <c r="B133" s="1561"/>
      <c r="C133" s="224" t="s">
        <v>412</v>
      </c>
      <c r="D133" s="1566"/>
      <c r="E133" s="1573"/>
      <c r="F133" s="1549"/>
      <c r="G133" s="763">
        <v>0</v>
      </c>
      <c r="H133" s="6"/>
      <c r="I133" s="6"/>
      <c r="J133" s="6"/>
      <c r="K133" s="6"/>
      <c r="L133" s="1580"/>
    </row>
    <row r="134" spans="1:12" x14ac:dyDescent="0.2">
      <c r="A134" s="1560"/>
      <c r="B134" s="1561"/>
      <c r="C134" s="224" t="s">
        <v>980</v>
      </c>
      <c r="D134" s="1566"/>
      <c r="E134" s="1573"/>
      <c r="F134" s="1549"/>
      <c r="G134" s="763">
        <v>0</v>
      </c>
      <c r="H134" s="6"/>
      <c r="I134" s="6"/>
      <c r="J134" s="6"/>
      <c r="K134" s="6"/>
      <c r="L134" s="1580"/>
    </row>
    <row r="135" spans="1:12" x14ac:dyDescent="0.2">
      <c r="A135" s="1560"/>
      <c r="B135" s="1567"/>
      <c r="C135" s="224" t="s">
        <v>984</v>
      </c>
      <c r="D135" s="1566"/>
      <c r="E135" s="1573"/>
      <c r="F135" s="1549"/>
      <c r="G135" s="763">
        <v>0</v>
      </c>
      <c r="H135" s="6"/>
      <c r="I135" s="6"/>
      <c r="J135" s="6"/>
      <c r="K135" s="6"/>
      <c r="L135" s="1580"/>
    </row>
    <row r="136" spans="1:12" x14ac:dyDescent="0.2">
      <c r="A136" s="1556">
        <v>34</v>
      </c>
      <c r="B136" s="1558" t="s">
        <v>320</v>
      </c>
      <c r="C136" s="224" t="s">
        <v>712</v>
      </c>
      <c r="D136" s="1566"/>
      <c r="E136" s="1573"/>
      <c r="F136" s="1549"/>
      <c r="G136" s="763">
        <v>0</v>
      </c>
      <c r="H136" s="6"/>
      <c r="I136" s="6"/>
      <c r="J136" s="6"/>
      <c r="K136" s="6"/>
      <c r="L136" s="1580"/>
    </row>
    <row r="137" spans="1:12" x14ac:dyDescent="0.2">
      <c r="A137" s="1574"/>
      <c r="B137" s="1575"/>
      <c r="C137" s="224" t="s">
        <v>609</v>
      </c>
      <c r="D137" s="1566"/>
      <c r="E137" s="1573"/>
      <c r="F137" s="1549"/>
      <c r="G137" s="763">
        <v>0</v>
      </c>
      <c r="H137" s="6"/>
      <c r="I137" s="6"/>
      <c r="J137" s="6"/>
      <c r="K137" s="6"/>
      <c r="L137" s="1580"/>
    </row>
    <row r="138" spans="1:12" x14ac:dyDescent="0.2">
      <c r="A138" s="1574"/>
      <c r="B138" s="1575"/>
      <c r="C138" s="224" t="s">
        <v>419</v>
      </c>
      <c r="D138" s="1566"/>
      <c r="E138" s="1573"/>
      <c r="F138" s="1549"/>
      <c r="G138" s="763">
        <v>0</v>
      </c>
      <c r="H138" s="6"/>
      <c r="I138" s="6"/>
      <c r="J138" s="6"/>
      <c r="K138" s="6"/>
      <c r="L138" s="1580"/>
    </row>
    <row r="139" spans="1:12" x14ac:dyDescent="0.2">
      <c r="A139" s="1574"/>
      <c r="B139" s="1575"/>
      <c r="C139" s="224" t="s">
        <v>821</v>
      </c>
      <c r="D139" s="1566"/>
      <c r="E139" s="1573"/>
      <c r="F139" s="1549"/>
      <c r="G139" s="763">
        <v>0</v>
      </c>
      <c r="H139" s="6"/>
      <c r="I139" s="6"/>
      <c r="J139" s="6"/>
      <c r="K139" s="6"/>
      <c r="L139" s="1580"/>
    </row>
    <row r="140" spans="1:12" x14ac:dyDescent="0.2">
      <c r="A140" s="1574"/>
      <c r="B140" s="1575"/>
      <c r="C140" s="224" t="s">
        <v>988</v>
      </c>
      <c r="D140" s="1566"/>
      <c r="E140" s="1573"/>
      <c r="F140" s="1549"/>
      <c r="G140" s="763">
        <v>0</v>
      </c>
      <c r="H140" s="6"/>
      <c r="I140" s="6"/>
      <c r="J140" s="6"/>
      <c r="K140" s="6"/>
      <c r="L140" s="1580"/>
    </row>
    <row r="141" spans="1:12" x14ac:dyDescent="0.2">
      <c r="A141" s="1574"/>
      <c r="B141" s="1575"/>
      <c r="C141" s="224" t="s">
        <v>984</v>
      </c>
      <c r="D141" s="1566"/>
      <c r="E141" s="1573"/>
      <c r="F141" s="1549"/>
      <c r="G141" s="763">
        <v>0</v>
      </c>
      <c r="H141" s="6"/>
      <c r="I141" s="6"/>
      <c r="J141" s="6"/>
      <c r="K141" s="6"/>
      <c r="L141" s="1580"/>
    </row>
    <row r="142" spans="1:12" x14ac:dyDescent="0.2">
      <c r="A142" s="1557"/>
      <c r="B142" s="1559"/>
      <c r="C142" s="224" t="s">
        <v>598</v>
      </c>
      <c r="D142" s="1566"/>
      <c r="E142" s="1573"/>
      <c r="F142" s="1549"/>
      <c r="G142" s="763">
        <v>0</v>
      </c>
      <c r="H142" s="6"/>
      <c r="I142" s="6"/>
      <c r="J142" s="6"/>
      <c r="K142" s="6"/>
      <c r="L142" s="1580"/>
    </row>
    <row r="143" spans="1:12" x14ac:dyDescent="0.2">
      <c r="A143" s="1556">
        <v>35</v>
      </c>
      <c r="B143" s="1558" t="s">
        <v>321</v>
      </c>
      <c r="C143" s="224" t="s">
        <v>980</v>
      </c>
      <c r="D143" s="1566"/>
      <c r="E143" s="1573"/>
      <c r="F143" s="1549"/>
      <c r="G143" s="763">
        <v>0</v>
      </c>
      <c r="H143" s="6"/>
      <c r="I143" s="6"/>
      <c r="J143" s="6"/>
      <c r="K143" s="6"/>
      <c r="L143" s="1580"/>
    </row>
    <row r="144" spans="1:12" x14ac:dyDescent="0.2">
      <c r="A144" s="1576"/>
      <c r="B144" s="1577"/>
      <c r="C144" s="224" t="s">
        <v>989</v>
      </c>
      <c r="D144" s="1566"/>
      <c r="E144" s="1573"/>
      <c r="F144" s="1549"/>
      <c r="G144" s="763">
        <v>0</v>
      </c>
      <c r="H144" s="6"/>
      <c r="I144" s="6"/>
      <c r="J144" s="6"/>
      <c r="K144" s="6"/>
      <c r="L144" s="1580"/>
    </row>
    <row r="145" spans="1:12" x14ac:dyDescent="0.2">
      <c r="A145" s="1557"/>
      <c r="B145" s="1559"/>
      <c r="C145" s="224" t="s">
        <v>992</v>
      </c>
      <c r="D145" s="1566"/>
      <c r="E145" s="1573"/>
      <c r="F145" s="1549"/>
      <c r="G145" s="763">
        <v>0</v>
      </c>
      <c r="H145" s="6"/>
      <c r="I145" s="6"/>
      <c r="J145" s="6"/>
      <c r="K145" s="6"/>
      <c r="L145" s="1580"/>
    </row>
    <row r="146" spans="1:12" x14ac:dyDescent="0.2">
      <c r="A146" s="1560">
        <v>36</v>
      </c>
      <c r="B146" s="1561" t="s">
        <v>322</v>
      </c>
      <c r="C146" s="224" t="s">
        <v>785</v>
      </c>
      <c r="D146" s="1566"/>
      <c r="E146" s="1573"/>
      <c r="F146" s="1549"/>
      <c r="G146" s="763">
        <v>0</v>
      </c>
      <c r="H146" s="6"/>
      <c r="I146" s="6"/>
      <c r="J146" s="6"/>
      <c r="K146" s="6"/>
      <c r="L146" s="1580"/>
    </row>
    <row r="147" spans="1:12" x14ac:dyDescent="0.2">
      <c r="A147" s="1560"/>
      <c r="B147" s="1561"/>
      <c r="C147" s="224" t="s">
        <v>598</v>
      </c>
      <c r="D147" s="1566"/>
      <c r="E147" s="1573"/>
      <c r="F147" s="1549"/>
      <c r="G147" s="763">
        <v>0</v>
      </c>
      <c r="H147" s="6"/>
      <c r="I147" s="6"/>
      <c r="J147" s="6"/>
      <c r="K147" s="6"/>
      <c r="L147" s="1580"/>
    </row>
    <row r="148" spans="1:12" x14ac:dyDescent="0.2">
      <c r="A148" s="1560">
        <v>37</v>
      </c>
      <c r="B148" s="1561" t="s">
        <v>323</v>
      </c>
      <c r="C148" s="224" t="s">
        <v>786</v>
      </c>
      <c r="D148" s="1566"/>
      <c r="E148" s="1573"/>
      <c r="F148" s="1549"/>
      <c r="G148" s="763">
        <v>0</v>
      </c>
      <c r="H148" s="6"/>
      <c r="I148" s="6"/>
      <c r="J148" s="6"/>
      <c r="K148" s="6"/>
      <c r="L148" s="1580"/>
    </row>
    <row r="149" spans="1:12" x14ac:dyDescent="0.2">
      <c r="A149" s="1560"/>
      <c r="B149" s="1561"/>
      <c r="C149" s="224" t="s">
        <v>598</v>
      </c>
      <c r="D149" s="1566"/>
      <c r="E149" s="1573"/>
      <c r="F149" s="1549"/>
      <c r="G149" s="763">
        <v>0</v>
      </c>
      <c r="H149" s="6"/>
      <c r="I149" s="6"/>
      <c r="J149" s="6"/>
      <c r="K149" s="6"/>
      <c r="L149" s="1580"/>
    </row>
    <row r="150" spans="1:12" x14ac:dyDescent="0.2">
      <c r="A150" s="1560">
        <v>38</v>
      </c>
      <c r="B150" s="1561" t="s">
        <v>324</v>
      </c>
      <c r="C150" s="224" t="s">
        <v>990</v>
      </c>
      <c r="D150" s="1566"/>
      <c r="E150" s="1573"/>
      <c r="F150" s="1549"/>
      <c r="G150" s="763">
        <v>0</v>
      </c>
      <c r="H150" s="6"/>
      <c r="I150" s="6"/>
      <c r="J150" s="6"/>
      <c r="K150" s="6"/>
      <c r="L150" s="1580"/>
    </row>
    <row r="151" spans="1:12" x14ac:dyDescent="0.2">
      <c r="A151" s="1560"/>
      <c r="B151" s="1561"/>
      <c r="C151" s="224" t="s">
        <v>719</v>
      </c>
      <c r="D151" s="1566"/>
      <c r="E151" s="1573"/>
      <c r="F151" s="1549"/>
      <c r="G151" s="763">
        <v>0</v>
      </c>
      <c r="H151" s="6"/>
      <c r="I151" s="6"/>
      <c r="J151" s="6"/>
      <c r="K151" s="6"/>
      <c r="L151" s="1580"/>
    </row>
    <row r="152" spans="1:12" s="1105" customFormat="1" x14ac:dyDescent="0.2">
      <c r="A152" s="1560"/>
      <c r="B152" s="1561"/>
      <c r="C152" s="224" t="s">
        <v>1235</v>
      </c>
      <c r="D152" s="1566"/>
      <c r="E152" s="1573"/>
      <c r="F152" s="1549"/>
      <c r="G152" s="763">
        <v>0</v>
      </c>
      <c r="H152" s="48"/>
      <c r="I152" s="48"/>
      <c r="J152" s="48"/>
      <c r="K152" s="48"/>
      <c r="L152" s="1580"/>
    </row>
    <row r="153" spans="1:12" s="20" customFormat="1" x14ac:dyDescent="0.2">
      <c r="A153" s="1560"/>
      <c r="B153" s="1561"/>
      <c r="C153" s="224" t="s">
        <v>681</v>
      </c>
      <c r="D153" s="1566"/>
      <c r="E153" s="1573"/>
      <c r="F153" s="1549"/>
      <c r="G153" s="763">
        <v>0</v>
      </c>
      <c r="H153" s="91"/>
      <c r="I153" s="91"/>
      <c r="J153" s="91"/>
      <c r="K153" s="91"/>
      <c r="L153" s="1580"/>
    </row>
    <row r="154" spans="1:12" s="20" customFormat="1" x14ac:dyDescent="0.2">
      <c r="A154" s="1560"/>
      <c r="B154" s="1561"/>
      <c r="C154" s="224" t="s">
        <v>598</v>
      </c>
      <c r="D154" s="1566"/>
      <c r="E154" s="1573"/>
      <c r="F154" s="1549"/>
      <c r="G154" s="763">
        <v>0</v>
      </c>
      <c r="H154" s="91"/>
      <c r="I154" s="91"/>
      <c r="J154" s="91"/>
      <c r="K154" s="91"/>
      <c r="L154" s="1580"/>
    </row>
    <row r="155" spans="1:12" x14ac:dyDescent="0.2">
      <c r="A155" s="1560">
        <v>39</v>
      </c>
      <c r="B155" s="1561" t="s">
        <v>325</v>
      </c>
      <c r="C155" s="224" t="s">
        <v>406</v>
      </c>
      <c r="D155" s="1566"/>
      <c r="E155" s="1573"/>
      <c r="F155" s="1549"/>
      <c r="G155" s="763">
        <v>0</v>
      </c>
      <c r="H155" s="6"/>
      <c r="I155" s="6"/>
      <c r="J155" s="6"/>
      <c r="K155" s="6"/>
      <c r="L155" s="1580"/>
    </row>
    <row r="156" spans="1:12" x14ac:dyDescent="0.2">
      <c r="A156" s="1560"/>
      <c r="B156" s="1561"/>
      <c r="C156" s="224" t="s">
        <v>991</v>
      </c>
      <c r="D156" s="1566"/>
      <c r="E156" s="1573"/>
      <c r="F156" s="1549"/>
      <c r="G156" s="763">
        <v>0</v>
      </c>
      <c r="H156" s="6"/>
      <c r="I156" s="6"/>
      <c r="J156" s="6"/>
      <c r="K156" s="6"/>
      <c r="L156" s="1580"/>
    </row>
    <row r="157" spans="1:12" x14ac:dyDescent="0.2">
      <c r="A157" s="1560"/>
      <c r="B157" s="1561"/>
      <c r="C157" s="224" t="s">
        <v>598</v>
      </c>
      <c r="D157" s="1566"/>
      <c r="E157" s="1573"/>
      <c r="F157" s="1549"/>
      <c r="G157" s="763">
        <v>0</v>
      </c>
      <c r="H157" s="6"/>
      <c r="I157" s="6"/>
      <c r="J157" s="6"/>
      <c r="K157" s="6"/>
      <c r="L157" s="1580"/>
    </row>
    <row r="158" spans="1:12" x14ac:dyDescent="0.2">
      <c r="A158" s="1560">
        <v>40</v>
      </c>
      <c r="B158" s="1561" t="s">
        <v>326</v>
      </c>
      <c r="C158" s="224" t="s">
        <v>980</v>
      </c>
      <c r="D158" s="1566"/>
      <c r="E158" s="1573"/>
      <c r="F158" s="1549"/>
      <c r="G158" s="763">
        <v>0</v>
      </c>
      <c r="H158" s="6"/>
      <c r="I158" s="6"/>
      <c r="J158" s="6"/>
      <c r="K158" s="6"/>
      <c r="L158" s="1580"/>
    </row>
    <row r="159" spans="1:12" x14ac:dyDescent="0.2">
      <c r="A159" s="1560"/>
      <c r="B159" s="1567"/>
      <c r="C159" s="224" t="s">
        <v>992</v>
      </c>
      <c r="D159" s="1566"/>
      <c r="E159" s="1573"/>
      <c r="F159" s="1549"/>
      <c r="G159" s="763">
        <v>0</v>
      </c>
      <c r="H159" s="6"/>
      <c r="I159" s="6"/>
      <c r="J159" s="6"/>
      <c r="K159" s="6"/>
      <c r="L159" s="1580"/>
    </row>
    <row r="160" spans="1:12" x14ac:dyDescent="0.2">
      <c r="A160" s="1560">
        <v>41</v>
      </c>
      <c r="B160" s="1561" t="s">
        <v>327</v>
      </c>
      <c r="C160" s="224" t="s">
        <v>788</v>
      </c>
      <c r="D160" s="1566"/>
      <c r="E160" s="1573"/>
      <c r="F160" s="1549"/>
      <c r="G160" s="763">
        <v>0</v>
      </c>
      <c r="H160" s="6"/>
      <c r="I160" s="6"/>
      <c r="J160" s="6"/>
      <c r="K160" s="6"/>
      <c r="L160" s="1580"/>
    </row>
    <row r="161" spans="1:12" x14ac:dyDescent="0.2">
      <c r="A161" s="1560"/>
      <c r="B161" s="1561"/>
      <c r="C161" s="224" t="s">
        <v>607</v>
      </c>
      <c r="D161" s="1566"/>
      <c r="E161" s="1573"/>
      <c r="F161" s="1549"/>
      <c r="G161" s="763">
        <v>0</v>
      </c>
      <c r="H161" s="6"/>
      <c r="I161" s="6"/>
      <c r="J161" s="6"/>
      <c r="K161" s="6"/>
      <c r="L161" s="1580"/>
    </row>
    <row r="162" spans="1:12" x14ac:dyDescent="0.2">
      <c r="A162" s="1560"/>
      <c r="B162" s="1561"/>
      <c r="C162" s="224" t="s">
        <v>598</v>
      </c>
      <c r="D162" s="1566"/>
      <c r="E162" s="1573"/>
      <c r="F162" s="1549"/>
      <c r="G162" s="763">
        <v>0</v>
      </c>
      <c r="H162" s="6"/>
      <c r="I162" s="6"/>
      <c r="J162" s="6"/>
      <c r="K162" s="6"/>
      <c r="L162" s="1580"/>
    </row>
    <row r="163" spans="1:12" x14ac:dyDescent="0.2">
      <c r="A163" s="1560">
        <v>42</v>
      </c>
      <c r="B163" s="1561" t="s">
        <v>328</v>
      </c>
      <c r="C163" s="224" t="s">
        <v>698</v>
      </c>
      <c r="D163" s="1566"/>
      <c r="E163" s="1573"/>
      <c r="F163" s="1549"/>
      <c r="G163" s="763">
        <v>0</v>
      </c>
      <c r="H163" s="6"/>
      <c r="I163" s="6"/>
      <c r="J163" s="6"/>
      <c r="K163" s="6"/>
      <c r="L163" s="1580"/>
    </row>
    <row r="164" spans="1:12" x14ac:dyDescent="0.2">
      <c r="A164" s="1560"/>
      <c r="B164" s="1561"/>
      <c r="C164" s="224" t="s">
        <v>598</v>
      </c>
      <c r="D164" s="1566"/>
      <c r="E164" s="1573"/>
      <c r="F164" s="1549"/>
      <c r="G164" s="763">
        <v>0</v>
      </c>
      <c r="H164" s="6"/>
      <c r="I164" s="6"/>
      <c r="J164" s="6"/>
      <c r="K164" s="6"/>
      <c r="L164" s="1580"/>
    </row>
    <row r="165" spans="1:12" ht="13.5" thickBot="1" x14ac:dyDescent="0.25">
      <c r="A165" s="705">
        <v>43</v>
      </c>
      <c r="B165" s="706" t="s">
        <v>329</v>
      </c>
      <c r="C165" s="764" t="s">
        <v>598</v>
      </c>
      <c r="D165" s="1566"/>
      <c r="E165" s="1573"/>
      <c r="F165" s="1549"/>
      <c r="G165" s="765">
        <v>0</v>
      </c>
      <c r="H165" s="766"/>
      <c r="I165" s="766"/>
      <c r="J165" s="766"/>
      <c r="K165" s="766"/>
      <c r="L165" s="1580"/>
    </row>
    <row r="166" spans="1:12" ht="13.5" thickBot="1" x14ac:dyDescent="0.25">
      <c r="A166" s="1569" t="s">
        <v>721</v>
      </c>
      <c r="B166" s="1570"/>
      <c r="C166" s="1570"/>
      <c r="D166" s="1571"/>
      <c r="E166" s="1571"/>
      <c r="F166" s="1582"/>
      <c r="G166" s="757">
        <f>SUM(G14:G165)</f>
        <v>1</v>
      </c>
      <c r="H166" s="733"/>
      <c r="I166" s="733"/>
      <c r="J166" s="733"/>
      <c r="K166" s="740"/>
      <c r="L166" s="1581"/>
    </row>
    <row r="167" spans="1:12" ht="15" x14ac:dyDescent="0.25">
      <c r="A167" s="127" t="s">
        <v>814</v>
      </c>
      <c r="B167" s="129"/>
      <c r="C167" s="129"/>
      <c r="D167" s="130"/>
      <c r="E167" s="130"/>
      <c r="F167" s="130"/>
      <c r="G167" s="131"/>
      <c r="H167" s="132"/>
      <c r="I167" s="132"/>
      <c r="J167" s="132"/>
      <c r="K167" s="132"/>
      <c r="L167" s="132"/>
    </row>
    <row r="168" spans="1:12" ht="15" x14ac:dyDescent="0.35">
      <c r="A168" s="1271" t="s">
        <v>1849</v>
      </c>
      <c r="B168" s="1237"/>
      <c r="C168" s="1237"/>
      <c r="D168" s="1237"/>
      <c r="E168" s="1237"/>
      <c r="F168" s="1237"/>
      <c r="G168" s="1237"/>
      <c r="H168" s="1237"/>
      <c r="I168" s="1237"/>
      <c r="J168" s="1237"/>
      <c r="K168" s="1237"/>
      <c r="L168" s="1237"/>
    </row>
    <row r="169" spans="1:12" ht="15" x14ac:dyDescent="0.25">
      <c r="A169" s="187"/>
      <c r="C169" s="61" t="s">
        <v>611</v>
      </c>
      <c r="F169" s="187" t="s">
        <v>659</v>
      </c>
      <c r="H169" s="187"/>
      <c r="I169" s="187" t="s">
        <v>610</v>
      </c>
      <c r="J169" s="175"/>
      <c r="K169" s="175"/>
    </row>
    <row r="170" spans="1:12" s="1182" customFormat="1" x14ac:dyDescent="0.2">
      <c r="A170" s="199" t="s">
        <v>570</v>
      </c>
      <c r="C170" s="199" t="s">
        <v>1785</v>
      </c>
      <c r="D170" s="194"/>
      <c r="E170" s="1179"/>
      <c r="F170" s="511"/>
      <c r="G170" s="1179"/>
      <c r="H170" s="1179"/>
      <c r="I170" s="1179"/>
    </row>
    <row r="171" spans="1:12" x14ac:dyDescent="0.2">
      <c r="A171" s="184" t="s">
        <v>563</v>
      </c>
      <c r="B171" s="185"/>
      <c r="C171" s="1241" t="s">
        <v>564</v>
      </c>
      <c r="D171" s="1241"/>
      <c r="E171" s="1241"/>
      <c r="F171" s="1241"/>
      <c r="G171" s="1241"/>
      <c r="H171" s="1241"/>
      <c r="I171" s="1241"/>
    </row>
    <row r="173" spans="1:12" x14ac:dyDescent="0.2">
      <c r="A173" s="186" t="s">
        <v>668</v>
      </c>
    </row>
  </sheetData>
  <mergeCells count="103">
    <mergeCell ref="L14:L166"/>
    <mergeCell ref="A166:F166"/>
    <mergeCell ref="A168:L168"/>
    <mergeCell ref="C171:I171"/>
    <mergeCell ref="A158:A159"/>
    <mergeCell ref="B158:B159"/>
    <mergeCell ref="A160:A162"/>
    <mergeCell ref="B160:B162"/>
    <mergeCell ref="A163:A164"/>
    <mergeCell ref="B163:B164"/>
    <mergeCell ref="E14:E165"/>
    <mergeCell ref="A148:A149"/>
    <mergeCell ref="B148:B149"/>
    <mergeCell ref="A150:A154"/>
    <mergeCell ref="B150:B154"/>
    <mergeCell ref="A155:A157"/>
    <mergeCell ref="B155:B157"/>
    <mergeCell ref="A136:A142"/>
    <mergeCell ref="B136:B142"/>
    <mergeCell ref="A143:A145"/>
    <mergeCell ref="B143:B145"/>
    <mergeCell ref="A146:A147"/>
    <mergeCell ref="B146:B147"/>
    <mergeCell ref="A123:A126"/>
    <mergeCell ref="B123:B126"/>
    <mergeCell ref="A127:A130"/>
    <mergeCell ref="B127:B130"/>
    <mergeCell ref="A131:A135"/>
    <mergeCell ref="B131:B135"/>
    <mergeCell ref="A110:A113"/>
    <mergeCell ref="B110:B113"/>
    <mergeCell ref="A114:A117"/>
    <mergeCell ref="B114:B117"/>
    <mergeCell ref="A118:A122"/>
    <mergeCell ref="B118:B122"/>
    <mergeCell ref="A90:A96"/>
    <mergeCell ref="B90:B96"/>
    <mergeCell ref="A97:A98"/>
    <mergeCell ref="B97:B98"/>
    <mergeCell ref="A99:A108"/>
    <mergeCell ref="B99:B108"/>
    <mergeCell ref="A81:A83"/>
    <mergeCell ref="B81:B83"/>
    <mergeCell ref="A84:A86"/>
    <mergeCell ref="B84:B86"/>
    <mergeCell ref="A87:A89"/>
    <mergeCell ref="B87:B89"/>
    <mergeCell ref="A66:A68"/>
    <mergeCell ref="B66:B68"/>
    <mergeCell ref="A69:A74"/>
    <mergeCell ref="B69:B74"/>
    <mergeCell ref="A75:A80"/>
    <mergeCell ref="B75:B80"/>
    <mergeCell ref="A54:A56"/>
    <mergeCell ref="B54:B56"/>
    <mergeCell ref="A57:A63"/>
    <mergeCell ref="B57:B63"/>
    <mergeCell ref="A64:A65"/>
    <mergeCell ref="B64:B65"/>
    <mergeCell ref="B49:B51"/>
    <mergeCell ref="A52:A53"/>
    <mergeCell ref="B52:B53"/>
    <mergeCell ref="A32:A36"/>
    <mergeCell ref="B32:B36"/>
    <mergeCell ref="A38:A42"/>
    <mergeCell ref="B38:B42"/>
    <mergeCell ref="A44:A45"/>
    <mergeCell ref="B44:B45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A23:A24"/>
    <mergeCell ref="B23:B24"/>
    <mergeCell ref="F14:F165"/>
    <mergeCell ref="A25:A29"/>
    <mergeCell ref="B25:B29"/>
    <mergeCell ref="A30:A31"/>
    <mergeCell ref="B30:B31"/>
    <mergeCell ref="A14:A16"/>
    <mergeCell ref="B14:B16"/>
    <mergeCell ref="D14:D165"/>
    <mergeCell ref="A17:A18"/>
    <mergeCell ref="B17:B18"/>
    <mergeCell ref="A19:A22"/>
    <mergeCell ref="B19:B22"/>
    <mergeCell ref="A46:A48"/>
    <mergeCell ref="B46:B48"/>
    <mergeCell ref="A49:A51"/>
  </mergeCells>
  <pageMargins left="0.78740157480314965" right="0.78740157480314965" top="0.98425196850393704" bottom="0.59055118110236227" header="0.31496062992125984" footer="0.31496062992125984"/>
  <pageSetup paperSize="9" scale="81" fitToHeight="0" orientation="landscape" r:id="rId1"/>
  <rowBreaks count="3" manualBreakCount="3">
    <brk id="46" max="11" man="1"/>
    <brk id="86" max="11" man="1"/>
    <brk id="134" max="11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M699"/>
  <sheetViews>
    <sheetView view="pageBreakPreview" zoomScaleNormal="100" zoomScaleSheetLayoutView="100" workbookViewId="0">
      <pane ySplit="13" topLeftCell="A682" activePane="bottomLeft" state="frozen"/>
      <selection pane="bottomLeft" activeCell="E37" sqref="E37:E144"/>
    </sheetView>
  </sheetViews>
  <sheetFormatPr defaultColWidth="8.85546875" defaultRowHeight="12.75" x14ac:dyDescent="0.2"/>
  <cols>
    <col min="1" max="1" width="5.28515625" style="17" customWidth="1"/>
    <col min="2" max="2" width="18.7109375" style="319" customWidth="1"/>
    <col min="3" max="3" width="23.5703125" style="270" customWidth="1"/>
    <col min="4" max="4" width="16" style="270" customWidth="1"/>
    <col min="5" max="5" width="44.140625" style="150" customWidth="1"/>
    <col min="6" max="6" width="10.28515625" style="150" customWidth="1"/>
    <col min="7" max="7" width="5.7109375" style="511" customWidth="1"/>
    <col min="8" max="8" width="6.5703125" style="25" customWidth="1"/>
    <col min="9" max="9" width="6.7109375" style="270" customWidth="1"/>
    <col min="10" max="10" width="6.5703125" style="270" customWidth="1"/>
    <col min="11" max="11" width="6.42578125" style="270" customWidth="1"/>
    <col min="12" max="12" width="11.85546875" style="150" customWidth="1"/>
    <col min="13" max="16384" width="8.85546875" style="270"/>
  </cols>
  <sheetData>
    <row r="1" spans="1:12" x14ac:dyDescent="0.2">
      <c r="K1" s="1203" t="s">
        <v>228</v>
      </c>
      <c r="L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2" s="293" customFormat="1" x14ac:dyDescent="0.2">
      <c r="A3" s="1242" t="s">
        <v>221</v>
      </c>
      <c r="B3" s="1242"/>
      <c r="C3" s="1242"/>
      <c r="D3" s="1242"/>
      <c r="E3" s="1242"/>
      <c r="F3" s="1242"/>
      <c r="G3" s="1242"/>
      <c r="H3" s="1242"/>
      <c r="I3" s="1242"/>
      <c r="J3" s="1242"/>
      <c r="K3" s="1242"/>
      <c r="L3" s="1242"/>
    </row>
    <row r="4" spans="1:12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2" x14ac:dyDescent="0.2">
      <c r="F5" s="327"/>
    </row>
    <row r="6" spans="1:12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2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9" spans="1:12" x14ac:dyDescent="0.2">
      <c r="A9" s="1210" t="s">
        <v>361</v>
      </c>
      <c r="B9" s="1195" t="s">
        <v>1212</v>
      </c>
      <c r="C9" s="1522"/>
      <c r="D9" s="1210" t="s">
        <v>222</v>
      </c>
      <c r="E9" s="1629" t="s">
        <v>223</v>
      </c>
      <c r="F9" s="1629" t="s">
        <v>138</v>
      </c>
      <c r="G9" s="1210" t="s">
        <v>224</v>
      </c>
      <c r="H9" s="1210"/>
      <c r="I9" s="1210"/>
      <c r="J9" s="1210"/>
      <c r="K9" s="1210"/>
      <c r="L9" s="1629" t="s">
        <v>225</v>
      </c>
    </row>
    <row r="10" spans="1:12" x14ac:dyDescent="0.2">
      <c r="A10" s="1210"/>
      <c r="B10" s="1523"/>
      <c r="C10" s="1524"/>
      <c r="D10" s="1210"/>
      <c r="E10" s="1629"/>
      <c r="F10" s="1629"/>
      <c r="G10" s="1210" t="s">
        <v>172</v>
      </c>
      <c r="H10" s="1210" t="s">
        <v>145</v>
      </c>
      <c r="I10" s="1210"/>
      <c r="J10" s="1210"/>
      <c r="K10" s="1210"/>
      <c r="L10" s="1629"/>
    </row>
    <row r="11" spans="1:12" x14ac:dyDescent="0.2">
      <c r="A11" s="1210"/>
      <c r="B11" s="1523"/>
      <c r="C11" s="1524"/>
      <c r="D11" s="1210"/>
      <c r="E11" s="1629"/>
      <c r="F11" s="1629"/>
      <c r="G11" s="1210"/>
      <c r="H11" s="1210" t="s">
        <v>188</v>
      </c>
      <c r="I11" s="1210"/>
      <c r="J11" s="1210" t="s">
        <v>189</v>
      </c>
      <c r="K11" s="1210"/>
      <c r="L11" s="1629"/>
    </row>
    <row r="12" spans="1:12" ht="38.25" x14ac:dyDescent="0.2">
      <c r="A12" s="1210"/>
      <c r="B12" s="1525"/>
      <c r="C12" s="1526"/>
      <c r="D12" s="1210"/>
      <c r="E12" s="1629"/>
      <c r="F12" s="1629"/>
      <c r="G12" s="1210"/>
      <c r="H12" s="832" t="s">
        <v>141</v>
      </c>
      <c r="I12" s="267" t="s">
        <v>187</v>
      </c>
      <c r="J12" s="267" t="s">
        <v>141</v>
      </c>
      <c r="K12" s="267" t="s">
        <v>187</v>
      </c>
      <c r="L12" s="1629"/>
    </row>
    <row r="13" spans="1:12" ht="12" customHeight="1" thickBot="1" x14ac:dyDescent="0.25">
      <c r="A13" s="37">
        <v>1</v>
      </c>
      <c r="B13" s="1552">
        <v>2</v>
      </c>
      <c r="C13" s="1625"/>
      <c r="D13" s="37">
        <v>3</v>
      </c>
      <c r="E13" s="328">
        <v>4</v>
      </c>
      <c r="F13" s="328">
        <v>5</v>
      </c>
      <c r="G13" s="37">
        <v>6</v>
      </c>
      <c r="H13" s="37">
        <v>7</v>
      </c>
      <c r="I13" s="37">
        <v>8</v>
      </c>
      <c r="J13" s="37">
        <v>9</v>
      </c>
      <c r="K13" s="37">
        <v>10</v>
      </c>
      <c r="L13" s="328">
        <v>11</v>
      </c>
    </row>
    <row r="14" spans="1:12" s="833" customFormat="1" ht="15" customHeight="1" x14ac:dyDescent="0.2">
      <c r="A14" s="1613">
        <v>1</v>
      </c>
      <c r="B14" s="1612" t="s">
        <v>1732</v>
      </c>
      <c r="C14" s="734" t="s">
        <v>699</v>
      </c>
      <c r="D14" s="1604" t="s">
        <v>1310</v>
      </c>
      <c r="E14" s="1604" t="s">
        <v>1731</v>
      </c>
      <c r="F14" s="1606" t="s">
        <v>722</v>
      </c>
      <c r="G14" s="838">
        <v>30</v>
      </c>
      <c r="H14" s="714">
        <v>6</v>
      </c>
      <c r="I14" s="714">
        <v>15</v>
      </c>
      <c r="J14" s="714">
        <v>3</v>
      </c>
      <c r="K14" s="714">
        <v>6</v>
      </c>
      <c r="L14" s="1610" t="s">
        <v>1730</v>
      </c>
    </row>
    <row r="15" spans="1:12" s="833" customFormat="1" ht="15" customHeight="1" x14ac:dyDescent="0.2">
      <c r="A15" s="1614"/>
      <c r="B15" s="1347"/>
      <c r="C15" s="672" t="s">
        <v>598</v>
      </c>
      <c r="D15" s="1605"/>
      <c r="E15" s="1605"/>
      <c r="F15" s="1607"/>
      <c r="G15" s="839">
        <v>5</v>
      </c>
      <c r="H15" s="889">
        <v>0</v>
      </c>
      <c r="I15" s="889">
        <v>4</v>
      </c>
      <c r="J15" s="889">
        <v>0</v>
      </c>
      <c r="K15" s="889">
        <v>1</v>
      </c>
      <c r="L15" s="1580"/>
    </row>
    <row r="16" spans="1:12" s="833" customFormat="1" ht="15" customHeight="1" x14ac:dyDescent="0.2">
      <c r="A16" s="1615">
        <v>2</v>
      </c>
      <c r="B16" s="1346" t="s">
        <v>293</v>
      </c>
      <c r="C16" s="672" t="s">
        <v>759</v>
      </c>
      <c r="D16" s="1605"/>
      <c r="E16" s="1605"/>
      <c r="F16" s="1607"/>
      <c r="G16" s="839">
        <v>43</v>
      </c>
      <c r="H16" s="889">
        <v>13</v>
      </c>
      <c r="I16" s="889">
        <v>17</v>
      </c>
      <c r="J16" s="889">
        <v>5</v>
      </c>
      <c r="K16" s="889">
        <v>8</v>
      </c>
      <c r="L16" s="1580"/>
    </row>
    <row r="17" spans="1:12" s="833" customFormat="1" ht="15" customHeight="1" x14ac:dyDescent="0.2">
      <c r="A17" s="1617"/>
      <c r="B17" s="1616"/>
      <c r="C17" s="672" t="s">
        <v>1644</v>
      </c>
      <c r="D17" s="1605"/>
      <c r="E17" s="1605"/>
      <c r="F17" s="1607"/>
      <c r="G17" s="839">
        <v>30</v>
      </c>
      <c r="H17" s="889">
        <v>8</v>
      </c>
      <c r="I17" s="889">
        <v>13</v>
      </c>
      <c r="J17" s="889">
        <v>4</v>
      </c>
      <c r="K17" s="889">
        <v>5</v>
      </c>
      <c r="L17" s="1580"/>
    </row>
    <row r="18" spans="1:12" s="833" customFormat="1" ht="15" customHeight="1" x14ac:dyDescent="0.2">
      <c r="A18" s="1617"/>
      <c r="B18" s="1616"/>
      <c r="C18" s="676" t="s">
        <v>599</v>
      </c>
      <c r="D18" s="1605"/>
      <c r="E18" s="1605"/>
      <c r="F18" s="1607"/>
      <c r="G18" s="839">
        <v>23</v>
      </c>
      <c r="H18" s="889">
        <v>6</v>
      </c>
      <c r="I18" s="889">
        <v>11</v>
      </c>
      <c r="J18" s="889">
        <v>2</v>
      </c>
      <c r="K18" s="889">
        <v>4</v>
      </c>
      <c r="L18" s="1580"/>
    </row>
    <row r="19" spans="1:12" s="833" customFormat="1" ht="15" customHeight="1" x14ac:dyDescent="0.2">
      <c r="A19" s="1617"/>
      <c r="B19" s="1616"/>
      <c r="C19" s="672" t="s">
        <v>700</v>
      </c>
      <c r="D19" s="1605"/>
      <c r="E19" s="1605"/>
      <c r="F19" s="1607"/>
      <c r="G19" s="839">
        <v>18</v>
      </c>
      <c r="H19" s="889">
        <v>5</v>
      </c>
      <c r="I19" s="889">
        <v>8</v>
      </c>
      <c r="J19" s="889">
        <v>2</v>
      </c>
      <c r="K19" s="889">
        <v>3</v>
      </c>
      <c r="L19" s="1580"/>
    </row>
    <row r="20" spans="1:12" s="833" customFormat="1" ht="15" customHeight="1" x14ac:dyDescent="0.2">
      <c r="A20" s="1614"/>
      <c r="B20" s="1347"/>
      <c r="C20" s="672" t="s">
        <v>598</v>
      </c>
      <c r="D20" s="1605"/>
      <c r="E20" s="1605"/>
      <c r="F20" s="1607"/>
      <c r="G20" s="839">
        <v>18</v>
      </c>
      <c r="H20" s="889">
        <v>3</v>
      </c>
      <c r="I20" s="889">
        <v>10</v>
      </c>
      <c r="J20" s="889">
        <v>1</v>
      </c>
      <c r="K20" s="889">
        <v>4</v>
      </c>
      <c r="L20" s="1580"/>
    </row>
    <row r="21" spans="1:12" s="833" customFormat="1" ht="15" customHeight="1" x14ac:dyDescent="0.2">
      <c r="A21" s="1615">
        <v>3</v>
      </c>
      <c r="B21" s="1346" t="s">
        <v>305</v>
      </c>
      <c r="C21" s="672" t="s">
        <v>706</v>
      </c>
      <c r="D21" s="1605"/>
      <c r="E21" s="1605"/>
      <c r="F21" s="1607"/>
      <c r="G21" s="839">
        <v>30</v>
      </c>
      <c r="H21" s="889">
        <v>5</v>
      </c>
      <c r="I21" s="889">
        <v>16</v>
      </c>
      <c r="J21" s="889">
        <v>4</v>
      </c>
      <c r="K21" s="889">
        <v>5</v>
      </c>
      <c r="L21" s="1580"/>
    </row>
    <row r="22" spans="1:12" s="833" customFormat="1" ht="15" customHeight="1" x14ac:dyDescent="0.2">
      <c r="A22" s="1617"/>
      <c r="B22" s="1616"/>
      <c r="C22" s="672" t="s">
        <v>707</v>
      </c>
      <c r="D22" s="1605"/>
      <c r="E22" s="1605"/>
      <c r="F22" s="1607"/>
      <c r="G22" s="839">
        <v>30</v>
      </c>
      <c r="H22" s="889">
        <v>9</v>
      </c>
      <c r="I22" s="889">
        <v>12</v>
      </c>
      <c r="J22" s="889">
        <v>3</v>
      </c>
      <c r="K22" s="889">
        <v>6</v>
      </c>
      <c r="L22" s="1580"/>
    </row>
    <row r="23" spans="1:12" s="833" customFormat="1" ht="15" customHeight="1" x14ac:dyDescent="0.2">
      <c r="A23" s="1617"/>
      <c r="B23" s="1616"/>
      <c r="C23" s="672" t="s">
        <v>723</v>
      </c>
      <c r="D23" s="1605"/>
      <c r="E23" s="1605"/>
      <c r="F23" s="1607"/>
      <c r="G23" s="839">
        <v>30</v>
      </c>
      <c r="H23" s="889">
        <v>6</v>
      </c>
      <c r="I23" s="889">
        <v>8</v>
      </c>
      <c r="J23" s="889">
        <v>7</v>
      </c>
      <c r="K23" s="889">
        <v>9</v>
      </c>
      <c r="L23" s="1580"/>
    </row>
    <row r="24" spans="1:12" s="833" customFormat="1" ht="15" customHeight="1" x14ac:dyDescent="0.2">
      <c r="A24" s="1617"/>
      <c r="B24" s="1616"/>
      <c r="C24" s="672" t="s">
        <v>408</v>
      </c>
      <c r="D24" s="1605"/>
      <c r="E24" s="1605"/>
      <c r="F24" s="1607"/>
      <c r="G24" s="839">
        <v>30</v>
      </c>
      <c r="H24" s="889">
        <v>11</v>
      </c>
      <c r="I24" s="889">
        <v>17</v>
      </c>
      <c r="J24" s="889">
        <v>0</v>
      </c>
      <c r="K24" s="889">
        <v>2</v>
      </c>
      <c r="L24" s="1580"/>
    </row>
    <row r="25" spans="1:12" s="833" customFormat="1" ht="15" customHeight="1" x14ac:dyDescent="0.2">
      <c r="A25" s="1617"/>
      <c r="B25" s="1616"/>
      <c r="C25" s="672" t="s">
        <v>705</v>
      </c>
      <c r="D25" s="1605"/>
      <c r="E25" s="1605"/>
      <c r="F25" s="1607"/>
      <c r="G25" s="839">
        <v>23</v>
      </c>
      <c r="H25" s="889">
        <v>4</v>
      </c>
      <c r="I25" s="889">
        <v>12</v>
      </c>
      <c r="J25" s="889">
        <v>2</v>
      </c>
      <c r="K25" s="889">
        <v>5</v>
      </c>
      <c r="L25" s="1580"/>
    </row>
    <row r="26" spans="1:12" s="833" customFormat="1" ht="15" customHeight="1" x14ac:dyDescent="0.2">
      <c r="A26" s="1614"/>
      <c r="B26" s="1347"/>
      <c r="C26" s="672" t="s">
        <v>1733</v>
      </c>
      <c r="D26" s="1605"/>
      <c r="E26" s="1605"/>
      <c r="F26" s="1607"/>
      <c r="G26" s="839">
        <v>30</v>
      </c>
      <c r="H26" s="889">
        <v>6</v>
      </c>
      <c r="I26" s="889">
        <v>13</v>
      </c>
      <c r="J26" s="889">
        <v>4</v>
      </c>
      <c r="K26" s="889">
        <v>7</v>
      </c>
      <c r="L26" s="1580"/>
    </row>
    <row r="27" spans="1:12" s="833" customFormat="1" ht="15" customHeight="1" x14ac:dyDescent="0.2">
      <c r="A27" s="1615">
        <v>4</v>
      </c>
      <c r="B27" s="1346" t="s">
        <v>311</v>
      </c>
      <c r="C27" s="672" t="s">
        <v>410</v>
      </c>
      <c r="D27" s="1605"/>
      <c r="E27" s="1605"/>
      <c r="F27" s="1607"/>
      <c r="G27" s="839">
        <v>24</v>
      </c>
      <c r="H27" s="889">
        <v>5</v>
      </c>
      <c r="I27" s="889">
        <v>11</v>
      </c>
      <c r="J27" s="889">
        <v>4</v>
      </c>
      <c r="K27" s="889">
        <v>4</v>
      </c>
      <c r="L27" s="1580"/>
    </row>
    <row r="28" spans="1:12" s="833" customFormat="1" ht="15" customHeight="1" x14ac:dyDescent="0.2">
      <c r="A28" s="1614"/>
      <c r="B28" s="1347"/>
      <c r="C28" s="672" t="s">
        <v>598</v>
      </c>
      <c r="D28" s="1605"/>
      <c r="E28" s="1605"/>
      <c r="F28" s="1607"/>
      <c r="G28" s="839">
        <v>10</v>
      </c>
      <c r="H28" s="889">
        <v>3</v>
      </c>
      <c r="I28" s="889">
        <v>4</v>
      </c>
      <c r="J28" s="889">
        <v>1</v>
      </c>
      <c r="K28" s="889">
        <v>2</v>
      </c>
      <c r="L28" s="1580"/>
    </row>
    <row r="29" spans="1:12" s="833" customFormat="1" ht="15" customHeight="1" x14ac:dyDescent="0.2">
      <c r="A29" s="1615">
        <v>5</v>
      </c>
      <c r="B29" s="1346" t="s">
        <v>316</v>
      </c>
      <c r="C29" s="672" t="s">
        <v>781</v>
      </c>
      <c r="D29" s="1605"/>
      <c r="E29" s="1605"/>
      <c r="F29" s="1607"/>
      <c r="G29" s="839">
        <v>30</v>
      </c>
      <c r="H29" s="889">
        <v>6</v>
      </c>
      <c r="I29" s="889">
        <v>18</v>
      </c>
      <c r="J29" s="889">
        <v>2</v>
      </c>
      <c r="K29" s="889">
        <v>4</v>
      </c>
      <c r="L29" s="1580"/>
    </row>
    <row r="30" spans="1:12" s="833" customFormat="1" ht="15" customHeight="1" x14ac:dyDescent="0.2">
      <c r="A30" s="1617"/>
      <c r="B30" s="1616"/>
      <c r="C30" s="672" t="s">
        <v>717</v>
      </c>
      <c r="D30" s="1605"/>
      <c r="E30" s="1605"/>
      <c r="F30" s="1607"/>
      <c r="G30" s="839">
        <v>30</v>
      </c>
      <c r="H30" s="889">
        <v>12</v>
      </c>
      <c r="I30" s="889">
        <v>16</v>
      </c>
      <c r="J30" s="889">
        <v>0</v>
      </c>
      <c r="K30" s="889">
        <v>2</v>
      </c>
      <c r="L30" s="1580"/>
    </row>
    <row r="31" spans="1:12" s="833" customFormat="1" ht="15" customHeight="1" x14ac:dyDescent="0.2">
      <c r="A31" s="1617"/>
      <c r="B31" s="1616"/>
      <c r="C31" s="672" t="s">
        <v>716</v>
      </c>
      <c r="D31" s="1605"/>
      <c r="E31" s="1605"/>
      <c r="F31" s="1607"/>
      <c r="G31" s="839">
        <v>30</v>
      </c>
      <c r="H31" s="889">
        <v>8</v>
      </c>
      <c r="I31" s="889">
        <v>19</v>
      </c>
      <c r="J31" s="889">
        <v>3</v>
      </c>
      <c r="K31" s="889">
        <v>0</v>
      </c>
      <c r="L31" s="1580"/>
    </row>
    <row r="32" spans="1:12" s="833" customFormat="1" ht="15" customHeight="1" x14ac:dyDescent="0.2">
      <c r="A32" s="1614"/>
      <c r="B32" s="1347"/>
      <c r="C32" s="672" t="s">
        <v>667</v>
      </c>
      <c r="D32" s="1605"/>
      <c r="E32" s="1605"/>
      <c r="F32" s="1607"/>
      <c r="G32" s="839">
        <v>30</v>
      </c>
      <c r="H32" s="836">
        <v>11</v>
      </c>
      <c r="I32" s="836">
        <v>13</v>
      </c>
      <c r="J32" s="836">
        <v>1</v>
      </c>
      <c r="K32" s="836">
        <v>5</v>
      </c>
      <c r="L32" s="1580"/>
    </row>
    <row r="33" spans="1:12" s="833" customFormat="1" ht="15" customHeight="1" x14ac:dyDescent="0.2">
      <c r="A33" s="871">
        <v>6</v>
      </c>
      <c r="B33" s="835" t="s">
        <v>317</v>
      </c>
      <c r="C33" s="672" t="s">
        <v>415</v>
      </c>
      <c r="D33" s="1605"/>
      <c r="E33" s="1605"/>
      <c r="F33" s="1607"/>
      <c r="G33" s="839">
        <v>27</v>
      </c>
      <c r="H33" s="836">
        <v>6</v>
      </c>
      <c r="I33" s="836">
        <v>12</v>
      </c>
      <c r="J33" s="836">
        <v>2</v>
      </c>
      <c r="K33" s="836">
        <v>7</v>
      </c>
      <c r="L33" s="1580"/>
    </row>
    <row r="34" spans="1:12" s="833" customFormat="1" ht="15" customHeight="1" x14ac:dyDescent="0.2">
      <c r="A34" s="871">
        <v>7</v>
      </c>
      <c r="B34" s="835" t="s">
        <v>322</v>
      </c>
      <c r="C34" s="672" t="s">
        <v>785</v>
      </c>
      <c r="D34" s="1605"/>
      <c r="E34" s="1605"/>
      <c r="F34" s="1607"/>
      <c r="G34" s="839">
        <v>11</v>
      </c>
      <c r="H34" s="836">
        <v>3</v>
      </c>
      <c r="I34" s="836">
        <v>4</v>
      </c>
      <c r="J34" s="836">
        <v>0</v>
      </c>
      <c r="K34" s="836">
        <v>4</v>
      </c>
      <c r="L34" s="1580"/>
    </row>
    <row r="35" spans="1:12" s="833" customFormat="1" ht="15" customHeight="1" x14ac:dyDescent="0.2">
      <c r="A35" s="871">
        <v>8</v>
      </c>
      <c r="B35" s="835" t="s">
        <v>325</v>
      </c>
      <c r="C35" s="672" t="s">
        <v>406</v>
      </c>
      <c r="D35" s="1605"/>
      <c r="E35" s="1605"/>
      <c r="F35" s="1607"/>
      <c r="G35" s="839">
        <v>21</v>
      </c>
      <c r="H35" s="836">
        <v>5</v>
      </c>
      <c r="I35" s="836">
        <v>10</v>
      </c>
      <c r="J35" s="836">
        <v>1</v>
      </c>
      <c r="K35" s="836">
        <v>5</v>
      </c>
      <c r="L35" s="1580"/>
    </row>
    <row r="36" spans="1:12" s="833" customFormat="1" ht="15" customHeight="1" thickBot="1" x14ac:dyDescent="0.25">
      <c r="A36" s="680">
        <v>9</v>
      </c>
      <c r="B36" s="737" t="s">
        <v>327</v>
      </c>
      <c r="C36" s="674" t="s">
        <v>607</v>
      </c>
      <c r="D36" s="1605"/>
      <c r="E36" s="1609"/>
      <c r="F36" s="1607"/>
      <c r="G36" s="680">
        <v>30</v>
      </c>
      <c r="H36" s="675">
        <v>10</v>
      </c>
      <c r="I36" s="675">
        <v>12</v>
      </c>
      <c r="J36" s="675">
        <v>2</v>
      </c>
      <c r="K36" s="675">
        <v>6</v>
      </c>
      <c r="L36" s="1611"/>
    </row>
    <row r="37" spans="1:12" s="317" customFormat="1" ht="15" customHeight="1" x14ac:dyDescent="0.2">
      <c r="A37" s="1587">
        <v>10</v>
      </c>
      <c r="B37" s="1585" t="s">
        <v>287</v>
      </c>
      <c r="C37" s="785" t="s">
        <v>695</v>
      </c>
      <c r="D37" s="1605"/>
      <c r="E37" s="1572" t="s">
        <v>1093</v>
      </c>
      <c r="F37" s="1607"/>
      <c r="G37" s="816">
        <v>10</v>
      </c>
      <c r="H37" s="888">
        <v>3</v>
      </c>
      <c r="I37" s="888">
        <v>4</v>
      </c>
      <c r="J37" s="888">
        <v>0</v>
      </c>
      <c r="K37" s="900">
        <v>3</v>
      </c>
      <c r="L37" s="1622" t="s">
        <v>1734</v>
      </c>
    </row>
    <row r="38" spans="1:12" s="317" customFormat="1" ht="15" customHeight="1" x14ac:dyDescent="0.2">
      <c r="A38" s="1587"/>
      <c r="B38" s="1585"/>
      <c r="C38" s="784" t="s">
        <v>826</v>
      </c>
      <c r="D38" s="1605"/>
      <c r="E38" s="1572"/>
      <c r="F38" s="1607"/>
      <c r="G38" s="502">
        <v>10</v>
      </c>
      <c r="H38" s="273">
        <v>2</v>
      </c>
      <c r="I38" s="273">
        <v>8</v>
      </c>
      <c r="J38" s="273">
        <v>0</v>
      </c>
      <c r="K38" s="901">
        <v>0</v>
      </c>
      <c r="L38" s="1622"/>
    </row>
    <row r="39" spans="1:12" s="317" customFormat="1" ht="15" customHeight="1" x14ac:dyDescent="0.2">
      <c r="A39" s="1588"/>
      <c r="B39" s="1584"/>
      <c r="C39" s="784" t="s">
        <v>598</v>
      </c>
      <c r="D39" s="1605"/>
      <c r="E39" s="1572"/>
      <c r="F39" s="1607"/>
      <c r="G39" s="502">
        <v>10</v>
      </c>
      <c r="H39" s="273">
        <v>4</v>
      </c>
      <c r="I39" s="273">
        <v>3</v>
      </c>
      <c r="J39" s="273">
        <v>1</v>
      </c>
      <c r="K39" s="901">
        <v>2</v>
      </c>
      <c r="L39" s="1622"/>
    </row>
    <row r="40" spans="1:12" s="317" customFormat="1" ht="15" customHeight="1" x14ac:dyDescent="0.2">
      <c r="A40" s="1586">
        <v>11</v>
      </c>
      <c r="B40" s="1583" t="s">
        <v>288</v>
      </c>
      <c r="C40" s="784" t="s">
        <v>757</v>
      </c>
      <c r="D40" s="1605"/>
      <c r="E40" s="1572"/>
      <c r="F40" s="1607"/>
      <c r="G40" s="502">
        <v>10</v>
      </c>
      <c r="H40" s="273">
        <v>4</v>
      </c>
      <c r="I40" s="273">
        <v>2</v>
      </c>
      <c r="J40" s="273">
        <v>1</v>
      </c>
      <c r="K40" s="901">
        <v>3</v>
      </c>
      <c r="L40" s="1622"/>
    </row>
    <row r="41" spans="1:12" s="317" customFormat="1" ht="15" customHeight="1" x14ac:dyDescent="0.2">
      <c r="A41" s="1588"/>
      <c r="B41" s="1584"/>
      <c r="C41" s="784" t="s">
        <v>598</v>
      </c>
      <c r="D41" s="1605"/>
      <c r="E41" s="1572"/>
      <c r="F41" s="1607"/>
      <c r="G41" s="502">
        <v>10</v>
      </c>
      <c r="H41" s="273">
        <v>3</v>
      </c>
      <c r="I41" s="273">
        <v>5</v>
      </c>
      <c r="J41" s="273">
        <v>1</v>
      </c>
      <c r="K41" s="901">
        <v>1</v>
      </c>
      <c r="L41" s="1622"/>
    </row>
    <row r="42" spans="1:12" s="317" customFormat="1" ht="15" x14ac:dyDescent="0.2">
      <c r="A42" s="841">
        <v>12</v>
      </c>
      <c r="B42" s="794" t="s">
        <v>290</v>
      </c>
      <c r="C42" s="784" t="s">
        <v>697</v>
      </c>
      <c r="D42" s="1605"/>
      <c r="E42" s="1572"/>
      <c r="F42" s="1607"/>
      <c r="G42" s="502">
        <v>10</v>
      </c>
      <c r="H42" s="888">
        <v>2</v>
      </c>
      <c r="I42" s="888">
        <v>8</v>
      </c>
      <c r="J42" s="888">
        <v>0</v>
      </c>
      <c r="K42" s="900">
        <v>0</v>
      </c>
      <c r="L42" s="1622"/>
    </row>
    <row r="43" spans="1:12" s="317" customFormat="1" ht="15" customHeight="1" x14ac:dyDescent="0.2">
      <c r="A43" s="1586">
        <v>13</v>
      </c>
      <c r="B43" s="1583" t="s">
        <v>289</v>
      </c>
      <c r="C43" s="784" t="s">
        <v>696</v>
      </c>
      <c r="D43" s="1605"/>
      <c r="E43" s="1572"/>
      <c r="F43" s="1607"/>
      <c r="G43" s="502">
        <v>10</v>
      </c>
      <c r="H43" s="888">
        <v>2</v>
      </c>
      <c r="I43" s="888">
        <v>6</v>
      </c>
      <c r="J43" s="888">
        <v>0</v>
      </c>
      <c r="K43" s="900">
        <v>2</v>
      </c>
      <c r="L43" s="1622"/>
    </row>
    <row r="44" spans="1:12" s="317" customFormat="1" ht="15" customHeight="1" x14ac:dyDescent="0.2">
      <c r="A44" s="1587"/>
      <c r="B44" s="1585"/>
      <c r="C44" s="784" t="s">
        <v>407</v>
      </c>
      <c r="D44" s="1605"/>
      <c r="E44" s="1572"/>
      <c r="F44" s="1607"/>
      <c r="G44" s="502">
        <v>10</v>
      </c>
      <c r="H44" s="888">
        <v>5</v>
      </c>
      <c r="I44" s="888">
        <v>2</v>
      </c>
      <c r="J44" s="888">
        <v>0</v>
      </c>
      <c r="K44" s="900">
        <v>3</v>
      </c>
      <c r="L44" s="1622"/>
    </row>
    <row r="45" spans="1:12" s="317" customFormat="1" ht="15" customHeight="1" x14ac:dyDescent="0.2">
      <c r="A45" s="1587"/>
      <c r="B45" s="1585"/>
      <c r="C45" s="784" t="s">
        <v>764</v>
      </c>
      <c r="D45" s="1605"/>
      <c r="E45" s="1572"/>
      <c r="F45" s="1607"/>
      <c r="G45" s="502">
        <v>10</v>
      </c>
      <c r="H45" s="273">
        <v>2</v>
      </c>
      <c r="I45" s="273">
        <v>7</v>
      </c>
      <c r="J45" s="273">
        <v>0</v>
      </c>
      <c r="K45" s="901">
        <v>1</v>
      </c>
      <c r="L45" s="1622"/>
    </row>
    <row r="46" spans="1:12" s="317" customFormat="1" ht="15" customHeight="1" x14ac:dyDescent="0.2">
      <c r="A46" s="1588"/>
      <c r="B46" s="1584"/>
      <c r="C46" s="784" t="s">
        <v>598</v>
      </c>
      <c r="D46" s="1605"/>
      <c r="E46" s="1572"/>
      <c r="F46" s="1607"/>
      <c r="G46" s="502">
        <v>10</v>
      </c>
      <c r="H46" s="273">
        <v>4</v>
      </c>
      <c r="I46" s="273">
        <v>2</v>
      </c>
      <c r="J46" s="273">
        <v>0</v>
      </c>
      <c r="K46" s="901">
        <v>4</v>
      </c>
      <c r="L46" s="1622"/>
    </row>
    <row r="47" spans="1:12" s="317" customFormat="1" ht="26.25" customHeight="1" x14ac:dyDescent="0.2">
      <c r="A47" s="1586">
        <v>14</v>
      </c>
      <c r="B47" s="1583" t="s">
        <v>291</v>
      </c>
      <c r="C47" s="784" t="s">
        <v>1091</v>
      </c>
      <c r="D47" s="1605"/>
      <c r="E47" s="1572"/>
      <c r="F47" s="1607"/>
      <c r="G47" s="502">
        <v>10</v>
      </c>
      <c r="H47" s="273">
        <v>5</v>
      </c>
      <c r="I47" s="273">
        <v>2</v>
      </c>
      <c r="J47" s="273">
        <v>1</v>
      </c>
      <c r="K47" s="901">
        <v>2</v>
      </c>
      <c r="L47" s="1622"/>
    </row>
    <row r="48" spans="1:12" s="317" customFormat="1" ht="15" customHeight="1" x14ac:dyDescent="0.2">
      <c r="A48" s="1587"/>
      <c r="B48" s="1585"/>
      <c r="C48" s="784" t="s">
        <v>756</v>
      </c>
      <c r="D48" s="1605"/>
      <c r="E48" s="1572"/>
      <c r="F48" s="1607"/>
      <c r="G48" s="502">
        <v>10</v>
      </c>
      <c r="H48" s="273">
        <v>7</v>
      </c>
      <c r="I48" s="273">
        <v>3</v>
      </c>
      <c r="J48" s="273">
        <v>0</v>
      </c>
      <c r="K48" s="901">
        <v>0</v>
      </c>
      <c r="L48" s="1622"/>
    </row>
    <row r="49" spans="1:12" s="317" customFormat="1" ht="15" customHeight="1" x14ac:dyDescent="0.2">
      <c r="A49" s="1587"/>
      <c r="B49" s="1585"/>
      <c r="C49" s="784" t="s">
        <v>1094</v>
      </c>
      <c r="D49" s="1605"/>
      <c r="E49" s="1572"/>
      <c r="F49" s="1607"/>
      <c r="G49" s="502">
        <v>10</v>
      </c>
      <c r="H49" s="273">
        <v>4</v>
      </c>
      <c r="I49" s="273">
        <v>5</v>
      </c>
      <c r="J49" s="273">
        <v>0</v>
      </c>
      <c r="K49" s="901">
        <v>1</v>
      </c>
      <c r="L49" s="1622"/>
    </row>
    <row r="50" spans="1:12" s="317" customFormat="1" ht="15" customHeight="1" x14ac:dyDescent="0.2">
      <c r="A50" s="1588"/>
      <c r="B50" s="1584"/>
      <c r="C50" s="784" t="s">
        <v>598</v>
      </c>
      <c r="D50" s="1605"/>
      <c r="E50" s="1572"/>
      <c r="F50" s="1607"/>
      <c r="G50" s="502">
        <v>10</v>
      </c>
      <c r="H50" s="273">
        <v>3</v>
      </c>
      <c r="I50" s="273">
        <v>5</v>
      </c>
      <c r="J50" s="273">
        <v>0</v>
      </c>
      <c r="K50" s="901">
        <v>2</v>
      </c>
      <c r="L50" s="1622"/>
    </row>
    <row r="51" spans="1:12" s="317" customFormat="1" ht="15" x14ac:dyDescent="0.2">
      <c r="A51" s="841">
        <v>15</v>
      </c>
      <c r="B51" s="794" t="s">
        <v>292</v>
      </c>
      <c r="C51" s="784" t="s">
        <v>598</v>
      </c>
      <c r="D51" s="1605"/>
      <c r="E51" s="1572"/>
      <c r="F51" s="1607"/>
      <c r="G51" s="502">
        <v>24</v>
      </c>
      <c r="H51" s="273">
        <v>7</v>
      </c>
      <c r="I51" s="273">
        <v>10</v>
      </c>
      <c r="J51" s="273">
        <v>2</v>
      </c>
      <c r="K51" s="901">
        <v>5</v>
      </c>
      <c r="L51" s="1622"/>
    </row>
    <row r="52" spans="1:12" s="317" customFormat="1" ht="15" x14ac:dyDescent="0.2">
      <c r="A52" s="841">
        <v>16</v>
      </c>
      <c r="B52" s="794" t="s">
        <v>294</v>
      </c>
      <c r="C52" s="784" t="s">
        <v>760</v>
      </c>
      <c r="D52" s="1605"/>
      <c r="E52" s="1572"/>
      <c r="F52" s="1607"/>
      <c r="G52" s="502">
        <v>10</v>
      </c>
      <c r="H52" s="273">
        <v>6</v>
      </c>
      <c r="I52" s="273">
        <v>2</v>
      </c>
      <c r="J52" s="273">
        <v>0</v>
      </c>
      <c r="K52" s="901">
        <v>2</v>
      </c>
      <c r="L52" s="1622"/>
    </row>
    <row r="53" spans="1:12" s="317" customFormat="1" ht="15" customHeight="1" x14ac:dyDescent="0.2">
      <c r="A53" s="1586">
        <v>17</v>
      </c>
      <c r="B53" s="1583" t="s">
        <v>295</v>
      </c>
      <c r="C53" s="784" t="s">
        <v>761</v>
      </c>
      <c r="D53" s="1605"/>
      <c r="E53" s="1572"/>
      <c r="F53" s="1607"/>
      <c r="G53" s="502">
        <v>10</v>
      </c>
      <c r="H53" s="888">
        <v>1</v>
      </c>
      <c r="I53" s="888">
        <v>9</v>
      </c>
      <c r="J53" s="888">
        <v>0</v>
      </c>
      <c r="K53" s="900">
        <v>0</v>
      </c>
      <c r="L53" s="1622"/>
    </row>
    <row r="54" spans="1:12" s="317" customFormat="1" ht="15" customHeight="1" x14ac:dyDescent="0.2">
      <c r="A54" s="1587"/>
      <c r="B54" s="1585"/>
      <c r="C54" s="784" t="s">
        <v>1095</v>
      </c>
      <c r="D54" s="1605"/>
      <c r="E54" s="1572"/>
      <c r="F54" s="1607"/>
      <c r="G54" s="502">
        <v>10</v>
      </c>
      <c r="H54" s="888">
        <v>5</v>
      </c>
      <c r="I54" s="888">
        <v>3</v>
      </c>
      <c r="J54" s="888">
        <v>0</v>
      </c>
      <c r="K54" s="900">
        <v>2</v>
      </c>
      <c r="L54" s="1622"/>
    </row>
    <row r="55" spans="1:12" s="317" customFormat="1" ht="15" customHeight="1" x14ac:dyDescent="0.2">
      <c r="A55" s="1587"/>
      <c r="B55" s="1585"/>
      <c r="C55" s="784" t="s">
        <v>701</v>
      </c>
      <c r="D55" s="1605"/>
      <c r="E55" s="1572"/>
      <c r="F55" s="1607"/>
      <c r="G55" s="502">
        <v>10</v>
      </c>
      <c r="H55" s="273">
        <v>2</v>
      </c>
      <c r="I55" s="273">
        <v>6</v>
      </c>
      <c r="J55" s="273">
        <v>1</v>
      </c>
      <c r="K55" s="901">
        <v>1</v>
      </c>
      <c r="L55" s="1622"/>
    </row>
    <row r="56" spans="1:12" s="317" customFormat="1" ht="15" customHeight="1" x14ac:dyDescent="0.2">
      <c r="A56" s="1588"/>
      <c r="B56" s="1584"/>
      <c r="C56" s="784" t="s">
        <v>598</v>
      </c>
      <c r="D56" s="1605"/>
      <c r="E56" s="1572"/>
      <c r="F56" s="1607"/>
      <c r="G56" s="502">
        <v>4</v>
      </c>
      <c r="H56" s="273">
        <v>0</v>
      </c>
      <c r="I56" s="273">
        <v>4</v>
      </c>
      <c r="J56" s="273">
        <v>0</v>
      </c>
      <c r="K56" s="901">
        <v>0</v>
      </c>
      <c r="L56" s="1622"/>
    </row>
    <row r="57" spans="1:12" s="317" customFormat="1" ht="15" x14ac:dyDescent="0.2">
      <c r="A57" s="841">
        <v>18</v>
      </c>
      <c r="B57" s="794" t="s">
        <v>296</v>
      </c>
      <c r="C57" s="784" t="s">
        <v>762</v>
      </c>
      <c r="D57" s="1605"/>
      <c r="E57" s="1572"/>
      <c r="F57" s="1607"/>
      <c r="G57" s="502">
        <v>10</v>
      </c>
      <c r="H57" s="273">
        <v>3</v>
      </c>
      <c r="I57" s="273">
        <v>3</v>
      </c>
      <c r="J57" s="273">
        <v>2</v>
      </c>
      <c r="K57" s="901">
        <v>2</v>
      </c>
      <c r="L57" s="1622"/>
    </row>
    <row r="58" spans="1:12" s="317" customFormat="1" ht="15" customHeight="1" x14ac:dyDescent="0.2">
      <c r="A58" s="1586">
        <v>19</v>
      </c>
      <c r="B58" s="1583" t="s">
        <v>297</v>
      </c>
      <c r="C58" s="784" t="s">
        <v>763</v>
      </c>
      <c r="D58" s="1605"/>
      <c r="E58" s="1572"/>
      <c r="F58" s="1607"/>
      <c r="G58" s="502">
        <v>0</v>
      </c>
      <c r="H58" s="273">
        <v>0</v>
      </c>
      <c r="I58" s="273">
        <v>0</v>
      </c>
      <c r="J58" s="273">
        <v>0</v>
      </c>
      <c r="K58" s="901">
        <v>0</v>
      </c>
      <c r="L58" s="1622"/>
    </row>
    <row r="59" spans="1:12" s="317" customFormat="1" ht="15" customHeight="1" x14ac:dyDescent="0.2">
      <c r="A59" s="1588"/>
      <c r="B59" s="1584"/>
      <c r="C59" s="784" t="s">
        <v>598</v>
      </c>
      <c r="D59" s="1605"/>
      <c r="E59" s="1572"/>
      <c r="F59" s="1607"/>
      <c r="G59" s="502">
        <v>2</v>
      </c>
      <c r="H59" s="888">
        <v>0</v>
      </c>
      <c r="I59" s="888">
        <v>2</v>
      </c>
      <c r="J59" s="888">
        <v>0</v>
      </c>
      <c r="K59" s="900">
        <v>0</v>
      </c>
      <c r="L59" s="1622"/>
    </row>
    <row r="60" spans="1:12" s="317" customFormat="1" ht="15" customHeight="1" x14ac:dyDescent="0.2">
      <c r="A60" s="1586">
        <v>20</v>
      </c>
      <c r="B60" s="1583" t="s">
        <v>299</v>
      </c>
      <c r="C60" s="785" t="s">
        <v>765</v>
      </c>
      <c r="D60" s="1605"/>
      <c r="E60" s="1572"/>
      <c r="F60" s="1607"/>
      <c r="G60" s="816">
        <v>2</v>
      </c>
      <c r="H60" s="273">
        <v>1</v>
      </c>
      <c r="I60" s="888">
        <v>1</v>
      </c>
      <c r="J60" s="888">
        <v>0</v>
      </c>
      <c r="K60" s="900">
        <v>0</v>
      </c>
      <c r="L60" s="1622"/>
    </row>
    <row r="61" spans="1:12" s="317" customFormat="1" ht="15" customHeight="1" x14ac:dyDescent="0.2">
      <c r="A61" s="1587"/>
      <c r="B61" s="1585"/>
      <c r="C61" s="784" t="s">
        <v>418</v>
      </c>
      <c r="D61" s="1605"/>
      <c r="E61" s="1572"/>
      <c r="F61" s="1607"/>
      <c r="G61" s="502">
        <v>10</v>
      </c>
      <c r="H61" s="273">
        <v>5</v>
      </c>
      <c r="I61" s="273">
        <v>2</v>
      </c>
      <c r="J61" s="273">
        <v>0</v>
      </c>
      <c r="K61" s="901">
        <v>3</v>
      </c>
      <c r="L61" s="1622"/>
    </row>
    <row r="62" spans="1:12" s="317" customFormat="1" ht="15" customHeight="1" x14ac:dyDescent="0.2">
      <c r="A62" s="1588"/>
      <c r="B62" s="1584"/>
      <c r="C62" s="784" t="s">
        <v>598</v>
      </c>
      <c r="D62" s="1605"/>
      <c r="E62" s="1572"/>
      <c r="F62" s="1607"/>
      <c r="G62" s="502">
        <v>5</v>
      </c>
      <c r="H62" s="273">
        <v>1</v>
      </c>
      <c r="I62" s="273">
        <v>3</v>
      </c>
      <c r="J62" s="273">
        <v>0</v>
      </c>
      <c r="K62" s="901">
        <v>1</v>
      </c>
      <c r="L62" s="1622"/>
    </row>
    <row r="63" spans="1:12" s="317" customFormat="1" ht="15" customHeight="1" x14ac:dyDescent="0.2">
      <c r="A63" s="1586">
        <v>21</v>
      </c>
      <c r="B63" s="1583" t="s">
        <v>300</v>
      </c>
      <c r="C63" s="784" t="s">
        <v>766</v>
      </c>
      <c r="D63" s="1605"/>
      <c r="E63" s="1572"/>
      <c r="F63" s="1607"/>
      <c r="G63" s="502">
        <v>9</v>
      </c>
      <c r="H63" s="273">
        <v>6</v>
      </c>
      <c r="I63" s="273">
        <v>2</v>
      </c>
      <c r="J63" s="273">
        <v>0</v>
      </c>
      <c r="K63" s="901">
        <v>1</v>
      </c>
      <c r="L63" s="1622"/>
    </row>
    <row r="64" spans="1:12" s="317" customFormat="1" ht="15" customHeight="1" x14ac:dyDescent="0.2">
      <c r="A64" s="1588"/>
      <c r="B64" s="1584"/>
      <c r="C64" s="784" t="s">
        <v>409</v>
      </c>
      <c r="D64" s="1605"/>
      <c r="E64" s="1572"/>
      <c r="F64" s="1607"/>
      <c r="G64" s="502">
        <v>10</v>
      </c>
      <c r="H64" s="273">
        <v>6</v>
      </c>
      <c r="I64" s="273">
        <v>2</v>
      </c>
      <c r="J64" s="273">
        <v>0</v>
      </c>
      <c r="K64" s="901">
        <v>2</v>
      </c>
      <c r="L64" s="1622"/>
    </row>
    <row r="65" spans="1:12" s="317" customFormat="1" ht="15" customHeight="1" x14ac:dyDescent="0.2">
      <c r="A65" s="1586">
        <v>22</v>
      </c>
      <c r="B65" s="1583" t="s">
        <v>298</v>
      </c>
      <c r="C65" s="784" t="s">
        <v>601</v>
      </c>
      <c r="D65" s="1605"/>
      <c r="E65" s="1572"/>
      <c r="F65" s="1607"/>
      <c r="G65" s="502">
        <v>1</v>
      </c>
      <c r="H65" s="888">
        <v>0</v>
      </c>
      <c r="I65" s="888">
        <v>1</v>
      </c>
      <c r="J65" s="888">
        <v>0</v>
      </c>
      <c r="K65" s="900">
        <v>0</v>
      </c>
      <c r="L65" s="1622"/>
    </row>
    <row r="66" spans="1:12" s="317" customFormat="1" ht="15" customHeight="1" x14ac:dyDescent="0.2">
      <c r="A66" s="1588"/>
      <c r="B66" s="1584"/>
      <c r="C66" s="784" t="s">
        <v>598</v>
      </c>
      <c r="D66" s="1605"/>
      <c r="E66" s="1572"/>
      <c r="F66" s="1607"/>
      <c r="G66" s="502">
        <v>10</v>
      </c>
      <c r="H66" s="888">
        <v>5</v>
      </c>
      <c r="I66" s="888">
        <v>2</v>
      </c>
      <c r="J66" s="888">
        <v>0</v>
      </c>
      <c r="K66" s="900">
        <v>3</v>
      </c>
      <c r="L66" s="1622"/>
    </row>
    <row r="67" spans="1:12" s="317" customFormat="1" ht="15" customHeight="1" x14ac:dyDescent="0.2">
      <c r="A67" s="1586">
        <v>23</v>
      </c>
      <c r="B67" s="1583" t="s">
        <v>367</v>
      </c>
      <c r="C67" s="784" t="s">
        <v>767</v>
      </c>
      <c r="D67" s="1605"/>
      <c r="E67" s="1572"/>
      <c r="F67" s="1607"/>
      <c r="G67" s="502">
        <v>10</v>
      </c>
      <c r="H67" s="888">
        <v>2</v>
      </c>
      <c r="I67" s="888">
        <v>7</v>
      </c>
      <c r="J67" s="888">
        <v>0</v>
      </c>
      <c r="K67" s="900">
        <v>1</v>
      </c>
      <c r="L67" s="1622"/>
    </row>
    <row r="68" spans="1:12" s="317" customFormat="1" ht="15" customHeight="1" x14ac:dyDescent="0.2">
      <c r="A68" s="1588"/>
      <c r="B68" s="1584"/>
      <c r="C68" s="784" t="s">
        <v>1096</v>
      </c>
      <c r="D68" s="1605"/>
      <c r="E68" s="1572"/>
      <c r="F68" s="1607"/>
      <c r="G68" s="502">
        <v>10</v>
      </c>
      <c r="H68" s="273">
        <v>4</v>
      </c>
      <c r="I68" s="273">
        <v>4</v>
      </c>
      <c r="J68" s="273">
        <v>1</v>
      </c>
      <c r="K68" s="901">
        <v>1</v>
      </c>
      <c r="L68" s="1622"/>
    </row>
    <row r="69" spans="1:12" s="317" customFormat="1" ht="15" customHeight="1" x14ac:dyDescent="0.2">
      <c r="A69" s="1586">
        <v>24</v>
      </c>
      <c r="B69" s="1583" t="s">
        <v>302</v>
      </c>
      <c r="C69" s="784" t="s">
        <v>416</v>
      </c>
      <c r="D69" s="1605"/>
      <c r="E69" s="1572"/>
      <c r="F69" s="1607"/>
      <c r="G69" s="502">
        <v>10</v>
      </c>
      <c r="H69" s="273">
        <v>4</v>
      </c>
      <c r="I69" s="273">
        <v>5</v>
      </c>
      <c r="J69" s="273">
        <v>0</v>
      </c>
      <c r="K69" s="901">
        <v>1</v>
      </c>
      <c r="L69" s="1622"/>
    </row>
    <row r="70" spans="1:12" s="317" customFormat="1" ht="15" customHeight="1" x14ac:dyDescent="0.2">
      <c r="A70" s="1587"/>
      <c r="B70" s="1585"/>
      <c r="C70" s="784" t="s">
        <v>417</v>
      </c>
      <c r="D70" s="1605"/>
      <c r="E70" s="1572"/>
      <c r="F70" s="1607"/>
      <c r="G70" s="502">
        <v>10</v>
      </c>
      <c r="H70" s="273">
        <v>3</v>
      </c>
      <c r="I70" s="273">
        <v>6</v>
      </c>
      <c r="J70" s="273">
        <v>0</v>
      </c>
      <c r="K70" s="901">
        <v>1</v>
      </c>
      <c r="L70" s="1622"/>
    </row>
    <row r="71" spans="1:12" s="317" customFormat="1" ht="15" customHeight="1" x14ac:dyDescent="0.2">
      <c r="A71" s="1587"/>
      <c r="B71" s="1585"/>
      <c r="C71" s="784" t="s">
        <v>971</v>
      </c>
      <c r="D71" s="1605"/>
      <c r="E71" s="1572"/>
      <c r="F71" s="1607"/>
      <c r="G71" s="502">
        <v>10</v>
      </c>
      <c r="H71" s="273">
        <v>3</v>
      </c>
      <c r="I71" s="273">
        <v>4</v>
      </c>
      <c r="J71" s="273">
        <v>1</v>
      </c>
      <c r="K71" s="901">
        <v>2</v>
      </c>
      <c r="L71" s="1622"/>
    </row>
    <row r="72" spans="1:12" s="317" customFormat="1" ht="15" customHeight="1" x14ac:dyDescent="0.2">
      <c r="A72" s="1587"/>
      <c r="B72" s="1585"/>
      <c r="C72" s="784" t="s">
        <v>970</v>
      </c>
      <c r="D72" s="1605"/>
      <c r="E72" s="1572"/>
      <c r="F72" s="1607"/>
      <c r="G72" s="502">
        <v>10</v>
      </c>
      <c r="H72" s="273">
        <v>7</v>
      </c>
      <c r="I72" s="273">
        <v>3</v>
      </c>
      <c r="J72" s="273">
        <v>0</v>
      </c>
      <c r="K72" s="901">
        <v>0</v>
      </c>
      <c r="L72" s="1622"/>
    </row>
    <row r="73" spans="1:12" s="317" customFormat="1" ht="15" customHeight="1" x14ac:dyDescent="0.2">
      <c r="A73" s="1587"/>
      <c r="B73" s="1585"/>
      <c r="C73" s="784" t="s">
        <v>704</v>
      </c>
      <c r="D73" s="1605"/>
      <c r="E73" s="1572"/>
      <c r="F73" s="1607"/>
      <c r="G73" s="502">
        <v>0</v>
      </c>
      <c r="H73" s="273">
        <v>0</v>
      </c>
      <c r="I73" s="273">
        <v>0</v>
      </c>
      <c r="J73" s="273">
        <v>0</v>
      </c>
      <c r="K73" s="901">
        <v>0</v>
      </c>
      <c r="L73" s="1622"/>
    </row>
    <row r="74" spans="1:12" s="317" customFormat="1" ht="15" customHeight="1" x14ac:dyDescent="0.2">
      <c r="A74" s="1588"/>
      <c r="B74" s="1584"/>
      <c r="C74" s="784" t="s">
        <v>598</v>
      </c>
      <c r="D74" s="1605"/>
      <c r="E74" s="1572"/>
      <c r="F74" s="1607"/>
      <c r="G74" s="502">
        <v>4</v>
      </c>
      <c r="H74" s="273">
        <v>1</v>
      </c>
      <c r="I74" s="273">
        <v>3</v>
      </c>
      <c r="J74" s="273">
        <v>0</v>
      </c>
      <c r="K74" s="901">
        <v>0</v>
      </c>
      <c r="L74" s="1622"/>
    </row>
    <row r="75" spans="1:12" s="317" customFormat="1" ht="15" customHeight="1" x14ac:dyDescent="0.2">
      <c r="A75" s="1586">
        <v>25</v>
      </c>
      <c r="B75" s="1583" t="s">
        <v>303</v>
      </c>
      <c r="C75" s="784" t="s">
        <v>420</v>
      </c>
      <c r="D75" s="1605"/>
      <c r="E75" s="1572"/>
      <c r="F75" s="1607"/>
      <c r="G75" s="502">
        <v>3</v>
      </c>
      <c r="H75" s="273">
        <v>0</v>
      </c>
      <c r="I75" s="273">
        <v>3</v>
      </c>
      <c r="J75" s="273">
        <v>0</v>
      </c>
      <c r="K75" s="901">
        <v>0</v>
      </c>
      <c r="L75" s="1622"/>
    </row>
    <row r="76" spans="1:12" s="317" customFormat="1" ht="15" customHeight="1" x14ac:dyDescent="0.2">
      <c r="A76" s="1588"/>
      <c r="B76" s="1584"/>
      <c r="C76" s="784" t="s">
        <v>598</v>
      </c>
      <c r="D76" s="1605"/>
      <c r="E76" s="1572"/>
      <c r="F76" s="1607"/>
      <c r="G76" s="502">
        <v>0</v>
      </c>
      <c r="H76" s="888">
        <v>0</v>
      </c>
      <c r="I76" s="888">
        <v>0</v>
      </c>
      <c r="J76" s="888">
        <v>0</v>
      </c>
      <c r="K76" s="900">
        <v>0</v>
      </c>
      <c r="L76" s="1622"/>
    </row>
    <row r="77" spans="1:12" s="317" customFormat="1" ht="15" customHeight="1" x14ac:dyDescent="0.2">
      <c r="A77" s="1623">
        <v>26</v>
      </c>
      <c r="B77" s="797" t="s">
        <v>304</v>
      </c>
      <c r="C77" s="784" t="s">
        <v>604</v>
      </c>
      <c r="D77" s="1605"/>
      <c r="E77" s="1572"/>
      <c r="F77" s="1607"/>
      <c r="G77" s="502">
        <v>30</v>
      </c>
      <c r="H77" s="888">
        <v>17</v>
      </c>
      <c r="I77" s="888">
        <v>12</v>
      </c>
      <c r="J77" s="888">
        <v>0</v>
      </c>
      <c r="K77" s="900">
        <v>1</v>
      </c>
      <c r="L77" s="1622"/>
    </row>
    <row r="78" spans="1:12" s="317" customFormat="1" ht="15" customHeight="1" x14ac:dyDescent="0.2">
      <c r="A78" s="1624"/>
      <c r="B78" s="797"/>
      <c r="C78" s="784" t="s">
        <v>598</v>
      </c>
      <c r="D78" s="1605"/>
      <c r="E78" s="1572"/>
      <c r="F78" s="1607"/>
      <c r="G78" s="502">
        <v>5</v>
      </c>
      <c r="H78" s="888">
        <v>2</v>
      </c>
      <c r="I78" s="888">
        <v>3</v>
      </c>
      <c r="J78" s="888">
        <v>0</v>
      </c>
      <c r="K78" s="900">
        <v>0</v>
      </c>
      <c r="L78" s="1622"/>
    </row>
    <row r="79" spans="1:12" s="317" customFormat="1" ht="15" customHeight="1" x14ac:dyDescent="0.2">
      <c r="A79" s="1586">
        <v>27</v>
      </c>
      <c r="B79" s="1583" t="s">
        <v>306</v>
      </c>
      <c r="C79" s="784" t="s">
        <v>1097</v>
      </c>
      <c r="D79" s="1605"/>
      <c r="E79" s="1572"/>
      <c r="F79" s="1607"/>
      <c r="G79" s="502">
        <v>10</v>
      </c>
      <c r="H79" s="888">
        <v>6</v>
      </c>
      <c r="I79" s="888">
        <v>4</v>
      </c>
      <c r="J79" s="888">
        <v>0</v>
      </c>
      <c r="K79" s="900">
        <v>0</v>
      </c>
      <c r="L79" s="1622"/>
    </row>
    <row r="80" spans="1:12" s="317" customFormat="1" ht="15" customHeight="1" x14ac:dyDescent="0.2">
      <c r="A80" s="1587"/>
      <c r="B80" s="1585"/>
      <c r="C80" s="784" t="s">
        <v>769</v>
      </c>
      <c r="D80" s="1605"/>
      <c r="E80" s="1572"/>
      <c r="F80" s="1607"/>
      <c r="G80" s="502">
        <v>10</v>
      </c>
      <c r="H80" s="273">
        <v>4</v>
      </c>
      <c r="I80" s="273">
        <v>5</v>
      </c>
      <c r="J80" s="273">
        <v>0</v>
      </c>
      <c r="K80" s="901">
        <v>1</v>
      </c>
      <c r="L80" s="1622"/>
    </row>
    <row r="81" spans="1:12" s="317" customFormat="1" ht="15" customHeight="1" x14ac:dyDescent="0.2">
      <c r="A81" s="1587"/>
      <c r="B81" s="1585"/>
      <c r="C81" s="784" t="s">
        <v>1098</v>
      </c>
      <c r="D81" s="1605"/>
      <c r="E81" s="1572"/>
      <c r="F81" s="1607"/>
      <c r="G81" s="502">
        <v>10</v>
      </c>
      <c r="H81" s="273">
        <v>7</v>
      </c>
      <c r="I81" s="273">
        <v>2</v>
      </c>
      <c r="J81" s="273">
        <v>0</v>
      </c>
      <c r="K81" s="901">
        <v>1</v>
      </c>
      <c r="L81" s="1622"/>
    </row>
    <row r="82" spans="1:12" s="317" customFormat="1" ht="15" customHeight="1" x14ac:dyDescent="0.2">
      <c r="A82" s="1587"/>
      <c r="B82" s="1585"/>
      <c r="C82" s="784" t="s">
        <v>770</v>
      </c>
      <c r="D82" s="1605"/>
      <c r="E82" s="1572"/>
      <c r="F82" s="1607"/>
      <c r="G82" s="502">
        <v>5</v>
      </c>
      <c r="H82" s="273">
        <v>1</v>
      </c>
      <c r="I82" s="273">
        <v>4</v>
      </c>
      <c r="J82" s="273">
        <v>0</v>
      </c>
      <c r="K82" s="901">
        <v>0</v>
      </c>
      <c r="L82" s="1622"/>
    </row>
    <row r="83" spans="1:12" s="317" customFormat="1" ht="15" customHeight="1" x14ac:dyDescent="0.2">
      <c r="A83" s="1587"/>
      <c r="B83" s="1585"/>
      <c r="C83" s="784" t="s">
        <v>771</v>
      </c>
      <c r="D83" s="1605"/>
      <c r="E83" s="1572"/>
      <c r="F83" s="1607"/>
      <c r="G83" s="502">
        <v>10</v>
      </c>
      <c r="H83" s="273">
        <v>1</v>
      </c>
      <c r="I83" s="273">
        <v>6</v>
      </c>
      <c r="J83" s="273">
        <v>0</v>
      </c>
      <c r="K83" s="901">
        <v>3</v>
      </c>
      <c r="L83" s="1622"/>
    </row>
    <row r="84" spans="1:12" s="317" customFormat="1" ht="15" customHeight="1" x14ac:dyDescent="0.2">
      <c r="A84" s="1588"/>
      <c r="B84" s="1584"/>
      <c r="C84" s="784" t="s">
        <v>598</v>
      </c>
      <c r="D84" s="1605"/>
      <c r="E84" s="1572"/>
      <c r="F84" s="1607"/>
      <c r="G84" s="502">
        <v>10</v>
      </c>
      <c r="H84" s="273">
        <v>3</v>
      </c>
      <c r="I84" s="273">
        <v>5</v>
      </c>
      <c r="J84" s="273">
        <v>0</v>
      </c>
      <c r="K84" s="901">
        <v>2</v>
      </c>
      <c r="L84" s="1622"/>
    </row>
    <row r="85" spans="1:12" s="317" customFormat="1" ht="15" customHeight="1" x14ac:dyDescent="0.2">
      <c r="A85" s="1586">
        <v>28</v>
      </c>
      <c r="B85" s="1583" t="s">
        <v>307</v>
      </c>
      <c r="C85" s="784" t="s">
        <v>708</v>
      </c>
      <c r="D85" s="1605"/>
      <c r="E85" s="1572"/>
      <c r="F85" s="1607"/>
      <c r="G85" s="502">
        <v>10</v>
      </c>
      <c r="H85" s="273">
        <v>7</v>
      </c>
      <c r="I85" s="273">
        <v>3</v>
      </c>
      <c r="J85" s="273">
        <v>0</v>
      </c>
      <c r="K85" s="901">
        <v>0</v>
      </c>
      <c r="L85" s="1622"/>
    </row>
    <row r="86" spans="1:12" s="317" customFormat="1" ht="15" customHeight="1" x14ac:dyDescent="0.2">
      <c r="A86" s="1587"/>
      <c r="B86" s="1585"/>
      <c r="C86" s="784" t="s">
        <v>411</v>
      </c>
      <c r="D86" s="1605"/>
      <c r="E86" s="1572"/>
      <c r="F86" s="1607"/>
      <c r="G86" s="502">
        <v>0</v>
      </c>
      <c r="H86" s="273">
        <v>0</v>
      </c>
      <c r="I86" s="273">
        <v>0</v>
      </c>
      <c r="J86" s="273">
        <v>0</v>
      </c>
      <c r="K86" s="901">
        <v>0</v>
      </c>
      <c r="L86" s="1622"/>
    </row>
    <row r="87" spans="1:12" s="317" customFormat="1" ht="15" customHeight="1" x14ac:dyDescent="0.2">
      <c r="A87" s="1588"/>
      <c r="B87" s="1584"/>
      <c r="C87" s="784" t="s">
        <v>598</v>
      </c>
      <c r="D87" s="1605"/>
      <c r="E87" s="1572"/>
      <c r="F87" s="1607"/>
      <c r="G87" s="502">
        <v>7</v>
      </c>
      <c r="H87" s="273">
        <v>4</v>
      </c>
      <c r="I87" s="273">
        <v>2</v>
      </c>
      <c r="J87" s="273">
        <v>0</v>
      </c>
      <c r="K87" s="901">
        <v>1</v>
      </c>
      <c r="L87" s="1622"/>
    </row>
    <row r="88" spans="1:12" s="317" customFormat="1" ht="28.5" customHeight="1" x14ac:dyDescent="0.2">
      <c r="A88" s="1586">
        <v>29</v>
      </c>
      <c r="B88" s="1583" t="s">
        <v>308</v>
      </c>
      <c r="C88" s="784" t="s">
        <v>773</v>
      </c>
      <c r="D88" s="1605"/>
      <c r="E88" s="1572"/>
      <c r="F88" s="1607"/>
      <c r="G88" s="502">
        <v>10</v>
      </c>
      <c r="H88" s="273">
        <v>5</v>
      </c>
      <c r="I88" s="273">
        <v>2</v>
      </c>
      <c r="J88" s="273">
        <v>0</v>
      </c>
      <c r="K88" s="901">
        <v>3</v>
      </c>
      <c r="L88" s="1622"/>
    </row>
    <row r="89" spans="1:12" s="317" customFormat="1" ht="15" customHeight="1" x14ac:dyDescent="0.2">
      <c r="A89" s="1587"/>
      <c r="B89" s="1585"/>
      <c r="C89" s="784" t="s">
        <v>703</v>
      </c>
      <c r="D89" s="1605"/>
      <c r="E89" s="1572"/>
      <c r="F89" s="1607"/>
      <c r="G89" s="502">
        <v>10</v>
      </c>
      <c r="H89" s="888">
        <v>6</v>
      </c>
      <c r="I89" s="888">
        <v>3</v>
      </c>
      <c r="J89" s="888">
        <v>0</v>
      </c>
      <c r="K89" s="900">
        <v>1</v>
      </c>
      <c r="L89" s="1622"/>
    </row>
    <row r="90" spans="1:12" s="317" customFormat="1" ht="30" customHeight="1" x14ac:dyDescent="0.2">
      <c r="A90" s="1588"/>
      <c r="B90" s="1584"/>
      <c r="C90" s="784" t="s">
        <v>774</v>
      </c>
      <c r="D90" s="1605"/>
      <c r="E90" s="1572"/>
      <c r="F90" s="1607"/>
      <c r="G90" s="502">
        <v>10</v>
      </c>
      <c r="H90" s="888">
        <v>2</v>
      </c>
      <c r="I90" s="888">
        <v>5</v>
      </c>
      <c r="J90" s="888">
        <v>1</v>
      </c>
      <c r="K90" s="900">
        <v>2</v>
      </c>
      <c r="L90" s="1622"/>
    </row>
    <row r="91" spans="1:12" s="317" customFormat="1" ht="15" customHeight="1" x14ac:dyDescent="0.2">
      <c r="A91" s="1586">
        <v>30</v>
      </c>
      <c r="B91" s="1583" t="s">
        <v>309</v>
      </c>
      <c r="C91" s="784" t="s">
        <v>709</v>
      </c>
      <c r="D91" s="1605"/>
      <c r="E91" s="1572"/>
      <c r="F91" s="1607"/>
      <c r="G91" s="502">
        <v>7</v>
      </c>
      <c r="H91" s="888">
        <v>2</v>
      </c>
      <c r="I91" s="888">
        <v>4</v>
      </c>
      <c r="J91" s="888">
        <v>1</v>
      </c>
      <c r="K91" s="900">
        <v>0</v>
      </c>
      <c r="L91" s="1622"/>
    </row>
    <row r="92" spans="1:12" s="317" customFormat="1" ht="15" customHeight="1" x14ac:dyDescent="0.2">
      <c r="A92" s="1588"/>
      <c r="B92" s="1584"/>
      <c r="C92" s="784" t="s">
        <v>775</v>
      </c>
      <c r="D92" s="1605"/>
      <c r="E92" s="1572"/>
      <c r="F92" s="1607"/>
      <c r="G92" s="502">
        <v>10</v>
      </c>
      <c r="H92" s="273">
        <v>3</v>
      </c>
      <c r="I92" s="273">
        <v>3</v>
      </c>
      <c r="J92" s="273">
        <v>1</v>
      </c>
      <c r="K92" s="901">
        <v>3</v>
      </c>
      <c r="L92" s="1622"/>
    </row>
    <row r="93" spans="1:12" s="317" customFormat="1" ht="15" customHeight="1" x14ac:dyDescent="0.2">
      <c r="A93" s="1586">
        <v>31</v>
      </c>
      <c r="B93" s="1583" t="s">
        <v>310</v>
      </c>
      <c r="C93" s="784" t="s">
        <v>712</v>
      </c>
      <c r="D93" s="1605"/>
      <c r="E93" s="1572"/>
      <c r="F93" s="1607"/>
      <c r="G93" s="502">
        <v>10</v>
      </c>
      <c r="H93" s="273">
        <v>2</v>
      </c>
      <c r="I93" s="273">
        <v>5</v>
      </c>
      <c r="J93" s="273">
        <v>0</v>
      </c>
      <c r="K93" s="901">
        <v>3</v>
      </c>
      <c r="L93" s="1622"/>
    </row>
    <row r="94" spans="1:12" s="317" customFormat="1" ht="15" customHeight="1" x14ac:dyDescent="0.2">
      <c r="A94" s="1587"/>
      <c r="B94" s="1585"/>
      <c r="C94" s="784" t="s">
        <v>710</v>
      </c>
      <c r="D94" s="1605"/>
      <c r="E94" s="1572"/>
      <c r="F94" s="1607"/>
      <c r="G94" s="502">
        <v>10</v>
      </c>
      <c r="H94" s="273">
        <v>4</v>
      </c>
      <c r="I94" s="273">
        <v>6</v>
      </c>
      <c r="J94" s="273">
        <v>0</v>
      </c>
      <c r="K94" s="901">
        <v>0</v>
      </c>
      <c r="L94" s="1622"/>
    </row>
    <row r="95" spans="1:12" s="317" customFormat="1" ht="15" customHeight="1" x14ac:dyDescent="0.2">
      <c r="A95" s="1587"/>
      <c r="B95" s="1585"/>
      <c r="C95" s="784" t="s">
        <v>776</v>
      </c>
      <c r="D95" s="1605"/>
      <c r="E95" s="1572"/>
      <c r="F95" s="1607"/>
      <c r="G95" s="502">
        <v>9</v>
      </c>
      <c r="H95" s="273">
        <v>5</v>
      </c>
      <c r="I95" s="273">
        <v>3</v>
      </c>
      <c r="J95" s="273">
        <v>0</v>
      </c>
      <c r="K95" s="901">
        <v>1</v>
      </c>
      <c r="L95" s="1622"/>
    </row>
    <row r="96" spans="1:12" s="317" customFormat="1" ht="15" customHeight="1" x14ac:dyDescent="0.2">
      <c r="A96" s="1587"/>
      <c r="B96" s="1585"/>
      <c r="C96" s="784" t="s">
        <v>414</v>
      </c>
      <c r="D96" s="1605"/>
      <c r="E96" s="1572"/>
      <c r="F96" s="1607"/>
      <c r="G96" s="502">
        <v>10</v>
      </c>
      <c r="H96" s="273">
        <v>1</v>
      </c>
      <c r="I96" s="273">
        <v>7</v>
      </c>
      <c r="J96" s="273">
        <v>0</v>
      </c>
      <c r="K96" s="901">
        <v>2</v>
      </c>
      <c r="L96" s="1622"/>
    </row>
    <row r="97" spans="1:12" s="317" customFormat="1" ht="15" customHeight="1" x14ac:dyDescent="0.2">
      <c r="A97" s="1587"/>
      <c r="B97" s="1585"/>
      <c r="C97" s="784" t="s">
        <v>711</v>
      </c>
      <c r="D97" s="1605"/>
      <c r="E97" s="1572"/>
      <c r="F97" s="1607"/>
      <c r="G97" s="502">
        <v>10</v>
      </c>
      <c r="H97" s="273">
        <v>2</v>
      </c>
      <c r="I97" s="273">
        <v>8</v>
      </c>
      <c r="J97" s="273">
        <v>0</v>
      </c>
      <c r="K97" s="901">
        <v>0</v>
      </c>
      <c r="L97" s="1622"/>
    </row>
    <row r="98" spans="1:12" s="317" customFormat="1" ht="15" customHeight="1" x14ac:dyDescent="0.2">
      <c r="A98" s="1588"/>
      <c r="B98" s="1584"/>
      <c r="C98" s="784" t="s">
        <v>598</v>
      </c>
      <c r="D98" s="1605"/>
      <c r="E98" s="1572"/>
      <c r="F98" s="1607"/>
      <c r="G98" s="502">
        <v>3</v>
      </c>
      <c r="H98" s="273">
        <v>0</v>
      </c>
      <c r="I98" s="273">
        <v>3</v>
      </c>
      <c r="J98" s="273">
        <v>0</v>
      </c>
      <c r="K98" s="901">
        <v>0</v>
      </c>
      <c r="L98" s="1622"/>
    </row>
    <row r="99" spans="1:12" s="317" customFormat="1" ht="15" customHeight="1" x14ac:dyDescent="0.2">
      <c r="A99" s="1586">
        <v>32</v>
      </c>
      <c r="B99" s="1583" t="s">
        <v>312</v>
      </c>
      <c r="C99" s="784" t="s">
        <v>821</v>
      </c>
      <c r="D99" s="1605"/>
      <c r="E99" s="1572"/>
      <c r="F99" s="1607"/>
      <c r="G99" s="502">
        <v>10</v>
      </c>
      <c r="H99" s="273">
        <v>4</v>
      </c>
      <c r="I99" s="273">
        <v>5</v>
      </c>
      <c r="J99" s="273">
        <v>0</v>
      </c>
      <c r="K99" s="901">
        <v>1</v>
      </c>
      <c r="L99" s="1622"/>
    </row>
    <row r="100" spans="1:12" s="317" customFormat="1" ht="15" customHeight="1" x14ac:dyDescent="0.2">
      <c r="A100" s="1587"/>
      <c r="B100" s="1585"/>
      <c r="C100" s="784" t="s">
        <v>605</v>
      </c>
      <c r="D100" s="1605"/>
      <c r="E100" s="1572"/>
      <c r="F100" s="1607"/>
      <c r="G100" s="502">
        <v>9</v>
      </c>
      <c r="H100" s="273">
        <v>3</v>
      </c>
      <c r="I100" s="273">
        <v>6</v>
      </c>
      <c r="J100" s="273">
        <v>0</v>
      </c>
      <c r="K100" s="901">
        <v>0</v>
      </c>
      <c r="L100" s="1622"/>
    </row>
    <row r="101" spans="1:12" s="317" customFormat="1" ht="15" customHeight="1" x14ac:dyDescent="0.2">
      <c r="A101" s="1587"/>
      <c r="B101" s="1585"/>
      <c r="C101" s="784" t="s">
        <v>413</v>
      </c>
      <c r="D101" s="1605"/>
      <c r="E101" s="1572"/>
      <c r="F101" s="1607"/>
      <c r="G101" s="502">
        <v>10</v>
      </c>
      <c r="H101" s="273">
        <v>4</v>
      </c>
      <c r="I101" s="273">
        <v>5</v>
      </c>
      <c r="J101" s="273">
        <v>0</v>
      </c>
      <c r="K101" s="901">
        <v>1</v>
      </c>
      <c r="L101" s="1622"/>
    </row>
    <row r="102" spans="1:12" s="317" customFormat="1" ht="15" customHeight="1" x14ac:dyDescent="0.2">
      <c r="A102" s="1587"/>
      <c r="B102" s="1585"/>
      <c r="C102" s="784" t="s">
        <v>606</v>
      </c>
      <c r="D102" s="1605"/>
      <c r="E102" s="1572"/>
      <c r="F102" s="1607"/>
      <c r="G102" s="502">
        <v>10</v>
      </c>
      <c r="H102" s="273">
        <v>6</v>
      </c>
      <c r="I102" s="273">
        <v>1</v>
      </c>
      <c r="J102" s="273">
        <v>1</v>
      </c>
      <c r="K102" s="901">
        <v>2</v>
      </c>
      <c r="L102" s="1622"/>
    </row>
    <row r="103" spans="1:12" s="317" customFormat="1" ht="15" customHeight="1" x14ac:dyDescent="0.2">
      <c r="A103" s="1587"/>
      <c r="B103" s="1585"/>
      <c r="C103" s="784" t="s">
        <v>713</v>
      </c>
      <c r="D103" s="1605"/>
      <c r="E103" s="1572"/>
      <c r="F103" s="1607"/>
      <c r="G103" s="502">
        <v>10</v>
      </c>
      <c r="H103" s="273">
        <v>5</v>
      </c>
      <c r="I103" s="273">
        <v>3</v>
      </c>
      <c r="J103" s="273">
        <v>0</v>
      </c>
      <c r="K103" s="901">
        <v>2</v>
      </c>
      <c r="L103" s="1622"/>
    </row>
    <row r="104" spans="1:12" s="317" customFormat="1" ht="15" customHeight="1" x14ac:dyDescent="0.2">
      <c r="A104" s="1587"/>
      <c r="B104" s="1585"/>
      <c r="C104" s="784" t="s">
        <v>777</v>
      </c>
      <c r="D104" s="1605"/>
      <c r="E104" s="1572"/>
      <c r="F104" s="1607"/>
      <c r="G104" s="502">
        <v>10</v>
      </c>
      <c r="H104" s="273">
        <v>2</v>
      </c>
      <c r="I104" s="888">
        <v>8</v>
      </c>
      <c r="J104" s="888">
        <v>0</v>
      </c>
      <c r="K104" s="900">
        <v>0</v>
      </c>
      <c r="L104" s="1622"/>
    </row>
    <row r="105" spans="1:12" s="317" customFormat="1" ht="15" customHeight="1" x14ac:dyDescent="0.2">
      <c r="A105" s="1587"/>
      <c r="B105" s="1585"/>
      <c r="C105" s="784" t="s">
        <v>973</v>
      </c>
      <c r="D105" s="1605"/>
      <c r="E105" s="1572"/>
      <c r="F105" s="1607"/>
      <c r="G105" s="502">
        <v>10</v>
      </c>
      <c r="H105" s="273">
        <v>3</v>
      </c>
      <c r="I105" s="273">
        <v>6</v>
      </c>
      <c r="J105" s="273">
        <v>0</v>
      </c>
      <c r="K105" s="901">
        <v>1</v>
      </c>
      <c r="L105" s="1622"/>
    </row>
    <row r="106" spans="1:12" s="317" customFormat="1" ht="15" customHeight="1" x14ac:dyDescent="0.2">
      <c r="A106" s="1587"/>
      <c r="B106" s="1585"/>
      <c r="C106" s="786" t="s">
        <v>992</v>
      </c>
      <c r="D106" s="1605"/>
      <c r="E106" s="1572"/>
      <c r="F106" s="1607"/>
      <c r="G106" s="502">
        <v>13</v>
      </c>
      <c r="H106" s="273">
        <v>1</v>
      </c>
      <c r="I106" s="273">
        <v>9</v>
      </c>
      <c r="J106" s="273">
        <v>0</v>
      </c>
      <c r="K106" s="901">
        <v>3</v>
      </c>
      <c r="L106" s="1622"/>
    </row>
    <row r="107" spans="1:12" s="317" customFormat="1" ht="15" customHeight="1" x14ac:dyDescent="0.2">
      <c r="A107" s="1588"/>
      <c r="B107" s="1584"/>
      <c r="C107" s="784" t="s">
        <v>598</v>
      </c>
      <c r="D107" s="1605"/>
      <c r="E107" s="1572"/>
      <c r="F107" s="1607"/>
      <c r="G107" s="502">
        <v>10</v>
      </c>
      <c r="H107" s="273">
        <v>4</v>
      </c>
      <c r="I107" s="273">
        <v>5</v>
      </c>
      <c r="J107" s="273">
        <v>1</v>
      </c>
      <c r="K107" s="901">
        <v>0</v>
      </c>
      <c r="L107" s="1622"/>
    </row>
    <row r="108" spans="1:12" s="317" customFormat="1" ht="15" customHeight="1" x14ac:dyDescent="0.2">
      <c r="A108" s="1586">
        <v>33</v>
      </c>
      <c r="B108" s="1583" t="s">
        <v>314</v>
      </c>
      <c r="C108" s="784" t="s">
        <v>714</v>
      </c>
      <c r="D108" s="1605"/>
      <c r="E108" s="1572"/>
      <c r="F108" s="1607"/>
      <c r="G108" s="502">
        <v>10</v>
      </c>
      <c r="H108" s="273">
        <v>2</v>
      </c>
      <c r="I108" s="273">
        <v>7</v>
      </c>
      <c r="J108" s="273">
        <v>0</v>
      </c>
      <c r="K108" s="901">
        <v>1</v>
      </c>
      <c r="L108" s="1622"/>
    </row>
    <row r="109" spans="1:12" s="317" customFormat="1" ht="15" customHeight="1" x14ac:dyDescent="0.2">
      <c r="A109" s="1587"/>
      <c r="B109" s="1585"/>
      <c r="C109" s="784" t="s">
        <v>607</v>
      </c>
      <c r="D109" s="1605"/>
      <c r="E109" s="1572"/>
      <c r="F109" s="1607"/>
      <c r="G109" s="502">
        <v>10</v>
      </c>
      <c r="H109" s="888">
        <v>3</v>
      </c>
      <c r="I109" s="888">
        <v>4</v>
      </c>
      <c r="J109" s="888">
        <v>1</v>
      </c>
      <c r="K109" s="900">
        <v>2</v>
      </c>
      <c r="L109" s="1622"/>
    </row>
    <row r="110" spans="1:12" s="317" customFormat="1" ht="15" customHeight="1" x14ac:dyDescent="0.2">
      <c r="A110" s="1587"/>
      <c r="B110" s="1585"/>
      <c r="C110" s="784" t="s">
        <v>778</v>
      </c>
      <c r="D110" s="1605"/>
      <c r="E110" s="1572"/>
      <c r="F110" s="1607"/>
      <c r="G110" s="502">
        <v>10</v>
      </c>
      <c r="H110" s="888">
        <v>5</v>
      </c>
      <c r="I110" s="888">
        <v>2</v>
      </c>
      <c r="J110" s="888">
        <v>2</v>
      </c>
      <c r="K110" s="900">
        <v>1</v>
      </c>
      <c r="L110" s="1622"/>
    </row>
    <row r="111" spans="1:12" s="317" customFormat="1" ht="15" customHeight="1" x14ac:dyDescent="0.2">
      <c r="A111" s="1588"/>
      <c r="B111" s="1584"/>
      <c r="C111" s="784" t="s">
        <v>820</v>
      </c>
      <c r="D111" s="1605"/>
      <c r="E111" s="1572"/>
      <c r="F111" s="1607"/>
      <c r="G111" s="502">
        <v>10</v>
      </c>
      <c r="H111" s="898">
        <v>4</v>
      </c>
      <c r="I111" s="898">
        <v>3</v>
      </c>
      <c r="J111" s="898">
        <v>1</v>
      </c>
      <c r="K111" s="900">
        <v>2</v>
      </c>
      <c r="L111" s="1622"/>
    </row>
    <row r="112" spans="1:12" s="317" customFormat="1" ht="15" customHeight="1" x14ac:dyDescent="0.2">
      <c r="A112" s="1586">
        <v>34</v>
      </c>
      <c r="B112" s="1583" t="s">
        <v>315</v>
      </c>
      <c r="C112" s="784" t="s">
        <v>779</v>
      </c>
      <c r="D112" s="1605"/>
      <c r="E112" s="1572"/>
      <c r="F112" s="1607"/>
      <c r="G112" s="502">
        <v>10</v>
      </c>
      <c r="H112" s="273">
        <v>4</v>
      </c>
      <c r="I112" s="273">
        <v>5</v>
      </c>
      <c r="J112" s="273">
        <v>0</v>
      </c>
      <c r="K112" s="901">
        <v>1</v>
      </c>
      <c r="L112" s="1622"/>
    </row>
    <row r="113" spans="1:12" s="317" customFormat="1" ht="15" customHeight="1" x14ac:dyDescent="0.2">
      <c r="A113" s="1587"/>
      <c r="B113" s="1585"/>
      <c r="C113" s="784" t="s">
        <v>780</v>
      </c>
      <c r="D113" s="1605"/>
      <c r="E113" s="1572"/>
      <c r="F113" s="1607"/>
      <c r="G113" s="502">
        <v>10</v>
      </c>
      <c r="H113" s="273">
        <v>3</v>
      </c>
      <c r="I113" s="273">
        <v>6</v>
      </c>
      <c r="J113" s="273">
        <v>1</v>
      </c>
      <c r="K113" s="901">
        <v>0</v>
      </c>
      <c r="L113" s="1622"/>
    </row>
    <row r="114" spans="1:12" s="317" customFormat="1" ht="15" customHeight="1" x14ac:dyDescent="0.2">
      <c r="A114" s="1587"/>
      <c r="B114" s="1585"/>
      <c r="C114" s="784" t="s">
        <v>715</v>
      </c>
      <c r="D114" s="1605"/>
      <c r="E114" s="1572"/>
      <c r="F114" s="1607"/>
      <c r="G114" s="502">
        <v>10</v>
      </c>
      <c r="H114" s="273">
        <v>6</v>
      </c>
      <c r="I114" s="273">
        <v>1</v>
      </c>
      <c r="J114" s="273">
        <v>0</v>
      </c>
      <c r="K114" s="901">
        <v>3</v>
      </c>
      <c r="L114" s="1622"/>
    </row>
    <row r="115" spans="1:12" s="317" customFormat="1" ht="15" customHeight="1" x14ac:dyDescent="0.2">
      <c r="A115" s="1588"/>
      <c r="B115" s="1584"/>
      <c r="C115" s="784" t="s">
        <v>598</v>
      </c>
      <c r="D115" s="1605"/>
      <c r="E115" s="1572"/>
      <c r="F115" s="1607"/>
      <c r="G115" s="502">
        <v>13</v>
      </c>
      <c r="H115" s="273">
        <v>5</v>
      </c>
      <c r="I115" s="273">
        <v>4</v>
      </c>
      <c r="J115" s="273">
        <v>0</v>
      </c>
      <c r="K115" s="901">
        <v>4</v>
      </c>
      <c r="L115" s="1622"/>
    </row>
    <row r="116" spans="1:12" s="317" customFormat="1" ht="15" x14ac:dyDescent="0.2">
      <c r="A116" s="841">
        <v>35</v>
      </c>
      <c r="B116" s="794" t="s">
        <v>317</v>
      </c>
      <c r="C116" s="784" t="s">
        <v>598</v>
      </c>
      <c r="D116" s="1605"/>
      <c r="E116" s="1572"/>
      <c r="F116" s="1607"/>
      <c r="G116" s="502">
        <v>10</v>
      </c>
      <c r="H116" s="273">
        <v>6</v>
      </c>
      <c r="I116" s="273">
        <v>2</v>
      </c>
      <c r="J116" s="273">
        <v>0</v>
      </c>
      <c r="K116" s="901">
        <v>2</v>
      </c>
      <c r="L116" s="1622"/>
    </row>
    <row r="117" spans="1:12" s="317" customFormat="1" ht="15" customHeight="1" x14ac:dyDescent="0.2">
      <c r="A117" s="1586">
        <v>36</v>
      </c>
      <c r="B117" s="1583" t="s">
        <v>318</v>
      </c>
      <c r="C117" s="784" t="s">
        <v>782</v>
      </c>
      <c r="D117" s="1605"/>
      <c r="E117" s="1572"/>
      <c r="F117" s="1607"/>
      <c r="G117" s="502">
        <v>10</v>
      </c>
      <c r="H117" s="273">
        <v>3</v>
      </c>
      <c r="I117" s="273">
        <v>3</v>
      </c>
      <c r="J117" s="273">
        <v>1</v>
      </c>
      <c r="K117" s="901">
        <v>3</v>
      </c>
      <c r="L117" s="1622"/>
    </row>
    <row r="118" spans="1:12" s="317" customFormat="1" ht="15" customHeight="1" x14ac:dyDescent="0.2">
      <c r="A118" s="1587"/>
      <c r="B118" s="1585"/>
      <c r="C118" s="784" t="s">
        <v>718</v>
      </c>
      <c r="D118" s="1605"/>
      <c r="E118" s="1572"/>
      <c r="F118" s="1607"/>
      <c r="G118" s="502">
        <v>10</v>
      </c>
      <c r="H118" s="273">
        <v>3</v>
      </c>
      <c r="I118" s="273">
        <v>5</v>
      </c>
      <c r="J118" s="273">
        <v>0</v>
      </c>
      <c r="K118" s="901">
        <v>2</v>
      </c>
      <c r="L118" s="1622"/>
    </row>
    <row r="119" spans="1:12" s="317" customFormat="1" ht="15" customHeight="1" x14ac:dyDescent="0.2">
      <c r="A119" s="1588"/>
      <c r="B119" s="1584"/>
      <c r="C119" s="784" t="s">
        <v>598</v>
      </c>
      <c r="D119" s="1605"/>
      <c r="E119" s="1572"/>
      <c r="F119" s="1607"/>
      <c r="G119" s="502">
        <v>10</v>
      </c>
      <c r="H119" s="273">
        <v>4</v>
      </c>
      <c r="I119" s="273">
        <v>2</v>
      </c>
      <c r="J119" s="273">
        <v>2</v>
      </c>
      <c r="K119" s="901">
        <v>2</v>
      </c>
      <c r="L119" s="1622"/>
    </row>
    <row r="120" spans="1:12" s="317" customFormat="1" ht="15" customHeight="1" x14ac:dyDescent="0.2">
      <c r="A120" s="1586">
        <v>37</v>
      </c>
      <c r="B120" s="1583" t="s">
        <v>319</v>
      </c>
      <c r="C120" s="784" t="s">
        <v>608</v>
      </c>
      <c r="D120" s="1605"/>
      <c r="E120" s="1572"/>
      <c r="F120" s="1607"/>
      <c r="G120" s="502">
        <v>10</v>
      </c>
      <c r="H120" s="898">
        <v>5</v>
      </c>
      <c r="I120" s="898">
        <v>4</v>
      </c>
      <c r="J120" s="898">
        <v>0</v>
      </c>
      <c r="K120" s="900">
        <v>1</v>
      </c>
      <c r="L120" s="1622"/>
    </row>
    <row r="121" spans="1:12" s="317" customFormat="1" ht="15" customHeight="1" x14ac:dyDescent="0.2">
      <c r="A121" s="1587"/>
      <c r="B121" s="1585"/>
      <c r="C121" s="784" t="s">
        <v>332</v>
      </c>
      <c r="D121" s="1605"/>
      <c r="E121" s="1572"/>
      <c r="F121" s="1607"/>
      <c r="G121" s="502">
        <v>10</v>
      </c>
      <c r="H121" s="898">
        <v>7</v>
      </c>
      <c r="I121" s="898">
        <v>2</v>
      </c>
      <c r="J121" s="898">
        <v>1</v>
      </c>
      <c r="K121" s="900">
        <v>0</v>
      </c>
      <c r="L121" s="1622"/>
    </row>
    <row r="122" spans="1:12" s="317" customFormat="1" ht="15" customHeight="1" x14ac:dyDescent="0.2">
      <c r="A122" s="1587"/>
      <c r="B122" s="1585"/>
      <c r="C122" s="784" t="s">
        <v>412</v>
      </c>
      <c r="D122" s="1605"/>
      <c r="E122" s="1572"/>
      <c r="F122" s="1607"/>
      <c r="G122" s="502">
        <v>10</v>
      </c>
      <c r="H122" s="273">
        <v>1</v>
      </c>
      <c r="I122" s="273">
        <v>6</v>
      </c>
      <c r="J122" s="273">
        <v>0</v>
      </c>
      <c r="K122" s="901">
        <v>3</v>
      </c>
      <c r="L122" s="1622"/>
    </row>
    <row r="123" spans="1:12" s="317" customFormat="1" ht="15" customHeight="1" x14ac:dyDescent="0.2">
      <c r="A123" s="1588"/>
      <c r="B123" s="1584"/>
      <c r="C123" s="786" t="s">
        <v>992</v>
      </c>
      <c r="D123" s="1605"/>
      <c r="E123" s="1572"/>
      <c r="F123" s="1607"/>
      <c r="G123" s="502">
        <v>10</v>
      </c>
      <c r="H123" s="273">
        <v>2</v>
      </c>
      <c r="I123" s="273">
        <v>4</v>
      </c>
      <c r="J123" s="273">
        <v>2</v>
      </c>
      <c r="K123" s="901">
        <v>2</v>
      </c>
      <c r="L123" s="1622"/>
    </row>
    <row r="124" spans="1:12" s="317" customFormat="1" ht="15" customHeight="1" x14ac:dyDescent="0.2">
      <c r="A124" s="1586">
        <v>38</v>
      </c>
      <c r="B124" s="1583" t="s">
        <v>320</v>
      </c>
      <c r="C124" s="784" t="s">
        <v>609</v>
      </c>
      <c r="D124" s="1605"/>
      <c r="E124" s="1572"/>
      <c r="F124" s="1607"/>
      <c r="G124" s="502">
        <v>0</v>
      </c>
      <c r="H124" s="273">
        <v>0</v>
      </c>
      <c r="I124" s="898">
        <v>0</v>
      </c>
      <c r="J124" s="898">
        <v>0</v>
      </c>
      <c r="K124" s="900">
        <v>0</v>
      </c>
      <c r="L124" s="1622"/>
    </row>
    <row r="125" spans="1:12" s="317" customFormat="1" ht="15" customHeight="1" x14ac:dyDescent="0.2">
      <c r="A125" s="1587"/>
      <c r="B125" s="1585"/>
      <c r="C125" s="784" t="s">
        <v>419</v>
      </c>
      <c r="D125" s="1605"/>
      <c r="E125" s="1572"/>
      <c r="F125" s="1607"/>
      <c r="G125" s="502">
        <v>7</v>
      </c>
      <c r="H125" s="273">
        <v>2</v>
      </c>
      <c r="I125" s="898">
        <v>3</v>
      </c>
      <c r="J125" s="898">
        <v>1</v>
      </c>
      <c r="K125" s="900">
        <v>1</v>
      </c>
      <c r="L125" s="1622"/>
    </row>
    <row r="126" spans="1:12" s="317" customFormat="1" ht="15" customHeight="1" x14ac:dyDescent="0.2">
      <c r="A126" s="1587"/>
      <c r="B126" s="1585"/>
      <c r="C126" s="784" t="s">
        <v>783</v>
      </c>
      <c r="D126" s="1605"/>
      <c r="E126" s="1572"/>
      <c r="F126" s="1607"/>
      <c r="G126" s="502">
        <v>10</v>
      </c>
      <c r="H126" s="273">
        <v>5</v>
      </c>
      <c r="I126" s="273">
        <v>3</v>
      </c>
      <c r="J126" s="273">
        <v>0</v>
      </c>
      <c r="K126" s="901">
        <v>2</v>
      </c>
      <c r="L126" s="1622"/>
    </row>
    <row r="127" spans="1:12" s="317" customFormat="1" ht="15" customHeight="1" x14ac:dyDescent="0.2">
      <c r="A127" s="1587"/>
      <c r="B127" s="1585"/>
      <c r="C127" s="784" t="s">
        <v>784</v>
      </c>
      <c r="D127" s="1605"/>
      <c r="E127" s="1572"/>
      <c r="F127" s="1607"/>
      <c r="G127" s="502">
        <v>20</v>
      </c>
      <c r="H127" s="273">
        <v>8</v>
      </c>
      <c r="I127" s="273">
        <v>6</v>
      </c>
      <c r="J127" s="273">
        <v>2</v>
      </c>
      <c r="K127" s="901">
        <v>4</v>
      </c>
      <c r="L127" s="1622"/>
    </row>
    <row r="128" spans="1:12" s="317" customFormat="1" ht="15" customHeight="1" x14ac:dyDescent="0.2">
      <c r="A128" s="1588"/>
      <c r="B128" s="1584"/>
      <c r="C128" s="784" t="s">
        <v>598</v>
      </c>
      <c r="D128" s="1605"/>
      <c r="E128" s="1572"/>
      <c r="F128" s="1607"/>
      <c r="G128" s="502">
        <v>6</v>
      </c>
      <c r="H128" s="273">
        <v>1</v>
      </c>
      <c r="I128" s="273">
        <v>4</v>
      </c>
      <c r="J128" s="273">
        <v>0</v>
      </c>
      <c r="K128" s="901">
        <v>1</v>
      </c>
      <c r="L128" s="1622"/>
    </row>
    <row r="129" spans="1:12" s="317" customFormat="1" ht="15" customHeight="1" x14ac:dyDescent="0.2">
      <c r="A129" s="1586">
        <v>39</v>
      </c>
      <c r="B129" s="1583" t="s">
        <v>321</v>
      </c>
      <c r="C129" s="784" t="s">
        <v>980</v>
      </c>
      <c r="D129" s="1605"/>
      <c r="E129" s="1572"/>
      <c r="F129" s="1607"/>
      <c r="G129" s="502">
        <v>10</v>
      </c>
      <c r="H129" s="273">
        <v>7</v>
      </c>
      <c r="I129" s="273">
        <v>2</v>
      </c>
      <c r="J129" s="273">
        <v>0</v>
      </c>
      <c r="K129" s="901">
        <v>1</v>
      </c>
      <c r="L129" s="1622"/>
    </row>
    <row r="130" spans="1:12" s="317" customFormat="1" ht="15" customHeight="1" x14ac:dyDescent="0.2">
      <c r="A130" s="1588"/>
      <c r="B130" s="1584"/>
      <c r="C130" s="784" t="s">
        <v>989</v>
      </c>
      <c r="D130" s="1605"/>
      <c r="E130" s="1572"/>
      <c r="F130" s="1607"/>
      <c r="G130" s="502">
        <v>10</v>
      </c>
      <c r="H130" s="273">
        <v>4</v>
      </c>
      <c r="I130" s="273">
        <v>4</v>
      </c>
      <c r="J130" s="273">
        <v>1</v>
      </c>
      <c r="K130" s="901">
        <v>1</v>
      </c>
      <c r="L130" s="1622"/>
    </row>
    <row r="131" spans="1:12" s="317" customFormat="1" ht="15" x14ac:dyDescent="0.2">
      <c r="A131" s="841">
        <v>40</v>
      </c>
      <c r="B131" s="794" t="s">
        <v>322</v>
      </c>
      <c r="C131" s="784" t="s">
        <v>598</v>
      </c>
      <c r="D131" s="1605"/>
      <c r="E131" s="1572"/>
      <c r="F131" s="1607"/>
      <c r="G131" s="502">
        <v>5</v>
      </c>
      <c r="H131" s="273">
        <v>1</v>
      </c>
      <c r="I131" s="273">
        <v>4</v>
      </c>
      <c r="J131" s="273">
        <v>0</v>
      </c>
      <c r="K131" s="901">
        <v>0</v>
      </c>
      <c r="L131" s="1622"/>
    </row>
    <row r="132" spans="1:12" s="317" customFormat="1" ht="15" customHeight="1" x14ac:dyDescent="0.2">
      <c r="A132" s="1586">
        <v>41</v>
      </c>
      <c r="B132" s="1583" t="s">
        <v>323</v>
      </c>
      <c r="C132" s="784" t="s">
        <v>786</v>
      </c>
      <c r="D132" s="1605"/>
      <c r="E132" s="1572"/>
      <c r="F132" s="1607"/>
      <c r="G132" s="502">
        <v>10</v>
      </c>
      <c r="H132" s="273">
        <v>4</v>
      </c>
      <c r="I132" s="273">
        <v>3</v>
      </c>
      <c r="J132" s="273">
        <v>1</v>
      </c>
      <c r="K132" s="901">
        <v>2</v>
      </c>
      <c r="L132" s="1622"/>
    </row>
    <row r="133" spans="1:12" s="317" customFormat="1" ht="15" customHeight="1" x14ac:dyDescent="0.2">
      <c r="A133" s="1588"/>
      <c r="B133" s="1584"/>
      <c r="C133" s="784" t="s">
        <v>598</v>
      </c>
      <c r="D133" s="1605"/>
      <c r="E133" s="1572"/>
      <c r="F133" s="1607"/>
      <c r="G133" s="502">
        <v>25</v>
      </c>
      <c r="H133" s="898">
        <v>7</v>
      </c>
      <c r="I133" s="898">
        <v>11</v>
      </c>
      <c r="J133" s="898">
        <v>2</v>
      </c>
      <c r="K133" s="900">
        <v>5</v>
      </c>
      <c r="L133" s="1622"/>
    </row>
    <row r="134" spans="1:12" s="317" customFormat="1" ht="15" customHeight="1" x14ac:dyDescent="0.2">
      <c r="A134" s="1586">
        <v>42</v>
      </c>
      <c r="B134" s="1583" t="s">
        <v>324</v>
      </c>
      <c r="C134" s="784" t="s">
        <v>787</v>
      </c>
      <c r="D134" s="1605"/>
      <c r="E134" s="1572"/>
      <c r="F134" s="1607"/>
      <c r="G134" s="502">
        <v>6</v>
      </c>
      <c r="H134" s="273">
        <v>1</v>
      </c>
      <c r="I134" s="273">
        <v>5</v>
      </c>
      <c r="J134" s="273">
        <v>0</v>
      </c>
      <c r="K134" s="901">
        <v>0</v>
      </c>
      <c r="L134" s="1622"/>
    </row>
    <row r="135" spans="1:12" s="317" customFormat="1" ht="15" customHeight="1" x14ac:dyDescent="0.2">
      <c r="A135" s="1587"/>
      <c r="B135" s="1585"/>
      <c r="C135" s="784" t="s">
        <v>681</v>
      </c>
      <c r="D135" s="1605"/>
      <c r="E135" s="1572"/>
      <c r="F135" s="1607"/>
      <c r="G135" s="502">
        <v>8</v>
      </c>
      <c r="H135" s="273">
        <v>2</v>
      </c>
      <c r="I135" s="273">
        <v>4</v>
      </c>
      <c r="J135" s="273">
        <v>0</v>
      </c>
      <c r="K135" s="901">
        <v>2</v>
      </c>
      <c r="L135" s="1622"/>
    </row>
    <row r="136" spans="1:12" s="317" customFormat="1" ht="15" customHeight="1" x14ac:dyDescent="0.2">
      <c r="A136" s="1587"/>
      <c r="B136" s="1585"/>
      <c r="C136" s="784" t="s">
        <v>719</v>
      </c>
      <c r="D136" s="1605"/>
      <c r="E136" s="1572"/>
      <c r="F136" s="1607"/>
      <c r="G136" s="502">
        <v>8</v>
      </c>
      <c r="H136" s="273">
        <v>3</v>
      </c>
      <c r="I136" s="273">
        <v>3</v>
      </c>
      <c r="J136" s="273">
        <v>1</v>
      </c>
      <c r="K136" s="901">
        <v>1</v>
      </c>
      <c r="L136" s="1622"/>
    </row>
    <row r="137" spans="1:12" s="317" customFormat="1" ht="15" customHeight="1" x14ac:dyDescent="0.2">
      <c r="A137" s="1588"/>
      <c r="B137" s="1584"/>
      <c r="C137" s="784" t="s">
        <v>598</v>
      </c>
      <c r="D137" s="1605"/>
      <c r="E137" s="1572"/>
      <c r="F137" s="1607"/>
      <c r="G137" s="502">
        <v>6</v>
      </c>
      <c r="H137" s="273">
        <v>4</v>
      </c>
      <c r="I137" s="273">
        <v>2</v>
      </c>
      <c r="J137" s="273">
        <v>0</v>
      </c>
      <c r="K137" s="901">
        <v>0</v>
      </c>
      <c r="L137" s="1622"/>
    </row>
    <row r="138" spans="1:12" s="317" customFormat="1" ht="15" customHeight="1" x14ac:dyDescent="0.2">
      <c r="A138" s="841">
        <v>43</v>
      </c>
      <c r="B138" s="794" t="s">
        <v>325</v>
      </c>
      <c r="C138" s="784" t="s">
        <v>1092</v>
      </c>
      <c r="D138" s="1605"/>
      <c r="E138" s="1572"/>
      <c r="F138" s="1607"/>
      <c r="G138" s="502">
        <v>10</v>
      </c>
      <c r="H138" s="898">
        <v>2</v>
      </c>
      <c r="I138" s="898">
        <v>7</v>
      </c>
      <c r="J138" s="898">
        <v>0</v>
      </c>
      <c r="K138" s="900">
        <v>1</v>
      </c>
      <c r="L138" s="1622"/>
    </row>
    <row r="139" spans="1:12" s="317" customFormat="1" ht="15" x14ac:dyDescent="0.2">
      <c r="A139" s="841">
        <v>44</v>
      </c>
      <c r="B139" s="794" t="s">
        <v>326</v>
      </c>
      <c r="C139" s="784" t="s">
        <v>784</v>
      </c>
      <c r="D139" s="1605"/>
      <c r="E139" s="1572"/>
      <c r="F139" s="1607"/>
      <c r="G139" s="502">
        <v>22</v>
      </c>
      <c r="H139" s="898">
        <v>6</v>
      </c>
      <c r="I139" s="898">
        <v>10</v>
      </c>
      <c r="J139" s="898">
        <v>2</v>
      </c>
      <c r="K139" s="900">
        <v>4</v>
      </c>
      <c r="L139" s="1622"/>
    </row>
    <row r="140" spans="1:12" s="317" customFormat="1" ht="15" customHeight="1" x14ac:dyDescent="0.2">
      <c r="A140" s="1586">
        <v>45</v>
      </c>
      <c r="B140" s="1583" t="s">
        <v>327</v>
      </c>
      <c r="C140" s="784" t="s">
        <v>788</v>
      </c>
      <c r="D140" s="1605"/>
      <c r="E140" s="1572"/>
      <c r="F140" s="1607"/>
      <c r="G140" s="502">
        <v>10</v>
      </c>
      <c r="H140" s="898">
        <v>5</v>
      </c>
      <c r="I140" s="898">
        <v>2</v>
      </c>
      <c r="J140" s="898">
        <v>1</v>
      </c>
      <c r="K140" s="900">
        <v>2</v>
      </c>
      <c r="L140" s="1622"/>
    </row>
    <row r="141" spans="1:12" s="317" customFormat="1" ht="15" customHeight="1" x14ac:dyDescent="0.2">
      <c r="A141" s="1588"/>
      <c r="B141" s="1584"/>
      <c r="C141" s="784" t="s">
        <v>598</v>
      </c>
      <c r="D141" s="1605"/>
      <c r="E141" s="1572"/>
      <c r="F141" s="1607"/>
      <c r="G141" s="502">
        <v>4</v>
      </c>
      <c r="H141" s="273">
        <v>1</v>
      </c>
      <c r="I141" s="273">
        <v>3</v>
      </c>
      <c r="J141" s="273">
        <v>0</v>
      </c>
      <c r="K141" s="901">
        <v>0</v>
      </c>
      <c r="L141" s="1622"/>
    </row>
    <row r="142" spans="1:12" s="317" customFormat="1" ht="15" customHeight="1" x14ac:dyDescent="0.2">
      <c r="A142" s="1586">
        <v>46</v>
      </c>
      <c r="B142" s="1583" t="s">
        <v>328</v>
      </c>
      <c r="C142" s="784" t="s">
        <v>698</v>
      </c>
      <c r="D142" s="1605"/>
      <c r="E142" s="1572"/>
      <c r="F142" s="1607"/>
      <c r="G142" s="502">
        <v>10</v>
      </c>
      <c r="H142" s="273">
        <v>4</v>
      </c>
      <c r="I142" s="273">
        <v>3</v>
      </c>
      <c r="J142" s="273">
        <v>2</v>
      </c>
      <c r="K142" s="901">
        <v>1</v>
      </c>
      <c r="L142" s="1622"/>
    </row>
    <row r="143" spans="1:12" s="317" customFormat="1" ht="15" customHeight="1" x14ac:dyDescent="0.2">
      <c r="A143" s="1588"/>
      <c r="B143" s="1584"/>
      <c r="C143" s="784" t="s">
        <v>598</v>
      </c>
      <c r="D143" s="1605"/>
      <c r="E143" s="1572"/>
      <c r="F143" s="1607"/>
      <c r="G143" s="502">
        <v>13</v>
      </c>
      <c r="H143" s="273">
        <v>3</v>
      </c>
      <c r="I143" s="273">
        <v>6</v>
      </c>
      <c r="J143" s="273">
        <v>1</v>
      </c>
      <c r="K143" s="901">
        <v>3</v>
      </c>
      <c r="L143" s="1622"/>
    </row>
    <row r="144" spans="1:12" s="317" customFormat="1" ht="15.75" thickBot="1" x14ac:dyDescent="0.25">
      <c r="A144" s="842">
        <v>47</v>
      </c>
      <c r="B144" s="321" t="s">
        <v>329</v>
      </c>
      <c r="C144" s="787" t="s">
        <v>598</v>
      </c>
      <c r="D144" s="1605"/>
      <c r="E144" s="1594"/>
      <c r="F144" s="1607"/>
      <c r="G144" s="818">
        <v>10</v>
      </c>
      <c r="H144" s="873">
        <v>7</v>
      </c>
      <c r="I144" s="873">
        <v>0</v>
      </c>
      <c r="J144" s="873">
        <v>2</v>
      </c>
      <c r="K144" s="903">
        <v>1</v>
      </c>
      <c r="L144" s="1581"/>
    </row>
    <row r="145" spans="1:12" s="699" customFormat="1" ht="15" customHeight="1" x14ac:dyDescent="0.2">
      <c r="A145" s="869">
        <v>48</v>
      </c>
      <c r="B145" s="777" t="s">
        <v>288</v>
      </c>
      <c r="C145" s="783" t="s">
        <v>598</v>
      </c>
      <c r="D145" s="1605"/>
      <c r="E145" s="1593" t="s">
        <v>1630</v>
      </c>
      <c r="F145" s="1607"/>
      <c r="G145" s="814">
        <v>5</v>
      </c>
      <c r="H145" s="872">
        <v>2</v>
      </c>
      <c r="I145" s="872">
        <v>3</v>
      </c>
      <c r="J145" s="872">
        <v>0</v>
      </c>
      <c r="K145" s="904">
        <v>0</v>
      </c>
      <c r="L145" s="1630" t="s">
        <v>1631</v>
      </c>
    </row>
    <row r="146" spans="1:12" s="699" customFormat="1" ht="15" x14ac:dyDescent="0.2">
      <c r="A146" s="865">
        <v>49</v>
      </c>
      <c r="B146" s="796" t="s">
        <v>292</v>
      </c>
      <c r="C146" s="785" t="s">
        <v>598</v>
      </c>
      <c r="D146" s="1605"/>
      <c r="E146" s="1572"/>
      <c r="F146" s="1607"/>
      <c r="G146" s="816">
        <v>4</v>
      </c>
      <c r="H146" s="898">
        <v>1</v>
      </c>
      <c r="I146" s="898">
        <v>3</v>
      </c>
      <c r="J146" s="898">
        <v>0</v>
      </c>
      <c r="K146" s="900">
        <v>0</v>
      </c>
      <c r="L146" s="1622"/>
    </row>
    <row r="147" spans="1:12" s="699" customFormat="1" ht="15" x14ac:dyDescent="0.2">
      <c r="A147" s="865">
        <v>50</v>
      </c>
      <c r="B147" s="796" t="s">
        <v>294</v>
      </c>
      <c r="C147" s="785" t="s">
        <v>1625</v>
      </c>
      <c r="D147" s="1605"/>
      <c r="E147" s="1572"/>
      <c r="F147" s="1607"/>
      <c r="G147" s="816">
        <v>10</v>
      </c>
      <c r="H147" s="898">
        <v>3</v>
      </c>
      <c r="I147" s="898">
        <v>5</v>
      </c>
      <c r="J147" s="898">
        <v>0</v>
      </c>
      <c r="K147" s="900">
        <v>2</v>
      </c>
      <c r="L147" s="1622"/>
    </row>
    <row r="148" spans="1:12" s="699" customFormat="1" ht="15" x14ac:dyDescent="0.2">
      <c r="A148" s="865">
        <v>51</v>
      </c>
      <c r="B148" s="796" t="s">
        <v>298</v>
      </c>
      <c r="C148" s="784" t="s">
        <v>1626</v>
      </c>
      <c r="D148" s="1605"/>
      <c r="E148" s="1572"/>
      <c r="F148" s="1607"/>
      <c r="G148" s="816">
        <v>5</v>
      </c>
      <c r="H148" s="898">
        <v>3</v>
      </c>
      <c r="I148" s="898">
        <v>1</v>
      </c>
      <c r="J148" s="898">
        <v>0</v>
      </c>
      <c r="K148" s="900">
        <v>1</v>
      </c>
      <c r="L148" s="1622"/>
    </row>
    <row r="149" spans="1:12" s="699" customFormat="1" ht="15" x14ac:dyDescent="0.2">
      <c r="A149" s="865">
        <v>52</v>
      </c>
      <c r="B149" s="796" t="s">
        <v>299</v>
      </c>
      <c r="C149" s="785" t="s">
        <v>598</v>
      </c>
      <c r="D149" s="1605"/>
      <c r="E149" s="1572"/>
      <c r="F149" s="1607"/>
      <c r="G149" s="816">
        <v>5</v>
      </c>
      <c r="H149" s="898">
        <v>2</v>
      </c>
      <c r="I149" s="898">
        <v>2</v>
      </c>
      <c r="J149" s="898">
        <v>1</v>
      </c>
      <c r="K149" s="900">
        <v>0</v>
      </c>
      <c r="L149" s="1622"/>
    </row>
    <row r="150" spans="1:12" s="699" customFormat="1" ht="15" customHeight="1" x14ac:dyDescent="0.2">
      <c r="A150" s="1586">
        <v>53</v>
      </c>
      <c r="B150" s="1583" t="s">
        <v>367</v>
      </c>
      <c r="C150" s="785" t="s">
        <v>767</v>
      </c>
      <c r="D150" s="1605"/>
      <c r="E150" s="1572"/>
      <c r="F150" s="1607"/>
      <c r="G150" s="816">
        <v>20</v>
      </c>
      <c r="H150" s="898">
        <v>7</v>
      </c>
      <c r="I150" s="898">
        <v>8</v>
      </c>
      <c r="J150" s="898">
        <v>3</v>
      </c>
      <c r="K150" s="900">
        <v>2</v>
      </c>
      <c r="L150" s="1622"/>
    </row>
    <row r="151" spans="1:12" s="699" customFormat="1" ht="15" customHeight="1" x14ac:dyDescent="0.2">
      <c r="A151" s="1588"/>
      <c r="B151" s="1584"/>
      <c r="C151" s="785" t="s">
        <v>1627</v>
      </c>
      <c r="D151" s="1605"/>
      <c r="E151" s="1572"/>
      <c r="F151" s="1607"/>
      <c r="G151" s="816">
        <v>20</v>
      </c>
      <c r="H151" s="898">
        <v>6</v>
      </c>
      <c r="I151" s="898">
        <v>9</v>
      </c>
      <c r="J151" s="898">
        <v>1</v>
      </c>
      <c r="K151" s="900">
        <v>4</v>
      </c>
      <c r="L151" s="1622"/>
    </row>
    <row r="152" spans="1:12" s="699" customFormat="1" ht="15" x14ac:dyDescent="0.2">
      <c r="A152" s="865">
        <v>54</v>
      </c>
      <c r="B152" s="796" t="s">
        <v>305</v>
      </c>
      <c r="C152" s="785" t="s">
        <v>707</v>
      </c>
      <c r="D152" s="1605"/>
      <c r="E152" s="1572"/>
      <c r="F152" s="1607"/>
      <c r="G152" s="816">
        <v>10</v>
      </c>
      <c r="H152" s="898">
        <v>5</v>
      </c>
      <c r="I152" s="898">
        <v>2</v>
      </c>
      <c r="J152" s="898">
        <v>1</v>
      </c>
      <c r="K152" s="900">
        <v>2</v>
      </c>
      <c r="L152" s="1622"/>
    </row>
    <row r="153" spans="1:12" s="699" customFormat="1" ht="15" customHeight="1" x14ac:dyDescent="0.2">
      <c r="A153" s="1586">
        <v>55</v>
      </c>
      <c r="B153" s="1583" t="s">
        <v>308</v>
      </c>
      <c r="C153" s="785" t="s">
        <v>1628</v>
      </c>
      <c r="D153" s="1605"/>
      <c r="E153" s="1572"/>
      <c r="F153" s="1607"/>
      <c r="G153" s="816">
        <v>10</v>
      </c>
      <c r="H153" s="898">
        <v>4</v>
      </c>
      <c r="I153" s="898">
        <v>3</v>
      </c>
      <c r="J153" s="898">
        <v>0</v>
      </c>
      <c r="K153" s="900">
        <v>3</v>
      </c>
      <c r="L153" s="1622"/>
    </row>
    <row r="154" spans="1:12" s="699" customFormat="1" ht="15" customHeight="1" x14ac:dyDescent="0.2">
      <c r="A154" s="1588"/>
      <c r="B154" s="1584"/>
      <c r="C154" s="785" t="s">
        <v>1629</v>
      </c>
      <c r="D154" s="1605"/>
      <c r="E154" s="1572"/>
      <c r="F154" s="1607"/>
      <c r="G154" s="816">
        <v>10</v>
      </c>
      <c r="H154" s="898">
        <v>2</v>
      </c>
      <c r="I154" s="898">
        <v>7</v>
      </c>
      <c r="J154" s="898">
        <v>1</v>
      </c>
      <c r="K154" s="900">
        <v>0</v>
      </c>
      <c r="L154" s="1622"/>
    </row>
    <row r="155" spans="1:12" s="699" customFormat="1" ht="15" x14ac:dyDescent="0.2">
      <c r="A155" s="865">
        <v>56</v>
      </c>
      <c r="B155" s="796" t="s">
        <v>311</v>
      </c>
      <c r="C155" s="785" t="s">
        <v>598</v>
      </c>
      <c r="D155" s="1605"/>
      <c r="E155" s="1572"/>
      <c r="F155" s="1607"/>
      <c r="G155" s="816">
        <v>5</v>
      </c>
      <c r="H155" s="898">
        <v>1</v>
      </c>
      <c r="I155" s="898">
        <v>2</v>
      </c>
      <c r="J155" s="898">
        <v>0</v>
      </c>
      <c r="K155" s="900">
        <v>2</v>
      </c>
      <c r="L155" s="1622"/>
    </row>
    <row r="156" spans="1:12" s="699" customFormat="1" ht="15" customHeight="1" x14ac:dyDescent="0.2">
      <c r="A156" s="1586">
        <v>57</v>
      </c>
      <c r="B156" s="1583" t="s">
        <v>320</v>
      </c>
      <c r="C156" s="785" t="s">
        <v>992</v>
      </c>
      <c r="D156" s="1605"/>
      <c r="E156" s="1572"/>
      <c r="F156" s="1607"/>
      <c r="G156" s="816">
        <v>5</v>
      </c>
      <c r="H156" s="273">
        <v>1</v>
      </c>
      <c r="I156" s="898">
        <v>4</v>
      </c>
      <c r="J156" s="898">
        <v>0</v>
      </c>
      <c r="K156" s="900">
        <v>0</v>
      </c>
      <c r="L156" s="1622"/>
    </row>
    <row r="157" spans="1:12" s="699" customFormat="1" ht="15" customHeight="1" x14ac:dyDescent="0.2">
      <c r="A157" s="1588"/>
      <c r="B157" s="1584"/>
      <c r="C157" s="785" t="s">
        <v>783</v>
      </c>
      <c r="D157" s="1605"/>
      <c r="E157" s="1572"/>
      <c r="F157" s="1607"/>
      <c r="G157" s="816">
        <v>8</v>
      </c>
      <c r="H157" s="273">
        <v>6</v>
      </c>
      <c r="I157" s="898">
        <v>1</v>
      </c>
      <c r="J157" s="898">
        <v>0</v>
      </c>
      <c r="K157" s="900">
        <v>1</v>
      </c>
      <c r="L157" s="1622"/>
    </row>
    <row r="158" spans="1:12" s="699" customFormat="1" ht="15" customHeight="1" x14ac:dyDescent="0.2">
      <c r="A158" s="865">
        <v>58</v>
      </c>
      <c r="B158" s="796" t="s">
        <v>321</v>
      </c>
      <c r="C158" s="784" t="s">
        <v>980</v>
      </c>
      <c r="D158" s="1605"/>
      <c r="E158" s="1572"/>
      <c r="F158" s="1607"/>
      <c r="G158" s="816">
        <v>10</v>
      </c>
      <c r="H158" s="898">
        <v>7</v>
      </c>
      <c r="I158" s="898">
        <v>1</v>
      </c>
      <c r="J158" s="898">
        <v>0</v>
      </c>
      <c r="K158" s="900">
        <v>2</v>
      </c>
      <c r="L158" s="1622"/>
    </row>
    <row r="159" spans="1:12" s="699" customFormat="1" ht="15" x14ac:dyDescent="0.2">
      <c r="A159" s="865">
        <v>59</v>
      </c>
      <c r="B159" s="796" t="s">
        <v>323</v>
      </c>
      <c r="C159" s="785" t="s">
        <v>598</v>
      </c>
      <c r="D159" s="1605"/>
      <c r="E159" s="1572"/>
      <c r="F159" s="1607"/>
      <c r="G159" s="816">
        <v>5</v>
      </c>
      <c r="H159" s="898">
        <v>2</v>
      </c>
      <c r="I159" s="898">
        <v>3</v>
      </c>
      <c r="J159" s="898">
        <v>0</v>
      </c>
      <c r="K159" s="900">
        <v>0</v>
      </c>
      <c r="L159" s="1622"/>
    </row>
    <row r="160" spans="1:12" s="699" customFormat="1" ht="15" x14ac:dyDescent="0.2">
      <c r="A160" s="865">
        <v>60</v>
      </c>
      <c r="B160" s="314" t="s">
        <v>328</v>
      </c>
      <c r="C160" s="785" t="s">
        <v>598</v>
      </c>
      <c r="D160" s="1605"/>
      <c r="E160" s="1572"/>
      <c r="F160" s="1607"/>
      <c r="G160" s="816">
        <v>5</v>
      </c>
      <c r="H160" s="898">
        <v>4</v>
      </c>
      <c r="I160" s="898">
        <v>1</v>
      </c>
      <c r="J160" s="898">
        <v>0</v>
      </c>
      <c r="K160" s="900">
        <v>0</v>
      </c>
      <c r="L160" s="1622"/>
    </row>
    <row r="161" spans="1:12" s="699" customFormat="1" ht="15.75" thickBot="1" x14ac:dyDescent="0.25">
      <c r="A161" s="868">
        <v>61</v>
      </c>
      <c r="B161" s="321" t="s">
        <v>329</v>
      </c>
      <c r="C161" s="787" t="s">
        <v>598</v>
      </c>
      <c r="D161" s="1605"/>
      <c r="E161" s="1572"/>
      <c r="F161" s="1607"/>
      <c r="G161" s="818">
        <v>5</v>
      </c>
      <c r="H161" s="873">
        <v>1</v>
      </c>
      <c r="I161" s="873">
        <v>2</v>
      </c>
      <c r="J161" s="873">
        <v>0</v>
      </c>
      <c r="K161" s="903">
        <v>2</v>
      </c>
      <c r="L161" s="1581"/>
    </row>
    <row r="162" spans="1:12" s="699" customFormat="1" ht="42.75" customHeight="1" thickBot="1" x14ac:dyDescent="0.25">
      <c r="A162" s="807">
        <v>62</v>
      </c>
      <c r="B162" s="779" t="s">
        <v>307</v>
      </c>
      <c r="C162" s="788" t="s">
        <v>598</v>
      </c>
      <c r="D162" s="1605"/>
      <c r="E162" s="791" t="s">
        <v>1633</v>
      </c>
      <c r="F162" s="1607"/>
      <c r="G162" s="813">
        <v>0</v>
      </c>
      <c r="H162" s="874">
        <v>0</v>
      </c>
      <c r="I162" s="874">
        <v>0</v>
      </c>
      <c r="J162" s="874">
        <v>0</v>
      </c>
      <c r="K162" s="905">
        <v>0</v>
      </c>
      <c r="L162" s="800" t="s">
        <v>1632</v>
      </c>
    </row>
    <row r="163" spans="1:12" s="751" customFormat="1" ht="15" customHeight="1" x14ac:dyDescent="0.2">
      <c r="A163" s="869">
        <v>63</v>
      </c>
      <c r="B163" s="777" t="s">
        <v>288</v>
      </c>
      <c r="C163" s="783" t="s">
        <v>598</v>
      </c>
      <c r="D163" s="1605"/>
      <c r="E163" s="1593" t="s">
        <v>1634</v>
      </c>
      <c r="F163" s="1607"/>
      <c r="G163" s="814">
        <v>0</v>
      </c>
      <c r="H163" s="872">
        <v>0</v>
      </c>
      <c r="I163" s="872">
        <v>0</v>
      </c>
      <c r="J163" s="872">
        <v>0</v>
      </c>
      <c r="K163" s="904">
        <v>0</v>
      </c>
      <c r="L163" s="1619" t="s">
        <v>1635</v>
      </c>
    </row>
    <row r="164" spans="1:12" s="751" customFormat="1" ht="15" customHeight="1" x14ac:dyDescent="0.2">
      <c r="A164" s="1586">
        <v>64</v>
      </c>
      <c r="B164" s="1583" t="s">
        <v>289</v>
      </c>
      <c r="C164" s="784" t="s">
        <v>696</v>
      </c>
      <c r="D164" s="1605"/>
      <c r="E164" s="1572"/>
      <c r="F164" s="1607"/>
      <c r="G164" s="502">
        <v>5</v>
      </c>
      <c r="H164" s="273">
        <v>1</v>
      </c>
      <c r="I164" s="273">
        <v>4</v>
      </c>
      <c r="J164" s="273">
        <v>0</v>
      </c>
      <c r="K164" s="901">
        <v>0</v>
      </c>
      <c r="L164" s="1620"/>
    </row>
    <row r="165" spans="1:12" s="751" customFormat="1" ht="15" customHeight="1" x14ac:dyDescent="0.2">
      <c r="A165" s="1587"/>
      <c r="B165" s="1585"/>
      <c r="C165" s="784" t="s">
        <v>407</v>
      </c>
      <c r="D165" s="1605"/>
      <c r="E165" s="1572"/>
      <c r="F165" s="1607"/>
      <c r="G165" s="502">
        <v>3</v>
      </c>
      <c r="H165" s="273">
        <v>0</v>
      </c>
      <c r="I165" s="273">
        <v>2</v>
      </c>
      <c r="J165" s="273">
        <v>0</v>
      </c>
      <c r="K165" s="901">
        <v>1</v>
      </c>
      <c r="L165" s="1620"/>
    </row>
    <row r="166" spans="1:12" s="751" customFormat="1" ht="15" customHeight="1" x14ac:dyDescent="0.2">
      <c r="A166" s="1587"/>
      <c r="B166" s="1585"/>
      <c r="C166" s="784" t="s">
        <v>764</v>
      </c>
      <c r="D166" s="1605"/>
      <c r="E166" s="1572"/>
      <c r="F166" s="1607"/>
      <c r="G166" s="502">
        <v>5</v>
      </c>
      <c r="H166" s="273">
        <v>1</v>
      </c>
      <c r="I166" s="273">
        <v>4</v>
      </c>
      <c r="J166" s="273">
        <v>0</v>
      </c>
      <c r="K166" s="901">
        <v>0</v>
      </c>
      <c r="L166" s="1620"/>
    </row>
    <row r="167" spans="1:12" s="751" customFormat="1" ht="15" customHeight="1" x14ac:dyDescent="0.2">
      <c r="A167" s="1588"/>
      <c r="B167" s="1584"/>
      <c r="C167" s="784" t="s">
        <v>598</v>
      </c>
      <c r="D167" s="1605"/>
      <c r="E167" s="1572"/>
      <c r="F167" s="1607"/>
      <c r="G167" s="502">
        <v>5</v>
      </c>
      <c r="H167" s="273">
        <v>2</v>
      </c>
      <c r="I167" s="273">
        <v>1</v>
      </c>
      <c r="J167" s="273">
        <v>0</v>
      </c>
      <c r="K167" s="901">
        <v>2</v>
      </c>
      <c r="L167" s="1620"/>
    </row>
    <row r="168" spans="1:12" s="751" customFormat="1" ht="15" x14ac:dyDescent="0.2">
      <c r="A168" s="870">
        <v>65</v>
      </c>
      <c r="B168" s="794" t="s">
        <v>290</v>
      </c>
      <c r="C168" s="784" t="s">
        <v>697</v>
      </c>
      <c r="D168" s="1605"/>
      <c r="E168" s="1572"/>
      <c r="F168" s="1607"/>
      <c r="G168" s="502">
        <v>10</v>
      </c>
      <c r="H168" s="273">
        <v>4</v>
      </c>
      <c r="I168" s="273">
        <v>3</v>
      </c>
      <c r="J168" s="273">
        <v>1</v>
      </c>
      <c r="K168" s="901">
        <v>2</v>
      </c>
      <c r="L168" s="1620"/>
    </row>
    <row r="169" spans="1:12" s="751" customFormat="1" ht="15" customHeight="1" x14ac:dyDescent="0.2">
      <c r="A169" s="1586">
        <v>66</v>
      </c>
      <c r="B169" s="1583" t="s">
        <v>291</v>
      </c>
      <c r="C169" s="784" t="s">
        <v>1094</v>
      </c>
      <c r="D169" s="1605"/>
      <c r="E169" s="1572"/>
      <c r="F169" s="1607"/>
      <c r="G169" s="502">
        <v>10</v>
      </c>
      <c r="H169" s="273">
        <v>6</v>
      </c>
      <c r="I169" s="273">
        <v>1</v>
      </c>
      <c r="J169" s="273">
        <v>0</v>
      </c>
      <c r="K169" s="901">
        <v>3</v>
      </c>
      <c r="L169" s="1620"/>
    </row>
    <row r="170" spans="1:12" s="751" customFormat="1" ht="15" customHeight="1" x14ac:dyDescent="0.2">
      <c r="A170" s="1588"/>
      <c r="B170" s="1584"/>
      <c r="C170" s="784" t="s">
        <v>598</v>
      </c>
      <c r="D170" s="1605"/>
      <c r="E170" s="1572"/>
      <c r="F170" s="1607"/>
      <c r="G170" s="502">
        <v>5</v>
      </c>
      <c r="H170" s="273">
        <v>1</v>
      </c>
      <c r="I170" s="273">
        <v>3</v>
      </c>
      <c r="J170" s="273">
        <v>0</v>
      </c>
      <c r="K170" s="901">
        <v>1</v>
      </c>
      <c r="L170" s="1620"/>
    </row>
    <row r="171" spans="1:12" s="751" customFormat="1" ht="15" customHeight="1" x14ac:dyDescent="0.2">
      <c r="A171" s="1586">
        <v>67</v>
      </c>
      <c r="B171" s="1583" t="s">
        <v>295</v>
      </c>
      <c r="C171" s="784" t="s">
        <v>761</v>
      </c>
      <c r="D171" s="1605"/>
      <c r="E171" s="1572"/>
      <c r="F171" s="1607"/>
      <c r="G171" s="502">
        <v>2</v>
      </c>
      <c r="H171" s="273">
        <v>0</v>
      </c>
      <c r="I171" s="273">
        <v>2</v>
      </c>
      <c r="J171" s="273">
        <v>0</v>
      </c>
      <c r="K171" s="901">
        <v>0</v>
      </c>
      <c r="L171" s="1620"/>
    </row>
    <row r="172" spans="1:12" s="751" customFormat="1" ht="15" customHeight="1" x14ac:dyDescent="0.2">
      <c r="A172" s="1588"/>
      <c r="B172" s="1584"/>
      <c r="C172" s="784" t="s">
        <v>598</v>
      </c>
      <c r="D172" s="1605"/>
      <c r="E172" s="1572"/>
      <c r="F172" s="1607"/>
      <c r="G172" s="502">
        <v>5</v>
      </c>
      <c r="H172" s="273">
        <v>2</v>
      </c>
      <c r="I172" s="273">
        <v>2</v>
      </c>
      <c r="J172" s="273">
        <v>0</v>
      </c>
      <c r="K172" s="901">
        <v>1</v>
      </c>
      <c r="L172" s="1620"/>
    </row>
    <row r="173" spans="1:12" s="751" customFormat="1" ht="15" x14ac:dyDescent="0.2">
      <c r="A173" s="870">
        <v>68</v>
      </c>
      <c r="B173" s="794" t="s">
        <v>298</v>
      </c>
      <c r="C173" s="784" t="s">
        <v>1636</v>
      </c>
      <c r="D173" s="1605"/>
      <c r="E173" s="1572"/>
      <c r="F173" s="1607"/>
      <c r="G173" s="502">
        <v>5</v>
      </c>
      <c r="H173" s="273">
        <v>0</v>
      </c>
      <c r="I173" s="273">
        <v>4</v>
      </c>
      <c r="J173" s="273">
        <v>0</v>
      </c>
      <c r="K173" s="901">
        <v>1</v>
      </c>
      <c r="L173" s="1620"/>
    </row>
    <row r="174" spans="1:12" s="751" customFormat="1" ht="15" customHeight="1" x14ac:dyDescent="0.2">
      <c r="A174" s="1586">
        <v>69</v>
      </c>
      <c r="B174" s="1583" t="s">
        <v>367</v>
      </c>
      <c r="C174" s="784" t="s">
        <v>767</v>
      </c>
      <c r="D174" s="1605"/>
      <c r="E174" s="1572"/>
      <c r="F174" s="1607"/>
      <c r="G174" s="502">
        <v>10</v>
      </c>
      <c r="H174" s="273">
        <v>5</v>
      </c>
      <c r="I174" s="273">
        <v>2</v>
      </c>
      <c r="J174" s="273">
        <v>0</v>
      </c>
      <c r="K174" s="901">
        <v>3</v>
      </c>
      <c r="L174" s="1620"/>
    </row>
    <row r="175" spans="1:12" s="751" customFormat="1" ht="15" customHeight="1" x14ac:dyDescent="0.2">
      <c r="A175" s="1588"/>
      <c r="B175" s="1584"/>
      <c r="C175" s="784" t="s">
        <v>1096</v>
      </c>
      <c r="D175" s="1605"/>
      <c r="E175" s="1572"/>
      <c r="F175" s="1607"/>
      <c r="G175" s="502">
        <v>10</v>
      </c>
      <c r="H175" s="273">
        <v>2</v>
      </c>
      <c r="I175" s="273">
        <v>6</v>
      </c>
      <c r="J175" s="273">
        <v>1</v>
      </c>
      <c r="K175" s="901">
        <v>1</v>
      </c>
      <c r="L175" s="1620"/>
    </row>
    <row r="176" spans="1:12" s="751" customFormat="1" ht="15" x14ac:dyDescent="0.2">
      <c r="A176" s="870">
        <v>70</v>
      </c>
      <c r="B176" s="794" t="s">
        <v>302</v>
      </c>
      <c r="C176" s="784" t="s">
        <v>417</v>
      </c>
      <c r="D176" s="1605"/>
      <c r="E176" s="1572"/>
      <c r="F176" s="1607"/>
      <c r="G176" s="502">
        <v>4</v>
      </c>
      <c r="H176" s="273">
        <v>1</v>
      </c>
      <c r="I176" s="273">
        <v>3</v>
      </c>
      <c r="J176" s="273">
        <v>0</v>
      </c>
      <c r="K176" s="901">
        <v>0</v>
      </c>
      <c r="L176" s="1620"/>
    </row>
    <row r="177" spans="1:12" s="751" customFormat="1" ht="15" customHeight="1" x14ac:dyDescent="0.2">
      <c r="A177" s="1587">
        <v>71</v>
      </c>
      <c r="B177" s="1585" t="s">
        <v>305</v>
      </c>
      <c r="C177" s="784" t="s">
        <v>723</v>
      </c>
      <c r="D177" s="1605"/>
      <c r="E177" s="1572"/>
      <c r="F177" s="1607"/>
      <c r="G177" s="502">
        <v>10</v>
      </c>
      <c r="H177" s="273">
        <v>3</v>
      </c>
      <c r="I177" s="899">
        <v>6</v>
      </c>
      <c r="J177" s="899">
        <v>0</v>
      </c>
      <c r="K177" s="902">
        <v>1</v>
      </c>
      <c r="L177" s="1620"/>
    </row>
    <row r="178" spans="1:12" s="751" customFormat="1" ht="15" customHeight="1" x14ac:dyDescent="0.2">
      <c r="A178" s="1588"/>
      <c r="B178" s="1584"/>
      <c r="C178" s="784" t="s">
        <v>1051</v>
      </c>
      <c r="D178" s="1605"/>
      <c r="E178" s="1572"/>
      <c r="F178" s="1607"/>
      <c r="G178" s="502">
        <v>10</v>
      </c>
      <c r="H178" s="273">
        <v>2</v>
      </c>
      <c r="I178" s="273">
        <v>5</v>
      </c>
      <c r="J178" s="273">
        <v>1</v>
      </c>
      <c r="K178" s="901">
        <v>2</v>
      </c>
      <c r="L178" s="1620"/>
    </row>
    <row r="179" spans="1:12" s="751" customFormat="1" ht="15" x14ac:dyDescent="0.2">
      <c r="A179" s="870">
        <v>72</v>
      </c>
      <c r="B179" s="794" t="s">
        <v>308</v>
      </c>
      <c r="C179" s="784" t="s">
        <v>703</v>
      </c>
      <c r="D179" s="1605"/>
      <c r="E179" s="1572"/>
      <c r="F179" s="1607"/>
      <c r="G179" s="502">
        <v>10</v>
      </c>
      <c r="H179" s="273">
        <v>4</v>
      </c>
      <c r="I179" s="273">
        <v>2</v>
      </c>
      <c r="J179" s="273">
        <v>0</v>
      </c>
      <c r="K179" s="901">
        <v>4</v>
      </c>
      <c r="L179" s="1620"/>
    </row>
    <row r="180" spans="1:12" s="751" customFormat="1" ht="15" customHeight="1" x14ac:dyDescent="0.2">
      <c r="A180" s="1586">
        <v>73</v>
      </c>
      <c r="B180" s="1583" t="s">
        <v>310</v>
      </c>
      <c r="C180" s="784" t="s">
        <v>712</v>
      </c>
      <c r="D180" s="1605"/>
      <c r="E180" s="1572"/>
      <c r="F180" s="1607"/>
      <c r="G180" s="502">
        <v>5</v>
      </c>
      <c r="H180" s="273">
        <v>3</v>
      </c>
      <c r="I180" s="273">
        <v>2</v>
      </c>
      <c r="J180" s="273">
        <v>0</v>
      </c>
      <c r="K180" s="901">
        <v>0</v>
      </c>
      <c r="L180" s="1620"/>
    </row>
    <row r="181" spans="1:12" s="751" customFormat="1" ht="15" customHeight="1" x14ac:dyDescent="0.2">
      <c r="A181" s="1587"/>
      <c r="B181" s="1585"/>
      <c r="C181" s="784" t="s">
        <v>710</v>
      </c>
      <c r="D181" s="1605"/>
      <c r="E181" s="1572"/>
      <c r="F181" s="1607"/>
      <c r="G181" s="502">
        <v>5</v>
      </c>
      <c r="H181" s="273">
        <v>4</v>
      </c>
      <c r="I181" s="273">
        <v>0</v>
      </c>
      <c r="J181" s="273">
        <v>0</v>
      </c>
      <c r="K181" s="901">
        <v>1</v>
      </c>
      <c r="L181" s="1620"/>
    </row>
    <row r="182" spans="1:12" s="751" customFormat="1" ht="15" customHeight="1" x14ac:dyDescent="0.2">
      <c r="A182" s="1587"/>
      <c r="B182" s="1585"/>
      <c r="C182" s="784" t="s">
        <v>414</v>
      </c>
      <c r="D182" s="1605"/>
      <c r="E182" s="1572"/>
      <c r="F182" s="1607"/>
      <c r="G182" s="502">
        <v>5</v>
      </c>
      <c r="H182" s="273">
        <v>0</v>
      </c>
      <c r="I182" s="273">
        <v>5</v>
      </c>
      <c r="J182" s="273">
        <v>0</v>
      </c>
      <c r="K182" s="901">
        <v>0</v>
      </c>
      <c r="L182" s="1620"/>
    </row>
    <row r="183" spans="1:12" s="751" customFormat="1" ht="15" customHeight="1" x14ac:dyDescent="0.2">
      <c r="A183" s="1588"/>
      <c r="B183" s="1584"/>
      <c r="C183" s="784" t="s">
        <v>711</v>
      </c>
      <c r="D183" s="1605"/>
      <c r="E183" s="1572"/>
      <c r="F183" s="1607"/>
      <c r="G183" s="502">
        <v>5</v>
      </c>
      <c r="H183" s="273">
        <v>3</v>
      </c>
      <c r="I183" s="273">
        <v>1</v>
      </c>
      <c r="J183" s="1025">
        <v>0</v>
      </c>
      <c r="K183" s="901">
        <v>1</v>
      </c>
      <c r="L183" s="1620"/>
    </row>
    <row r="184" spans="1:12" s="751" customFormat="1" ht="15" x14ac:dyDescent="0.2">
      <c r="A184" s="870">
        <v>74</v>
      </c>
      <c r="B184" s="794" t="s">
        <v>311</v>
      </c>
      <c r="C184" s="784" t="s">
        <v>598</v>
      </c>
      <c r="D184" s="1605"/>
      <c r="E184" s="1572"/>
      <c r="F184" s="1607"/>
      <c r="G184" s="502">
        <v>5</v>
      </c>
      <c r="H184" s="273">
        <v>2</v>
      </c>
      <c r="I184" s="273">
        <v>2</v>
      </c>
      <c r="J184" s="273">
        <v>0</v>
      </c>
      <c r="K184" s="901">
        <v>1</v>
      </c>
      <c r="L184" s="1620"/>
    </row>
    <row r="185" spans="1:12" s="776" customFormat="1" ht="15" customHeight="1" x14ac:dyDescent="0.2">
      <c r="A185" s="1586">
        <v>75</v>
      </c>
      <c r="B185" s="1583" t="s">
        <v>312</v>
      </c>
      <c r="C185" s="784" t="s">
        <v>777</v>
      </c>
      <c r="D185" s="1605"/>
      <c r="E185" s="1572"/>
      <c r="F185" s="1607"/>
      <c r="G185" s="502">
        <v>2</v>
      </c>
      <c r="H185" s="273">
        <v>0</v>
      </c>
      <c r="I185" s="273">
        <v>2</v>
      </c>
      <c r="J185" s="273">
        <v>0</v>
      </c>
      <c r="K185" s="901">
        <v>0</v>
      </c>
      <c r="L185" s="1620"/>
    </row>
    <row r="186" spans="1:12" s="833" customFormat="1" ht="15" customHeight="1" x14ac:dyDescent="0.2">
      <c r="A186" s="1587"/>
      <c r="B186" s="1585"/>
      <c r="C186" s="785" t="s">
        <v>992</v>
      </c>
      <c r="D186" s="1605"/>
      <c r="E186" s="1572"/>
      <c r="F186" s="1607"/>
      <c r="G186" s="502">
        <v>5</v>
      </c>
      <c r="H186" s="273">
        <v>1</v>
      </c>
      <c r="I186" s="273">
        <v>3</v>
      </c>
      <c r="J186" s="273">
        <v>1</v>
      </c>
      <c r="K186" s="901">
        <v>0</v>
      </c>
      <c r="L186" s="1620"/>
    </row>
    <row r="187" spans="1:12" s="776" customFormat="1" ht="15" customHeight="1" x14ac:dyDescent="0.2">
      <c r="A187" s="1588"/>
      <c r="B187" s="1584"/>
      <c r="C187" s="784" t="s">
        <v>598</v>
      </c>
      <c r="D187" s="1605"/>
      <c r="E187" s="1572"/>
      <c r="F187" s="1607"/>
      <c r="G187" s="502">
        <v>5</v>
      </c>
      <c r="H187" s="273">
        <v>0</v>
      </c>
      <c r="I187" s="273">
        <v>5</v>
      </c>
      <c r="J187" s="273">
        <v>0</v>
      </c>
      <c r="K187" s="901">
        <v>0</v>
      </c>
      <c r="L187" s="1620"/>
    </row>
    <row r="188" spans="1:12" s="776" customFormat="1" ht="15" customHeight="1" x14ac:dyDescent="0.2">
      <c r="A188" s="1586">
        <v>76</v>
      </c>
      <c r="B188" s="1583" t="s">
        <v>314</v>
      </c>
      <c r="C188" s="784" t="s">
        <v>607</v>
      </c>
      <c r="D188" s="1605"/>
      <c r="E188" s="1572"/>
      <c r="F188" s="1607"/>
      <c r="G188" s="502">
        <v>3</v>
      </c>
      <c r="H188" s="273">
        <v>0</v>
      </c>
      <c r="I188" s="273">
        <v>3</v>
      </c>
      <c r="J188" s="273">
        <v>0</v>
      </c>
      <c r="K188" s="901">
        <v>0</v>
      </c>
      <c r="L188" s="1620"/>
    </row>
    <row r="189" spans="1:12" s="776" customFormat="1" ht="15" customHeight="1" x14ac:dyDescent="0.2">
      <c r="A189" s="1587"/>
      <c r="B189" s="1585"/>
      <c r="C189" s="784" t="s">
        <v>778</v>
      </c>
      <c r="D189" s="1605"/>
      <c r="E189" s="1572"/>
      <c r="F189" s="1607"/>
      <c r="G189" s="502">
        <v>5</v>
      </c>
      <c r="H189" s="273">
        <v>2</v>
      </c>
      <c r="I189" s="273">
        <v>3</v>
      </c>
      <c r="J189" s="273">
        <v>0</v>
      </c>
      <c r="K189" s="901">
        <v>0</v>
      </c>
      <c r="L189" s="1620"/>
    </row>
    <row r="190" spans="1:12" s="776" customFormat="1" ht="15" customHeight="1" x14ac:dyDescent="0.2">
      <c r="A190" s="1588"/>
      <c r="B190" s="1584"/>
      <c r="C190" s="784" t="s">
        <v>820</v>
      </c>
      <c r="D190" s="1605"/>
      <c r="E190" s="1572"/>
      <c r="F190" s="1607"/>
      <c r="G190" s="502">
        <v>10</v>
      </c>
      <c r="H190" s="273">
        <v>4</v>
      </c>
      <c r="I190" s="273">
        <v>2</v>
      </c>
      <c r="J190" s="273">
        <v>1</v>
      </c>
      <c r="K190" s="901">
        <v>3</v>
      </c>
      <c r="L190" s="1620"/>
    </row>
    <row r="191" spans="1:12" s="776" customFormat="1" ht="15" x14ac:dyDescent="0.2">
      <c r="A191" s="870">
        <v>77</v>
      </c>
      <c r="B191" s="794" t="s">
        <v>315</v>
      </c>
      <c r="C191" s="784" t="s">
        <v>598</v>
      </c>
      <c r="D191" s="1605"/>
      <c r="E191" s="1572"/>
      <c r="F191" s="1607"/>
      <c r="G191" s="502">
        <v>3</v>
      </c>
      <c r="H191" s="273">
        <v>1</v>
      </c>
      <c r="I191" s="273">
        <v>2</v>
      </c>
      <c r="J191" s="273">
        <v>0</v>
      </c>
      <c r="K191" s="901">
        <v>0</v>
      </c>
      <c r="L191" s="1620"/>
    </row>
    <row r="192" spans="1:12" s="776" customFormat="1" ht="15" x14ac:dyDescent="0.2">
      <c r="A192" s="870">
        <v>78</v>
      </c>
      <c r="B192" s="794" t="s">
        <v>316</v>
      </c>
      <c r="C192" s="784" t="s">
        <v>598</v>
      </c>
      <c r="D192" s="1605"/>
      <c r="E192" s="1572"/>
      <c r="F192" s="1607"/>
      <c r="G192" s="502">
        <v>0</v>
      </c>
      <c r="H192" s="273">
        <v>0</v>
      </c>
      <c r="I192" s="273">
        <v>0</v>
      </c>
      <c r="J192" s="273">
        <v>0</v>
      </c>
      <c r="K192" s="901">
        <v>0</v>
      </c>
      <c r="L192" s="1620"/>
    </row>
    <row r="193" spans="1:12" s="776" customFormat="1" ht="15" x14ac:dyDescent="0.2">
      <c r="A193" s="870">
        <v>79</v>
      </c>
      <c r="B193" s="794" t="s">
        <v>318</v>
      </c>
      <c r="C193" s="784" t="s">
        <v>598</v>
      </c>
      <c r="D193" s="1605"/>
      <c r="E193" s="1572"/>
      <c r="F193" s="1607"/>
      <c r="G193" s="502">
        <v>3</v>
      </c>
      <c r="H193" s="273">
        <v>0</v>
      </c>
      <c r="I193" s="273">
        <v>3</v>
      </c>
      <c r="J193" s="273">
        <v>0</v>
      </c>
      <c r="K193" s="901">
        <v>0</v>
      </c>
      <c r="L193" s="1620"/>
    </row>
    <row r="194" spans="1:12" s="776" customFormat="1" ht="15" customHeight="1" x14ac:dyDescent="0.2">
      <c r="A194" s="1586">
        <v>80</v>
      </c>
      <c r="B194" s="1227" t="s">
        <v>320</v>
      </c>
      <c r="C194" s="784" t="s">
        <v>419</v>
      </c>
      <c r="D194" s="1605"/>
      <c r="E194" s="1572"/>
      <c r="F194" s="1607"/>
      <c r="G194" s="502">
        <v>2</v>
      </c>
      <c r="H194" s="273">
        <v>1</v>
      </c>
      <c r="I194" s="273">
        <v>1</v>
      </c>
      <c r="J194" s="273">
        <v>0</v>
      </c>
      <c r="K194" s="901">
        <v>0</v>
      </c>
      <c r="L194" s="1620"/>
    </row>
    <row r="195" spans="1:12" s="776" customFormat="1" ht="15" customHeight="1" x14ac:dyDescent="0.2">
      <c r="A195" s="1587"/>
      <c r="B195" s="1228"/>
      <c r="C195" s="784" t="s">
        <v>784</v>
      </c>
      <c r="D195" s="1605"/>
      <c r="E195" s="1572"/>
      <c r="F195" s="1607"/>
      <c r="G195" s="502">
        <v>5</v>
      </c>
      <c r="H195" s="273">
        <v>1</v>
      </c>
      <c r="I195" s="273">
        <v>4</v>
      </c>
      <c r="J195" s="273">
        <v>0</v>
      </c>
      <c r="K195" s="901">
        <v>0</v>
      </c>
      <c r="L195" s="1620"/>
    </row>
    <row r="196" spans="1:12" s="776" customFormat="1" ht="15" customHeight="1" x14ac:dyDescent="0.2">
      <c r="A196" s="1588"/>
      <c r="B196" s="1229"/>
      <c r="C196" s="784" t="s">
        <v>598</v>
      </c>
      <c r="D196" s="1605"/>
      <c r="E196" s="1572"/>
      <c r="F196" s="1607"/>
      <c r="G196" s="502">
        <v>4</v>
      </c>
      <c r="H196" s="273">
        <v>2</v>
      </c>
      <c r="I196" s="273">
        <v>1</v>
      </c>
      <c r="J196" s="273">
        <v>0</v>
      </c>
      <c r="K196" s="901">
        <v>1</v>
      </c>
      <c r="L196" s="1620"/>
    </row>
    <row r="197" spans="1:12" s="776" customFormat="1" ht="15" x14ac:dyDescent="0.2">
      <c r="A197" s="870">
        <v>81</v>
      </c>
      <c r="B197" s="794" t="s">
        <v>323</v>
      </c>
      <c r="C197" s="784" t="s">
        <v>598</v>
      </c>
      <c r="D197" s="1605"/>
      <c r="E197" s="1572"/>
      <c r="F197" s="1607"/>
      <c r="G197" s="502">
        <v>5</v>
      </c>
      <c r="H197" s="273">
        <v>0</v>
      </c>
      <c r="I197" s="273">
        <v>3</v>
      </c>
      <c r="J197" s="273">
        <v>0</v>
      </c>
      <c r="K197" s="901">
        <v>2</v>
      </c>
      <c r="L197" s="1620"/>
    </row>
    <row r="198" spans="1:12" s="776" customFormat="1" ht="15" x14ac:dyDescent="0.2">
      <c r="A198" s="870">
        <v>82</v>
      </c>
      <c r="B198" s="794" t="s">
        <v>327</v>
      </c>
      <c r="C198" s="784" t="s">
        <v>607</v>
      </c>
      <c r="D198" s="1605"/>
      <c r="E198" s="1572"/>
      <c r="F198" s="1607"/>
      <c r="G198" s="502">
        <v>10</v>
      </c>
      <c r="H198" s="273">
        <v>3</v>
      </c>
      <c r="I198" s="273">
        <v>7</v>
      </c>
      <c r="J198" s="273">
        <v>0</v>
      </c>
      <c r="K198" s="901">
        <v>0</v>
      </c>
      <c r="L198" s="1620"/>
    </row>
    <row r="199" spans="1:12" s="776" customFormat="1" ht="15.75" thickBot="1" x14ac:dyDescent="0.25">
      <c r="A199" s="782">
        <v>83</v>
      </c>
      <c r="B199" s="321" t="s">
        <v>329</v>
      </c>
      <c r="C199" s="787" t="s">
        <v>598</v>
      </c>
      <c r="D199" s="1605"/>
      <c r="E199" s="1594"/>
      <c r="F199" s="1607"/>
      <c r="G199" s="818">
        <v>5</v>
      </c>
      <c r="H199" s="873">
        <v>1</v>
      </c>
      <c r="I199" s="1030">
        <v>3</v>
      </c>
      <c r="J199" s="1030">
        <v>0</v>
      </c>
      <c r="K199" s="1031">
        <v>1</v>
      </c>
      <c r="L199" s="1621"/>
    </row>
    <row r="200" spans="1:12" s="776" customFormat="1" ht="15" customHeight="1" x14ac:dyDescent="0.2">
      <c r="A200" s="864">
        <v>84</v>
      </c>
      <c r="B200" s="799" t="s">
        <v>287</v>
      </c>
      <c r="C200" s="783" t="s">
        <v>826</v>
      </c>
      <c r="D200" s="1605"/>
      <c r="E200" s="1593" t="s">
        <v>1637</v>
      </c>
      <c r="F200" s="1607"/>
      <c r="G200" s="814">
        <v>5</v>
      </c>
      <c r="H200" s="872">
        <v>4</v>
      </c>
      <c r="I200" s="1032">
        <v>1</v>
      </c>
      <c r="J200" s="1032">
        <v>0</v>
      </c>
      <c r="K200" s="1033">
        <v>0</v>
      </c>
      <c r="L200" s="1619" t="s">
        <v>1638</v>
      </c>
    </row>
    <row r="201" spans="1:12" s="776" customFormat="1" ht="15" x14ac:dyDescent="0.2">
      <c r="A201" s="870">
        <v>85</v>
      </c>
      <c r="B201" s="794" t="s">
        <v>288</v>
      </c>
      <c r="C201" s="784" t="s">
        <v>598</v>
      </c>
      <c r="D201" s="1605"/>
      <c r="E201" s="1572"/>
      <c r="F201" s="1607"/>
      <c r="G201" s="502">
        <v>4</v>
      </c>
      <c r="H201" s="273">
        <v>1</v>
      </c>
      <c r="I201" s="273">
        <v>2</v>
      </c>
      <c r="J201" s="273">
        <v>1</v>
      </c>
      <c r="K201" s="901">
        <v>0</v>
      </c>
      <c r="L201" s="1620"/>
    </row>
    <row r="202" spans="1:12" s="776" customFormat="1" ht="15" x14ac:dyDescent="0.2">
      <c r="A202" s="870">
        <v>86</v>
      </c>
      <c r="B202" s="794" t="s">
        <v>292</v>
      </c>
      <c r="C202" s="784" t="s">
        <v>598</v>
      </c>
      <c r="D202" s="1605"/>
      <c r="E202" s="1572"/>
      <c r="F202" s="1607"/>
      <c r="G202" s="502">
        <v>1</v>
      </c>
      <c r="H202" s="273">
        <v>0</v>
      </c>
      <c r="I202" s="1029">
        <v>1</v>
      </c>
      <c r="J202" s="1029">
        <v>0</v>
      </c>
      <c r="K202" s="902">
        <v>0</v>
      </c>
      <c r="L202" s="1620"/>
    </row>
    <row r="203" spans="1:12" s="776" customFormat="1" ht="15" x14ac:dyDescent="0.2">
      <c r="A203" s="870">
        <v>87</v>
      </c>
      <c r="B203" s="794" t="s">
        <v>293</v>
      </c>
      <c r="C203" s="784" t="s">
        <v>598</v>
      </c>
      <c r="D203" s="1605"/>
      <c r="E203" s="1572"/>
      <c r="F203" s="1607"/>
      <c r="G203" s="502">
        <v>0</v>
      </c>
      <c r="H203" s="273">
        <v>0</v>
      </c>
      <c r="I203" s="273">
        <v>0</v>
      </c>
      <c r="J203" s="273">
        <v>0</v>
      </c>
      <c r="K203" s="901">
        <v>0</v>
      </c>
      <c r="L203" s="1620"/>
    </row>
    <row r="204" spans="1:12" s="776" customFormat="1" ht="15" x14ac:dyDescent="0.2">
      <c r="A204" s="870">
        <v>88</v>
      </c>
      <c r="B204" s="794" t="s">
        <v>295</v>
      </c>
      <c r="C204" s="784" t="s">
        <v>1639</v>
      </c>
      <c r="D204" s="1605"/>
      <c r="E204" s="1572"/>
      <c r="F204" s="1607"/>
      <c r="G204" s="502">
        <v>10</v>
      </c>
      <c r="H204" s="273">
        <v>3</v>
      </c>
      <c r="I204" s="273">
        <v>6</v>
      </c>
      <c r="J204" s="273">
        <v>0</v>
      </c>
      <c r="K204" s="901">
        <v>1</v>
      </c>
      <c r="L204" s="1620"/>
    </row>
    <row r="205" spans="1:12" s="776" customFormat="1" ht="15" x14ac:dyDescent="0.2">
      <c r="A205" s="870">
        <v>89</v>
      </c>
      <c r="B205" s="794" t="s">
        <v>298</v>
      </c>
      <c r="C205" s="784" t="s">
        <v>1626</v>
      </c>
      <c r="D205" s="1605"/>
      <c r="E205" s="1572"/>
      <c r="F205" s="1607"/>
      <c r="G205" s="502">
        <v>5</v>
      </c>
      <c r="H205" s="273">
        <v>2</v>
      </c>
      <c r="I205" s="273">
        <v>3</v>
      </c>
      <c r="J205" s="273">
        <v>0</v>
      </c>
      <c r="K205" s="901">
        <v>0</v>
      </c>
      <c r="L205" s="1620"/>
    </row>
    <row r="206" spans="1:12" s="776" customFormat="1" ht="15" customHeight="1" x14ac:dyDescent="0.2">
      <c r="A206" s="1586">
        <v>90</v>
      </c>
      <c r="B206" s="1583" t="s">
        <v>367</v>
      </c>
      <c r="C206" s="784" t="s">
        <v>767</v>
      </c>
      <c r="D206" s="1605"/>
      <c r="E206" s="1572"/>
      <c r="F206" s="1607"/>
      <c r="G206" s="502">
        <v>10</v>
      </c>
      <c r="H206" s="273">
        <v>5</v>
      </c>
      <c r="I206" s="273">
        <v>2</v>
      </c>
      <c r="J206" s="273">
        <v>0</v>
      </c>
      <c r="K206" s="901">
        <v>3</v>
      </c>
      <c r="L206" s="1620"/>
    </row>
    <row r="207" spans="1:12" s="776" customFormat="1" ht="15" customHeight="1" x14ac:dyDescent="0.2">
      <c r="A207" s="1588"/>
      <c r="B207" s="1584"/>
      <c r="C207" s="784" t="s">
        <v>1096</v>
      </c>
      <c r="D207" s="1605"/>
      <c r="E207" s="1572"/>
      <c r="F207" s="1607"/>
      <c r="G207" s="502">
        <v>20</v>
      </c>
      <c r="H207" s="273">
        <v>8</v>
      </c>
      <c r="I207" s="273">
        <v>6</v>
      </c>
      <c r="J207" s="273">
        <v>2</v>
      </c>
      <c r="K207" s="901">
        <v>4</v>
      </c>
      <c r="L207" s="1620"/>
    </row>
    <row r="208" spans="1:12" s="776" customFormat="1" ht="15" x14ac:dyDescent="0.2">
      <c r="A208" s="870">
        <v>91</v>
      </c>
      <c r="B208" s="794" t="s">
        <v>302</v>
      </c>
      <c r="C208" s="784" t="s">
        <v>598</v>
      </c>
      <c r="D208" s="1605"/>
      <c r="E208" s="1572"/>
      <c r="F208" s="1607"/>
      <c r="G208" s="502">
        <v>0</v>
      </c>
      <c r="H208" s="273">
        <v>0</v>
      </c>
      <c r="I208" s="273">
        <v>0</v>
      </c>
      <c r="J208" s="273">
        <v>0</v>
      </c>
      <c r="K208" s="901">
        <v>0</v>
      </c>
      <c r="L208" s="1620"/>
    </row>
    <row r="209" spans="1:12" s="776" customFormat="1" ht="15" x14ac:dyDescent="0.2">
      <c r="A209" s="870">
        <v>92</v>
      </c>
      <c r="B209" s="794" t="s">
        <v>307</v>
      </c>
      <c r="C209" s="784" t="s">
        <v>411</v>
      </c>
      <c r="D209" s="1605"/>
      <c r="E209" s="1572"/>
      <c r="F209" s="1607"/>
      <c r="G209" s="502">
        <v>9</v>
      </c>
      <c r="H209" s="273">
        <v>1</v>
      </c>
      <c r="I209" s="273">
        <v>6</v>
      </c>
      <c r="J209" s="273">
        <v>0</v>
      </c>
      <c r="K209" s="901">
        <v>2</v>
      </c>
      <c r="L209" s="1620"/>
    </row>
    <row r="210" spans="1:12" s="776" customFormat="1" ht="15" x14ac:dyDescent="0.2">
      <c r="A210" s="870">
        <v>93</v>
      </c>
      <c r="B210" s="794" t="s">
        <v>308</v>
      </c>
      <c r="C210" s="784" t="s">
        <v>1235</v>
      </c>
      <c r="D210" s="1605"/>
      <c r="E210" s="1572"/>
      <c r="F210" s="1607"/>
      <c r="G210" s="502">
        <v>10</v>
      </c>
      <c r="H210" s="273">
        <v>3</v>
      </c>
      <c r="I210" s="273">
        <v>4</v>
      </c>
      <c r="J210" s="273">
        <v>1</v>
      </c>
      <c r="K210" s="901">
        <v>2</v>
      </c>
      <c r="L210" s="1620"/>
    </row>
    <row r="211" spans="1:12" s="776" customFormat="1" ht="15" x14ac:dyDescent="0.2">
      <c r="A211" s="870">
        <v>94</v>
      </c>
      <c r="B211" s="794" t="s">
        <v>310</v>
      </c>
      <c r="C211" s="784" t="s">
        <v>598</v>
      </c>
      <c r="D211" s="1605"/>
      <c r="E211" s="1572"/>
      <c r="F211" s="1607"/>
      <c r="G211" s="502">
        <v>1</v>
      </c>
      <c r="H211" s="273">
        <v>0</v>
      </c>
      <c r="I211" s="273">
        <v>1</v>
      </c>
      <c r="J211" s="273">
        <v>0</v>
      </c>
      <c r="K211" s="901">
        <v>0</v>
      </c>
      <c r="L211" s="1620"/>
    </row>
    <row r="212" spans="1:12" s="776" customFormat="1" ht="15" customHeight="1" x14ac:dyDescent="0.2">
      <c r="A212" s="1586">
        <v>95</v>
      </c>
      <c r="B212" s="1583" t="s">
        <v>312</v>
      </c>
      <c r="C212" s="784" t="s">
        <v>605</v>
      </c>
      <c r="D212" s="1605"/>
      <c r="E212" s="1572"/>
      <c r="F212" s="1607"/>
      <c r="G212" s="502">
        <v>5</v>
      </c>
      <c r="H212" s="273">
        <v>2</v>
      </c>
      <c r="I212" s="273">
        <v>3</v>
      </c>
      <c r="J212" s="273">
        <v>0</v>
      </c>
      <c r="K212" s="901">
        <v>0</v>
      </c>
      <c r="L212" s="1620"/>
    </row>
    <row r="213" spans="1:12" s="776" customFormat="1" ht="15" customHeight="1" x14ac:dyDescent="0.2">
      <c r="A213" s="1588"/>
      <c r="B213" s="1584"/>
      <c r="C213" s="784" t="s">
        <v>784</v>
      </c>
      <c r="D213" s="1605"/>
      <c r="E213" s="1572"/>
      <c r="F213" s="1607"/>
      <c r="G213" s="502">
        <v>2</v>
      </c>
      <c r="H213" s="273">
        <v>0</v>
      </c>
      <c r="I213" s="273">
        <v>2</v>
      </c>
      <c r="J213" s="273">
        <v>0</v>
      </c>
      <c r="K213" s="901">
        <v>0</v>
      </c>
      <c r="L213" s="1620"/>
    </row>
    <row r="214" spans="1:12" s="776" customFormat="1" ht="15" x14ac:dyDescent="0.2">
      <c r="A214" s="870">
        <v>96</v>
      </c>
      <c r="B214" s="794" t="s">
        <v>1640</v>
      </c>
      <c r="C214" s="784" t="s">
        <v>598</v>
      </c>
      <c r="D214" s="1605"/>
      <c r="E214" s="1572"/>
      <c r="F214" s="1607"/>
      <c r="G214" s="502">
        <v>3</v>
      </c>
      <c r="H214" s="273">
        <v>1</v>
      </c>
      <c r="I214" s="273">
        <v>2</v>
      </c>
      <c r="J214" s="273">
        <v>0</v>
      </c>
      <c r="K214" s="901">
        <v>0</v>
      </c>
      <c r="L214" s="1620"/>
    </row>
    <row r="215" spans="1:12" s="778" customFormat="1" ht="15" x14ac:dyDescent="0.2">
      <c r="A215" s="870">
        <v>97</v>
      </c>
      <c r="B215" s="794" t="s">
        <v>317</v>
      </c>
      <c r="C215" s="784" t="s">
        <v>598</v>
      </c>
      <c r="D215" s="1605"/>
      <c r="E215" s="1572"/>
      <c r="F215" s="1607"/>
      <c r="G215" s="502">
        <v>2</v>
      </c>
      <c r="H215" s="273">
        <v>0</v>
      </c>
      <c r="I215" s="1029">
        <v>0</v>
      </c>
      <c r="J215" s="1029">
        <v>0</v>
      </c>
      <c r="K215" s="902">
        <v>2</v>
      </c>
      <c r="L215" s="1620"/>
    </row>
    <row r="216" spans="1:12" s="778" customFormat="1" ht="15" x14ac:dyDescent="0.2">
      <c r="A216" s="870">
        <v>98</v>
      </c>
      <c r="B216" s="794" t="s">
        <v>319</v>
      </c>
      <c r="C216" s="784" t="s">
        <v>784</v>
      </c>
      <c r="D216" s="1605"/>
      <c r="E216" s="1572"/>
      <c r="F216" s="1607"/>
      <c r="G216" s="502">
        <v>10</v>
      </c>
      <c r="H216" s="273">
        <v>4</v>
      </c>
      <c r="I216" s="273">
        <v>6</v>
      </c>
      <c r="J216" s="273">
        <v>0</v>
      </c>
      <c r="K216" s="901">
        <v>0</v>
      </c>
      <c r="L216" s="1620"/>
    </row>
    <row r="217" spans="1:12" s="778" customFormat="1" ht="15" x14ac:dyDescent="0.2">
      <c r="A217" s="870">
        <v>99</v>
      </c>
      <c r="B217" s="794" t="s">
        <v>320</v>
      </c>
      <c r="C217" s="784" t="s">
        <v>783</v>
      </c>
      <c r="D217" s="1605"/>
      <c r="E217" s="1572"/>
      <c r="F217" s="1607"/>
      <c r="G217" s="502">
        <v>1</v>
      </c>
      <c r="H217" s="273">
        <v>0</v>
      </c>
      <c r="I217" s="273">
        <v>1</v>
      </c>
      <c r="J217" s="273">
        <v>0</v>
      </c>
      <c r="K217" s="901">
        <v>0</v>
      </c>
      <c r="L217" s="1620"/>
    </row>
    <row r="218" spans="1:12" s="778" customFormat="1" ht="15" x14ac:dyDescent="0.2">
      <c r="A218" s="870">
        <v>100</v>
      </c>
      <c r="B218" s="794" t="s">
        <v>322</v>
      </c>
      <c r="C218" s="784" t="s">
        <v>598</v>
      </c>
      <c r="D218" s="1605"/>
      <c r="E218" s="1572"/>
      <c r="F218" s="1607"/>
      <c r="G218" s="502">
        <v>2</v>
      </c>
      <c r="H218" s="273">
        <v>1</v>
      </c>
      <c r="I218" s="273">
        <v>1</v>
      </c>
      <c r="J218" s="273">
        <v>0</v>
      </c>
      <c r="K218" s="901">
        <v>0</v>
      </c>
      <c r="L218" s="1620"/>
    </row>
    <row r="219" spans="1:12" s="699" customFormat="1" ht="15" x14ac:dyDescent="0.2">
      <c r="A219" s="870">
        <v>101</v>
      </c>
      <c r="B219" s="794" t="s">
        <v>323</v>
      </c>
      <c r="C219" s="784" t="s">
        <v>598</v>
      </c>
      <c r="D219" s="1605"/>
      <c r="E219" s="1572"/>
      <c r="F219" s="1607"/>
      <c r="G219" s="502">
        <v>2</v>
      </c>
      <c r="H219" s="273">
        <v>0</v>
      </c>
      <c r="I219" s="273">
        <v>2</v>
      </c>
      <c r="J219" s="273">
        <v>0</v>
      </c>
      <c r="K219" s="901">
        <v>0</v>
      </c>
      <c r="L219" s="1620"/>
    </row>
    <row r="220" spans="1:12" s="778" customFormat="1" ht="15" x14ac:dyDescent="0.2">
      <c r="A220" s="870">
        <v>102</v>
      </c>
      <c r="B220" s="794" t="s">
        <v>324</v>
      </c>
      <c r="C220" s="784" t="s">
        <v>598</v>
      </c>
      <c r="D220" s="1605"/>
      <c r="E220" s="1572"/>
      <c r="F220" s="1607"/>
      <c r="G220" s="502">
        <v>0</v>
      </c>
      <c r="H220" s="273">
        <v>0</v>
      </c>
      <c r="I220" s="273">
        <v>0</v>
      </c>
      <c r="J220" s="273">
        <v>0</v>
      </c>
      <c r="K220" s="901">
        <v>0</v>
      </c>
      <c r="L220" s="1620"/>
    </row>
    <row r="221" spans="1:12" s="778" customFormat="1" ht="15" x14ac:dyDescent="0.2">
      <c r="A221" s="870">
        <v>103</v>
      </c>
      <c r="B221" s="794" t="s">
        <v>326</v>
      </c>
      <c r="C221" s="784" t="s">
        <v>784</v>
      </c>
      <c r="D221" s="1605"/>
      <c r="E221" s="1572"/>
      <c r="F221" s="1607"/>
      <c r="G221" s="502">
        <v>20</v>
      </c>
      <c r="H221" s="273">
        <v>5</v>
      </c>
      <c r="I221" s="273">
        <v>12</v>
      </c>
      <c r="J221" s="273">
        <v>0</v>
      </c>
      <c r="K221" s="901">
        <v>3</v>
      </c>
      <c r="L221" s="1620"/>
    </row>
    <row r="222" spans="1:12" s="778" customFormat="1" ht="15" x14ac:dyDescent="0.2">
      <c r="A222" s="870">
        <v>104</v>
      </c>
      <c r="B222" s="794" t="s">
        <v>328</v>
      </c>
      <c r="C222" s="784" t="s">
        <v>598</v>
      </c>
      <c r="D222" s="1605"/>
      <c r="E222" s="1572"/>
      <c r="F222" s="1607"/>
      <c r="G222" s="502">
        <v>3</v>
      </c>
      <c r="H222" s="273">
        <v>1</v>
      </c>
      <c r="I222" s="273">
        <v>2</v>
      </c>
      <c r="J222" s="273">
        <v>0</v>
      </c>
      <c r="K222" s="901">
        <v>0</v>
      </c>
      <c r="L222" s="1620"/>
    </row>
    <row r="223" spans="1:12" s="778" customFormat="1" ht="15.75" thickBot="1" x14ac:dyDescent="0.25">
      <c r="A223" s="866">
        <v>105</v>
      </c>
      <c r="B223" s="795" t="s">
        <v>329</v>
      </c>
      <c r="C223" s="790" t="s">
        <v>598</v>
      </c>
      <c r="D223" s="1605"/>
      <c r="E223" s="1572"/>
      <c r="F223" s="1607"/>
      <c r="G223" s="819">
        <v>3</v>
      </c>
      <c r="H223" s="1026">
        <v>0</v>
      </c>
      <c r="I223" s="1026">
        <v>3</v>
      </c>
      <c r="J223" s="1026">
        <v>0</v>
      </c>
      <c r="K223" s="1034">
        <v>0</v>
      </c>
      <c r="L223" s="1620"/>
    </row>
    <row r="224" spans="1:12" s="780" customFormat="1" ht="25.5" customHeight="1" x14ac:dyDescent="0.2">
      <c r="A224" s="869">
        <v>106</v>
      </c>
      <c r="B224" s="777" t="s">
        <v>291</v>
      </c>
      <c r="C224" s="783" t="s">
        <v>1499</v>
      </c>
      <c r="D224" s="1605"/>
      <c r="E224" s="1593" t="s">
        <v>1637</v>
      </c>
      <c r="F224" s="1607"/>
      <c r="G224" s="891">
        <v>5</v>
      </c>
      <c r="H224" s="872">
        <v>3</v>
      </c>
      <c r="I224" s="872">
        <v>1</v>
      </c>
      <c r="J224" s="872">
        <v>0</v>
      </c>
      <c r="K224" s="904">
        <v>1</v>
      </c>
      <c r="L224" s="1619" t="s">
        <v>1641</v>
      </c>
    </row>
    <row r="225" spans="1:12" s="780" customFormat="1" ht="15" x14ac:dyDescent="0.2">
      <c r="A225" s="870">
        <v>107</v>
      </c>
      <c r="B225" s="794" t="s">
        <v>289</v>
      </c>
      <c r="C225" s="784" t="s">
        <v>764</v>
      </c>
      <c r="D225" s="1605"/>
      <c r="E225" s="1572"/>
      <c r="F225" s="1607"/>
      <c r="G225" s="1028">
        <v>5</v>
      </c>
      <c r="H225" s="273">
        <v>2</v>
      </c>
      <c r="I225" s="273">
        <v>1</v>
      </c>
      <c r="J225" s="273">
        <v>2</v>
      </c>
      <c r="K225" s="901">
        <v>0</v>
      </c>
      <c r="L225" s="1620"/>
    </row>
    <row r="226" spans="1:12" s="780" customFormat="1" ht="15.75" thickBot="1" x14ac:dyDescent="0.25">
      <c r="A226" s="782">
        <v>108</v>
      </c>
      <c r="B226" s="321" t="s">
        <v>323</v>
      </c>
      <c r="C226" s="787" t="s">
        <v>598</v>
      </c>
      <c r="D226" s="1605"/>
      <c r="E226" s="1594"/>
      <c r="F226" s="1607"/>
      <c r="G226" s="896">
        <v>3</v>
      </c>
      <c r="H226" s="873">
        <v>0</v>
      </c>
      <c r="I226" s="873">
        <v>3</v>
      </c>
      <c r="J226" s="873">
        <v>0</v>
      </c>
      <c r="K226" s="903">
        <v>0</v>
      </c>
      <c r="L226" s="1621"/>
    </row>
    <row r="227" spans="1:12" s="780" customFormat="1" ht="15" customHeight="1" x14ac:dyDescent="0.2">
      <c r="A227" s="1591">
        <v>109</v>
      </c>
      <c r="B227" s="1589" t="s">
        <v>287</v>
      </c>
      <c r="C227" s="783" t="s">
        <v>695</v>
      </c>
      <c r="D227" s="1605"/>
      <c r="E227" s="1593" t="s">
        <v>1642</v>
      </c>
      <c r="F227" s="1607"/>
      <c r="G227" s="816">
        <v>5</v>
      </c>
      <c r="H227" s="1027">
        <v>2</v>
      </c>
      <c r="I227" s="1027">
        <v>3</v>
      </c>
      <c r="J227" s="1027">
        <v>0</v>
      </c>
      <c r="K227" s="900">
        <v>0</v>
      </c>
      <c r="L227" s="1549" t="s">
        <v>1643</v>
      </c>
    </row>
    <row r="228" spans="1:12" s="780" customFormat="1" ht="15" customHeight="1" x14ac:dyDescent="0.2">
      <c r="A228" s="1587"/>
      <c r="B228" s="1585"/>
      <c r="C228" s="784" t="s">
        <v>598</v>
      </c>
      <c r="D228" s="1605"/>
      <c r="E228" s="1572"/>
      <c r="F228" s="1607"/>
      <c r="G228" s="502">
        <v>4</v>
      </c>
      <c r="H228" s="273">
        <v>1</v>
      </c>
      <c r="I228" s="273">
        <v>2</v>
      </c>
      <c r="J228" s="273">
        <v>0</v>
      </c>
      <c r="K228" s="901">
        <v>1</v>
      </c>
      <c r="L228" s="1549"/>
    </row>
    <row r="229" spans="1:12" s="780" customFormat="1" ht="15" customHeight="1" x14ac:dyDescent="0.2">
      <c r="A229" s="1588"/>
      <c r="B229" s="1584"/>
      <c r="C229" s="784" t="s">
        <v>826</v>
      </c>
      <c r="D229" s="1605"/>
      <c r="E229" s="1572"/>
      <c r="F229" s="1607"/>
      <c r="G229" s="502">
        <v>5</v>
      </c>
      <c r="H229" s="273">
        <v>3</v>
      </c>
      <c r="I229" s="273">
        <v>1</v>
      </c>
      <c r="J229" s="273">
        <v>0</v>
      </c>
      <c r="K229" s="901">
        <v>1</v>
      </c>
      <c r="L229" s="1549"/>
    </row>
    <row r="230" spans="1:12" s="780" customFormat="1" ht="15" customHeight="1" x14ac:dyDescent="0.2">
      <c r="A230" s="1586">
        <v>110</v>
      </c>
      <c r="B230" s="1583" t="s">
        <v>288</v>
      </c>
      <c r="C230" s="784" t="s">
        <v>757</v>
      </c>
      <c r="D230" s="1605"/>
      <c r="E230" s="1572"/>
      <c r="F230" s="1607"/>
      <c r="G230" s="502">
        <v>0</v>
      </c>
      <c r="H230" s="273">
        <v>0</v>
      </c>
      <c r="I230" s="273">
        <v>0</v>
      </c>
      <c r="J230" s="273">
        <v>0</v>
      </c>
      <c r="K230" s="901">
        <v>0</v>
      </c>
      <c r="L230" s="1549"/>
    </row>
    <row r="231" spans="1:12" s="780" customFormat="1" ht="15" customHeight="1" x14ac:dyDescent="0.2">
      <c r="A231" s="1588"/>
      <c r="B231" s="1584"/>
      <c r="C231" s="784" t="s">
        <v>598</v>
      </c>
      <c r="D231" s="1605"/>
      <c r="E231" s="1572"/>
      <c r="F231" s="1607"/>
      <c r="G231" s="502">
        <v>1</v>
      </c>
      <c r="H231" s="273">
        <v>0</v>
      </c>
      <c r="I231" s="273">
        <v>1</v>
      </c>
      <c r="J231" s="273">
        <v>0</v>
      </c>
      <c r="K231" s="901">
        <v>0</v>
      </c>
      <c r="L231" s="1549"/>
    </row>
    <row r="232" spans="1:12" s="780" customFormat="1" ht="15" customHeight="1" x14ac:dyDescent="0.2">
      <c r="A232" s="1586">
        <v>111</v>
      </c>
      <c r="B232" s="1583" t="s">
        <v>289</v>
      </c>
      <c r="C232" s="784" t="s">
        <v>696</v>
      </c>
      <c r="D232" s="1605"/>
      <c r="E232" s="1572"/>
      <c r="F232" s="1607"/>
      <c r="G232" s="502">
        <v>0</v>
      </c>
      <c r="H232" s="273">
        <v>0</v>
      </c>
      <c r="I232" s="273">
        <v>0</v>
      </c>
      <c r="J232" s="273">
        <v>0</v>
      </c>
      <c r="K232" s="901">
        <v>0</v>
      </c>
      <c r="L232" s="1549"/>
    </row>
    <row r="233" spans="1:12" s="780" customFormat="1" ht="15" customHeight="1" x14ac:dyDescent="0.2">
      <c r="A233" s="1587"/>
      <c r="B233" s="1585"/>
      <c r="C233" s="784" t="s">
        <v>407</v>
      </c>
      <c r="D233" s="1605"/>
      <c r="E233" s="1572"/>
      <c r="F233" s="1607"/>
      <c r="G233" s="502">
        <v>5</v>
      </c>
      <c r="H233" s="273">
        <v>2</v>
      </c>
      <c r="I233" s="273">
        <v>0</v>
      </c>
      <c r="J233" s="273">
        <v>0</v>
      </c>
      <c r="K233" s="901">
        <v>3</v>
      </c>
      <c r="L233" s="1549"/>
    </row>
    <row r="234" spans="1:12" s="780" customFormat="1" ht="15" customHeight="1" x14ac:dyDescent="0.2">
      <c r="A234" s="1587"/>
      <c r="B234" s="1585"/>
      <c r="C234" s="784" t="s">
        <v>764</v>
      </c>
      <c r="D234" s="1605"/>
      <c r="E234" s="1572"/>
      <c r="F234" s="1607"/>
      <c r="G234" s="502">
        <v>5</v>
      </c>
      <c r="H234" s="273">
        <v>1</v>
      </c>
      <c r="I234" s="273">
        <v>4</v>
      </c>
      <c r="J234" s="273">
        <v>0</v>
      </c>
      <c r="K234" s="901">
        <v>0</v>
      </c>
      <c r="L234" s="1549"/>
    </row>
    <row r="235" spans="1:12" s="780" customFormat="1" ht="15" customHeight="1" x14ac:dyDescent="0.2">
      <c r="A235" s="1588"/>
      <c r="B235" s="1584"/>
      <c r="C235" s="784" t="s">
        <v>598</v>
      </c>
      <c r="D235" s="1605"/>
      <c r="E235" s="1572"/>
      <c r="F235" s="1607"/>
      <c r="G235" s="502">
        <v>3</v>
      </c>
      <c r="H235" s="273">
        <v>0</v>
      </c>
      <c r="I235" s="273">
        <v>3</v>
      </c>
      <c r="J235" s="273">
        <v>0</v>
      </c>
      <c r="K235" s="901">
        <v>0</v>
      </c>
      <c r="L235" s="1549"/>
    </row>
    <row r="236" spans="1:12" s="780" customFormat="1" ht="15" x14ac:dyDescent="0.2">
      <c r="A236" s="870">
        <v>112</v>
      </c>
      <c r="B236" s="794" t="s">
        <v>290</v>
      </c>
      <c r="C236" s="784" t="s">
        <v>697</v>
      </c>
      <c r="D236" s="1605"/>
      <c r="E236" s="1572"/>
      <c r="F236" s="1607"/>
      <c r="G236" s="502">
        <v>5</v>
      </c>
      <c r="H236" s="273">
        <v>3</v>
      </c>
      <c r="I236" s="273">
        <v>2</v>
      </c>
      <c r="J236" s="273">
        <v>0</v>
      </c>
      <c r="K236" s="901">
        <v>0</v>
      </c>
      <c r="L236" s="1549"/>
    </row>
    <row r="237" spans="1:12" s="780" customFormat="1" ht="25.5" x14ac:dyDescent="0.2">
      <c r="A237" s="1586">
        <v>113</v>
      </c>
      <c r="B237" s="1583" t="s">
        <v>291</v>
      </c>
      <c r="C237" s="785" t="s">
        <v>1499</v>
      </c>
      <c r="D237" s="1605"/>
      <c r="E237" s="1572"/>
      <c r="F237" s="1607"/>
      <c r="G237" s="502">
        <v>0</v>
      </c>
      <c r="H237" s="273">
        <v>0</v>
      </c>
      <c r="I237" s="273">
        <v>0</v>
      </c>
      <c r="J237" s="273">
        <v>0</v>
      </c>
      <c r="K237" s="901">
        <v>0</v>
      </c>
      <c r="L237" s="1549"/>
    </row>
    <row r="238" spans="1:12" s="780" customFormat="1" ht="15" customHeight="1" x14ac:dyDescent="0.2">
      <c r="A238" s="1587"/>
      <c r="B238" s="1585"/>
      <c r="C238" s="784" t="s">
        <v>756</v>
      </c>
      <c r="D238" s="1605"/>
      <c r="E238" s="1572"/>
      <c r="F238" s="1607"/>
      <c r="G238" s="502">
        <v>5</v>
      </c>
      <c r="H238" s="273">
        <v>2</v>
      </c>
      <c r="I238" s="273">
        <v>1</v>
      </c>
      <c r="J238" s="273">
        <v>0</v>
      </c>
      <c r="K238" s="901">
        <v>2</v>
      </c>
      <c r="L238" s="1549"/>
    </row>
    <row r="239" spans="1:12" s="780" customFormat="1" ht="15" customHeight="1" x14ac:dyDescent="0.2">
      <c r="A239" s="1587"/>
      <c r="B239" s="1585"/>
      <c r="C239" s="784" t="s">
        <v>1094</v>
      </c>
      <c r="D239" s="1605"/>
      <c r="E239" s="1572"/>
      <c r="F239" s="1607"/>
      <c r="G239" s="502">
        <v>2</v>
      </c>
      <c r="H239" s="273">
        <v>0</v>
      </c>
      <c r="I239" s="273">
        <v>2</v>
      </c>
      <c r="J239" s="273">
        <v>0</v>
      </c>
      <c r="K239" s="901">
        <v>0</v>
      </c>
      <c r="L239" s="1549"/>
    </row>
    <row r="240" spans="1:12" s="780" customFormat="1" ht="15" customHeight="1" x14ac:dyDescent="0.2">
      <c r="A240" s="1588"/>
      <c r="B240" s="1584"/>
      <c r="C240" s="784" t="s">
        <v>598</v>
      </c>
      <c r="D240" s="1605"/>
      <c r="E240" s="1572"/>
      <c r="F240" s="1607"/>
      <c r="G240" s="502">
        <v>2</v>
      </c>
      <c r="H240" s="273">
        <v>1</v>
      </c>
      <c r="I240" s="273">
        <v>1</v>
      </c>
      <c r="J240" s="273">
        <v>0</v>
      </c>
      <c r="K240" s="901">
        <v>0</v>
      </c>
      <c r="L240" s="1549"/>
    </row>
    <row r="241" spans="1:12" s="780" customFormat="1" ht="15" customHeight="1" x14ac:dyDescent="0.2">
      <c r="A241" s="1586">
        <v>114</v>
      </c>
      <c r="B241" s="1583" t="s">
        <v>292</v>
      </c>
      <c r="C241" s="784" t="s">
        <v>699</v>
      </c>
      <c r="D241" s="1605"/>
      <c r="E241" s="1572"/>
      <c r="F241" s="1607"/>
      <c r="G241" s="502">
        <v>5</v>
      </c>
      <c r="H241" s="273">
        <v>3</v>
      </c>
      <c r="I241" s="273">
        <v>1</v>
      </c>
      <c r="J241" s="273">
        <v>1</v>
      </c>
      <c r="K241" s="901">
        <v>0</v>
      </c>
      <c r="L241" s="1549"/>
    </row>
    <row r="242" spans="1:12" s="780" customFormat="1" ht="15" customHeight="1" x14ac:dyDescent="0.2">
      <c r="A242" s="1588"/>
      <c r="B242" s="1584"/>
      <c r="C242" s="784" t="s">
        <v>598</v>
      </c>
      <c r="D242" s="1605"/>
      <c r="E242" s="1572"/>
      <c r="F242" s="1607"/>
      <c r="G242" s="502">
        <v>5</v>
      </c>
      <c r="H242" s="273">
        <v>4</v>
      </c>
      <c r="I242" s="273">
        <v>1</v>
      </c>
      <c r="J242" s="273">
        <v>0</v>
      </c>
      <c r="K242" s="901">
        <v>0</v>
      </c>
      <c r="L242" s="1549"/>
    </row>
    <row r="243" spans="1:12" s="780" customFormat="1" ht="15" customHeight="1" x14ac:dyDescent="0.2">
      <c r="A243" s="1586">
        <v>115</v>
      </c>
      <c r="B243" s="1583" t="s">
        <v>293</v>
      </c>
      <c r="C243" s="784" t="s">
        <v>759</v>
      </c>
      <c r="D243" s="1605"/>
      <c r="E243" s="1572"/>
      <c r="F243" s="1607"/>
      <c r="G243" s="502">
        <v>0</v>
      </c>
      <c r="H243" s="273">
        <v>0</v>
      </c>
      <c r="I243" s="273">
        <v>0</v>
      </c>
      <c r="J243" s="273">
        <v>0</v>
      </c>
      <c r="K243" s="901">
        <v>0</v>
      </c>
      <c r="L243" s="1549"/>
    </row>
    <row r="244" spans="1:12" s="780" customFormat="1" ht="15" customHeight="1" x14ac:dyDescent="0.2">
      <c r="A244" s="1587"/>
      <c r="B244" s="1585"/>
      <c r="C244" s="784" t="s">
        <v>1644</v>
      </c>
      <c r="D244" s="1605"/>
      <c r="E244" s="1572"/>
      <c r="F244" s="1607"/>
      <c r="G244" s="502">
        <v>3</v>
      </c>
      <c r="H244" s="273">
        <v>1</v>
      </c>
      <c r="I244" s="273">
        <v>0</v>
      </c>
      <c r="J244" s="273">
        <v>0</v>
      </c>
      <c r="K244" s="901">
        <v>2</v>
      </c>
      <c r="L244" s="1549"/>
    </row>
    <row r="245" spans="1:12" s="780" customFormat="1" ht="15" customHeight="1" x14ac:dyDescent="0.2">
      <c r="A245" s="1587"/>
      <c r="B245" s="1585"/>
      <c r="C245" s="784" t="s">
        <v>599</v>
      </c>
      <c r="D245" s="1605"/>
      <c r="E245" s="1572"/>
      <c r="F245" s="1607"/>
      <c r="G245" s="502">
        <v>2</v>
      </c>
      <c r="H245" s="273">
        <v>2</v>
      </c>
      <c r="I245" s="273">
        <v>0</v>
      </c>
      <c r="J245" s="273">
        <v>0</v>
      </c>
      <c r="K245" s="901">
        <v>0</v>
      </c>
      <c r="L245" s="1549"/>
    </row>
    <row r="246" spans="1:12" s="780" customFormat="1" ht="15" customHeight="1" x14ac:dyDescent="0.2">
      <c r="A246" s="1587"/>
      <c r="B246" s="1585"/>
      <c r="C246" s="784" t="s">
        <v>700</v>
      </c>
      <c r="D246" s="1605"/>
      <c r="E246" s="1572"/>
      <c r="F246" s="1607"/>
      <c r="G246" s="502">
        <v>5</v>
      </c>
      <c r="H246" s="273">
        <v>0</v>
      </c>
      <c r="I246" s="273">
        <v>5</v>
      </c>
      <c r="J246" s="273">
        <v>0</v>
      </c>
      <c r="K246" s="901">
        <v>0</v>
      </c>
      <c r="L246" s="1549"/>
    </row>
    <row r="247" spans="1:12" s="780" customFormat="1" ht="15" customHeight="1" x14ac:dyDescent="0.2">
      <c r="A247" s="1588"/>
      <c r="B247" s="1584"/>
      <c r="C247" s="784" t="s">
        <v>598</v>
      </c>
      <c r="D247" s="1605"/>
      <c r="E247" s="1572"/>
      <c r="F247" s="1607"/>
      <c r="G247" s="502">
        <v>0</v>
      </c>
      <c r="H247" s="273">
        <v>0</v>
      </c>
      <c r="I247" s="273">
        <v>0</v>
      </c>
      <c r="J247" s="273">
        <v>0</v>
      </c>
      <c r="K247" s="901">
        <v>0</v>
      </c>
      <c r="L247" s="1549"/>
    </row>
    <row r="248" spans="1:12" s="780" customFormat="1" ht="15" x14ac:dyDescent="0.2">
      <c r="A248" s="870">
        <v>116</v>
      </c>
      <c r="B248" s="794" t="s">
        <v>294</v>
      </c>
      <c r="C248" s="784" t="s">
        <v>760</v>
      </c>
      <c r="D248" s="1605"/>
      <c r="E248" s="1572"/>
      <c r="F248" s="1607"/>
      <c r="G248" s="502">
        <v>1</v>
      </c>
      <c r="H248" s="273">
        <v>0</v>
      </c>
      <c r="I248" s="273">
        <v>1</v>
      </c>
      <c r="J248" s="273">
        <v>0</v>
      </c>
      <c r="K248" s="901">
        <v>0</v>
      </c>
      <c r="L248" s="1549"/>
    </row>
    <row r="249" spans="1:12" s="780" customFormat="1" ht="15" customHeight="1" x14ac:dyDescent="0.2">
      <c r="A249" s="1586">
        <v>117</v>
      </c>
      <c r="B249" s="1583" t="s">
        <v>295</v>
      </c>
      <c r="C249" s="784" t="s">
        <v>761</v>
      </c>
      <c r="D249" s="1605"/>
      <c r="E249" s="1572"/>
      <c r="F249" s="1607"/>
      <c r="G249" s="502">
        <v>0</v>
      </c>
      <c r="H249" s="273">
        <v>0</v>
      </c>
      <c r="I249" s="273">
        <v>0</v>
      </c>
      <c r="J249" s="273">
        <v>0</v>
      </c>
      <c r="K249" s="901">
        <v>0</v>
      </c>
      <c r="L249" s="1549"/>
    </row>
    <row r="250" spans="1:12" s="780" customFormat="1" ht="15" customHeight="1" x14ac:dyDescent="0.2">
      <c r="A250" s="1587"/>
      <c r="B250" s="1585"/>
      <c r="C250" s="784" t="s">
        <v>1639</v>
      </c>
      <c r="D250" s="1605"/>
      <c r="E250" s="1572"/>
      <c r="F250" s="1607"/>
      <c r="G250" s="502">
        <v>5</v>
      </c>
      <c r="H250" s="273">
        <v>2</v>
      </c>
      <c r="I250" s="273">
        <v>3</v>
      </c>
      <c r="J250" s="273">
        <v>0</v>
      </c>
      <c r="K250" s="901">
        <v>0</v>
      </c>
      <c r="L250" s="1549"/>
    </row>
    <row r="251" spans="1:12" s="780" customFormat="1" ht="15" customHeight="1" x14ac:dyDescent="0.2">
      <c r="A251" s="1587"/>
      <c r="B251" s="1585"/>
      <c r="C251" s="784" t="s">
        <v>701</v>
      </c>
      <c r="D251" s="1605"/>
      <c r="E251" s="1572"/>
      <c r="F251" s="1607"/>
      <c r="G251" s="502">
        <v>2</v>
      </c>
      <c r="H251" s="273">
        <v>0</v>
      </c>
      <c r="I251" s="273">
        <v>0</v>
      </c>
      <c r="J251" s="273">
        <v>0</v>
      </c>
      <c r="K251" s="901">
        <v>2</v>
      </c>
      <c r="L251" s="1549"/>
    </row>
    <row r="252" spans="1:12" s="780" customFormat="1" ht="15" customHeight="1" x14ac:dyDescent="0.2">
      <c r="A252" s="1587"/>
      <c r="B252" s="1585"/>
      <c r="C252" s="784" t="s">
        <v>1636</v>
      </c>
      <c r="D252" s="1605"/>
      <c r="E252" s="1572"/>
      <c r="F252" s="1607"/>
      <c r="G252" s="502">
        <v>0</v>
      </c>
      <c r="H252" s="273">
        <v>0</v>
      </c>
      <c r="I252" s="273">
        <v>0</v>
      </c>
      <c r="J252" s="273">
        <v>0</v>
      </c>
      <c r="K252" s="901">
        <v>0</v>
      </c>
      <c r="L252" s="1549"/>
    </row>
    <row r="253" spans="1:12" s="780" customFormat="1" ht="15" customHeight="1" x14ac:dyDescent="0.2">
      <c r="A253" s="1588"/>
      <c r="B253" s="1584"/>
      <c r="C253" s="784" t="s">
        <v>598</v>
      </c>
      <c r="D253" s="1605"/>
      <c r="E253" s="1572"/>
      <c r="F253" s="1607"/>
      <c r="G253" s="502">
        <v>0</v>
      </c>
      <c r="H253" s="273">
        <v>0</v>
      </c>
      <c r="I253" s="273">
        <v>0</v>
      </c>
      <c r="J253" s="273">
        <v>0</v>
      </c>
      <c r="K253" s="901">
        <v>0</v>
      </c>
      <c r="L253" s="1549"/>
    </row>
    <row r="254" spans="1:12" s="780" customFormat="1" ht="15" x14ac:dyDescent="0.2">
      <c r="A254" s="870">
        <v>118</v>
      </c>
      <c r="B254" s="794" t="s">
        <v>296</v>
      </c>
      <c r="C254" s="784" t="s">
        <v>762</v>
      </c>
      <c r="D254" s="1605"/>
      <c r="E254" s="1572"/>
      <c r="F254" s="1607"/>
      <c r="G254" s="502">
        <v>3</v>
      </c>
      <c r="H254" s="273">
        <v>0</v>
      </c>
      <c r="I254" s="273">
        <v>3</v>
      </c>
      <c r="J254" s="273">
        <v>0</v>
      </c>
      <c r="K254" s="901">
        <v>0</v>
      </c>
      <c r="L254" s="1549"/>
    </row>
    <row r="255" spans="1:12" s="780" customFormat="1" ht="15" customHeight="1" x14ac:dyDescent="0.2">
      <c r="A255" s="1586">
        <v>119</v>
      </c>
      <c r="B255" s="1583" t="s">
        <v>297</v>
      </c>
      <c r="C255" s="784" t="s">
        <v>763</v>
      </c>
      <c r="D255" s="1605"/>
      <c r="E255" s="1572"/>
      <c r="F255" s="1607"/>
      <c r="G255" s="502">
        <v>0</v>
      </c>
      <c r="H255" s="273">
        <v>0</v>
      </c>
      <c r="I255" s="273">
        <v>0</v>
      </c>
      <c r="J255" s="273">
        <v>0</v>
      </c>
      <c r="K255" s="273">
        <v>0</v>
      </c>
      <c r="L255" s="1549"/>
    </row>
    <row r="256" spans="1:12" s="780" customFormat="1" ht="15" customHeight="1" x14ac:dyDescent="0.2">
      <c r="A256" s="1588"/>
      <c r="B256" s="1584"/>
      <c r="C256" s="784" t="s">
        <v>598</v>
      </c>
      <c r="D256" s="1605"/>
      <c r="E256" s="1572"/>
      <c r="F256" s="1607"/>
      <c r="G256" s="502">
        <v>0</v>
      </c>
      <c r="H256" s="273">
        <v>0</v>
      </c>
      <c r="I256" s="273">
        <v>0</v>
      </c>
      <c r="J256" s="273">
        <v>0</v>
      </c>
      <c r="K256" s="273">
        <v>0</v>
      </c>
      <c r="L256" s="1549"/>
    </row>
    <row r="257" spans="1:12" s="780" customFormat="1" ht="15" customHeight="1" x14ac:dyDescent="0.2">
      <c r="A257" s="1586">
        <v>120</v>
      </c>
      <c r="B257" s="1583" t="s">
        <v>298</v>
      </c>
      <c r="C257" s="784" t="s">
        <v>601</v>
      </c>
      <c r="D257" s="1605"/>
      <c r="E257" s="1572"/>
      <c r="F257" s="1607"/>
      <c r="G257" s="502">
        <v>0</v>
      </c>
      <c r="H257" s="273">
        <v>0</v>
      </c>
      <c r="I257" s="273">
        <v>0</v>
      </c>
      <c r="J257" s="273">
        <v>0</v>
      </c>
      <c r="K257" s="273">
        <v>0</v>
      </c>
      <c r="L257" s="1549"/>
    </row>
    <row r="258" spans="1:12" s="780" customFormat="1" ht="15" customHeight="1" x14ac:dyDescent="0.2">
      <c r="A258" s="1587"/>
      <c r="B258" s="1585"/>
      <c r="C258" s="784" t="s">
        <v>1626</v>
      </c>
      <c r="D258" s="1605"/>
      <c r="E258" s="1572"/>
      <c r="F258" s="1607"/>
      <c r="G258" s="502">
        <v>2</v>
      </c>
      <c r="H258" s="273">
        <v>0</v>
      </c>
      <c r="I258" s="273">
        <v>2</v>
      </c>
      <c r="J258" s="273">
        <v>0</v>
      </c>
      <c r="K258" s="901">
        <v>0</v>
      </c>
      <c r="L258" s="1549"/>
    </row>
    <row r="259" spans="1:12" s="780" customFormat="1" ht="15" customHeight="1" x14ac:dyDescent="0.2">
      <c r="A259" s="1588"/>
      <c r="B259" s="1584"/>
      <c r="C259" s="784" t="s">
        <v>598</v>
      </c>
      <c r="D259" s="1605"/>
      <c r="E259" s="1572"/>
      <c r="F259" s="1607"/>
      <c r="G259" s="502">
        <v>0</v>
      </c>
      <c r="H259" s="273">
        <v>0</v>
      </c>
      <c r="I259" s="273">
        <v>0</v>
      </c>
      <c r="J259" s="273">
        <v>0</v>
      </c>
      <c r="K259" s="901">
        <v>0</v>
      </c>
      <c r="L259" s="1549"/>
    </row>
    <row r="260" spans="1:12" s="780" customFormat="1" ht="15" customHeight="1" x14ac:dyDescent="0.2">
      <c r="A260" s="1556">
        <v>121</v>
      </c>
      <c r="B260" s="1583" t="s">
        <v>299</v>
      </c>
      <c r="C260" s="784" t="s">
        <v>765</v>
      </c>
      <c r="D260" s="1605"/>
      <c r="E260" s="1572"/>
      <c r="F260" s="1607"/>
      <c r="G260" s="502">
        <v>1</v>
      </c>
      <c r="H260" s="273">
        <v>0</v>
      </c>
      <c r="I260" s="273">
        <v>1</v>
      </c>
      <c r="J260" s="273">
        <v>0</v>
      </c>
      <c r="K260" s="901">
        <v>0</v>
      </c>
      <c r="L260" s="1549"/>
    </row>
    <row r="261" spans="1:12" s="780" customFormat="1" ht="15" customHeight="1" x14ac:dyDescent="0.2">
      <c r="A261" s="1576"/>
      <c r="B261" s="1585"/>
      <c r="C261" s="784" t="s">
        <v>418</v>
      </c>
      <c r="D261" s="1605"/>
      <c r="E261" s="1572"/>
      <c r="F261" s="1607"/>
      <c r="G261" s="502">
        <v>3</v>
      </c>
      <c r="H261" s="273">
        <v>0</v>
      </c>
      <c r="I261" s="273">
        <v>3</v>
      </c>
      <c r="J261" s="273">
        <v>0</v>
      </c>
      <c r="K261" s="901">
        <v>0</v>
      </c>
      <c r="L261" s="1549"/>
    </row>
    <row r="262" spans="1:12" s="780" customFormat="1" ht="15" customHeight="1" x14ac:dyDescent="0.2">
      <c r="A262" s="1563"/>
      <c r="B262" s="1584"/>
      <c r="C262" s="784" t="s">
        <v>598</v>
      </c>
      <c r="D262" s="1605"/>
      <c r="E262" s="1572"/>
      <c r="F262" s="1607"/>
      <c r="G262" s="502">
        <v>0</v>
      </c>
      <c r="H262" s="273">
        <v>0</v>
      </c>
      <c r="I262" s="273">
        <v>0</v>
      </c>
      <c r="J262" s="273">
        <v>0</v>
      </c>
      <c r="K262" s="901">
        <v>0</v>
      </c>
      <c r="L262" s="1549"/>
    </row>
    <row r="263" spans="1:12" s="789" customFormat="1" ht="15" x14ac:dyDescent="0.2">
      <c r="A263" s="870">
        <v>122</v>
      </c>
      <c r="B263" s="794" t="s">
        <v>300</v>
      </c>
      <c r="C263" s="784" t="s">
        <v>766</v>
      </c>
      <c r="D263" s="1605"/>
      <c r="E263" s="1572"/>
      <c r="F263" s="1607"/>
      <c r="G263" s="502">
        <v>5</v>
      </c>
      <c r="H263" s="273">
        <v>1</v>
      </c>
      <c r="I263" s="273">
        <v>4</v>
      </c>
      <c r="J263" s="273">
        <v>0</v>
      </c>
      <c r="K263" s="901">
        <v>0</v>
      </c>
      <c r="L263" s="1549"/>
    </row>
    <row r="264" spans="1:12" s="789" customFormat="1" ht="15" customHeight="1" x14ac:dyDescent="0.2">
      <c r="A264" s="1586">
        <v>123</v>
      </c>
      <c r="B264" s="1583" t="s">
        <v>367</v>
      </c>
      <c r="C264" s="784" t="s">
        <v>767</v>
      </c>
      <c r="D264" s="1605"/>
      <c r="E264" s="1572"/>
      <c r="F264" s="1607"/>
      <c r="G264" s="502">
        <v>10</v>
      </c>
      <c r="H264" s="273">
        <v>1</v>
      </c>
      <c r="I264" s="273">
        <v>7</v>
      </c>
      <c r="J264" s="273">
        <v>0</v>
      </c>
      <c r="K264" s="901">
        <v>2</v>
      </c>
      <c r="L264" s="1549"/>
    </row>
    <row r="265" spans="1:12" s="789" customFormat="1" ht="15" customHeight="1" x14ac:dyDescent="0.2">
      <c r="A265" s="1588"/>
      <c r="B265" s="1584"/>
      <c r="C265" s="784" t="s">
        <v>1096</v>
      </c>
      <c r="D265" s="1605"/>
      <c r="E265" s="1572"/>
      <c r="F265" s="1607"/>
      <c r="G265" s="502">
        <v>10</v>
      </c>
      <c r="H265" s="273">
        <v>5</v>
      </c>
      <c r="I265" s="273">
        <v>2</v>
      </c>
      <c r="J265" s="273">
        <v>1</v>
      </c>
      <c r="K265" s="901">
        <v>2</v>
      </c>
      <c r="L265" s="1549"/>
    </row>
    <row r="266" spans="1:12" s="789" customFormat="1" ht="15" customHeight="1" x14ac:dyDescent="0.2">
      <c r="A266" s="1586">
        <v>124</v>
      </c>
      <c r="B266" s="1583" t="s">
        <v>302</v>
      </c>
      <c r="C266" s="784" t="s">
        <v>416</v>
      </c>
      <c r="D266" s="1605"/>
      <c r="E266" s="1572"/>
      <c r="F266" s="1607"/>
      <c r="G266" s="502">
        <v>5</v>
      </c>
      <c r="H266" s="273">
        <v>2</v>
      </c>
      <c r="I266" s="273">
        <v>1</v>
      </c>
      <c r="J266" s="273">
        <v>1</v>
      </c>
      <c r="K266" s="901">
        <v>1</v>
      </c>
      <c r="L266" s="1549"/>
    </row>
    <row r="267" spans="1:12" s="789" customFormat="1" ht="15" customHeight="1" x14ac:dyDescent="0.2">
      <c r="A267" s="1587"/>
      <c r="B267" s="1585"/>
      <c r="C267" s="784" t="s">
        <v>417</v>
      </c>
      <c r="D267" s="1605"/>
      <c r="E267" s="1572"/>
      <c r="F267" s="1607"/>
      <c r="G267" s="502">
        <v>5</v>
      </c>
      <c r="H267" s="273">
        <v>1</v>
      </c>
      <c r="I267" s="273">
        <v>4</v>
      </c>
      <c r="J267" s="273">
        <v>0</v>
      </c>
      <c r="K267" s="901">
        <v>0</v>
      </c>
      <c r="L267" s="1549"/>
    </row>
    <row r="268" spans="1:12" s="789" customFormat="1" ht="15" customHeight="1" x14ac:dyDescent="0.2">
      <c r="A268" s="1587"/>
      <c r="B268" s="1585"/>
      <c r="C268" s="784" t="s">
        <v>970</v>
      </c>
      <c r="D268" s="1605"/>
      <c r="E268" s="1572"/>
      <c r="F268" s="1607"/>
      <c r="G268" s="502">
        <v>0</v>
      </c>
      <c r="H268" s="273">
        <v>0</v>
      </c>
      <c r="I268" s="273">
        <v>0</v>
      </c>
      <c r="J268" s="273">
        <v>0</v>
      </c>
      <c r="K268" s="273">
        <v>0</v>
      </c>
      <c r="L268" s="1549"/>
    </row>
    <row r="269" spans="1:12" s="789" customFormat="1" ht="15" customHeight="1" x14ac:dyDescent="0.2">
      <c r="A269" s="1587"/>
      <c r="B269" s="1585"/>
      <c r="C269" s="784" t="s">
        <v>704</v>
      </c>
      <c r="D269" s="1605"/>
      <c r="E269" s="1572"/>
      <c r="F269" s="1607"/>
      <c r="G269" s="502">
        <v>0</v>
      </c>
      <c r="H269" s="273">
        <v>0</v>
      </c>
      <c r="I269" s="273">
        <v>0</v>
      </c>
      <c r="J269" s="273">
        <v>0</v>
      </c>
      <c r="K269" s="273">
        <v>0</v>
      </c>
      <c r="L269" s="1549"/>
    </row>
    <row r="270" spans="1:12" s="789" customFormat="1" ht="15" customHeight="1" x14ac:dyDescent="0.2">
      <c r="A270" s="1588"/>
      <c r="B270" s="1584"/>
      <c r="C270" s="784" t="s">
        <v>598</v>
      </c>
      <c r="D270" s="1605"/>
      <c r="E270" s="1572"/>
      <c r="F270" s="1607"/>
      <c r="G270" s="502">
        <v>1</v>
      </c>
      <c r="H270" s="273">
        <v>0</v>
      </c>
      <c r="I270" s="273">
        <v>1</v>
      </c>
      <c r="J270" s="273">
        <v>0</v>
      </c>
      <c r="K270" s="901">
        <v>0</v>
      </c>
      <c r="L270" s="1549"/>
    </row>
    <row r="271" spans="1:12" s="789" customFormat="1" ht="15" customHeight="1" x14ac:dyDescent="0.2">
      <c r="A271" s="1586">
        <v>125</v>
      </c>
      <c r="B271" s="1583" t="s">
        <v>303</v>
      </c>
      <c r="C271" s="784" t="s">
        <v>420</v>
      </c>
      <c r="D271" s="1605"/>
      <c r="E271" s="1572"/>
      <c r="F271" s="1607"/>
      <c r="G271" s="502">
        <v>0</v>
      </c>
      <c r="H271" s="273">
        <v>0</v>
      </c>
      <c r="I271" s="273">
        <v>0</v>
      </c>
      <c r="J271" s="273">
        <v>0</v>
      </c>
      <c r="K271" s="901">
        <v>0</v>
      </c>
      <c r="L271" s="1549"/>
    </row>
    <row r="272" spans="1:12" s="789" customFormat="1" ht="15" customHeight="1" x14ac:dyDescent="0.2">
      <c r="A272" s="1588"/>
      <c r="B272" s="1584"/>
      <c r="C272" s="784" t="s">
        <v>598</v>
      </c>
      <c r="D272" s="1605"/>
      <c r="E272" s="1572"/>
      <c r="F272" s="1607"/>
      <c r="G272" s="502">
        <v>1</v>
      </c>
      <c r="H272" s="273">
        <v>0</v>
      </c>
      <c r="I272" s="273">
        <v>1</v>
      </c>
      <c r="J272" s="273">
        <v>0</v>
      </c>
      <c r="K272" s="901">
        <v>0</v>
      </c>
      <c r="L272" s="1549"/>
    </row>
    <row r="273" spans="1:12" s="789" customFormat="1" ht="15" customHeight="1" x14ac:dyDescent="0.2">
      <c r="A273" s="1586">
        <v>126</v>
      </c>
      <c r="B273" s="1583" t="s">
        <v>304</v>
      </c>
      <c r="C273" s="784" t="s">
        <v>768</v>
      </c>
      <c r="D273" s="1605"/>
      <c r="E273" s="1572"/>
      <c r="F273" s="1607"/>
      <c r="G273" s="502">
        <v>5</v>
      </c>
      <c r="H273" s="273">
        <v>2</v>
      </c>
      <c r="I273" s="273">
        <v>3</v>
      </c>
      <c r="J273" s="273">
        <v>0</v>
      </c>
      <c r="K273" s="901">
        <v>0</v>
      </c>
      <c r="L273" s="1549"/>
    </row>
    <row r="274" spans="1:12" s="789" customFormat="1" ht="15" customHeight="1" x14ac:dyDescent="0.2">
      <c r="A274" s="1587"/>
      <c r="B274" s="1585"/>
      <c r="C274" s="784" t="s">
        <v>604</v>
      </c>
      <c r="D274" s="1605"/>
      <c r="E274" s="1572"/>
      <c r="F274" s="1607"/>
      <c r="G274" s="502">
        <v>5</v>
      </c>
      <c r="H274" s="273">
        <v>1</v>
      </c>
      <c r="I274" s="273">
        <v>2</v>
      </c>
      <c r="J274" s="273">
        <v>0</v>
      </c>
      <c r="K274" s="901">
        <v>2</v>
      </c>
      <c r="L274" s="1549"/>
    </row>
    <row r="275" spans="1:12" s="789" customFormat="1" ht="15" customHeight="1" x14ac:dyDescent="0.2">
      <c r="A275" s="1588"/>
      <c r="B275" s="1584"/>
      <c r="C275" s="784" t="s">
        <v>598</v>
      </c>
      <c r="D275" s="1605"/>
      <c r="E275" s="1572"/>
      <c r="F275" s="1607"/>
      <c r="G275" s="502">
        <v>5</v>
      </c>
      <c r="H275" s="273">
        <v>3</v>
      </c>
      <c r="I275" s="273">
        <v>1</v>
      </c>
      <c r="J275" s="273">
        <v>0</v>
      </c>
      <c r="K275" s="901">
        <v>1</v>
      </c>
      <c r="L275" s="1549"/>
    </row>
    <row r="276" spans="1:12" s="792" customFormat="1" ht="15" customHeight="1" x14ac:dyDescent="0.2">
      <c r="A276" s="1586">
        <v>127</v>
      </c>
      <c r="B276" s="797"/>
      <c r="C276" s="784" t="s">
        <v>706</v>
      </c>
      <c r="D276" s="1605"/>
      <c r="E276" s="1572"/>
      <c r="F276" s="1607"/>
      <c r="G276" s="502">
        <v>5</v>
      </c>
      <c r="H276" s="273">
        <v>2</v>
      </c>
      <c r="I276" s="273">
        <v>1</v>
      </c>
      <c r="J276" s="273">
        <v>0</v>
      </c>
      <c r="K276" s="901">
        <v>2</v>
      </c>
      <c r="L276" s="1549"/>
    </row>
    <row r="277" spans="1:12" s="789" customFormat="1" ht="15" customHeight="1" x14ac:dyDescent="0.2">
      <c r="A277" s="1587"/>
      <c r="B277" s="1585" t="s">
        <v>305</v>
      </c>
      <c r="C277" s="784" t="s">
        <v>707</v>
      </c>
      <c r="D277" s="1605"/>
      <c r="E277" s="1572"/>
      <c r="F277" s="1607"/>
      <c r="G277" s="502">
        <v>10</v>
      </c>
      <c r="H277" s="273">
        <v>6</v>
      </c>
      <c r="I277" s="273">
        <v>3</v>
      </c>
      <c r="J277" s="273">
        <v>0</v>
      </c>
      <c r="K277" s="901">
        <v>1</v>
      </c>
      <c r="L277" s="1549"/>
    </row>
    <row r="278" spans="1:12" s="789" customFormat="1" ht="15" customHeight="1" x14ac:dyDescent="0.2">
      <c r="A278" s="1587"/>
      <c r="B278" s="1585"/>
      <c r="C278" s="784" t="s">
        <v>723</v>
      </c>
      <c r="D278" s="1605"/>
      <c r="E278" s="1572"/>
      <c r="F278" s="1607"/>
      <c r="G278" s="502">
        <v>5</v>
      </c>
      <c r="H278" s="273">
        <v>0</v>
      </c>
      <c r="I278" s="273">
        <v>5</v>
      </c>
      <c r="J278" s="273">
        <v>0</v>
      </c>
      <c r="K278" s="901">
        <v>0</v>
      </c>
      <c r="L278" s="1549"/>
    </row>
    <row r="279" spans="1:12" s="789" customFormat="1" ht="15" customHeight="1" x14ac:dyDescent="0.2">
      <c r="A279" s="1587"/>
      <c r="B279" s="1585"/>
      <c r="C279" s="784" t="s">
        <v>408</v>
      </c>
      <c r="D279" s="1605"/>
      <c r="E279" s="1572"/>
      <c r="F279" s="1607"/>
      <c r="G279" s="502">
        <v>3</v>
      </c>
      <c r="H279" s="273">
        <v>1</v>
      </c>
      <c r="I279" s="273">
        <v>0</v>
      </c>
      <c r="J279" s="273">
        <v>1</v>
      </c>
      <c r="K279" s="901">
        <v>1</v>
      </c>
      <c r="L279" s="1549"/>
    </row>
    <row r="280" spans="1:12" s="789" customFormat="1" ht="15" customHeight="1" x14ac:dyDescent="0.2">
      <c r="A280" s="1587"/>
      <c r="B280" s="1585"/>
      <c r="C280" s="784" t="s">
        <v>705</v>
      </c>
      <c r="D280" s="1605"/>
      <c r="E280" s="1572"/>
      <c r="F280" s="1607"/>
      <c r="G280" s="502">
        <v>0</v>
      </c>
      <c r="H280" s="273">
        <v>0</v>
      </c>
      <c r="I280" s="273">
        <v>0</v>
      </c>
      <c r="J280" s="273">
        <v>0</v>
      </c>
      <c r="K280" s="901">
        <v>0</v>
      </c>
      <c r="L280" s="1549"/>
    </row>
    <row r="281" spans="1:12" s="789" customFormat="1" ht="15" customHeight="1" x14ac:dyDescent="0.2">
      <c r="A281" s="1588"/>
      <c r="B281" s="1584"/>
      <c r="C281" s="784" t="s">
        <v>1051</v>
      </c>
      <c r="D281" s="1605"/>
      <c r="E281" s="1572"/>
      <c r="F281" s="1607"/>
      <c r="G281" s="502">
        <v>5</v>
      </c>
      <c r="H281" s="273">
        <v>4</v>
      </c>
      <c r="I281" s="273">
        <v>1</v>
      </c>
      <c r="J281" s="273">
        <v>0</v>
      </c>
      <c r="K281" s="901">
        <v>0</v>
      </c>
      <c r="L281" s="1549"/>
    </row>
    <row r="282" spans="1:12" s="789" customFormat="1" ht="15" customHeight="1" x14ac:dyDescent="0.2">
      <c r="A282" s="1586">
        <v>128</v>
      </c>
      <c r="B282" s="1583" t="s">
        <v>306</v>
      </c>
      <c r="C282" s="784" t="s">
        <v>1097</v>
      </c>
      <c r="D282" s="1605"/>
      <c r="E282" s="1572"/>
      <c r="F282" s="1607"/>
      <c r="G282" s="502">
        <v>0</v>
      </c>
      <c r="H282" s="273">
        <v>0</v>
      </c>
      <c r="I282" s="273">
        <v>0</v>
      </c>
      <c r="J282" s="273">
        <v>0</v>
      </c>
      <c r="K282" s="901">
        <v>0</v>
      </c>
      <c r="L282" s="1549"/>
    </row>
    <row r="283" spans="1:12" s="789" customFormat="1" ht="15" customHeight="1" x14ac:dyDescent="0.2">
      <c r="A283" s="1587"/>
      <c r="B283" s="1585"/>
      <c r="C283" s="784" t="s">
        <v>769</v>
      </c>
      <c r="D283" s="1605"/>
      <c r="E283" s="1572"/>
      <c r="F283" s="1607"/>
      <c r="G283" s="502">
        <v>0</v>
      </c>
      <c r="H283" s="273">
        <v>0</v>
      </c>
      <c r="I283" s="273">
        <v>0</v>
      </c>
      <c r="J283" s="273">
        <v>0</v>
      </c>
      <c r="K283" s="901">
        <v>0</v>
      </c>
      <c r="L283" s="1549"/>
    </row>
    <row r="284" spans="1:12" s="789" customFormat="1" ht="15" customHeight="1" x14ac:dyDescent="0.2">
      <c r="A284" s="1587"/>
      <c r="B284" s="1585"/>
      <c r="C284" s="784" t="s">
        <v>1098</v>
      </c>
      <c r="D284" s="1605"/>
      <c r="E284" s="1572"/>
      <c r="F284" s="1607"/>
      <c r="G284" s="502">
        <v>0</v>
      </c>
      <c r="H284" s="273">
        <v>0</v>
      </c>
      <c r="I284" s="273">
        <v>0</v>
      </c>
      <c r="J284" s="273">
        <v>0</v>
      </c>
      <c r="K284" s="901">
        <v>0</v>
      </c>
      <c r="L284" s="1549"/>
    </row>
    <row r="285" spans="1:12" s="789" customFormat="1" ht="15" customHeight="1" x14ac:dyDescent="0.2">
      <c r="A285" s="1587"/>
      <c r="B285" s="1585"/>
      <c r="C285" s="784" t="s">
        <v>770</v>
      </c>
      <c r="D285" s="1605"/>
      <c r="E285" s="1572"/>
      <c r="F285" s="1607"/>
      <c r="G285" s="502">
        <v>0</v>
      </c>
      <c r="H285" s="273">
        <v>0</v>
      </c>
      <c r="I285" s="273">
        <v>0</v>
      </c>
      <c r="J285" s="273">
        <v>0</v>
      </c>
      <c r="K285" s="901">
        <v>0</v>
      </c>
      <c r="L285" s="1549"/>
    </row>
    <row r="286" spans="1:12" s="789" customFormat="1" ht="15" customHeight="1" x14ac:dyDescent="0.2">
      <c r="A286" s="1587"/>
      <c r="B286" s="1585"/>
      <c r="C286" s="784" t="s">
        <v>771</v>
      </c>
      <c r="D286" s="1605"/>
      <c r="E286" s="1572"/>
      <c r="F286" s="1607"/>
      <c r="G286" s="502">
        <v>6</v>
      </c>
      <c r="H286" s="273">
        <v>2</v>
      </c>
      <c r="I286" s="273">
        <v>4</v>
      </c>
      <c r="J286" s="273">
        <v>0</v>
      </c>
      <c r="K286" s="901">
        <v>0</v>
      </c>
      <c r="L286" s="1549"/>
    </row>
    <row r="287" spans="1:12" s="789" customFormat="1" ht="15" customHeight="1" x14ac:dyDescent="0.2">
      <c r="A287" s="1588"/>
      <c r="B287" s="1584"/>
      <c r="C287" s="784" t="s">
        <v>598</v>
      </c>
      <c r="D287" s="1605"/>
      <c r="E287" s="1572"/>
      <c r="F287" s="1607"/>
      <c r="G287" s="502">
        <v>2</v>
      </c>
      <c r="H287" s="273">
        <v>0</v>
      </c>
      <c r="I287" s="273">
        <v>2</v>
      </c>
      <c r="J287" s="273">
        <v>0</v>
      </c>
      <c r="K287" s="901">
        <v>0</v>
      </c>
      <c r="L287" s="1549"/>
    </row>
    <row r="288" spans="1:12" s="789" customFormat="1" ht="15" customHeight="1" x14ac:dyDescent="0.2">
      <c r="A288" s="1586">
        <v>129</v>
      </c>
      <c r="B288" s="1583" t="s">
        <v>307</v>
      </c>
      <c r="C288" s="784" t="s">
        <v>708</v>
      </c>
      <c r="D288" s="1605"/>
      <c r="E288" s="1572"/>
      <c r="F288" s="1607"/>
      <c r="G288" s="502">
        <v>5</v>
      </c>
      <c r="H288" s="273">
        <v>3</v>
      </c>
      <c r="I288" s="273">
        <v>1</v>
      </c>
      <c r="J288" s="273">
        <v>1</v>
      </c>
      <c r="K288" s="901">
        <v>0</v>
      </c>
      <c r="L288" s="1549"/>
    </row>
    <row r="289" spans="1:12" s="789" customFormat="1" ht="15" customHeight="1" x14ac:dyDescent="0.2">
      <c r="A289" s="1588"/>
      <c r="B289" s="1584"/>
      <c r="C289" s="784" t="s">
        <v>598</v>
      </c>
      <c r="D289" s="1605"/>
      <c r="E289" s="1572"/>
      <c r="F289" s="1607"/>
      <c r="G289" s="502">
        <v>0</v>
      </c>
      <c r="H289" s="273">
        <v>0</v>
      </c>
      <c r="I289" s="273">
        <v>0</v>
      </c>
      <c r="J289" s="273">
        <v>0</v>
      </c>
      <c r="K289" s="901">
        <v>0</v>
      </c>
      <c r="L289" s="1549"/>
    </row>
    <row r="290" spans="1:12" s="789" customFormat="1" ht="15" customHeight="1" x14ac:dyDescent="0.2">
      <c r="A290" s="1586">
        <v>130</v>
      </c>
      <c r="B290" s="1583" t="s">
        <v>308</v>
      </c>
      <c r="C290" s="784" t="s">
        <v>1235</v>
      </c>
      <c r="D290" s="1605"/>
      <c r="E290" s="1572"/>
      <c r="F290" s="1607"/>
      <c r="G290" s="502">
        <v>15</v>
      </c>
      <c r="H290" s="273">
        <v>7</v>
      </c>
      <c r="I290" s="273">
        <v>6</v>
      </c>
      <c r="J290" s="273">
        <v>0</v>
      </c>
      <c r="K290" s="901">
        <v>2</v>
      </c>
      <c r="L290" s="1549"/>
    </row>
    <row r="291" spans="1:12" s="789" customFormat="1" ht="15" customHeight="1" x14ac:dyDescent="0.2">
      <c r="A291" s="1587"/>
      <c r="B291" s="1585"/>
      <c r="C291" s="784" t="s">
        <v>1645</v>
      </c>
      <c r="D291" s="1605"/>
      <c r="E291" s="1572"/>
      <c r="F291" s="1607"/>
      <c r="G291" s="502">
        <v>10</v>
      </c>
      <c r="H291" s="273">
        <v>5</v>
      </c>
      <c r="I291" s="273">
        <v>2</v>
      </c>
      <c r="J291" s="273">
        <v>1</v>
      </c>
      <c r="K291" s="901">
        <v>2</v>
      </c>
      <c r="L291" s="1549"/>
    </row>
    <row r="292" spans="1:12" s="789" customFormat="1" ht="15" customHeight="1" x14ac:dyDescent="0.2">
      <c r="A292" s="1588"/>
      <c r="B292" s="1584"/>
      <c r="C292" s="784" t="s">
        <v>1646</v>
      </c>
      <c r="D292" s="1605"/>
      <c r="E292" s="1572"/>
      <c r="F292" s="1607"/>
      <c r="G292" s="502">
        <v>5</v>
      </c>
      <c r="H292" s="273">
        <v>1</v>
      </c>
      <c r="I292" s="273">
        <v>4</v>
      </c>
      <c r="J292" s="273">
        <v>0</v>
      </c>
      <c r="K292" s="901">
        <v>0</v>
      </c>
      <c r="L292" s="1549"/>
    </row>
    <row r="293" spans="1:12" s="789" customFormat="1" ht="15" customHeight="1" x14ac:dyDescent="0.2">
      <c r="A293" s="1586">
        <v>131</v>
      </c>
      <c r="B293" s="1583" t="s">
        <v>309</v>
      </c>
      <c r="C293" s="784" t="s">
        <v>709</v>
      </c>
      <c r="D293" s="1605"/>
      <c r="E293" s="1572"/>
      <c r="F293" s="1607"/>
      <c r="G293" s="502">
        <v>0</v>
      </c>
      <c r="H293" s="273">
        <v>0</v>
      </c>
      <c r="I293" s="273">
        <v>0</v>
      </c>
      <c r="J293" s="273">
        <v>0</v>
      </c>
      <c r="K293" s="901">
        <v>0</v>
      </c>
      <c r="L293" s="1549"/>
    </row>
    <row r="294" spans="1:12" s="789" customFormat="1" ht="15" customHeight="1" x14ac:dyDescent="0.2">
      <c r="A294" s="1588"/>
      <c r="B294" s="1584"/>
      <c r="C294" s="784" t="s">
        <v>775</v>
      </c>
      <c r="D294" s="1605"/>
      <c r="E294" s="1572"/>
      <c r="F294" s="1607"/>
      <c r="G294" s="502">
        <v>0</v>
      </c>
      <c r="H294" s="273">
        <v>0</v>
      </c>
      <c r="I294" s="273">
        <v>0</v>
      </c>
      <c r="J294" s="273">
        <v>0</v>
      </c>
      <c r="K294" s="901">
        <v>0</v>
      </c>
      <c r="L294" s="1549"/>
    </row>
    <row r="295" spans="1:12" s="789" customFormat="1" ht="15" customHeight="1" x14ac:dyDescent="0.2">
      <c r="A295" s="1586">
        <v>132</v>
      </c>
      <c r="B295" s="1583" t="s">
        <v>310</v>
      </c>
      <c r="C295" s="784" t="s">
        <v>712</v>
      </c>
      <c r="D295" s="1605"/>
      <c r="E295" s="1572"/>
      <c r="F295" s="1607"/>
      <c r="G295" s="502">
        <v>5</v>
      </c>
      <c r="H295" s="273">
        <v>2</v>
      </c>
      <c r="I295" s="273">
        <v>2</v>
      </c>
      <c r="J295" s="273">
        <v>0</v>
      </c>
      <c r="K295" s="901">
        <v>1</v>
      </c>
      <c r="L295" s="1549"/>
    </row>
    <row r="296" spans="1:12" s="789" customFormat="1" ht="15" customHeight="1" x14ac:dyDescent="0.2">
      <c r="A296" s="1587"/>
      <c r="B296" s="1585"/>
      <c r="C296" s="784" t="s">
        <v>710</v>
      </c>
      <c r="D296" s="1605"/>
      <c r="E296" s="1572"/>
      <c r="F296" s="1607"/>
      <c r="G296" s="502">
        <v>6</v>
      </c>
      <c r="H296" s="273">
        <v>1</v>
      </c>
      <c r="I296" s="273">
        <v>3</v>
      </c>
      <c r="J296" s="273">
        <v>0</v>
      </c>
      <c r="K296" s="901">
        <v>2</v>
      </c>
      <c r="L296" s="1549"/>
    </row>
    <row r="297" spans="1:12" s="789" customFormat="1" ht="15" customHeight="1" x14ac:dyDescent="0.2">
      <c r="A297" s="1587"/>
      <c r="B297" s="1585"/>
      <c r="C297" s="784" t="s">
        <v>776</v>
      </c>
      <c r="D297" s="1605"/>
      <c r="E297" s="1572"/>
      <c r="F297" s="1607"/>
      <c r="G297" s="502">
        <v>0</v>
      </c>
      <c r="H297" s="273">
        <v>0</v>
      </c>
      <c r="I297" s="273">
        <v>0</v>
      </c>
      <c r="J297" s="273">
        <v>0</v>
      </c>
      <c r="K297" s="901">
        <v>0</v>
      </c>
      <c r="L297" s="1549"/>
    </row>
    <row r="298" spans="1:12" s="789" customFormat="1" ht="15" customHeight="1" x14ac:dyDescent="0.2">
      <c r="A298" s="1588"/>
      <c r="B298" s="1584"/>
      <c r="C298" s="784" t="s">
        <v>414</v>
      </c>
      <c r="D298" s="1605"/>
      <c r="E298" s="1572"/>
      <c r="F298" s="1607"/>
      <c r="G298" s="502">
        <v>10</v>
      </c>
      <c r="H298" s="273">
        <v>2</v>
      </c>
      <c r="I298" s="273">
        <v>8</v>
      </c>
      <c r="J298" s="273">
        <v>0</v>
      </c>
      <c r="K298" s="901">
        <v>0</v>
      </c>
      <c r="L298" s="1549"/>
    </row>
    <row r="299" spans="1:12" s="789" customFormat="1" ht="15" customHeight="1" x14ac:dyDescent="0.2">
      <c r="A299" s="1586">
        <v>133</v>
      </c>
      <c r="B299" s="1583" t="s">
        <v>311</v>
      </c>
      <c r="C299" s="784" t="s">
        <v>410</v>
      </c>
      <c r="D299" s="1605"/>
      <c r="E299" s="1572"/>
      <c r="F299" s="1607"/>
      <c r="G299" s="502">
        <v>3</v>
      </c>
      <c r="H299" s="273">
        <v>0</v>
      </c>
      <c r="I299" s="273">
        <v>1</v>
      </c>
      <c r="J299" s="273">
        <v>2</v>
      </c>
      <c r="K299" s="901">
        <v>0</v>
      </c>
      <c r="L299" s="1549"/>
    </row>
    <row r="300" spans="1:12" s="780" customFormat="1" ht="15" customHeight="1" x14ac:dyDescent="0.2">
      <c r="A300" s="1588"/>
      <c r="B300" s="1584"/>
      <c r="C300" s="784" t="s">
        <v>598</v>
      </c>
      <c r="D300" s="1605"/>
      <c r="E300" s="1572"/>
      <c r="F300" s="1607"/>
      <c r="G300" s="502">
        <v>5</v>
      </c>
      <c r="H300" s="273">
        <v>3</v>
      </c>
      <c r="I300" s="273">
        <v>0</v>
      </c>
      <c r="J300" s="273">
        <v>1</v>
      </c>
      <c r="K300" s="901">
        <v>1</v>
      </c>
      <c r="L300" s="1549"/>
    </row>
    <row r="301" spans="1:12" s="792" customFormat="1" ht="15" customHeight="1" x14ac:dyDescent="0.2">
      <c r="A301" s="1586">
        <v>134</v>
      </c>
      <c r="B301" s="1583" t="s">
        <v>312</v>
      </c>
      <c r="C301" s="784" t="s">
        <v>821</v>
      </c>
      <c r="D301" s="1605"/>
      <c r="E301" s="1572"/>
      <c r="F301" s="1607"/>
      <c r="G301" s="502">
        <v>5</v>
      </c>
      <c r="H301" s="273">
        <v>2</v>
      </c>
      <c r="I301" s="273">
        <v>3</v>
      </c>
      <c r="J301" s="273">
        <v>0</v>
      </c>
      <c r="K301" s="901">
        <v>0</v>
      </c>
      <c r="L301" s="1549"/>
    </row>
    <row r="302" spans="1:12" s="792" customFormat="1" ht="15" customHeight="1" x14ac:dyDescent="0.2">
      <c r="A302" s="1587"/>
      <c r="B302" s="1585"/>
      <c r="C302" s="784" t="s">
        <v>605</v>
      </c>
      <c r="D302" s="1605"/>
      <c r="E302" s="1572"/>
      <c r="F302" s="1607"/>
      <c r="G302" s="502">
        <v>5</v>
      </c>
      <c r="H302" s="273">
        <v>0</v>
      </c>
      <c r="I302" s="273">
        <v>2</v>
      </c>
      <c r="J302" s="273">
        <v>1</v>
      </c>
      <c r="K302" s="901">
        <v>2</v>
      </c>
      <c r="L302" s="1549"/>
    </row>
    <row r="303" spans="1:12" s="792" customFormat="1" ht="15" customHeight="1" x14ac:dyDescent="0.2">
      <c r="A303" s="1587"/>
      <c r="B303" s="1585"/>
      <c r="C303" s="784" t="s">
        <v>413</v>
      </c>
      <c r="D303" s="1605"/>
      <c r="E303" s="1572"/>
      <c r="F303" s="1607"/>
      <c r="G303" s="502">
        <v>5</v>
      </c>
      <c r="H303" s="273">
        <v>0</v>
      </c>
      <c r="I303" s="273">
        <v>5</v>
      </c>
      <c r="J303" s="273">
        <v>0</v>
      </c>
      <c r="K303" s="901">
        <v>0</v>
      </c>
      <c r="L303" s="1549"/>
    </row>
    <row r="304" spans="1:12" s="792" customFormat="1" ht="15" customHeight="1" x14ac:dyDescent="0.2">
      <c r="A304" s="1587"/>
      <c r="B304" s="1585"/>
      <c r="C304" s="784" t="s">
        <v>606</v>
      </c>
      <c r="D304" s="1605"/>
      <c r="E304" s="1572"/>
      <c r="F304" s="1607"/>
      <c r="G304" s="502">
        <v>4</v>
      </c>
      <c r="H304" s="273">
        <v>2</v>
      </c>
      <c r="I304" s="273">
        <v>0</v>
      </c>
      <c r="J304" s="273">
        <v>0</v>
      </c>
      <c r="K304" s="901">
        <v>2</v>
      </c>
      <c r="L304" s="1549"/>
    </row>
    <row r="305" spans="1:12" s="792" customFormat="1" ht="15" customHeight="1" x14ac:dyDescent="0.2">
      <c r="A305" s="1587"/>
      <c r="B305" s="1585"/>
      <c r="C305" s="784" t="s">
        <v>713</v>
      </c>
      <c r="D305" s="1605"/>
      <c r="E305" s="1572"/>
      <c r="F305" s="1607"/>
      <c r="G305" s="502">
        <v>10</v>
      </c>
      <c r="H305" s="273">
        <v>3</v>
      </c>
      <c r="I305" s="273">
        <v>6</v>
      </c>
      <c r="J305" s="273">
        <v>1</v>
      </c>
      <c r="K305" s="901">
        <v>0</v>
      </c>
      <c r="L305" s="1549"/>
    </row>
    <row r="306" spans="1:12" s="792" customFormat="1" ht="15" customHeight="1" x14ac:dyDescent="0.2">
      <c r="A306" s="1587"/>
      <c r="B306" s="1585"/>
      <c r="C306" s="784" t="s">
        <v>777</v>
      </c>
      <c r="D306" s="1605"/>
      <c r="E306" s="1572"/>
      <c r="F306" s="1607"/>
      <c r="G306" s="502">
        <v>1</v>
      </c>
      <c r="H306" s="273">
        <v>0</v>
      </c>
      <c r="I306" s="273">
        <v>1</v>
      </c>
      <c r="J306" s="273">
        <v>0</v>
      </c>
      <c r="K306" s="901">
        <v>0</v>
      </c>
      <c r="L306" s="1549"/>
    </row>
    <row r="307" spans="1:12" s="792" customFormat="1" ht="15" customHeight="1" x14ac:dyDescent="0.2">
      <c r="A307" s="1587"/>
      <c r="B307" s="1585"/>
      <c r="C307" s="784" t="s">
        <v>973</v>
      </c>
      <c r="D307" s="1605"/>
      <c r="E307" s="1572"/>
      <c r="F307" s="1607"/>
      <c r="G307" s="502">
        <v>5</v>
      </c>
      <c r="H307" s="273">
        <v>4</v>
      </c>
      <c r="I307" s="273">
        <v>1</v>
      </c>
      <c r="J307" s="273">
        <v>0</v>
      </c>
      <c r="K307" s="901">
        <v>0</v>
      </c>
      <c r="L307" s="1549"/>
    </row>
    <row r="308" spans="1:12" s="792" customFormat="1" ht="15" customHeight="1" x14ac:dyDescent="0.2">
      <c r="A308" s="1587"/>
      <c r="B308" s="1585"/>
      <c r="C308" s="784" t="s">
        <v>598</v>
      </c>
      <c r="D308" s="1605"/>
      <c r="E308" s="1572"/>
      <c r="F308" s="1607"/>
      <c r="G308" s="502">
        <v>5</v>
      </c>
      <c r="H308" s="273">
        <v>0</v>
      </c>
      <c r="I308" s="273">
        <v>2</v>
      </c>
      <c r="J308" s="273">
        <v>0</v>
      </c>
      <c r="K308" s="901">
        <v>3</v>
      </c>
      <c r="L308" s="1549"/>
    </row>
    <row r="309" spans="1:12" s="792" customFormat="1" ht="15" customHeight="1" x14ac:dyDescent="0.2">
      <c r="A309" s="1588"/>
      <c r="B309" s="1584"/>
      <c r="C309" s="784" t="s">
        <v>992</v>
      </c>
      <c r="D309" s="1605"/>
      <c r="E309" s="1572"/>
      <c r="F309" s="1607"/>
      <c r="G309" s="502">
        <v>8</v>
      </c>
      <c r="H309" s="273">
        <v>1</v>
      </c>
      <c r="I309" s="273">
        <v>7</v>
      </c>
      <c r="J309" s="273">
        <v>0</v>
      </c>
      <c r="K309" s="901">
        <v>0</v>
      </c>
      <c r="L309" s="1549"/>
    </row>
    <row r="310" spans="1:12" s="792" customFormat="1" ht="15" x14ac:dyDescent="0.2">
      <c r="A310" s="781">
        <v>135</v>
      </c>
      <c r="B310" s="794" t="s">
        <v>1640</v>
      </c>
      <c r="C310" s="784" t="s">
        <v>598</v>
      </c>
      <c r="D310" s="1605"/>
      <c r="E310" s="1572"/>
      <c r="F310" s="1607"/>
      <c r="G310" s="502">
        <v>0</v>
      </c>
      <c r="H310" s="273">
        <v>0</v>
      </c>
      <c r="I310" s="273">
        <v>0</v>
      </c>
      <c r="J310" s="273">
        <v>0</v>
      </c>
      <c r="K310" s="901">
        <v>0</v>
      </c>
      <c r="L310" s="1549"/>
    </row>
    <row r="311" spans="1:12" s="792" customFormat="1" ht="15" customHeight="1" x14ac:dyDescent="0.2">
      <c r="A311" s="1586">
        <v>136</v>
      </c>
      <c r="B311" s="1583" t="s">
        <v>314</v>
      </c>
      <c r="C311" s="784" t="s">
        <v>714</v>
      </c>
      <c r="D311" s="1605"/>
      <c r="E311" s="1572"/>
      <c r="F311" s="1607"/>
      <c r="G311" s="502">
        <v>5</v>
      </c>
      <c r="H311" s="273">
        <v>2</v>
      </c>
      <c r="I311" s="273">
        <v>0</v>
      </c>
      <c r="J311" s="273">
        <v>1</v>
      </c>
      <c r="K311" s="901">
        <v>2</v>
      </c>
      <c r="L311" s="1549"/>
    </row>
    <row r="312" spans="1:12" s="792" customFormat="1" ht="15" customHeight="1" x14ac:dyDescent="0.2">
      <c r="A312" s="1587"/>
      <c r="B312" s="1585"/>
      <c r="C312" s="784" t="s">
        <v>607</v>
      </c>
      <c r="D312" s="1605"/>
      <c r="E312" s="1572"/>
      <c r="F312" s="1607"/>
      <c r="G312" s="502">
        <v>5</v>
      </c>
      <c r="H312" s="273">
        <v>0</v>
      </c>
      <c r="I312" s="273">
        <v>4</v>
      </c>
      <c r="J312" s="273">
        <v>0</v>
      </c>
      <c r="K312" s="901">
        <v>1</v>
      </c>
      <c r="L312" s="1549"/>
    </row>
    <row r="313" spans="1:12" s="792" customFormat="1" ht="15" customHeight="1" x14ac:dyDescent="0.2">
      <c r="A313" s="1588"/>
      <c r="B313" s="1584"/>
      <c r="C313" s="784" t="s">
        <v>820</v>
      </c>
      <c r="D313" s="1605"/>
      <c r="E313" s="1572"/>
      <c r="F313" s="1607"/>
      <c r="G313" s="502">
        <v>5</v>
      </c>
      <c r="H313" s="273">
        <v>3</v>
      </c>
      <c r="I313" s="273">
        <v>2</v>
      </c>
      <c r="J313" s="273">
        <v>0</v>
      </c>
      <c r="K313" s="901">
        <v>0</v>
      </c>
      <c r="L313" s="1549"/>
    </row>
    <row r="314" spans="1:12" s="792" customFormat="1" ht="15" customHeight="1" x14ac:dyDescent="0.2">
      <c r="A314" s="1586">
        <v>137</v>
      </c>
      <c r="B314" s="1583" t="s">
        <v>315</v>
      </c>
      <c r="C314" s="784" t="s">
        <v>779</v>
      </c>
      <c r="D314" s="1605"/>
      <c r="E314" s="1572"/>
      <c r="F314" s="1607"/>
      <c r="G314" s="502">
        <v>0</v>
      </c>
      <c r="H314" s="273">
        <v>0</v>
      </c>
      <c r="I314" s="273">
        <v>0</v>
      </c>
      <c r="J314" s="273">
        <v>0</v>
      </c>
      <c r="K314" s="901">
        <v>0</v>
      </c>
      <c r="L314" s="1549"/>
    </row>
    <row r="315" spans="1:12" s="792" customFormat="1" ht="15" customHeight="1" x14ac:dyDescent="0.2">
      <c r="A315" s="1587"/>
      <c r="B315" s="1585"/>
      <c r="C315" s="784" t="s">
        <v>780</v>
      </c>
      <c r="D315" s="1605"/>
      <c r="E315" s="1572"/>
      <c r="F315" s="1607"/>
      <c r="G315" s="502">
        <v>5</v>
      </c>
      <c r="H315" s="273">
        <v>4</v>
      </c>
      <c r="I315" s="273">
        <v>1</v>
      </c>
      <c r="J315" s="273">
        <v>0</v>
      </c>
      <c r="K315" s="901">
        <v>0</v>
      </c>
      <c r="L315" s="1549"/>
    </row>
    <row r="316" spans="1:12" s="792" customFormat="1" ht="15" customHeight="1" x14ac:dyDescent="0.2">
      <c r="A316" s="1587"/>
      <c r="B316" s="1585"/>
      <c r="C316" s="784" t="s">
        <v>715</v>
      </c>
      <c r="D316" s="1605"/>
      <c r="E316" s="1572"/>
      <c r="F316" s="1607"/>
      <c r="G316" s="502">
        <v>5</v>
      </c>
      <c r="H316" s="273">
        <v>3</v>
      </c>
      <c r="I316" s="273">
        <v>0</v>
      </c>
      <c r="J316" s="273">
        <v>2</v>
      </c>
      <c r="K316" s="901">
        <v>0</v>
      </c>
      <c r="L316" s="1549"/>
    </row>
    <row r="317" spans="1:12" s="792" customFormat="1" ht="15.75" customHeight="1" x14ac:dyDescent="0.2">
      <c r="A317" s="1588"/>
      <c r="B317" s="1584"/>
      <c r="C317" s="784" t="s">
        <v>598</v>
      </c>
      <c r="D317" s="1605"/>
      <c r="E317" s="1572"/>
      <c r="F317" s="1607"/>
      <c r="G317" s="502">
        <v>3</v>
      </c>
      <c r="H317" s="273">
        <v>1</v>
      </c>
      <c r="I317" s="273">
        <v>2</v>
      </c>
      <c r="J317" s="273">
        <v>0</v>
      </c>
      <c r="K317" s="901">
        <v>0</v>
      </c>
      <c r="L317" s="1549"/>
    </row>
    <row r="318" spans="1:12" s="792" customFormat="1" ht="15" customHeight="1" x14ac:dyDescent="0.2">
      <c r="A318" s="1586">
        <v>138</v>
      </c>
      <c r="B318" s="1583" t="s">
        <v>316</v>
      </c>
      <c r="C318" s="784" t="s">
        <v>781</v>
      </c>
      <c r="D318" s="1605"/>
      <c r="E318" s="1572"/>
      <c r="F318" s="1607"/>
      <c r="G318" s="502">
        <v>3</v>
      </c>
      <c r="H318" s="273">
        <v>0</v>
      </c>
      <c r="I318" s="273">
        <v>3</v>
      </c>
      <c r="J318" s="273">
        <v>0</v>
      </c>
      <c r="K318" s="901">
        <v>0</v>
      </c>
      <c r="L318" s="1549"/>
    </row>
    <row r="319" spans="1:12" s="792" customFormat="1" ht="15" customHeight="1" x14ac:dyDescent="0.2">
      <c r="A319" s="1587"/>
      <c r="B319" s="1585"/>
      <c r="C319" s="784" t="s">
        <v>717</v>
      </c>
      <c r="D319" s="1605"/>
      <c r="E319" s="1572"/>
      <c r="F319" s="1607"/>
      <c r="G319" s="502">
        <v>5</v>
      </c>
      <c r="H319" s="273">
        <v>2</v>
      </c>
      <c r="I319" s="273">
        <v>2</v>
      </c>
      <c r="J319" s="273">
        <v>0</v>
      </c>
      <c r="K319" s="901">
        <v>1</v>
      </c>
      <c r="L319" s="1549"/>
    </row>
    <row r="320" spans="1:12" s="792" customFormat="1" ht="15" customHeight="1" x14ac:dyDescent="0.2">
      <c r="A320" s="1587"/>
      <c r="B320" s="1585"/>
      <c r="C320" s="784" t="s">
        <v>716</v>
      </c>
      <c r="D320" s="1605"/>
      <c r="E320" s="1572"/>
      <c r="F320" s="1607"/>
      <c r="G320" s="502">
        <v>3</v>
      </c>
      <c r="H320" s="273">
        <v>0</v>
      </c>
      <c r="I320" s="273">
        <v>3</v>
      </c>
      <c r="J320" s="273">
        <v>0</v>
      </c>
      <c r="K320" s="901">
        <v>0</v>
      </c>
      <c r="L320" s="1549"/>
    </row>
    <row r="321" spans="1:12" s="792" customFormat="1" ht="15" customHeight="1" x14ac:dyDescent="0.2">
      <c r="A321" s="1587"/>
      <c r="B321" s="1585"/>
      <c r="C321" s="784" t="s">
        <v>667</v>
      </c>
      <c r="D321" s="1605"/>
      <c r="E321" s="1572"/>
      <c r="F321" s="1607"/>
      <c r="G321" s="502">
        <v>5</v>
      </c>
      <c r="H321" s="273">
        <v>3</v>
      </c>
      <c r="I321" s="273">
        <v>1</v>
      </c>
      <c r="J321" s="273">
        <v>1</v>
      </c>
      <c r="K321" s="901">
        <v>0</v>
      </c>
      <c r="L321" s="1549"/>
    </row>
    <row r="322" spans="1:12" s="792" customFormat="1" ht="15" customHeight="1" x14ac:dyDescent="0.2">
      <c r="A322" s="1588"/>
      <c r="B322" s="1584"/>
      <c r="C322" s="784" t="s">
        <v>598</v>
      </c>
      <c r="D322" s="1605"/>
      <c r="E322" s="1572"/>
      <c r="F322" s="1607"/>
      <c r="G322" s="502">
        <v>0</v>
      </c>
      <c r="H322" s="273">
        <v>0</v>
      </c>
      <c r="I322" s="273">
        <v>0</v>
      </c>
      <c r="J322" s="273">
        <v>0</v>
      </c>
      <c r="K322" s="901">
        <v>0</v>
      </c>
      <c r="L322" s="1549"/>
    </row>
    <row r="323" spans="1:12" s="792" customFormat="1" ht="15" customHeight="1" x14ac:dyDescent="0.2">
      <c r="A323" s="1586">
        <v>139</v>
      </c>
      <c r="B323" s="1583" t="s">
        <v>317</v>
      </c>
      <c r="C323" s="784" t="s">
        <v>415</v>
      </c>
      <c r="D323" s="1605"/>
      <c r="E323" s="1572"/>
      <c r="F323" s="1607"/>
      <c r="G323" s="502">
        <v>0</v>
      </c>
      <c r="H323" s="273">
        <v>0</v>
      </c>
      <c r="I323" s="273">
        <v>0</v>
      </c>
      <c r="J323" s="273">
        <v>0</v>
      </c>
      <c r="K323" s="901">
        <v>0</v>
      </c>
      <c r="L323" s="1549"/>
    </row>
    <row r="324" spans="1:12" s="792" customFormat="1" ht="15" customHeight="1" x14ac:dyDescent="0.2">
      <c r="A324" s="1588"/>
      <c r="B324" s="1584"/>
      <c r="C324" s="784" t="s">
        <v>598</v>
      </c>
      <c r="D324" s="1605"/>
      <c r="E324" s="1572"/>
      <c r="F324" s="1607"/>
      <c r="G324" s="502">
        <v>1</v>
      </c>
      <c r="H324" s="273">
        <v>0</v>
      </c>
      <c r="I324" s="273">
        <v>1</v>
      </c>
      <c r="J324" s="273">
        <v>0</v>
      </c>
      <c r="K324" s="901">
        <v>0</v>
      </c>
      <c r="L324" s="1549"/>
    </row>
    <row r="325" spans="1:12" s="792" customFormat="1" ht="15" customHeight="1" x14ac:dyDescent="0.2">
      <c r="A325" s="1586">
        <v>140</v>
      </c>
      <c r="B325" s="1583" t="s">
        <v>318</v>
      </c>
      <c r="C325" s="784" t="s">
        <v>782</v>
      </c>
      <c r="D325" s="1605"/>
      <c r="E325" s="1572"/>
      <c r="F325" s="1607"/>
      <c r="G325" s="502">
        <v>3</v>
      </c>
      <c r="H325" s="273">
        <v>0</v>
      </c>
      <c r="I325" s="273">
        <v>3</v>
      </c>
      <c r="J325" s="273">
        <v>0</v>
      </c>
      <c r="K325" s="901">
        <v>0</v>
      </c>
      <c r="L325" s="1549"/>
    </row>
    <row r="326" spans="1:12" s="792" customFormat="1" ht="15" customHeight="1" x14ac:dyDescent="0.2">
      <c r="A326" s="1587"/>
      <c r="B326" s="1585"/>
      <c r="C326" s="784" t="s">
        <v>718</v>
      </c>
      <c r="D326" s="1605"/>
      <c r="E326" s="1572"/>
      <c r="F326" s="1607"/>
      <c r="G326" s="502">
        <v>5</v>
      </c>
      <c r="H326" s="273">
        <v>2</v>
      </c>
      <c r="I326" s="273">
        <v>2</v>
      </c>
      <c r="J326" s="273">
        <v>0</v>
      </c>
      <c r="K326" s="901">
        <v>1</v>
      </c>
      <c r="L326" s="1549"/>
    </row>
    <row r="327" spans="1:12" s="792" customFormat="1" ht="15" customHeight="1" x14ac:dyDescent="0.2">
      <c r="A327" s="1588"/>
      <c r="B327" s="1584"/>
      <c r="C327" s="784" t="s">
        <v>598</v>
      </c>
      <c r="D327" s="1605"/>
      <c r="E327" s="1572"/>
      <c r="F327" s="1607"/>
      <c r="G327" s="502">
        <v>5</v>
      </c>
      <c r="H327" s="273">
        <v>0</v>
      </c>
      <c r="I327" s="273">
        <v>5</v>
      </c>
      <c r="J327" s="273">
        <v>0</v>
      </c>
      <c r="K327" s="901">
        <v>0</v>
      </c>
      <c r="L327" s="1549"/>
    </row>
    <row r="328" spans="1:12" s="792" customFormat="1" ht="15" customHeight="1" x14ac:dyDescent="0.2">
      <c r="A328" s="1586">
        <v>141</v>
      </c>
      <c r="B328" s="1583" t="s">
        <v>319</v>
      </c>
      <c r="C328" s="784" t="s">
        <v>608</v>
      </c>
      <c r="D328" s="1605"/>
      <c r="E328" s="1572"/>
      <c r="F328" s="1607"/>
      <c r="G328" s="502">
        <v>5</v>
      </c>
      <c r="H328" s="273">
        <v>3</v>
      </c>
      <c r="I328" s="273">
        <v>1</v>
      </c>
      <c r="J328" s="273">
        <v>0</v>
      </c>
      <c r="K328" s="901">
        <v>1</v>
      </c>
      <c r="L328" s="1549"/>
    </row>
    <row r="329" spans="1:12" s="792" customFormat="1" ht="15" customHeight="1" x14ac:dyDescent="0.2">
      <c r="A329" s="1587"/>
      <c r="B329" s="1585"/>
      <c r="C329" s="784" t="s">
        <v>332</v>
      </c>
      <c r="D329" s="1605"/>
      <c r="E329" s="1572"/>
      <c r="F329" s="1607"/>
      <c r="G329" s="502">
        <v>5</v>
      </c>
      <c r="H329" s="273">
        <v>2</v>
      </c>
      <c r="I329" s="273">
        <v>1</v>
      </c>
      <c r="J329" s="273">
        <v>0</v>
      </c>
      <c r="K329" s="901">
        <v>2</v>
      </c>
      <c r="L329" s="1549"/>
    </row>
    <row r="330" spans="1:12" s="792" customFormat="1" ht="15" customHeight="1" x14ac:dyDescent="0.2">
      <c r="A330" s="1587"/>
      <c r="B330" s="1585"/>
      <c r="C330" s="784" t="s">
        <v>412</v>
      </c>
      <c r="D330" s="1605"/>
      <c r="E330" s="1572"/>
      <c r="F330" s="1607"/>
      <c r="G330" s="502">
        <v>1</v>
      </c>
      <c r="H330" s="273">
        <v>1</v>
      </c>
      <c r="I330" s="273">
        <v>0</v>
      </c>
      <c r="J330" s="273">
        <v>0</v>
      </c>
      <c r="K330" s="901">
        <v>0</v>
      </c>
      <c r="L330" s="1549"/>
    </row>
    <row r="331" spans="1:12" s="792" customFormat="1" ht="15" customHeight="1" x14ac:dyDescent="0.2">
      <c r="A331" s="1588"/>
      <c r="B331" s="1584"/>
      <c r="C331" s="784" t="s">
        <v>992</v>
      </c>
      <c r="D331" s="1605"/>
      <c r="E331" s="1572"/>
      <c r="F331" s="1607"/>
      <c r="G331" s="502">
        <v>5</v>
      </c>
      <c r="H331" s="273">
        <v>2</v>
      </c>
      <c r="I331" s="273">
        <v>3</v>
      </c>
      <c r="J331" s="273">
        <v>0</v>
      </c>
      <c r="K331" s="901">
        <v>0</v>
      </c>
      <c r="L331" s="1549"/>
    </row>
    <row r="332" spans="1:12" s="792" customFormat="1" ht="15" customHeight="1" x14ac:dyDescent="0.2">
      <c r="A332" s="1586">
        <v>142</v>
      </c>
      <c r="B332" s="1583" t="s">
        <v>320</v>
      </c>
      <c r="C332" s="784" t="s">
        <v>609</v>
      </c>
      <c r="D332" s="1605"/>
      <c r="E332" s="1572"/>
      <c r="F332" s="1607"/>
      <c r="G332" s="502">
        <v>0</v>
      </c>
      <c r="H332" s="273">
        <v>0</v>
      </c>
      <c r="I332" s="273">
        <v>0</v>
      </c>
      <c r="J332" s="273">
        <v>0</v>
      </c>
      <c r="K332" s="901">
        <v>0</v>
      </c>
      <c r="L332" s="1549"/>
    </row>
    <row r="333" spans="1:12" s="792" customFormat="1" ht="15" customHeight="1" x14ac:dyDescent="0.2">
      <c r="A333" s="1587"/>
      <c r="B333" s="1585"/>
      <c r="C333" s="784" t="s">
        <v>783</v>
      </c>
      <c r="D333" s="1605"/>
      <c r="E333" s="1572"/>
      <c r="F333" s="1607"/>
      <c r="G333" s="502">
        <v>4</v>
      </c>
      <c r="H333" s="273">
        <v>3</v>
      </c>
      <c r="I333" s="273">
        <v>1</v>
      </c>
      <c r="J333" s="273">
        <v>0</v>
      </c>
      <c r="K333" s="901">
        <v>0</v>
      </c>
      <c r="L333" s="1549"/>
    </row>
    <row r="334" spans="1:12" s="792" customFormat="1" ht="15" customHeight="1" x14ac:dyDescent="0.2">
      <c r="A334" s="1587"/>
      <c r="B334" s="1585"/>
      <c r="C334" s="784" t="s">
        <v>783</v>
      </c>
      <c r="D334" s="1605"/>
      <c r="E334" s="1572"/>
      <c r="F334" s="1607"/>
      <c r="G334" s="502">
        <v>5</v>
      </c>
      <c r="H334" s="273">
        <v>4</v>
      </c>
      <c r="I334" s="273">
        <v>0</v>
      </c>
      <c r="J334" s="273">
        <v>0</v>
      </c>
      <c r="K334" s="901">
        <v>1</v>
      </c>
      <c r="L334" s="1549"/>
    </row>
    <row r="335" spans="1:12" s="792" customFormat="1" ht="15" customHeight="1" x14ac:dyDescent="0.2">
      <c r="A335" s="1588"/>
      <c r="B335" s="1584"/>
      <c r="C335" s="784" t="s">
        <v>598</v>
      </c>
      <c r="D335" s="1605"/>
      <c r="E335" s="1572"/>
      <c r="F335" s="1607"/>
      <c r="G335" s="502">
        <v>3</v>
      </c>
      <c r="H335" s="273">
        <v>0</v>
      </c>
      <c r="I335" s="273">
        <v>2</v>
      </c>
      <c r="J335" s="273">
        <v>0</v>
      </c>
      <c r="K335" s="901">
        <v>1</v>
      </c>
      <c r="L335" s="1549"/>
    </row>
    <row r="336" spans="1:12" s="792" customFormat="1" ht="15" customHeight="1" x14ac:dyDescent="0.2">
      <c r="A336" s="781">
        <v>143</v>
      </c>
      <c r="B336" s="794" t="s">
        <v>321</v>
      </c>
      <c r="C336" s="784" t="s">
        <v>980</v>
      </c>
      <c r="D336" s="1605"/>
      <c r="E336" s="1572"/>
      <c r="F336" s="1607"/>
      <c r="G336" s="502">
        <v>2</v>
      </c>
      <c r="H336" s="273">
        <v>0</v>
      </c>
      <c r="I336" s="273">
        <v>0</v>
      </c>
      <c r="J336" s="273">
        <v>1</v>
      </c>
      <c r="K336" s="901">
        <v>1</v>
      </c>
      <c r="L336" s="1549"/>
    </row>
    <row r="337" spans="1:12" s="792" customFormat="1" ht="15" customHeight="1" x14ac:dyDescent="0.2">
      <c r="A337" s="1586">
        <v>144</v>
      </c>
      <c r="B337" s="1583" t="s">
        <v>322</v>
      </c>
      <c r="C337" s="784" t="s">
        <v>785</v>
      </c>
      <c r="D337" s="1605"/>
      <c r="E337" s="1572"/>
      <c r="F337" s="1607"/>
      <c r="G337" s="502">
        <v>1</v>
      </c>
      <c r="H337" s="273">
        <v>0</v>
      </c>
      <c r="I337" s="273">
        <v>1</v>
      </c>
      <c r="J337" s="273">
        <v>0</v>
      </c>
      <c r="K337" s="901">
        <v>0</v>
      </c>
      <c r="L337" s="1549"/>
    </row>
    <row r="338" spans="1:12" s="792" customFormat="1" ht="15" customHeight="1" x14ac:dyDescent="0.2">
      <c r="A338" s="1588"/>
      <c r="B338" s="1584"/>
      <c r="C338" s="784" t="s">
        <v>598</v>
      </c>
      <c r="D338" s="1605"/>
      <c r="E338" s="1572"/>
      <c r="F338" s="1607"/>
      <c r="G338" s="502">
        <v>0</v>
      </c>
      <c r="H338" s="273">
        <v>0</v>
      </c>
      <c r="I338" s="273">
        <v>0</v>
      </c>
      <c r="J338" s="273">
        <v>0</v>
      </c>
      <c r="K338" s="901">
        <v>0</v>
      </c>
      <c r="L338" s="1549"/>
    </row>
    <row r="339" spans="1:12" s="792" customFormat="1" ht="15" customHeight="1" x14ac:dyDescent="0.2">
      <c r="A339" s="1586">
        <v>145</v>
      </c>
      <c r="B339" s="1583" t="s">
        <v>323</v>
      </c>
      <c r="C339" s="784" t="s">
        <v>786</v>
      </c>
      <c r="D339" s="1605"/>
      <c r="E339" s="1572"/>
      <c r="F339" s="1607"/>
      <c r="G339" s="502">
        <v>3</v>
      </c>
      <c r="H339" s="273">
        <v>1</v>
      </c>
      <c r="I339" s="273">
        <v>2</v>
      </c>
      <c r="J339" s="273">
        <v>0</v>
      </c>
      <c r="K339" s="901">
        <v>0</v>
      </c>
      <c r="L339" s="1549"/>
    </row>
    <row r="340" spans="1:12" s="792" customFormat="1" ht="15" customHeight="1" x14ac:dyDescent="0.2">
      <c r="A340" s="1588"/>
      <c r="B340" s="1584"/>
      <c r="C340" s="784" t="s">
        <v>598</v>
      </c>
      <c r="D340" s="1605"/>
      <c r="E340" s="1572"/>
      <c r="F340" s="1607"/>
      <c r="G340" s="502">
        <v>5</v>
      </c>
      <c r="H340" s="273">
        <v>1</v>
      </c>
      <c r="I340" s="273">
        <v>2</v>
      </c>
      <c r="J340" s="273">
        <v>1</v>
      </c>
      <c r="K340" s="901">
        <v>1</v>
      </c>
      <c r="L340" s="1549"/>
    </row>
    <row r="341" spans="1:12" s="792" customFormat="1" ht="15" customHeight="1" x14ac:dyDescent="0.2">
      <c r="A341" s="1586">
        <v>146</v>
      </c>
      <c r="B341" s="1583" t="s">
        <v>324</v>
      </c>
      <c r="C341" s="784" t="s">
        <v>787</v>
      </c>
      <c r="D341" s="1605"/>
      <c r="E341" s="1572"/>
      <c r="F341" s="1607"/>
      <c r="G341" s="502">
        <v>2</v>
      </c>
      <c r="H341" s="273">
        <v>0</v>
      </c>
      <c r="I341" s="273">
        <v>2</v>
      </c>
      <c r="J341" s="273">
        <v>0</v>
      </c>
      <c r="K341" s="901">
        <v>0</v>
      </c>
      <c r="L341" s="1549"/>
    </row>
    <row r="342" spans="1:12" s="792" customFormat="1" ht="15" customHeight="1" x14ac:dyDescent="0.2">
      <c r="A342" s="1587"/>
      <c r="B342" s="1585"/>
      <c r="C342" s="784" t="s">
        <v>681</v>
      </c>
      <c r="D342" s="1605"/>
      <c r="E342" s="1572"/>
      <c r="F342" s="1607"/>
      <c r="G342" s="502">
        <v>0</v>
      </c>
      <c r="H342" s="273">
        <v>0</v>
      </c>
      <c r="I342" s="273">
        <v>0</v>
      </c>
      <c r="J342" s="273">
        <v>0</v>
      </c>
      <c r="K342" s="901">
        <v>0</v>
      </c>
      <c r="L342" s="1549"/>
    </row>
    <row r="343" spans="1:12" s="792" customFormat="1" ht="15" customHeight="1" x14ac:dyDescent="0.2">
      <c r="A343" s="1587"/>
      <c r="B343" s="1585"/>
      <c r="C343" s="784" t="s">
        <v>719</v>
      </c>
      <c r="D343" s="1605"/>
      <c r="E343" s="1572"/>
      <c r="F343" s="1607"/>
      <c r="G343" s="502">
        <v>0</v>
      </c>
      <c r="H343" s="273">
        <v>0</v>
      </c>
      <c r="I343" s="1093">
        <v>0</v>
      </c>
      <c r="J343" s="1093">
        <v>0</v>
      </c>
      <c r="K343" s="902">
        <v>0</v>
      </c>
      <c r="L343" s="1549"/>
    </row>
    <row r="344" spans="1:12" s="792" customFormat="1" ht="15" customHeight="1" x14ac:dyDescent="0.2">
      <c r="A344" s="1588"/>
      <c r="B344" s="1584"/>
      <c r="C344" s="784" t="s">
        <v>598</v>
      </c>
      <c r="D344" s="1605"/>
      <c r="E344" s="1572"/>
      <c r="F344" s="1607"/>
      <c r="G344" s="502">
        <v>0</v>
      </c>
      <c r="H344" s="273">
        <v>0</v>
      </c>
      <c r="I344" s="1093">
        <v>0</v>
      </c>
      <c r="J344" s="1093">
        <v>0</v>
      </c>
      <c r="K344" s="902">
        <v>0</v>
      </c>
      <c r="L344" s="1549"/>
    </row>
    <row r="345" spans="1:12" s="792" customFormat="1" ht="15" customHeight="1" x14ac:dyDescent="0.2">
      <c r="A345" s="1586">
        <v>147</v>
      </c>
      <c r="B345" s="1583" t="s">
        <v>325</v>
      </c>
      <c r="C345" s="784" t="s">
        <v>406</v>
      </c>
      <c r="D345" s="1605"/>
      <c r="E345" s="1572"/>
      <c r="F345" s="1607"/>
      <c r="G345" s="502">
        <v>2</v>
      </c>
      <c r="H345" s="273">
        <v>1</v>
      </c>
      <c r="I345" s="273">
        <v>1</v>
      </c>
      <c r="J345" s="273">
        <v>0</v>
      </c>
      <c r="K345" s="901">
        <v>0</v>
      </c>
      <c r="L345" s="1549"/>
    </row>
    <row r="346" spans="1:12" s="792" customFormat="1" ht="15" customHeight="1" x14ac:dyDescent="0.2">
      <c r="A346" s="1587"/>
      <c r="B346" s="1585"/>
      <c r="C346" s="784" t="s">
        <v>1092</v>
      </c>
      <c r="D346" s="1605"/>
      <c r="E346" s="1572"/>
      <c r="F346" s="1607"/>
      <c r="G346" s="502">
        <v>4</v>
      </c>
      <c r="H346" s="273">
        <v>0</v>
      </c>
      <c r="I346" s="273">
        <v>2</v>
      </c>
      <c r="J346" s="273">
        <v>1</v>
      </c>
      <c r="K346" s="901">
        <v>1</v>
      </c>
      <c r="L346" s="1549"/>
    </row>
    <row r="347" spans="1:12" s="792" customFormat="1" ht="15" customHeight="1" x14ac:dyDescent="0.2">
      <c r="A347" s="1588"/>
      <c r="B347" s="1584"/>
      <c r="C347" s="784" t="s">
        <v>598</v>
      </c>
      <c r="D347" s="1605"/>
      <c r="E347" s="1572"/>
      <c r="F347" s="1607"/>
      <c r="G347" s="502">
        <v>2</v>
      </c>
      <c r="H347" s="273">
        <v>0</v>
      </c>
      <c r="I347" s="273">
        <v>2</v>
      </c>
      <c r="J347" s="273">
        <v>0</v>
      </c>
      <c r="K347" s="901">
        <v>0</v>
      </c>
      <c r="L347" s="1549"/>
    </row>
    <row r="348" spans="1:12" s="792" customFormat="1" ht="15" x14ac:dyDescent="0.2">
      <c r="A348" s="781">
        <v>148</v>
      </c>
      <c r="B348" s="794" t="s">
        <v>326</v>
      </c>
      <c r="C348" s="784" t="s">
        <v>992</v>
      </c>
      <c r="D348" s="1605"/>
      <c r="E348" s="1572"/>
      <c r="F348" s="1607"/>
      <c r="G348" s="502">
        <v>10</v>
      </c>
      <c r="H348" s="273">
        <v>3</v>
      </c>
      <c r="I348" s="273">
        <v>6</v>
      </c>
      <c r="J348" s="273">
        <v>0</v>
      </c>
      <c r="K348" s="901">
        <v>1</v>
      </c>
      <c r="L348" s="1549"/>
    </row>
    <row r="349" spans="1:12" s="792" customFormat="1" ht="15" customHeight="1" x14ac:dyDescent="0.2">
      <c r="A349" s="1586">
        <v>149</v>
      </c>
      <c r="B349" s="1583" t="s">
        <v>327</v>
      </c>
      <c r="C349" s="784" t="s">
        <v>788</v>
      </c>
      <c r="D349" s="1605"/>
      <c r="E349" s="1572"/>
      <c r="F349" s="1607"/>
      <c r="G349" s="502">
        <v>3</v>
      </c>
      <c r="H349" s="273">
        <v>2</v>
      </c>
      <c r="I349" s="273">
        <v>1</v>
      </c>
      <c r="J349" s="273">
        <v>0</v>
      </c>
      <c r="K349" s="901">
        <v>0</v>
      </c>
      <c r="L349" s="1549"/>
    </row>
    <row r="350" spans="1:12" s="792" customFormat="1" ht="15" customHeight="1" x14ac:dyDescent="0.2">
      <c r="A350" s="1587"/>
      <c r="B350" s="1585"/>
      <c r="C350" s="784" t="s">
        <v>607</v>
      </c>
      <c r="D350" s="1605"/>
      <c r="E350" s="1572"/>
      <c r="F350" s="1607"/>
      <c r="G350" s="502">
        <v>3</v>
      </c>
      <c r="H350" s="273">
        <v>0</v>
      </c>
      <c r="I350" s="273">
        <v>3</v>
      </c>
      <c r="J350" s="273">
        <v>0</v>
      </c>
      <c r="K350" s="901">
        <v>0</v>
      </c>
      <c r="L350" s="1549"/>
    </row>
    <row r="351" spans="1:12" s="792" customFormat="1" ht="15" customHeight="1" x14ac:dyDescent="0.2">
      <c r="A351" s="1588"/>
      <c r="B351" s="1584"/>
      <c r="C351" s="784" t="s">
        <v>598</v>
      </c>
      <c r="D351" s="1605"/>
      <c r="E351" s="1572"/>
      <c r="F351" s="1607"/>
      <c r="G351" s="502">
        <v>2</v>
      </c>
      <c r="H351" s="1093">
        <v>1</v>
      </c>
      <c r="I351" s="1093">
        <v>0</v>
      </c>
      <c r="J351" s="1093">
        <v>1</v>
      </c>
      <c r="K351" s="902">
        <v>0</v>
      </c>
      <c r="L351" s="1549"/>
    </row>
    <row r="352" spans="1:12" s="792" customFormat="1" ht="15" customHeight="1" x14ac:dyDescent="0.2">
      <c r="A352" s="1586">
        <v>150</v>
      </c>
      <c r="B352" s="1583" t="s">
        <v>328</v>
      </c>
      <c r="C352" s="784" t="s">
        <v>698</v>
      </c>
      <c r="D352" s="1605"/>
      <c r="E352" s="1572"/>
      <c r="F352" s="1607"/>
      <c r="G352" s="502">
        <v>2</v>
      </c>
      <c r="H352" s="273">
        <v>0</v>
      </c>
      <c r="I352" s="1093">
        <v>1</v>
      </c>
      <c r="J352" s="1093">
        <v>0</v>
      </c>
      <c r="K352" s="902">
        <v>1</v>
      </c>
      <c r="L352" s="1549"/>
    </row>
    <row r="353" spans="1:12" s="792" customFormat="1" ht="15" customHeight="1" x14ac:dyDescent="0.2">
      <c r="A353" s="1588"/>
      <c r="B353" s="1584"/>
      <c r="C353" s="784" t="s">
        <v>598</v>
      </c>
      <c r="D353" s="1605"/>
      <c r="E353" s="1572"/>
      <c r="F353" s="1607"/>
      <c r="G353" s="502">
        <v>2</v>
      </c>
      <c r="H353" s="273">
        <v>0</v>
      </c>
      <c r="I353" s="273">
        <v>2</v>
      </c>
      <c r="J353" s="273">
        <v>0</v>
      </c>
      <c r="K353" s="901">
        <v>0</v>
      </c>
      <c r="L353" s="1549"/>
    </row>
    <row r="354" spans="1:12" s="792" customFormat="1" ht="15.75" thickBot="1" x14ac:dyDescent="0.25">
      <c r="A354" s="782">
        <v>151</v>
      </c>
      <c r="B354" s="321" t="s">
        <v>329</v>
      </c>
      <c r="C354" s="787" t="s">
        <v>598</v>
      </c>
      <c r="D354" s="1605"/>
      <c r="E354" s="1594"/>
      <c r="F354" s="1607"/>
      <c r="G354" s="818">
        <v>1</v>
      </c>
      <c r="H354" s="873">
        <v>0</v>
      </c>
      <c r="I354" s="873">
        <v>1</v>
      </c>
      <c r="J354" s="873">
        <v>0</v>
      </c>
      <c r="K354" s="903">
        <v>0</v>
      </c>
      <c r="L354" s="1618"/>
    </row>
    <row r="355" spans="1:12" s="792" customFormat="1" ht="15" customHeight="1" x14ac:dyDescent="0.2">
      <c r="A355" s="1591">
        <v>152</v>
      </c>
      <c r="B355" s="1589" t="s">
        <v>287</v>
      </c>
      <c r="C355" s="783" t="s">
        <v>695</v>
      </c>
      <c r="D355" s="1605"/>
      <c r="E355" s="1593" t="s">
        <v>1655</v>
      </c>
      <c r="F355" s="1607"/>
      <c r="G355" s="814">
        <v>7</v>
      </c>
      <c r="H355" s="872">
        <v>2</v>
      </c>
      <c r="I355" s="872">
        <v>4</v>
      </c>
      <c r="J355" s="872">
        <v>0</v>
      </c>
      <c r="K355" s="872">
        <v>1</v>
      </c>
      <c r="L355" s="1595" t="s">
        <v>1647</v>
      </c>
    </row>
    <row r="356" spans="1:12" s="792" customFormat="1" ht="15" customHeight="1" x14ac:dyDescent="0.2">
      <c r="A356" s="1588"/>
      <c r="B356" s="1584"/>
      <c r="C356" s="785" t="s">
        <v>826</v>
      </c>
      <c r="D356" s="1605"/>
      <c r="E356" s="1572"/>
      <c r="F356" s="1607"/>
      <c r="G356" s="816">
        <v>5</v>
      </c>
      <c r="H356" s="1089">
        <v>3</v>
      </c>
      <c r="I356" s="1089">
        <v>2</v>
      </c>
      <c r="J356" s="1089">
        <v>0</v>
      </c>
      <c r="K356" s="1089">
        <v>0</v>
      </c>
      <c r="L356" s="1603"/>
    </row>
    <row r="357" spans="1:12" s="792" customFormat="1" ht="15" customHeight="1" x14ac:dyDescent="0.2">
      <c r="A357" s="1586">
        <v>153</v>
      </c>
      <c r="B357" s="1583" t="s">
        <v>367</v>
      </c>
      <c r="C357" s="785" t="s">
        <v>767</v>
      </c>
      <c r="D357" s="1605"/>
      <c r="E357" s="1572"/>
      <c r="F357" s="1607"/>
      <c r="G357" s="816">
        <v>3</v>
      </c>
      <c r="H357" s="1089">
        <v>0</v>
      </c>
      <c r="I357" s="1089">
        <v>3</v>
      </c>
      <c r="J357" s="1089">
        <v>0</v>
      </c>
      <c r="K357" s="1089">
        <v>0</v>
      </c>
      <c r="L357" s="1603"/>
    </row>
    <row r="358" spans="1:12" s="792" customFormat="1" ht="15" customHeight="1" x14ac:dyDescent="0.2">
      <c r="A358" s="1588"/>
      <c r="B358" s="1584"/>
      <c r="C358" s="785" t="s">
        <v>1096</v>
      </c>
      <c r="D358" s="1605"/>
      <c r="E358" s="1572"/>
      <c r="F358" s="1607"/>
      <c r="G358" s="816">
        <v>2</v>
      </c>
      <c r="H358" s="1098">
        <v>0</v>
      </c>
      <c r="I358" s="1098">
        <v>1</v>
      </c>
      <c r="J358" s="1098">
        <v>0</v>
      </c>
      <c r="K358" s="1098">
        <v>1</v>
      </c>
      <c r="L358" s="1603"/>
    </row>
    <row r="359" spans="1:12" s="792" customFormat="1" ht="15" x14ac:dyDescent="0.2">
      <c r="A359" s="798">
        <v>154</v>
      </c>
      <c r="B359" s="796" t="s">
        <v>303</v>
      </c>
      <c r="C359" s="785" t="s">
        <v>598</v>
      </c>
      <c r="D359" s="1605"/>
      <c r="E359" s="1572"/>
      <c r="F359" s="1607"/>
      <c r="G359" s="816">
        <v>1</v>
      </c>
      <c r="H359" s="1089">
        <v>0</v>
      </c>
      <c r="I359" s="1089">
        <v>1</v>
      </c>
      <c r="J359" s="1089">
        <v>0</v>
      </c>
      <c r="K359" s="1089">
        <v>0</v>
      </c>
      <c r="L359" s="1603"/>
    </row>
    <row r="360" spans="1:12" s="792" customFormat="1" ht="15" customHeight="1" x14ac:dyDescent="0.2">
      <c r="A360" s="1586">
        <v>155</v>
      </c>
      <c r="B360" s="1583" t="s">
        <v>304</v>
      </c>
      <c r="C360" s="785" t="s">
        <v>768</v>
      </c>
      <c r="D360" s="1605"/>
      <c r="E360" s="1572"/>
      <c r="F360" s="1607"/>
      <c r="G360" s="816">
        <v>0</v>
      </c>
      <c r="H360" s="1089">
        <v>0</v>
      </c>
      <c r="I360" s="1089">
        <v>0</v>
      </c>
      <c r="J360" s="1089">
        <v>0</v>
      </c>
      <c r="K360" s="1089">
        <v>0</v>
      </c>
      <c r="L360" s="1603"/>
    </row>
    <row r="361" spans="1:12" s="792" customFormat="1" ht="15" customHeight="1" x14ac:dyDescent="0.2">
      <c r="A361" s="1587"/>
      <c r="B361" s="1585"/>
      <c r="C361" s="785" t="s">
        <v>604</v>
      </c>
      <c r="D361" s="1605"/>
      <c r="E361" s="1572"/>
      <c r="F361" s="1607"/>
      <c r="G361" s="816">
        <v>5</v>
      </c>
      <c r="H361" s="1089">
        <v>2</v>
      </c>
      <c r="I361" s="1089">
        <v>3</v>
      </c>
      <c r="J361" s="1089">
        <v>0</v>
      </c>
      <c r="K361" s="1089">
        <v>0</v>
      </c>
      <c r="L361" s="1603"/>
    </row>
    <row r="362" spans="1:12" s="792" customFormat="1" ht="15" customHeight="1" x14ac:dyDescent="0.2">
      <c r="A362" s="1588"/>
      <c r="B362" s="1584"/>
      <c r="C362" s="785" t="s">
        <v>598</v>
      </c>
      <c r="D362" s="1605"/>
      <c r="E362" s="1572"/>
      <c r="F362" s="1607"/>
      <c r="G362" s="816">
        <v>5</v>
      </c>
      <c r="H362" s="1089">
        <v>1</v>
      </c>
      <c r="I362" s="1089">
        <v>2</v>
      </c>
      <c r="J362" s="1089">
        <v>0</v>
      </c>
      <c r="K362" s="1089">
        <v>2</v>
      </c>
      <c r="L362" s="1603"/>
    </row>
    <row r="363" spans="1:12" s="792" customFormat="1" ht="15.75" thickBot="1" x14ac:dyDescent="0.25">
      <c r="A363" s="801">
        <v>156</v>
      </c>
      <c r="B363" s="802" t="s">
        <v>305</v>
      </c>
      <c r="C363" s="817" t="s">
        <v>706</v>
      </c>
      <c r="D363" s="1605"/>
      <c r="E363" s="1594"/>
      <c r="F363" s="1607"/>
      <c r="G363" s="812">
        <v>5</v>
      </c>
      <c r="H363" s="880">
        <v>2</v>
      </c>
      <c r="I363" s="1102">
        <v>0</v>
      </c>
      <c r="J363" s="1102">
        <v>0</v>
      </c>
      <c r="K363" s="1102">
        <v>3</v>
      </c>
      <c r="L363" s="1596"/>
    </row>
    <row r="364" spans="1:12" s="792" customFormat="1" ht="53.25" customHeight="1" thickBot="1" x14ac:dyDescent="0.25">
      <c r="A364" s="807">
        <v>157</v>
      </c>
      <c r="B364" s="779" t="s">
        <v>312</v>
      </c>
      <c r="C364" s="788" t="s">
        <v>992</v>
      </c>
      <c r="D364" s="1605"/>
      <c r="E364" s="791" t="s">
        <v>1654</v>
      </c>
      <c r="F364" s="1607"/>
      <c r="G364" s="850">
        <v>0</v>
      </c>
      <c r="H364" s="875">
        <v>0</v>
      </c>
      <c r="I364" s="875">
        <v>0</v>
      </c>
      <c r="J364" s="875">
        <v>0</v>
      </c>
      <c r="K364" s="875">
        <v>0</v>
      </c>
      <c r="L364" s="828" t="s">
        <v>1648</v>
      </c>
    </row>
    <row r="365" spans="1:12" s="792" customFormat="1" ht="41.25" customHeight="1" thickBot="1" x14ac:dyDescent="0.25">
      <c r="A365" s="807">
        <v>158</v>
      </c>
      <c r="B365" s="779" t="s">
        <v>300</v>
      </c>
      <c r="C365" s="788" t="s">
        <v>766</v>
      </c>
      <c r="D365" s="1605"/>
      <c r="E365" s="791" t="s">
        <v>1649</v>
      </c>
      <c r="F365" s="1607"/>
      <c r="G365" s="813">
        <v>2</v>
      </c>
      <c r="H365" s="874">
        <v>0</v>
      </c>
      <c r="I365" s="874">
        <v>2</v>
      </c>
      <c r="J365" s="874">
        <v>0</v>
      </c>
      <c r="K365" s="874">
        <v>0</v>
      </c>
      <c r="L365" s="800" t="s">
        <v>1650</v>
      </c>
    </row>
    <row r="366" spans="1:12" s="792" customFormat="1" ht="21" customHeight="1" x14ac:dyDescent="0.2">
      <c r="A366" s="1591">
        <v>159</v>
      </c>
      <c r="B366" s="1589" t="s">
        <v>325</v>
      </c>
      <c r="C366" s="783" t="s">
        <v>406</v>
      </c>
      <c r="D366" s="1605"/>
      <c r="E366" s="1593" t="s">
        <v>1653</v>
      </c>
      <c r="F366" s="1607"/>
      <c r="G366" s="814">
        <v>3</v>
      </c>
      <c r="H366" s="872">
        <v>0</v>
      </c>
      <c r="I366" s="872">
        <v>2</v>
      </c>
      <c r="J366" s="872">
        <v>0</v>
      </c>
      <c r="K366" s="872">
        <v>1</v>
      </c>
      <c r="L366" s="1595" t="s">
        <v>1651</v>
      </c>
    </row>
    <row r="367" spans="1:12" s="792" customFormat="1" ht="30" customHeight="1" thickBot="1" x14ac:dyDescent="0.25">
      <c r="A367" s="1592"/>
      <c r="B367" s="1590"/>
      <c r="C367" s="817" t="s">
        <v>598</v>
      </c>
      <c r="D367" s="1605"/>
      <c r="E367" s="1594"/>
      <c r="F367" s="1607"/>
      <c r="G367" s="812">
        <v>4</v>
      </c>
      <c r="H367" s="880">
        <v>1</v>
      </c>
      <c r="I367" s="880">
        <v>3</v>
      </c>
      <c r="J367" s="880">
        <v>0</v>
      </c>
      <c r="K367" s="880">
        <v>0</v>
      </c>
      <c r="L367" s="1596"/>
    </row>
    <row r="368" spans="1:12" s="793" customFormat="1" ht="50.25" customHeight="1" thickBot="1" x14ac:dyDescent="0.25">
      <c r="A368" s="807">
        <v>160</v>
      </c>
      <c r="B368" s="779" t="s">
        <v>308</v>
      </c>
      <c r="C368" s="788" t="s">
        <v>703</v>
      </c>
      <c r="D368" s="1605"/>
      <c r="E368" s="791" t="s">
        <v>1652</v>
      </c>
      <c r="F368" s="1607"/>
      <c r="G368" s="813">
        <v>10</v>
      </c>
      <c r="H368" s="874">
        <v>2</v>
      </c>
      <c r="I368" s="874">
        <v>7</v>
      </c>
      <c r="J368" s="874">
        <v>0</v>
      </c>
      <c r="K368" s="874">
        <v>1</v>
      </c>
      <c r="L368" s="808" t="s">
        <v>1656</v>
      </c>
    </row>
    <row r="369" spans="1:12" s="793" customFormat="1" ht="25.5" customHeight="1" x14ac:dyDescent="0.2">
      <c r="A369" s="1591">
        <v>161</v>
      </c>
      <c r="B369" s="1589" t="s">
        <v>310</v>
      </c>
      <c r="C369" s="783" t="s">
        <v>710</v>
      </c>
      <c r="D369" s="1605"/>
      <c r="E369" s="1593" t="s">
        <v>1657</v>
      </c>
      <c r="F369" s="1607"/>
      <c r="G369" s="814">
        <v>3</v>
      </c>
      <c r="H369" s="872">
        <v>0</v>
      </c>
      <c r="I369" s="872">
        <v>3</v>
      </c>
      <c r="J369" s="872">
        <v>0</v>
      </c>
      <c r="K369" s="872">
        <v>0</v>
      </c>
      <c r="L369" s="1595" t="s">
        <v>1658</v>
      </c>
    </row>
    <row r="370" spans="1:12" s="793" customFormat="1" ht="26.25" customHeight="1" thickBot="1" x14ac:dyDescent="0.25">
      <c r="A370" s="1592"/>
      <c r="B370" s="1590"/>
      <c r="C370" s="817" t="s">
        <v>598</v>
      </c>
      <c r="D370" s="1605"/>
      <c r="E370" s="1594"/>
      <c r="F370" s="1607"/>
      <c r="G370" s="812">
        <v>2</v>
      </c>
      <c r="H370" s="880">
        <v>1</v>
      </c>
      <c r="I370" s="880">
        <v>1</v>
      </c>
      <c r="J370" s="880">
        <v>0</v>
      </c>
      <c r="K370" s="880">
        <v>0</v>
      </c>
      <c r="L370" s="1596"/>
    </row>
    <row r="371" spans="1:12" s="793" customFormat="1" ht="51.75" thickBot="1" x14ac:dyDescent="0.25">
      <c r="A371" s="807">
        <v>162</v>
      </c>
      <c r="B371" s="779" t="s">
        <v>310</v>
      </c>
      <c r="C371" s="788" t="s">
        <v>598</v>
      </c>
      <c r="D371" s="1605"/>
      <c r="E371" s="791" t="s">
        <v>1660</v>
      </c>
      <c r="F371" s="1607"/>
      <c r="G371" s="815">
        <v>1</v>
      </c>
      <c r="H371" s="875">
        <v>0</v>
      </c>
      <c r="I371" s="875">
        <v>1</v>
      </c>
      <c r="J371" s="875">
        <v>0</v>
      </c>
      <c r="K371" s="875">
        <v>0</v>
      </c>
      <c r="L371" s="828" t="s">
        <v>1659</v>
      </c>
    </row>
    <row r="372" spans="1:12" s="793" customFormat="1" ht="51.75" thickBot="1" x14ac:dyDescent="0.25">
      <c r="A372" s="807">
        <v>163</v>
      </c>
      <c r="B372" s="779" t="s">
        <v>319</v>
      </c>
      <c r="C372" s="788" t="s">
        <v>992</v>
      </c>
      <c r="D372" s="1605"/>
      <c r="E372" s="791" t="s">
        <v>1661</v>
      </c>
      <c r="F372" s="1607"/>
      <c r="G372" s="813">
        <v>5</v>
      </c>
      <c r="H372" s="874">
        <v>2</v>
      </c>
      <c r="I372" s="874">
        <v>3</v>
      </c>
      <c r="J372" s="874">
        <v>0</v>
      </c>
      <c r="K372" s="1117">
        <v>0</v>
      </c>
      <c r="L372" s="808" t="s">
        <v>1662</v>
      </c>
    </row>
    <row r="373" spans="1:12" s="793" customFormat="1" ht="51.75" thickBot="1" x14ac:dyDescent="0.25">
      <c r="A373" s="807">
        <v>164</v>
      </c>
      <c r="B373" s="779" t="s">
        <v>304</v>
      </c>
      <c r="C373" s="788" t="s">
        <v>604</v>
      </c>
      <c r="D373" s="1605"/>
      <c r="E373" s="791" t="s">
        <v>1664</v>
      </c>
      <c r="F373" s="1607"/>
      <c r="G373" s="820">
        <v>5</v>
      </c>
      <c r="H373" s="1097">
        <v>1</v>
      </c>
      <c r="I373" s="1097">
        <v>1</v>
      </c>
      <c r="J373" s="1097">
        <v>1</v>
      </c>
      <c r="K373" s="1097">
        <v>2</v>
      </c>
      <c r="L373" s="867" t="s">
        <v>1663</v>
      </c>
    </row>
    <row r="374" spans="1:12" s="793" customFormat="1" ht="24.75" customHeight="1" x14ac:dyDescent="0.2">
      <c r="A374" s="1591">
        <v>165</v>
      </c>
      <c r="B374" s="777" t="s">
        <v>315</v>
      </c>
      <c r="C374" s="783" t="s">
        <v>598</v>
      </c>
      <c r="D374" s="1605"/>
      <c r="E374" s="1593" t="s">
        <v>1726</v>
      </c>
      <c r="F374" s="1608"/>
      <c r="G374" s="891">
        <v>5</v>
      </c>
      <c r="H374" s="872">
        <v>2</v>
      </c>
      <c r="I374" s="872">
        <v>1</v>
      </c>
      <c r="J374" s="872">
        <v>0</v>
      </c>
      <c r="K374" s="872">
        <v>2</v>
      </c>
      <c r="L374" s="1631" t="s">
        <v>1665</v>
      </c>
    </row>
    <row r="375" spans="1:12" s="793" customFormat="1" ht="27.75" customHeight="1" thickBot="1" x14ac:dyDescent="0.25">
      <c r="A375" s="1592"/>
      <c r="B375" s="802" t="s">
        <v>324</v>
      </c>
      <c r="C375" s="817" t="s">
        <v>598</v>
      </c>
      <c r="D375" s="1605"/>
      <c r="E375" s="1594"/>
      <c r="F375" s="1608"/>
      <c r="G375" s="896">
        <v>4</v>
      </c>
      <c r="H375" s="873">
        <v>0</v>
      </c>
      <c r="I375" s="873">
        <v>3</v>
      </c>
      <c r="J375" s="873">
        <v>0</v>
      </c>
      <c r="K375" s="873">
        <v>1</v>
      </c>
      <c r="L375" s="1632"/>
    </row>
    <row r="376" spans="1:12" s="793" customFormat="1" ht="15" customHeight="1" x14ac:dyDescent="0.2">
      <c r="A376" s="1591">
        <v>165</v>
      </c>
      <c r="B376" s="1589" t="s">
        <v>289</v>
      </c>
      <c r="C376" s="785" t="s">
        <v>696</v>
      </c>
      <c r="D376" s="1605"/>
      <c r="E376" s="1593" t="s">
        <v>1666</v>
      </c>
      <c r="F376" s="1607"/>
      <c r="G376" s="816">
        <v>0</v>
      </c>
      <c r="H376" s="1098">
        <v>0</v>
      </c>
      <c r="I376" s="1098">
        <v>0</v>
      </c>
      <c r="J376" s="1098">
        <v>0</v>
      </c>
      <c r="K376" s="1119">
        <v>0</v>
      </c>
      <c r="L376" s="1633" t="s">
        <v>1667</v>
      </c>
    </row>
    <row r="377" spans="1:12" s="793" customFormat="1" ht="15" customHeight="1" x14ac:dyDescent="0.2">
      <c r="A377" s="1587"/>
      <c r="B377" s="1585"/>
      <c r="C377" s="785" t="s">
        <v>407</v>
      </c>
      <c r="D377" s="1605"/>
      <c r="E377" s="1572"/>
      <c r="F377" s="1607"/>
      <c r="G377" s="816">
        <v>3</v>
      </c>
      <c r="H377" s="273">
        <v>0</v>
      </c>
      <c r="I377" s="83">
        <v>3</v>
      </c>
      <c r="J377" s="83">
        <v>0</v>
      </c>
      <c r="K377" s="1118">
        <v>0</v>
      </c>
      <c r="L377" s="1634"/>
    </row>
    <row r="378" spans="1:12" s="793" customFormat="1" ht="15" customHeight="1" x14ac:dyDescent="0.2">
      <c r="A378" s="1587"/>
      <c r="B378" s="1585"/>
      <c r="C378" s="785" t="s">
        <v>598</v>
      </c>
      <c r="D378" s="1605"/>
      <c r="E378" s="1572"/>
      <c r="F378" s="1607"/>
      <c r="G378" s="816">
        <v>3</v>
      </c>
      <c r="H378" s="273">
        <v>1</v>
      </c>
      <c r="I378" s="1098">
        <v>2</v>
      </c>
      <c r="J378" s="1098">
        <v>0</v>
      </c>
      <c r="K378" s="1119">
        <v>0</v>
      </c>
      <c r="L378" s="1634"/>
    </row>
    <row r="379" spans="1:12" s="793" customFormat="1" ht="15" customHeight="1" x14ac:dyDescent="0.2">
      <c r="A379" s="1588"/>
      <c r="B379" s="1584"/>
      <c r="C379" s="785" t="s">
        <v>764</v>
      </c>
      <c r="D379" s="1605"/>
      <c r="E379" s="1572"/>
      <c r="F379" s="1607"/>
      <c r="G379" s="816">
        <v>3</v>
      </c>
      <c r="H379" s="273">
        <v>2</v>
      </c>
      <c r="I379" s="1098">
        <v>0</v>
      </c>
      <c r="J379" s="1098">
        <v>0</v>
      </c>
      <c r="K379" s="1119">
        <v>1</v>
      </c>
      <c r="L379" s="1634"/>
    </row>
    <row r="380" spans="1:12" s="793" customFormat="1" ht="15" customHeight="1" x14ac:dyDescent="0.2">
      <c r="A380" s="1586">
        <v>166</v>
      </c>
      <c r="B380" s="1583" t="s">
        <v>293</v>
      </c>
      <c r="C380" s="785" t="s">
        <v>759</v>
      </c>
      <c r="D380" s="1605"/>
      <c r="E380" s="1572"/>
      <c r="F380" s="1607"/>
      <c r="G380" s="816">
        <v>1</v>
      </c>
      <c r="H380" s="1098">
        <v>0</v>
      </c>
      <c r="I380" s="1098">
        <v>1</v>
      </c>
      <c r="J380" s="1098">
        <v>0</v>
      </c>
      <c r="K380" s="1119">
        <v>0</v>
      </c>
      <c r="L380" s="1634"/>
    </row>
    <row r="381" spans="1:12" s="792" customFormat="1" ht="15" customHeight="1" x14ac:dyDescent="0.2">
      <c r="A381" s="1587"/>
      <c r="B381" s="1585"/>
      <c r="C381" s="785" t="s">
        <v>1644</v>
      </c>
      <c r="D381" s="1605"/>
      <c r="E381" s="1572"/>
      <c r="F381" s="1607"/>
      <c r="G381" s="816">
        <v>0</v>
      </c>
      <c r="H381" s="1098">
        <v>0</v>
      </c>
      <c r="I381" s="1098">
        <v>0</v>
      </c>
      <c r="J381" s="1098">
        <v>0</v>
      </c>
      <c r="K381" s="1119">
        <v>0</v>
      </c>
      <c r="L381" s="1634"/>
    </row>
    <row r="382" spans="1:12" s="793" customFormat="1" ht="15.75" customHeight="1" x14ac:dyDescent="0.2">
      <c r="A382" s="1587"/>
      <c r="B382" s="1585"/>
      <c r="C382" s="785" t="s">
        <v>599</v>
      </c>
      <c r="D382" s="1605"/>
      <c r="E382" s="1572"/>
      <c r="F382" s="1607"/>
      <c r="G382" s="816">
        <v>1</v>
      </c>
      <c r="H382" s="1098">
        <v>1</v>
      </c>
      <c r="I382" s="1098">
        <v>0</v>
      </c>
      <c r="J382" s="1098">
        <v>0</v>
      </c>
      <c r="K382" s="1119">
        <v>0</v>
      </c>
      <c r="L382" s="1634"/>
    </row>
    <row r="383" spans="1:12" s="793" customFormat="1" ht="15" customHeight="1" x14ac:dyDescent="0.2">
      <c r="A383" s="1587"/>
      <c r="B383" s="1585"/>
      <c r="C383" s="785" t="s">
        <v>700</v>
      </c>
      <c r="D383" s="1605"/>
      <c r="E383" s="1572"/>
      <c r="F383" s="1607"/>
      <c r="G383" s="816">
        <v>0</v>
      </c>
      <c r="H383" s="1098">
        <v>0</v>
      </c>
      <c r="I383" s="1098">
        <v>0</v>
      </c>
      <c r="J383" s="1098">
        <v>0</v>
      </c>
      <c r="K383" s="1119">
        <v>0</v>
      </c>
      <c r="L383" s="1634"/>
    </row>
    <row r="384" spans="1:12" s="793" customFormat="1" ht="15" customHeight="1" x14ac:dyDescent="0.2">
      <c r="A384" s="1588"/>
      <c r="B384" s="1584"/>
      <c r="C384" s="785" t="s">
        <v>598</v>
      </c>
      <c r="D384" s="1605"/>
      <c r="E384" s="1572"/>
      <c r="F384" s="1607"/>
      <c r="G384" s="816">
        <v>1</v>
      </c>
      <c r="H384" s="1098">
        <v>0</v>
      </c>
      <c r="I384" s="1098">
        <v>1</v>
      </c>
      <c r="J384" s="1098">
        <v>0</v>
      </c>
      <c r="K384" s="1119">
        <v>0</v>
      </c>
      <c r="L384" s="1634"/>
    </row>
    <row r="385" spans="1:12" s="793" customFormat="1" ht="15" customHeight="1" x14ac:dyDescent="0.2">
      <c r="A385" s="1586">
        <v>167</v>
      </c>
      <c r="B385" s="1583" t="s">
        <v>305</v>
      </c>
      <c r="C385" s="785" t="s">
        <v>706</v>
      </c>
      <c r="D385" s="1605"/>
      <c r="E385" s="1572"/>
      <c r="F385" s="1607"/>
      <c r="G385" s="816">
        <v>3</v>
      </c>
      <c r="H385" s="1098">
        <v>1</v>
      </c>
      <c r="I385" s="1098">
        <v>1</v>
      </c>
      <c r="J385" s="1098">
        <v>0</v>
      </c>
      <c r="K385" s="1119">
        <v>1</v>
      </c>
      <c r="L385" s="1634"/>
    </row>
    <row r="386" spans="1:12" s="793" customFormat="1" ht="15" customHeight="1" x14ac:dyDescent="0.2">
      <c r="A386" s="1587"/>
      <c r="B386" s="1585"/>
      <c r="C386" s="785" t="s">
        <v>707</v>
      </c>
      <c r="D386" s="1605"/>
      <c r="E386" s="1572"/>
      <c r="F386" s="1607"/>
      <c r="G386" s="816">
        <v>0</v>
      </c>
      <c r="H386" s="1098">
        <v>0</v>
      </c>
      <c r="I386" s="1098">
        <v>0</v>
      </c>
      <c r="J386" s="1098">
        <v>0</v>
      </c>
      <c r="K386" s="1119">
        <v>0</v>
      </c>
      <c r="L386" s="1634"/>
    </row>
    <row r="387" spans="1:12" s="793" customFormat="1" ht="15" customHeight="1" x14ac:dyDescent="0.2">
      <c r="A387" s="1587"/>
      <c r="B387" s="1585"/>
      <c r="C387" s="785" t="s">
        <v>723</v>
      </c>
      <c r="D387" s="1605"/>
      <c r="E387" s="1572"/>
      <c r="F387" s="1607"/>
      <c r="G387" s="816">
        <v>3</v>
      </c>
      <c r="H387" s="1098">
        <v>2</v>
      </c>
      <c r="I387" s="1098">
        <v>1</v>
      </c>
      <c r="J387" s="1098">
        <v>0</v>
      </c>
      <c r="K387" s="1119">
        <v>0</v>
      </c>
      <c r="L387" s="1634"/>
    </row>
    <row r="388" spans="1:12" s="793" customFormat="1" ht="15" customHeight="1" x14ac:dyDescent="0.2">
      <c r="A388" s="1587"/>
      <c r="B388" s="1585"/>
      <c r="C388" s="785" t="s">
        <v>408</v>
      </c>
      <c r="D388" s="1605"/>
      <c r="E388" s="1572"/>
      <c r="F388" s="1607"/>
      <c r="G388" s="816">
        <v>3</v>
      </c>
      <c r="H388" s="1098">
        <v>1</v>
      </c>
      <c r="I388" s="1098">
        <v>2</v>
      </c>
      <c r="J388" s="1098">
        <v>0</v>
      </c>
      <c r="K388" s="1119">
        <v>0</v>
      </c>
      <c r="L388" s="1634"/>
    </row>
    <row r="389" spans="1:12" s="793" customFormat="1" ht="15" customHeight="1" x14ac:dyDescent="0.2">
      <c r="A389" s="1587"/>
      <c r="B389" s="1585"/>
      <c r="C389" s="785" t="s">
        <v>705</v>
      </c>
      <c r="D389" s="1605"/>
      <c r="E389" s="1572"/>
      <c r="F389" s="1607"/>
      <c r="G389" s="816">
        <v>0</v>
      </c>
      <c r="H389" s="1098">
        <v>0</v>
      </c>
      <c r="I389" s="1098">
        <v>0</v>
      </c>
      <c r="J389" s="1098">
        <v>0</v>
      </c>
      <c r="K389" s="1119">
        <v>0</v>
      </c>
      <c r="L389" s="1634"/>
    </row>
    <row r="390" spans="1:12" s="793" customFormat="1" ht="15.75" customHeight="1" x14ac:dyDescent="0.2">
      <c r="A390" s="1588"/>
      <c r="B390" s="1584"/>
      <c r="C390" s="785" t="s">
        <v>1051</v>
      </c>
      <c r="D390" s="1605"/>
      <c r="E390" s="1572"/>
      <c r="F390" s="1607"/>
      <c r="G390" s="816">
        <v>1</v>
      </c>
      <c r="H390" s="1098">
        <v>0</v>
      </c>
      <c r="I390" s="1098">
        <v>1</v>
      </c>
      <c r="J390" s="1098">
        <v>0</v>
      </c>
      <c r="K390" s="1119">
        <v>0</v>
      </c>
      <c r="L390" s="1634"/>
    </row>
    <row r="391" spans="1:12" s="793" customFormat="1" ht="15.75" customHeight="1" x14ac:dyDescent="0.2">
      <c r="A391" s="1586">
        <v>168</v>
      </c>
      <c r="B391" s="1583" t="s">
        <v>316</v>
      </c>
      <c r="C391" s="785" t="s">
        <v>781</v>
      </c>
      <c r="D391" s="1605"/>
      <c r="E391" s="1572"/>
      <c r="F391" s="1607"/>
      <c r="G391" s="816">
        <v>3</v>
      </c>
      <c r="H391" s="1098">
        <v>2</v>
      </c>
      <c r="I391" s="1098">
        <v>0</v>
      </c>
      <c r="J391" s="1098">
        <v>0</v>
      </c>
      <c r="K391" s="1119">
        <v>1</v>
      </c>
      <c r="L391" s="1634"/>
    </row>
    <row r="392" spans="1:12" s="793" customFormat="1" ht="15" customHeight="1" x14ac:dyDescent="0.2">
      <c r="A392" s="1587"/>
      <c r="B392" s="1585"/>
      <c r="C392" s="785" t="s">
        <v>717</v>
      </c>
      <c r="D392" s="1605"/>
      <c r="E392" s="1572"/>
      <c r="F392" s="1607"/>
      <c r="G392" s="816">
        <v>1</v>
      </c>
      <c r="H392" s="1098">
        <v>0</v>
      </c>
      <c r="I392" s="1098">
        <v>1</v>
      </c>
      <c r="J392" s="1098">
        <v>0</v>
      </c>
      <c r="K392" s="1119">
        <v>0</v>
      </c>
      <c r="L392" s="1634"/>
    </row>
    <row r="393" spans="1:12" s="793" customFormat="1" ht="15" customHeight="1" x14ac:dyDescent="0.2">
      <c r="A393" s="1587"/>
      <c r="B393" s="1585"/>
      <c r="C393" s="785" t="s">
        <v>716</v>
      </c>
      <c r="D393" s="1605"/>
      <c r="E393" s="1572"/>
      <c r="F393" s="1607"/>
      <c r="G393" s="816">
        <v>1</v>
      </c>
      <c r="H393" s="1098">
        <v>0</v>
      </c>
      <c r="I393" s="1098">
        <v>1</v>
      </c>
      <c r="J393" s="1098">
        <v>0</v>
      </c>
      <c r="K393" s="1119">
        <v>0</v>
      </c>
      <c r="L393" s="1634"/>
    </row>
    <row r="394" spans="1:12" s="793" customFormat="1" ht="15" customHeight="1" x14ac:dyDescent="0.2">
      <c r="A394" s="1587"/>
      <c r="B394" s="1585"/>
      <c r="C394" s="785" t="s">
        <v>667</v>
      </c>
      <c r="D394" s="1605"/>
      <c r="E394" s="1572"/>
      <c r="F394" s="1607"/>
      <c r="G394" s="816">
        <v>1</v>
      </c>
      <c r="H394" s="1098">
        <v>0</v>
      </c>
      <c r="I394" s="1098">
        <v>0</v>
      </c>
      <c r="J394" s="1098">
        <v>0</v>
      </c>
      <c r="K394" s="1119">
        <v>1</v>
      </c>
      <c r="L394" s="1634"/>
    </row>
    <row r="395" spans="1:12" s="793" customFormat="1" ht="15" customHeight="1" x14ac:dyDescent="0.2">
      <c r="A395" s="1588"/>
      <c r="B395" s="1584"/>
      <c r="C395" s="785" t="s">
        <v>598</v>
      </c>
      <c r="D395" s="1605"/>
      <c r="E395" s="1572"/>
      <c r="F395" s="1607"/>
      <c r="G395" s="816">
        <v>3</v>
      </c>
      <c r="H395" s="1098">
        <v>1</v>
      </c>
      <c r="I395" s="1098">
        <v>2</v>
      </c>
      <c r="J395" s="1098">
        <v>0</v>
      </c>
      <c r="K395" s="1119">
        <v>0</v>
      </c>
      <c r="L395" s="1634"/>
    </row>
    <row r="396" spans="1:12" s="793" customFormat="1" ht="15" customHeight="1" x14ac:dyDescent="0.2">
      <c r="A396" s="1586">
        <v>169</v>
      </c>
      <c r="B396" s="1583" t="s">
        <v>317</v>
      </c>
      <c r="C396" s="785" t="s">
        <v>415</v>
      </c>
      <c r="D396" s="1605"/>
      <c r="E396" s="1572"/>
      <c r="F396" s="1607"/>
      <c r="G396" s="816">
        <v>3</v>
      </c>
      <c r="H396" s="1098">
        <v>0</v>
      </c>
      <c r="I396" s="1098">
        <v>3</v>
      </c>
      <c r="J396" s="1098">
        <v>0</v>
      </c>
      <c r="K396" s="1119">
        <v>0</v>
      </c>
      <c r="L396" s="1634"/>
    </row>
    <row r="397" spans="1:12" s="793" customFormat="1" ht="15" customHeight="1" x14ac:dyDescent="0.2">
      <c r="A397" s="1588"/>
      <c r="B397" s="1584"/>
      <c r="C397" s="785" t="s">
        <v>598</v>
      </c>
      <c r="D397" s="1605"/>
      <c r="E397" s="1572"/>
      <c r="F397" s="1607"/>
      <c r="G397" s="816">
        <v>2</v>
      </c>
      <c r="H397" s="1098">
        <v>0</v>
      </c>
      <c r="I397" s="1098">
        <v>2</v>
      </c>
      <c r="J397" s="1098">
        <v>0</v>
      </c>
      <c r="K397" s="1119">
        <v>0</v>
      </c>
      <c r="L397" s="1634"/>
    </row>
    <row r="398" spans="1:12" s="793" customFormat="1" ht="15" customHeight="1" x14ac:dyDescent="0.2">
      <c r="A398" s="1586">
        <v>170</v>
      </c>
      <c r="B398" s="1583" t="s">
        <v>327</v>
      </c>
      <c r="C398" s="785" t="s">
        <v>788</v>
      </c>
      <c r="D398" s="1605"/>
      <c r="E398" s="1572"/>
      <c r="F398" s="1607"/>
      <c r="G398" s="816">
        <v>0</v>
      </c>
      <c r="H398" s="273">
        <v>0</v>
      </c>
      <c r="I398" s="1098">
        <v>0</v>
      </c>
      <c r="J398" s="1098">
        <v>0</v>
      </c>
      <c r="K398" s="1119">
        <v>0</v>
      </c>
      <c r="L398" s="1634"/>
    </row>
    <row r="399" spans="1:12" s="793" customFormat="1" ht="15" customHeight="1" x14ac:dyDescent="0.2">
      <c r="A399" s="1587"/>
      <c r="B399" s="1585"/>
      <c r="C399" s="785" t="s">
        <v>607</v>
      </c>
      <c r="D399" s="1605"/>
      <c r="E399" s="1572"/>
      <c r="F399" s="1607"/>
      <c r="G399" s="816">
        <v>3</v>
      </c>
      <c r="H399" s="273">
        <v>0</v>
      </c>
      <c r="I399" s="1098">
        <v>3</v>
      </c>
      <c r="J399" s="1098">
        <v>0</v>
      </c>
      <c r="K399" s="1119">
        <v>0</v>
      </c>
      <c r="L399" s="1634"/>
    </row>
    <row r="400" spans="1:12" s="793" customFormat="1" ht="15" customHeight="1" x14ac:dyDescent="0.2">
      <c r="A400" s="1588"/>
      <c r="B400" s="1584"/>
      <c r="C400" s="785" t="s">
        <v>598</v>
      </c>
      <c r="D400" s="1605"/>
      <c r="E400" s="1572"/>
      <c r="F400" s="1607"/>
      <c r="G400" s="816">
        <v>3</v>
      </c>
      <c r="H400" s="273">
        <v>1</v>
      </c>
      <c r="I400" s="1098">
        <v>0</v>
      </c>
      <c r="J400" s="1098">
        <v>0</v>
      </c>
      <c r="K400" s="1119">
        <v>2</v>
      </c>
      <c r="L400" s="1634"/>
    </row>
    <row r="401" spans="1:12" s="793" customFormat="1" ht="15" customHeight="1" x14ac:dyDescent="0.2">
      <c r="A401" s="1586">
        <v>171</v>
      </c>
      <c r="B401" s="1583" t="s">
        <v>328</v>
      </c>
      <c r="C401" s="785" t="s">
        <v>698</v>
      </c>
      <c r="D401" s="1605"/>
      <c r="E401" s="1572"/>
      <c r="F401" s="1607"/>
      <c r="G401" s="816">
        <v>3</v>
      </c>
      <c r="H401" s="1098">
        <v>0</v>
      </c>
      <c r="I401" s="1098">
        <v>2</v>
      </c>
      <c r="J401" s="1098">
        <v>1</v>
      </c>
      <c r="K401" s="1119">
        <v>0</v>
      </c>
      <c r="L401" s="1634"/>
    </row>
    <row r="402" spans="1:12" s="793" customFormat="1" ht="15" customHeight="1" thickBot="1" x14ac:dyDescent="0.25">
      <c r="A402" s="1592"/>
      <c r="B402" s="1590"/>
      <c r="C402" s="817" t="s">
        <v>598</v>
      </c>
      <c r="D402" s="1605"/>
      <c r="E402" s="1594"/>
      <c r="F402" s="1607"/>
      <c r="G402" s="812">
        <v>2</v>
      </c>
      <c r="H402" s="880">
        <v>0</v>
      </c>
      <c r="I402" s="880">
        <v>2</v>
      </c>
      <c r="J402" s="880">
        <v>0</v>
      </c>
      <c r="K402" s="1120">
        <v>0</v>
      </c>
      <c r="L402" s="1632"/>
    </row>
    <row r="403" spans="1:12" s="793" customFormat="1" ht="23.25" customHeight="1" x14ac:dyDescent="0.2">
      <c r="A403" s="1591">
        <v>172</v>
      </c>
      <c r="B403" s="1589" t="s">
        <v>303</v>
      </c>
      <c r="C403" s="783" t="s">
        <v>420</v>
      </c>
      <c r="D403" s="1605"/>
      <c r="E403" s="1593" t="s">
        <v>1668</v>
      </c>
      <c r="F403" s="1607"/>
      <c r="G403" s="816">
        <v>0</v>
      </c>
      <c r="H403" s="1098">
        <v>0</v>
      </c>
      <c r="I403" s="1098">
        <v>0</v>
      </c>
      <c r="J403" s="1098">
        <v>0</v>
      </c>
      <c r="K403" s="1098">
        <v>0</v>
      </c>
      <c r="L403" s="1603" t="s">
        <v>1672</v>
      </c>
    </row>
    <row r="404" spans="1:12" s="793" customFormat="1" ht="27" customHeight="1" thickBot="1" x14ac:dyDescent="0.25">
      <c r="A404" s="1592"/>
      <c r="B404" s="1590"/>
      <c r="C404" s="859" t="s">
        <v>598</v>
      </c>
      <c r="D404" s="1605"/>
      <c r="E404" s="1594"/>
      <c r="F404" s="1607"/>
      <c r="G404" s="812">
        <v>0</v>
      </c>
      <c r="H404" s="880">
        <v>0</v>
      </c>
      <c r="I404" s="880">
        <v>0</v>
      </c>
      <c r="J404" s="880">
        <v>0</v>
      </c>
      <c r="K404" s="880">
        <v>0</v>
      </c>
      <c r="L404" s="1596"/>
    </row>
    <row r="405" spans="1:12" s="793" customFormat="1" ht="15" customHeight="1" x14ac:dyDescent="0.2">
      <c r="A405" s="1591">
        <v>173</v>
      </c>
      <c r="B405" s="1589" t="s">
        <v>288</v>
      </c>
      <c r="C405" s="783" t="s">
        <v>757</v>
      </c>
      <c r="D405" s="1605"/>
      <c r="E405" s="1593" t="s">
        <v>1669</v>
      </c>
      <c r="F405" s="1607"/>
      <c r="G405" s="814">
        <v>0</v>
      </c>
      <c r="H405" s="872">
        <v>0</v>
      </c>
      <c r="I405" s="872">
        <v>0</v>
      </c>
      <c r="J405" s="872">
        <v>0</v>
      </c>
      <c r="K405" s="872">
        <v>0</v>
      </c>
      <c r="L405" s="1595" t="s">
        <v>1670</v>
      </c>
    </row>
    <row r="406" spans="1:12" s="793" customFormat="1" ht="15" customHeight="1" x14ac:dyDescent="0.2">
      <c r="A406" s="1588"/>
      <c r="B406" s="1584"/>
      <c r="C406" s="785" t="s">
        <v>598</v>
      </c>
      <c r="D406" s="1605"/>
      <c r="E406" s="1572"/>
      <c r="F406" s="1607"/>
      <c r="G406" s="816">
        <v>2</v>
      </c>
      <c r="H406" s="1098">
        <v>0</v>
      </c>
      <c r="I406" s="1098">
        <v>2</v>
      </c>
      <c r="J406" s="1098">
        <v>0</v>
      </c>
      <c r="K406" s="1098">
        <v>0</v>
      </c>
      <c r="L406" s="1603"/>
    </row>
    <row r="407" spans="1:12" s="793" customFormat="1" ht="15" customHeight="1" x14ac:dyDescent="0.2">
      <c r="A407" s="1586">
        <v>174</v>
      </c>
      <c r="B407" s="1583" t="s">
        <v>289</v>
      </c>
      <c r="C407" s="785" t="s">
        <v>696</v>
      </c>
      <c r="D407" s="1605"/>
      <c r="E407" s="1572"/>
      <c r="F407" s="1607"/>
      <c r="G407" s="816">
        <v>0</v>
      </c>
      <c r="H407" s="1098">
        <v>0</v>
      </c>
      <c r="I407" s="1098">
        <v>0</v>
      </c>
      <c r="J407" s="1098">
        <v>0</v>
      </c>
      <c r="K407" s="1098">
        <v>0</v>
      </c>
      <c r="L407" s="1603"/>
    </row>
    <row r="408" spans="1:12" s="793" customFormat="1" ht="15" customHeight="1" x14ac:dyDescent="0.2">
      <c r="A408" s="1587"/>
      <c r="B408" s="1585"/>
      <c r="C408" s="785" t="s">
        <v>407</v>
      </c>
      <c r="D408" s="1605"/>
      <c r="E408" s="1572"/>
      <c r="F408" s="1607"/>
      <c r="G408" s="816">
        <v>3</v>
      </c>
      <c r="H408" s="1098">
        <v>0</v>
      </c>
      <c r="I408" s="1098">
        <v>3</v>
      </c>
      <c r="J408" s="1098">
        <v>0</v>
      </c>
      <c r="K408" s="1098">
        <v>0</v>
      </c>
      <c r="L408" s="1603"/>
    </row>
    <row r="409" spans="1:12" s="793" customFormat="1" ht="15" customHeight="1" x14ac:dyDescent="0.2">
      <c r="A409" s="1587"/>
      <c r="B409" s="1585"/>
      <c r="C409" s="785" t="s">
        <v>764</v>
      </c>
      <c r="D409" s="1605"/>
      <c r="E409" s="1572"/>
      <c r="F409" s="1607"/>
      <c r="G409" s="816">
        <v>2</v>
      </c>
      <c r="H409" s="1098">
        <v>0</v>
      </c>
      <c r="I409" s="1098">
        <v>2</v>
      </c>
      <c r="J409" s="1098">
        <v>0</v>
      </c>
      <c r="K409" s="1098">
        <v>0</v>
      </c>
      <c r="L409" s="1603"/>
    </row>
    <row r="410" spans="1:12" s="793" customFormat="1" ht="15" customHeight="1" x14ac:dyDescent="0.2">
      <c r="A410" s="1588"/>
      <c r="B410" s="1584"/>
      <c r="C410" s="785" t="s">
        <v>598</v>
      </c>
      <c r="D410" s="1605"/>
      <c r="E410" s="1572"/>
      <c r="F410" s="1607"/>
      <c r="G410" s="816">
        <v>2</v>
      </c>
      <c r="H410" s="1098">
        <v>0</v>
      </c>
      <c r="I410" s="1098">
        <v>0</v>
      </c>
      <c r="J410" s="1098">
        <v>1</v>
      </c>
      <c r="K410" s="1098">
        <v>1</v>
      </c>
      <c r="L410" s="1603"/>
    </row>
    <row r="411" spans="1:12" s="793" customFormat="1" ht="27" customHeight="1" x14ac:dyDescent="0.2">
      <c r="A411" s="1586">
        <v>175</v>
      </c>
      <c r="B411" s="1583" t="s">
        <v>291</v>
      </c>
      <c r="C411" s="785" t="s">
        <v>1091</v>
      </c>
      <c r="D411" s="1605"/>
      <c r="E411" s="1572"/>
      <c r="F411" s="1607"/>
      <c r="G411" s="816">
        <v>2</v>
      </c>
      <c r="H411" s="273">
        <v>0</v>
      </c>
      <c r="I411" s="1098">
        <v>1</v>
      </c>
      <c r="J411" s="1098">
        <v>1</v>
      </c>
      <c r="K411" s="1098">
        <v>0</v>
      </c>
      <c r="L411" s="1603"/>
    </row>
    <row r="412" spans="1:12" s="793" customFormat="1" ht="15" customHeight="1" x14ac:dyDescent="0.2">
      <c r="A412" s="1587"/>
      <c r="B412" s="1585"/>
      <c r="C412" s="785" t="s">
        <v>756</v>
      </c>
      <c r="D412" s="1605"/>
      <c r="E412" s="1572"/>
      <c r="F412" s="1607"/>
      <c r="G412" s="816">
        <v>5</v>
      </c>
      <c r="H412" s="273">
        <v>2</v>
      </c>
      <c r="I412" s="1098">
        <v>2</v>
      </c>
      <c r="J412" s="1098">
        <v>0</v>
      </c>
      <c r="K412" s="1098">
        <v>1</v>
      </c>
      <c r="L412" s="1603"/>
    </row>
    <row r="413" spans="1:12" s="793" customFormat="1" ht="15" customHeight="1" x14ac:dyDescent="0.2">
      <c r="A413" s="1587"/>
      <c r="B413" s="1585"/>
      <c r="C413" s="785" t="s">
        <v>1094</v>
      </c>
      <c r="D413" s="1605"/>
      <c r="E413" s="1572"/>
      <c r="F413" s="1607"/>
      <c r="G413" s="816">
        <v>0</v>
      </c>
      <c r="H413" s="273">
        <v>0</v>
      </c>
      <c r="I413" s="1098">
        <v>0</v>
      </c>
      <c r="J413" s="1098">
        <v>0</v>
      </c>
      <c r="K413" s="1098">
        <v>0</v>
      </c>
      <c r="L413" s="1603"/>
    </row>
    <row r="414" spans="1:12" s="793" customFormat="1" ht="15" customHeight="1" x14ac:dyDescent="0.2">
      <c r="A414" s="1587"/>
      <c r="B414" s="1585"/>
      <c r="C414" s="785" t="s">
        <v>764</v>
      </c>
      <c r="D414" s="1605"/>
      <c r="E414" s="1572"/>
      <c r="F414" s="1607"/>
      <c r="G414" s="816">
        <v>2</v>
      </c>
      <c r="H414" s="273">
        <v>0</v>
      </c>
      <c r="I414" s="1098">
        <v>2</v>
      </c>
      <c r="J414" s="1098">
        <v>0</v>
      </c>
      <c r="K414" s="1098">
        <v>0</v>
      </c>
      <c r="L414" s="1603"/>
    </row>
    <row r="415" spans="1:12" s="793" customFormat="1" ht="15" customHeight="1" x14ac:dyDescent="0.2">
      <c r="A415" s="1588"/>
      <c r="B415" s="1584"/>
      <c r="C415" s="785" t="s">
        <v>598</v>
      </c>
      <c r="D415" s="1605"/>
      <c r="E415" s="1572"/>
      <c r="F415" s="1607"/>
      <c r="G415" s="816">
        <v>2</v>
      </c>
      <c r="H415" s="273">
        <v>2</v>
      </c>
      <c r="I415" s="1098">
        <v>0</v>
      </c>
      <c r="J415" s="1098">
        <v>0</v>
      </c>
      <c r="K415" s="1098">
        <v>0</v>
      </c>
      <c r="L415" s="1603"/>
    </row>
    <row r="416" spans="1:12" s="793" customFormat="1" ht="15" customHeight="1" x14ac:dyDescent="0.2">
      <c r="A416" s="1586">
        <v>176</v>
      </c>
      <c r="B416" s="1583" t="s">
        <v>292</v>
      </c>
      <c r="C416" s="785" t="s">
        <v>699</v>
      </c>
      <c r="D416" s="1605"/>
      <c r="E416" s="1572"/>
      <c r="F416" s="1607"/>
      <c r="G416" s="816">
        <v>1</v>
      </c>
      <c r="H416" s="1098">
        <v>0</v>
      </c>
      <c r="I416" s="1098">
        <v>1</v>
      </c>
      <c r="J416" s="1098">
        <v>0</v>
      </c>
      <c r="K416" s="1098">
        <v>0</v>
      </c>
      <c r="L416" s="1603"/>
    </row>
    <row r="417" spans="1:12" s="793" customFormat="1" ht="15" customHeight="1" x14ac:dyDescent="0.2">
      <c r="A417" s="1588"/>
      <c r="B417" s="1584"/>
      <c r="C417" s="785" t="s">
        <v>598</v>
      </c>
      <c r="D417" s="1605"/>
      <c r="E417" s="1572"/>
      <c r="F417" s="1607"/>
      <c r="G417" s="816">
        <v>3</v>
      </c>
      <c r="H417" s="1098">
        <v>1</v>
      </c>
      <c r="I417" s="1098">
        <v>2</v>
      </c>
      <c r="J417" s="1098">
        <v>0</v>
      </c>
      <c r="K417" s="1098">
        <v>0</v>
      </c>
      <c r="L417" s="1603"/>
    </row>
    <row r="418" spans="1:12" s="793" customFormat="1" ht="15" customHeight="1" x14ac:dyDescent="0.2">
      <c r="A418" s="1586">
        <v>177</v>
      </c>
      <c r="B418" s="1583" t="s">
        <v>293</v>
      </c>
      <c r="C418" s="785" t="s">
        <v>759</v>
      </c>
      <c r="D418" s="1605"/>
      <c r="E418" s="1572"/>
      <c r="F418" s="1607"/>
      <c r="G418" s="816">
        <v>2</v>
      </c>
      <c r="H418" s="1098">
        <v>0</v>
      </c>
      <c r="I418" s="1098">
        <v>2</v>
      </c>
      <c r="J418" s="1098">
        <v>0</v>
      </c>
      <c r="K418" s="1098">
        <v>0</v>
      </c>
      <c r="L418" s="1603"/>
    </row>
    <row r="419" spans="1:12" s="793" customFormat="1" ht="15" customHeight="1" x14ac:dyDescent="0.2">
      <c r="A419" s="1587"/>
      <c r="B419" s="1585"/>
      <c r="C419" s="785" t="s">
        <v>1644</v>
      </c>
      <c r="D419" s="1605"/>
      <c r="E419" s="1572"/>
      <c r="F419" s="1607"/>
      <c r="G419" s="816">
        <v>2</v>
      </c>
      <c r="H419" s="1098">
        <v>0</v>
      </c>
      <c r="I419" s="1098">
        <v>1</v>
      </c>
      <c r="J419" s="1098">
        <v>0</v>
      </c>
      <c r="K419" s="1098">
        <v>1</v>
      </c>
      <c r="L419" s="1603"/>
    </row>
    <row r="420" spans="1:12" s="793" customFormat="1" ht="15" customHeight="1" x14ac:dyDescent="0.2">
      <c r="A420" s="1587"/>
      <c r="B420" s="1585"/>
      <c r="C420" s="785" t="s">
        <v>599</v>
      </c>
      <c r="D420" s="1605"/>
      <c r="E420" s="1572"/>
      <c r="F420" s="1607"/>
      <c r="G420" s="816">
        <v>2</v>
      </c>
      <c r="H420" s="1098">
        <v>2</v>
      </c>
      <c r="I420" s="1098">
        <v>0</v>
      </c>
      <c r="J420" s="1098">
        <v>0</v>
      </c>
      <c r="K420" s="1098">
        <v>0</v>
      </c>
      <c r="L420" s="1603"/>
    </row>
    <row r="421" spans="1:12" s="793" customFormat="1" ht="15" customHeight="1" x14ac:dyDescent="0.2">
      <c r="A421" s="1587"/>
      <c r="B421" s="1585"/>
      <c r="C421" s="785" t="s">
        <v>700</v>
      </c>
      <c r="D421" s="1605"/>
      <c r="E421" s="1572"/>
      <c r="F421" s="1607"/>
      <c r="G421" s="816">
        <v>2</v>
      </c>
      <c r="H421" s="1098">
        <v>0</v>
      </c>
      <c r="I421" s="1098">
        <v>2</v>
      </c>
      <c r="J421" s="1098">
        <v>0</v>
      </c>
      <c r="K421" s="1098">
        <v>0</v>
      </c>
      <c r="L421" s="1603"/>
    </row>
    <row r="422" spans="1:12" s="793" customFormat="1" ht="15" customHeight="1" x14ac:dyDescent="0.2">
      <c r="A422" s="1588"/>
      <c r="B422" s="1584"/>
      <c r="C422" s="785" t="s">
        <v>598</v>
      </c>
      <c r="D422" s="1605"/>
      <c r="E422" s="1572"/>
      <c r="F422" s="1607"/>
      <c r="G422" s="816">
        <v>1</v>
      </c>
      <c r="H422" s="1098">
        <v>0</v>
      </c>
      <c r="I422" s="1098">
        <v>0</v>
      </c>
      <c r="J422" s="1098">
        <v>0</v>
      </c>
      <c r="K422" s="1098">
        <v>1</v>
      </c>
      <c r="L422" s="1603"/>
    </row>
    <row r="423" spans="1:12" s="793" customFormat="1" ht="15" customHeight="1" x14ac:dyDescent="0.2">
      <c r="A423" s="1586">
        <v>178</v>
      </c>
      <c r="B423" s="1583" t="s">
        <v>299</v>
      </c>
      <c r="C423" s="785" t="s">
        <v>765</v>
      </c>
      <c r="D423" s="1605"/>
      <c r="E423" s="1572"/>
      <c r="F423" s="1607"/>
      <c r="G423" s="816">
        <v>0</v>
      </c>
      <c r="H423" s="1098">
        <v>0</v>
      </c>
      <c r="I423" s="1098">
        <v>0</v>
      </c>
      <c r="J423" s="1098">
        <v>0</v>
      </c>
      <c r="K423" s="1098">
        <v>0</v>
      </c>
      <c r="L423" s="1603"/>
    </row>
    <row r="424" spans="1:12" s="793" customFormat="1" ht="15" customHeight="1" x14ac:dyDescent="0.2">
      <c r="A424" s="1587"/>
      <c r="B424" s="1585"/>
      <c r="C424" s="785" t="s">
        <v>418</v>
      </c>
      <c r="D424" s="1605"/>
      <c r="E424" s="1572"/>
      <c r="F424" s="1607"/>
      <c r="G424" s="816">
        <v>3</v>
      </c>
      <c r="H424" s="1098">
        <v>0</v>
      </c>
      <c r="I424" s="1098">
        <v>3</v>
      </c>
      <c r="J424" s="1098">
        <v>0</v>
      </c>
      <c r="K424" s="1098">
        <v>0</v>
      </c>
      <c r="L424" s="1603"/>
    </row>
    <row r="425" spans="1:12" s="793" customFormat="1" ht="15" customHeight="1" x14ac:dyDescent="0.2">
      <c r="A425" s="1588"/>
      <c r="B425" s="1584"/>
      <c r="C425" s="785" t="s">
        <v>598</v>
      </c>
      <c r="D425" s="1605"/>
      <c r="E425" s="1572"/>
      <c r="F425" s="1607"/>
      <c r="G425" s="816">
        <v>0</v>
      </c>
      <c r="H425" s="1098">
        <v>0</v>
      </c>
      <c r="I425" s="1098">
        <v>0</v>
      </c>
      <c r="J425" s="1098">
        <v>0</v>
      </c>
      <c r="K425" s="1098">
        <v>0</v>
      </c>
      <c r="L425" s="1603"/>
    </row>
    <row r="426" spans="1:12" s="793" customFormat="1" ht="15" customHeight="1" x14ac:dyDescent="0.2">
      <c r="A426" s="1586">
        <v>179</v>
      </c>
      <c r="B426" s="1583" t="s">
        <v>304</v>
      </c>
      <c r="C426" s="785" t="s">
        <v>768</v>
      </c>
      <c r="D426" s="1605"/>
      <c r="E426" s="1572"/>
      <c r="F426" s="1607"/>
      <c r="G426" s="816">
        <v>3</v>
      </c>
      <c r="H426" s="1098">
        <v>1</v>
      </c>
      <c r="I426" s="1098">
        <v>2</v>
      </c>
      <c r="J426" s="1098">
        <v>0</v>
      </c>
      <c r="K426" s="1098">
        <v>0</v>
      </c>
      <c r="L426" s="1603"/>
    </row>
    <row r="427" spans="1:12" s="793" customFormat="1" ht="15" customHeight="1" x14ac:dyDescent="0.2">
      <c r="A427" s="1587"/>
      <c r="B427" s="1585"/>
      <c r="C427" s="785" t="s">
        <v>604</v>
      </c>
      <c r="D427" s="1605"/>
      <c r="E427" s="1572"/>
      <c r="F427" s="1607"/>
      <c r="G427" s="816">
        <v>5</v>
      </c>
      <c r="H427" s="1098">
        <v>3</v>
      </c>
      <c r="I427" s="1098">
        <v>2</v>
      </c>
      <c r="J427" s="1098">
        <v>0</v>
      </c>
      <c r="K427" s="1098">
        <v>0</v>
      </c>
      <c r="L427" s="1603"/>
    </row>
    <row r="428" spans="1:12" s="793" customFormat="1" ht="15" customHeight="1" x14ac:dyDescent="0.2">
      <c r="A428" s="1588"/>
      <c r="B428" s="1584"/>
      <c r="C428" s="785" t="s">
        <v>598</v>
      </c>
      <c r="D428" s="1605"/>
      <c r="E428" s="1572"/>
      <c r="F428" s="1607"/>
      <c r="G428" s="816">
        <v>4</v>
      </c>
      <c r="H428" s="1098">
        <v>2</v>
      </c>
      <c r="I428" s="1098">
        <v>1</v>
      </c>
      <c r="J428" s="1098">
        <v>1</v>
      </c>
      <c r="K428" s="1098">
        <v>0</v>
      </c>
      <c r="L428" s="1603"/>
    </row>
    <row r="429" spans="1:12" s="793" customFormat="1" ht="15" customHeight="1" x14ac:dyDescent="0.2">
      <c r="A429" s="1586">
        <v>180</v>
      </c>
      <c r="B429" s="1583" t="s">
        <v>305</v>
      </c>
      <c r="C429" s="785" t="s">
        <v>706</v>
      </c>
      <c r="D429" s="1605"/>
      <c r="E429" s="1572"/>
      <c r="F429" s="1607"/>
      <c r="G429" s="816">
        <v>2</v>
      </c>
      <c r="H429" s="1098">
        <v>0</v>
      </c>
      <c r="I429" s="1098">
        <v>0</v>
      </c>
      <c r="J429" s="1098">
        <v>0</v>
      </c>
      <c r="K429" s="1098">
        <v>2</v>
      </c>
      <c r="L429" s="1603"/>
    </row>
    <row r="430" spans="1:12" s="793" customFormat="1" ht="15" customHeight="1" x14ac:dyDescent="0.2">
      <c r="A430" s="1587"/>
      <c r="B430" s="1585"/>
      <c r="C430" s="785" t="s">
        <v>707</v>
      </c>
      <c r="D430" s="1605"/>
      <c r="E430" s="1572"/>
      <c r="F430" s="1607"/>
      <c r="G430" s="816">
        <v>0</v>
      </c>
      <c r="H430" s="1098">
        <v>0</v>
      </c>
      <c r="I430" s="1098">
        <v>0</v>
      </c>
      <c r="J430" s="1098">
        <v>0</v>
      </c>
      <c r="K430" s="1098">
        <v>0</v>
      </c>
      <c r="L430" s="1603"/>
    </row>
    <row r="431" spans="1:12" s="793" customFormat="1" ht="15" customHeight="1" x14ac:dyDescent="0.2">
      <c r="A431" s="1587"/>
      <c r="B431" s="1585"/>
      <c r="C431" s="785" t="s">
        <v>723</v>
      </c>
      <c r="D431" s="1605"/>
      <c r="E431" s="1572"/>
      <c r="F431" s="1607"/>
      <c r="G431" s="816">
        <v>2</v>
      </c>
      <c r="H431" s="1098">
        <v>1</v>
      </c>
      <c r="I431" s="1098">
        <v>1</v>
      </c>
      <c r="J431" s="1098">
        <v>0</v>
      </c>
      <c r="K431" s="1098">
        <v>0</v>
      </c>
      <c r="L431" s="1603"/>
    </row>
    <row r="432" spans="1:12" s="823" customFormat="1" ht="15" customHeight="1" x14ac:dyDescent="0.2">
      <c r="A432" s="1587"/>
      <c r="B432" s="1585"/>
      <c r="C432" s="785" t="s">
        <v>408</v>
      </c>
      <c r="D432" s="1605"/>
      <c r="E432" s="1572"/>
      <c r="F432" s="1607"/>
      <c r="G432" s="822">
        <v>2</v>
      </c>
      <c r="H432" s="881">
        <v>0</v>
      </c>
      <c r="I432" s="881">
        <v>2</v>
      </c>
      <c r="J432" s="881">
        <v>0</v>
      </c>
      <c r="K432" s="881">
        <v>0</v>
      </c>
      <c r="L432" s="1603"/>
    </row>
    <row r="433" spans="1:12" s="793" customFormat="1" ht="15" customHeight="1" x14ac:dyDescent="0.2">
      <c r="A433" s="1587"/>
      <c r="B433" s="1585"/>
      <c r="C433" s="785" t="s">
        <v>705</v>
      </c>
      <c r="D433" s="1605"/>
      <c r="E433" s="1572"/>
      <c r="F433" s="1607"/>
      <c r="G433" s="816">
        <v>0</v>
      </c>
      <c r="H433" s="1098">
        <v>0</v>
      </c>
      <c r="I433" s="1098">
        <v>0</v>
      </c>
      <c r="J433" s="1098">
        <v>0</v>
      </c>
      <c r="K433" s="1098">
        <v>0</v>
      </c>
      <c r="L433" s="1603"/>
    </row>
    <row r="434" spans="1:12" s="793" customFormat="1" ht="15" customHeight="1" x14ac:dyDescent="0.2">
      <c r="A434" s="1588"/>
      <c r="B434" s="1584"/>
      <c r="C434" s="785" t="s">
        <v>1051</v>
      </c>
      <c r="D434" s="1605"/>
      <c r="E434" s="1572"/>
      <c r="F434" s="1607"/>
      <c r="G434" s="816">
        <v>0</v>
      </c>
      <c r="H434" s="1098">
        <v>0</v>
      </c>
      <c r="I434" s="1098">
        <v>0</v>
      </c>
      <c r="J434" s="1098">
        <v>0</v>
      </c>
      <c r="K434" s="1098">
        <v>0</v>
      </c>
      <c r="L434" s="1603"/>
    </row>
    <row r="435" spans="1:12" s="793" customFormat="1" ht="15" customHeight="1" x14ac:dyDescent="0.2">
      <c r="A435" s="806">
        <v>180</v>
      </c>
      <c r="B435" s="805" t="s">
        <v>308</v>
      </c>
      <c r="C435" s="785" t="s">
        <v>703</v>
      </c>
      <c r="D435" s="1605"/>
      <c r="E435" s="1572"/>
      <c r="F435" s="1607"/>
      <c r="G435" s="816">
        <v>5</v>
      </c>
      <c r="H435" s="1098">
        <v>2</v>
      </c>
      <c r="I435" s="1098">
        <v>3</v>
      </c>
      <c r="J435" s="1098">
        <v>0</v>
      </c>
      <c r="K435" s="1098">
        <v>0</v>
      </c>
      <c r="L435" s="1603"/>
    </row>
    <row r="436" spans="1:12" s="793" customFormat="1" ht="15" customHeight="1" x14ac:dyDescent="0.2">
      <c r="A436" s="1586">
        <v>181</v>
      </c>
      <c r="B436" s="1583" t="s">
        <v>309</v>
      </c>
      <c r="C436" s="785" t="s">
        <v>709</v>
      </c>
      <c r="D436" s="1605"/>
      <c r="E436" s="1572"/>
      <c r="F436" s="1607"/>
      <c r="G436" s="816">
        <v>3</v>
      </c>
      <c r="H436" s="1098">
        <v>1</v>
      </c>
      <c r="I436" s="1098">
        <v>2</v>
      </c>
      <c r="J436" s="1098">
        <v>0</v>
      </c>
      <c r="K436" s="1098">
        <v>0</v>
      </c>
      <c r="L436" s="1603"/>
    </row>
    <row r="437" spans="1:12" s="793" customFormat="1" ht="15" customHeight="1" x14ac:dyDescent="0.2">
      <c r="A437" s="1587"/>
      <c r="B437" s="1585"/>
      <c r="C437" s="785" t="s">
        <v>775</v>
      </c>
      <c r="D437" s="1605"/>
      <c r="E437" s="1572"/>
      <c r="F437" s="1607"/>
      <c r="G437" s="816">
        <v>4</v>
      </c>
      <c r="H437" s="1098">
        <v>2</v>
      </c>
      <c r="I437" s="1098">
        <v>2</v>
      </c>
      <c r="J437" s="1098">
        <v>0</v>
      </c>
      <c r="K437" s="1098">
        <v>0</v>
      </c>
      <c r="L437" s="1603"/>
    </row>
    <row r="438" spans="1:12" s="793" customFormat="1" ht="15" customHeight="1" x14ac:dyDescent="0.2">
      <c r="A438" s="1588"/>
      <c r="B438" s="1584"/>
      <c r="C438" s="785" t="s">
        <v>980</v>
      </c>
      <c r="D438" s="1605"/>
      <c r="E438" s="1572"/>
      <c r="F438" s="1607"/>
      <c r="G438" s="816">
        <v>2</v>
      </c>
      <c r="H438" s="1098">
        <v>1</v>
      </c>
      <c r="I438" s="1098">
        <v>0</v>
      </c>
      <c r="J438" s="1098">
        <v>0</v>
      </c>
      <c r="K438" s="1098">
        <v>1</v>
      </c>
      <c r="L438" s="1603"/>
    </row>
    <row r="439" spans="1:12" s="793" customFormat="1" ht="15" customHeight="1" x14ac:dyDescent="0.2">
      <c r="A439" s="1586">
        <v>182</v>
      </c>
      <c r="B439" s="1583" t="s">
        <v>310</v>
      </c>
      <c r="C439" s="785" t="s">
        <v>712</v>
      </c>
      <c r="D439" s="1605"/>
      <c r="E439" s="1572"/>
      <c r="F439" s="1607"/>
      <c r="G439" s="816">
        <v>4</v>
      </c>
      <c r="H439" s="1098">
        <v>3</v>
      </c>
      <c r="I439" s="1098">
        <v>1</v>
      </c>
      <c r="J439" s="1098">
        <v>0</v>
      </c>
      <c r="K439" s="1098">
        <v>0</v>
      </c>
      <c r="L439" s="1603"/>
    </row>
    <row r="440" spans="1:12" s="793" customFormat="1" ht="15" customHeight="1" x14ac:dyDescent="0.2">
      <c r="A440" s="1587"/>
      <c r="B440" s="1585"/>
      <c r="C440" s="785" t="s">
        <v>710</v>
      </c>
      <c r="D440" s="1605"/>
      <c r="E440" s="1572"/>
      <c r="F440" s="1607"/>
      <c r="G440" s="816">
        <v>5</v>
      </c>
      <c r="H440" s="1098">
        <v>1</v>
      </c>
      <c r="I440" s="1098">
        <v>3</v>
      </c>
      <c r="J440" s="1098">
        <v>1</v>
      </c>
      <c r="K440" s="1098">
        <v>0</v>
      </c>
      <c r="L440" s="1603"/>
    </row>
    <row r="441" spans="1:12" s="793" customFormat="1" ht="15" customHeight="1" x14ac:dyDescent="0.2">
      <c r="A441" s="1587"/>
      <c r="B441" s="1585"/>
      <c r="C441" s="785" t="s">
        <v>776</v>
      </c>
      <c r="D441" s="1605"/>
      <c r="E441" s="1572"/>
      <c r="F441" s="1607"/>
      <c r="G441" s="816">
        <v>1</v>
      </c>
      <c r="H441" s="1098">
        <v>0</v>
      </c>
      <c r="I441" s="1098">
        <v>1</v>
      </c>
      <c r="J441" s="1098">
        <v>0</v>
      </c>
      <c r="K441" s="1098">
        <v>0</v>
      </c>
      <c r="L441" s="1603"/>
    </row>
    <row r="442" spans="1:12" s="793" customFormat="1" ht="15" customHeight="1" x14ac:dyDescent="0.2">
      <c r="A442" s="1587"/>
      <c r="B442" s="1585"/>
      <c r="C442" s="785" t="s">
        <v>414</v>
      </c>
      <c r="D442" s="1605"/>
      <c r="E442" s="1572"/>
      <c r="F442" s="1607"/>
      <c r="G442" s="816">
        <v>5</v>
      </c>
      <c r="H442" s="1098">
        <v>2</v>
      </c>
      <c r="I442" s="1098">
        <v>3</v>
      </c>
      <c r="J442" s="1098">
        <v>0</v>
      </c>
      <c r="K442" s="1098">
        <v>0</v>
      </c>
      <c r="L442" s="1603"/>
    </row>
    <row r="443" spans="1:12" s="793" customFormat="1" ht="15" customHeight="1" x14ac:dyDescent="0.2">
      <c r="A443" s="1587"/>
      <c r="B443" s="1585"/>
      <c r="C443" s="785" t="s">
        <v>711</v>
      </c>
      <c r="D443" s="1605"/>
      <c r="E443" s="1572"/>
      <c r="F443" s="1607"/>
      <c r="G443" s="816">
        <v>1</v>
      </c>
      <c r="H443" s="1098">
        <v>0</v>
      </c>
      <c r="I443" s="1098">
        <v>1</v>
      </c>
      <c r="J443" s="1098">
        <v>0</v>
      </c>
      <c r="K443" s="1098">
        <v>0</v>
      </c>
      <c r="L443" s="1603"/>
    </row>
    <row r="444" spans="1:12" s="793" customFormat="1" ht="15" customHeight="1" x14ac:dyDescent="0.2">
      <c r="A444" s="1588"/>
      <c r="B444" s="1584"/>
      <c r="C444" s="785" t="s">
        <v>598</v>
      </c>
      <c r="D444" s="1605"/>
      <c r="E444" s="1572"/>
      <c r="F444" s="1607"/>
      <c r="G444" s="816">
        <v>2</v>
      </c>
      <c r="H444" s="1098">
        <v>1</v>
      </c>
      <c r="I444" s="1098">
        <v>1</v>
      </c>
      <c r="J444" s="1098">
        <v>0</v>
      </c>
      <c r="K444" s="1098">
        <v>0</v>
      </c>
      <c r="L444" s="1603"/>
    </row>
    <row r="445" spans="1:12" s="793" customFormat="1" ht="15" customHeight="1" x14ac:dyDescent="0.2">
      <c r="A445" s="1586">
        <v>183</v>
      </c>
      <c r="B445" s="1583" t="s">
        <v>311</v>
      </c>
      <c r="C445" s="785" t="s">
        <v>410</v>
      </c>
      <c r="D445" s="1605"/>
      <c r="E445" s="1572"/>
      <c r="F445" s="1607"/>
      <c r="G445" s="816">
        <v>5</v>
      </c>
      <c r="H445" s="1098">
        <v>2</v>
      </c>
      <c r="I445" s="1098">
        <v>1</v>
      </c>
      <c r="J445" s="1098">
        <v>0</v>
      </c>
      <c r="K445" s="1098">
        <v>2</v>
      </c>
      <c r="L445" s="1603"/>
    </row>
    <row r="446" spans="1:12" s="823" customFormat="1" ht="15" customHeight="1" x14ac:dyDescent="0.2">
      <c r="A446" s="1588"/>
      <c r="B446" s="1584"/>
      <c r="C446" s="785" t="s">
        <v>598</v>
      </c>
      <c r="D446" s="1605"/>
      <c r="E446" s="1572"/>
      <c r="F446" s="1607"/>
      <c r="G446" s="822">
        <v>5</v>
      </c>
      <c r="H446" s="881">
        <v>3</v>
      </c>
      <c r="I446" s="881">
        <v>1</v>
      </c>
      <c r="J446" s="881">
        <v>1</v>
      </c>
      <c r="K446" s="881">
        <v>0</v>
      </c>
      <c r="L446" s="1603"/>
    </row>
    <row r="447" spans="1:12" s="793" customFormat="1" ht="15" customHeight="1" x14ac:dyDescent="0.2">
      <c r="A447" s="1586">
        <v>184</v>
      </c>
      <c r="B447" s="1583" t="s">
        <v>312</v>
      </c>
      <c r="C447" s="785" t="s">
        <v>821</v>
      </c>
      <c r="D447" s="1605"/>
      <c r="E447" s="1572"/>
      <c r="F447" s="1607"/>
      <c r="G447" s="816">
        <v>5</v>
      </c>
      <c r="H447" s="1098">
        <v>2</v>
      </c>
      <c r="I447" s="1098">
        <v>2</v>
      </c>
      <c r="J447" s="1098">
        <v>0</v>
      </c>
      <c r="K447" s="1098">
        <v>1</v>
      </c>
      <c r="L447" s="1603"/>
    </row>
    <row r="448" spans="1:12" s="793" customFormat="1" ht="15" customHeight="1" x14ac:dyDescent="0.2">
      <c r="A448" s="1587"/>
      <c r="B448" s="1585"/>
      <c r="C448" s="785" t="s">
        <v>605</v>
      </c>
      <c r="D448" s="1605"/>
      <c r="E448" s="1572"/>
      <c r="F448" s="1607"/>
      <c r="G448" s="816">
        <v>3</v>
      </c>
      <c r="H448" s="1098">
        <v>1</v>
      </c>
      <c r="I448" s="1098">
        <v>2</v>
      </c>
      <c r="J448" s="1098">
        <v>0</v>
      </c>
      <c r="K448" s="1098">
        <v>0</v>
      </c>
      <c r="L448" s="1603"/>
    </row>
    <row r="449" spans="1:12" s="803" customFormat="1" ht="15" customHeight="1" x14ac:dyDescent="0.2">
      <c r="A449" s="1587"/>
      <c r="B449" s="1585"/>
      <c r="C449" s="785" t="s">
        <v>413</v>
      </c>
      <c r="D449" s="1605"/>
      <c r="E449" s="1572"/>
      <c r="F449" s="1607"/>
      <c r="G449" s="816">
        <v>0</v>
      </c>
      <c r="H449" s="1098">
        <v>0</v>
      </c>
      <c r="I449" s="1098">
        <v>0</v>
      </c>
      <c r="J449" s="1098">
        <v>0</v>
      </c>
      <c r="K449" s="1098">
        <v>0</v>
      </c>
      <c r="L449" s="1603"/>
    </row>
    <row r="450" spans="1:12" s="803" customFormat="1" ht="15" customHeight="1" x14ac:dyDescent="0.2">
      <c r="A450" s="1587"/>
      <c r="B450" s="1585"/>
      <c r="C450" s="785" t="s">
        <v>606</v>
      </c>
      <c r="D450" s="1605"/>
      <c r="E450" s="1572"/>
      <c r="F450" s="1607"/>
      <c r="G450" s="816">
        <v>5</v>
      </c>
      <c r="H450" s="1098">
        <v>2</v>
      </c>
      <c r="I450" s="1098">
        <v>0</v>
      </c>
      <c r="J450" s="1098">
        <v>1</v>
      </c>
      <c r="K450" s="1098">
        <v>2</v>
      </c>
      <c r="L450" s="1603"/>
    </row>
    <row r="451" spans="1:12" s="803" customFormat="1" ht="15" customHeight="1" x14ac:dyDescent="0.2">
      <c r="A451" s="1587"/>
      <c r="B451" s="1585"/>
      <c r="C451" s="785" t="s">
        <v>713</v>
      </c>
      <c r="D451" s="1605"/>
      <c r="E451" s="1572"/>
      <c r="F451" s="1607"/>
      <c r="G451" s="816">
        <v>1</v>
      </c>
      <c r="H451" s="1098">
        <v>1</v>
      </c>
      <c r="I451" s="1098">
        <v>0</v>
      </c>
      <c r="J451" s="1098">
        <v>0</v>
      </c>
      <c r="K451" s="1098">
        <v>0</v>
      </c>
      <c r="L451" s="1603"/>
    </row>
    <row r="452" spans="1:12" s="803" customFormat="1" ht="15" customHeight="1" x14ac:dyDescent="0.2">
      <c r="A452" s="1587"/>
      <c r="B452" s="1585"/>
      <c r="C452" s="785" t="s">
        <v>777</v>
      </c>
      <c r="D452" s="1605"/>
      <c r="E452" s="1572"/>
      <c r="F452" s="1607"/>
      <c r="G452" s="816">
        <v>0</v>
      </c>
      <c r="H452" s="1098">
        <v>0</v>
      </c>
      <c r="I452" s="1098">
        <v>0</v>
      </c>
      <c r="J452" s="1098">
        <v>0</v>
      </c>
      <c r="K452" s="1098">
        <v>0</v>
      </c>
      <c r="L452" s="1603"/>
    </row>
    <row r="453" spans="1:12" s="803" customFormat="1" ht="15" customHeight="1" x14ac:dyDescent="0.2">
      <c r="A453" s="1587"/>
      <c r="B453" s="1585"/>
      <c r="C453" s="785" t="s">
        <v>973</v>
      </c>
      <c r="D453" s="1605"/>
      <c r="E453" s="1572"/>
      <c r="F453" s="1607"/>
      <c r="G453" s="816">
        <v>0</v>
      </c>
      <c r="H453" s="1098">
        <v>0</v>
      </c>
      <c r="I453" s="1098">
        <v>0</v>
      </c>
      <c r="J453" s="1098">
        <v>0</v>
      </c>
      <c r="K453" s="1098">
        <v>0</v>
      </c>
      <c r="L453" s="1603"/>
    </row>
    <row r="454" spans="1:12" s="803" customFormat="1" ht="15" customHeight="1" x14ac:dyDescent="0.2">
      <c r="A454" s="1587"/>
      <c r="B454" s="1585"/>
      <c r="C454" s="785" t="s">
        <v>980</v>
      </c>
      <c r="D454" s="1605"/>
      <c r="E454" s="1572"/>
      <c r="F454" s="1607"/>
      <c r="G454" s="816">
        <v>0</v>
      </c>
      <c r="H454" s="1098">
        <v>0</v>
      </c>
      <c r="I454" s="1098">
        <v>0</v>
      </c>
      <c r="J454" s="1098">
        <v>0</v>
      </c>
      <c r="K454" s="1098">
        <v>0</v>
      </c>
      <c r="L454" s="1603"/>
    </row>
    <row r="455" spans="1:12" s="803" customFormat="1" ht="15" customHeight="1" x14ac:dyDescent="0.2">
      <c r="A455" s="1587"/>
      <c r="B455" s="1585"/>
      <c r="C455" s="785" t="s">
        <v>598</v>
      </c>
      <c r="D455" s="1605"/>
      <c r="E455" s="1572"/>
      <c r="F455" s="1607"/>
      <c r="G455" s="816">
        <v>0</v>
      </c>
      <c r="H455" s="1098">
        <v>0</v>
      </c>
      <c r="I455" s="1098">
        <v>0</v>
      </c>
      <c r="J455" s="1098">
        <v>0</v>
      </c>
      <c r="K455" s="1098">
        <v>0</v>
      </c>
      <c r="L455" s="1603"/>
    </row>
    <row r="456" spans="1:12" s="803" customFormat="1" ht="15" customHeight="1" x14ac:dyDescent="0.2">
      <c r="A456" s="1588"/>
      <c r="B456" s="1584"/>
      <c r="C456" s="785" t="s">
        <v>992</v>
      </c>
      <c r="D456" s="1605"/>
      <c r="E456" s="1572"/>
      <c r="F456" s="1607"/>
      <c r="G456" s="816">
        <v>5</v>
      </c>
      <c r="H456" s="1098">
        <v>2</v>
      </c>
      <c r="I456" s="1098">
        <v>1</v>
      </c>
      <c r="J456" s="1098">
        <v>2</v>
      </c>
      <c r="K456" s="1098">
        <v>0</v>
      </c>
      <c r="L456" s="1603"/>
    </row>
    <row r="457" spans="1:12" s="803" customFormat="1" ht="15" x14ac:dyDescent="0.2">
      <c r="A457" s="806">
        <v>185</v>
      </c>
      <c r="B457" s="805" t="s">
        <v>1640</v>
      </c>
      <c r="C457" s="785" t="s">
        <v>598</v>
      </c>
      <c r="D457" s="1605"/>
      <c r="E457" s="1572"/>
      <c r="F457" s="1607"/>
      <c r="G457" s="816">
        <v>1</v>
      </c>
      <c r="H457" s="1098">
        <v>0</v>
      </c>
      <c r="I457" s="1098">
        <v>0</v>
      </c>
      <c r="J457" s="1098">
        <v>1</v>
      </c>
      <c r="K457" s="1098">
        <v>0</v>
      </c>
      <c r="L457" s="1603"/>
    </row>
    <row r="458" spans="1:12" s="803" customFormat="1" ht="15" customHeight="1" x14ac:dyDescent="0.2">
      <c r="A458" s="1586">
        <v>186</v>
      </c>
      <c r="B458" s="1583" t="s">
        <v>314</v>
      </c>
      <c r="C458" s="785" t="s">
        <v>714</v>
      </c>
      <c r="D458" s="1605"/>
      <c r="E458" s="1572"/>
      <c r="F458" s="1607"/>
      <c r="G458" s="816">
        <v>5</v>
      </c>
      <c r="H458" s="1098">
        <v>4</v>
      </c>
      <c r="I458" s="1098">
        <v>1</v>
      </c>
      <c r="J458" s="1098">
        <v>0</v>
      </c>
      <c r="K458" s="1098">
        <v>0</v>
      </c>
      <c r="L458" s="1603"/>
    </row>
    <row r="459" spans="1:12" s="803" customFormat="1" ht="15" customHeight="1" x14ac:dyDescent="0.2">
      <c r="A459" s="1587"/>
      <c r="B459" s="1585"/>
      <c r="C459" s="785" t="s">
        <v>607</v>
      </c>
      <c r="D459" s="1605"/>
      <c r="E459" s="1572"/>
      <c r="F459" s="1607"/>
      <c r="G459" s="816">
        <v>5</v>
      </c>
      <c r="H459" s="1098">
        <v>1</v>
      </c>
      <c r="I459" s="1098">
        <v>2</v>
      </c>
      <c r="J459" s="1098">
        <v>0</v>
      </c>
      <c r="K459" s="1098">
        <v>2</v>
      </c>
      <c r="L459" s="1603"/>
    </row>
    <row r="460" spans="1:12" s="803" customFormat="1" ht="15" customHeight="1" x14ac:dyDescent="0.2">
      <c r="A460" s="1587"/>
      <c r="B460" s="1585"/>
      <c r="C460" s="785" t="s">
        <v>778</v>
      </c>
      <c r="D460" s="1605"/>
      <c r="E460" s="1572"/>
      <c r="F460" s="1607"/>
      <c r="G460" s="816">
        <v>0</v>
      </c>
      <c r="H460" s="1098">
        <v>0</v>
      </c>
      <c r="I460" s="1098">
        <v>0</v>
      </c>
      <c r="J460" s="1098">
        <v>0</v>
      </c>
      <c r="K460" s="1098">
        <v>0</v>
      </c>
      <c r="L460" s="1603"/>
    </row>
    <row r="461" spans="1:12" s="803" customFormat="1" ht="15" customHeight="1" x14ac:dyDescent="0.2">
      <c r="A461" s="1588"/>
      <c r="B461" s="1584"/>
      <c r="C461" s="785" t="s">
        <v>820</v>
      </c>
      <c r="D461" s="1605"/>
      <c r="E461" s="1572"/>
      <c r="F461" s="1607"/>
      <c r="G461" s="816">
        <v>5</v>
      </c>
      <c r="H461" s="1098">
        <v>0</v>
      </c>
      <c r="I461" s="1098">
        <v>5</v>
      </c>
      <c r="J461" s="1098">
        <v>0</v>
      </c>
      <c r="K461" s="1098">
        <v>0</v>
      </c>
      <c r="L461" s="1603"/>
    </row>
    <row r="462" spans="1:12" s="803" customFormat="1" ht="15" customHeight="1" x14ac:dyDescent="0.2">
      <c r="A462" s="1586">
        <v>187</v>
      </c>
      <c r="B462" s="1583" t="s">
        <v>315</v>
      </c>
      <c r="C462" s="785" t="s">
        <v>779</v>
      </c>
      <c r="D462" s="1605"/>
      <c r="E462" s="1572"/>
      <c r="F462" s="1607"/>
      <c r="G462" s="816">
        <v>5</v>
      </c>
      <c r="H462" s="1098">
        <v>3</v>
      </c>
      <c r="I462" s="1098">
        <v>1</v>
      </c>
      <c r="J462" s="1098">
        <v>0</v>
      </c>
      <c r="K462" s="1098">
        <v>1</v>
      </c>
      <c r="L462" s="1603"/>
    </row>
    <row r="463" spans="1:12" s="803" customFormat="1" ht="15" customHeight="1" x14ac:dyDescent="0.2">
      <c r="A463" s="1587"/>
      <c r="B463" s="1585"/>
      <c r="C463" s="785" t="s">
        <v>780</v>
      </c>
      <c r="D463" s="1605"/>
      <c r="E463" s="1572"/>
      <c r="F463" s="1607"/>
      <c r="G463" s="816">
        <v>5</v>
      </c>
      <c r="H463" s="1098">
        <v>2</v>
      </c>
      <c r="I463" s="1098">
        <v>3</v>
      </c>
      <c r="J463" s="1098">
        <v>0</v>
      </c>
      <c r="K463" s="1098">
        <v>0</v>
      </c>
      <c r="L463" s="1603"/>
    </row>
    <row r="464" spans="1:12" s="803" customFormat="1" ht="15" customHeight="1" x14ac:dyDescent="0.2">
      <c r="A464" s="1587"/>
      <c r="B464" s="1585"/>
      <c r="C464" s="785" t="s">
        <v>715</v>
      </c>
      <c r="D464" s="1605"/>
      <c r="E464" s="1572"/>
      <c r="F464" s="1607"/>
      <c r="G464" s="816">
        <v>5</v>
      </c>
      <c r="H464" s="1098">
        <v>1</v>
      </c>
      <c r="I464" s="1098">
        <v>1</v>
      </c>
      <c r="J464" s="1098">
        <v>0</v>
      </c>
      <c r="K464" s="1098">
        <v>3</v>
      </c>
      <c r="L464" s="1603"/>
    </row>
    <row r="465" spans="1:12" s="803" customFormat="1" ht="15" customHeight="1" x14ac:dyDescent="0.2">
      <c r="A465" s="1588"/>
      <c r="B465" s="1584"/>
      <c r="C465" s="785" t="s">
        <v>598</v>
      </c>
      <c r="D465" s="1605"/>
      <c r="E465" s="1572"/>
      <c r="F465" s="1607"/>
      <c r="G465" s="816">
        <v>1</v>
      </c>
      <c r="H465" s="1098">
        <v>0</v>
      </c>
      <c r="I465" s="1098">
        <v>1</v>
      </c>
      <c r="J465" s="1098">
        <v>0</v>
      </c>
      <c r="K465" s="1098">
        <v>0</v>
      </c>
      <c r="L465" s="1603"/>
    </row>
    <row r="466" spans="1:12" s="803" customFormat="1" ht="15" customHeight="1" x14ac:dyDescent="0.2">
      <c r="A466" s="1586">
        <v>188</v>
      </c>
      <c r="B466" s="1583" t="s">
        <v>316</v>
      </c>
      <c r="C466" s="785" t="s">
        <v>781</v>
      </c>
      <c r="D466" s="1605"/>
      <c r="E466" s="1572"/>
      <c r="F466" s="1607"/>
      <c r="G466" s="816">
        <v>2</v>
      </c>
      <c r="H466" s="1098">
        <v>1</v>
      </c>
      <c r="I466" s="1098">
        <v>0</v>
      </c>
      <c r="J466" s="1098">
        <v>1</v>
      </c>
      <c r="K466" s="1098">
        <v>0</v>
      </c>
      <c r="L466" s="1603"/>
    </row>
    <row r="467" spans="1:12" s="803" customFormat="1" ht="15" customHeight="1" x14ac:dyDescent="0.2">
      <c r="A467" s="1587"/>
      <c r="B467" s="1585"/>
      <c r="C467" s="785" t="s">
        <v>717</v>
      </c>
      <c r="D467" s="1605"/>
      <c r="E467" s="1572"/>
      <c r="F467" s="1607"/>
      <c r="G467" s="816">
        <v>2</v>
      </c>
      <c r="H467" s="1098">
        <v>0</v>
      </c>
      <c r="I467" s="1098">
        <v>1</v>
      </c>
      <c r="J467" s="1098">
        <v>1</v>
      </c>
      <c r="K467" s="1098">
        <v>0</v>
      </c>
      <c r="L467" s="1603"/>
    </row>
    <row r="468" spans="1:12" s="803" customFormat="1" ht="15" customHeight="1" x14ac:dyDescent="0.2">
      <c r="A468" s="1587"/>
      <c r="B468" s="1585"/>
      <c r="C468" s="785" t="s">
        <v>716</v>
      </c>
      <c r="D468" s="1605"/>
      <c r="E468" s="1572"/>
      <c r="F468" s="1607"/>
      <c r="G468" s="816">
        <v>2</v>
      </c>
      <c r="H468" s="1098">
        <v>1</v>
      </c>
      <c r="I468" s="1098">
        <v>1</v>
      </c>
      <c r="J468" s="1098">
        <v>0</v>
      </c>
      <c r="K468" s="1098">
        <v>0</v>
      </c>
      <c r="L468" s="1603"/>
    </row>
    <row r="469" spans="1:12" s="803" customFormat="1" ht="15" customHeight="1" x14ac:dyDescent="0.2">
      <c r="A469" s="1587"/>
      <c r="B469" s="1585"/>
      <c r="C469" s="785" t="s">
        <v>667</v>
      </c>
      <c r="D469" s="1605"/>
      <c r="E469" s="1572"/>
      <c r="F469" s="1607"/>
      <c r="G469" s="816">
        <v>2</v>
      </c>
      <c r="H469" s="1098">
        <v>0</v>
      </c>
      <c r="I469" s="1098">
        <v>2</v>
      </c>
      <c r="J469" s="1098">
        <v>0</v>
      </c>
      <c r="K469" s="1098">
        <v>0</v>
      </c>
      <c r="L469" s="1603"/>
    </row>
    <row r="470" spans="1:12" s="803" customFormat="1" ht="15" customHeight="1" x14ac:dyDescent="0.2">
      <c r="A470" s="1588"/>
      <c r="B470" s="1584"/>
      <c r="C470" s="785" t="s">
        <v>598</v>
      </c>
      <c r="D470" s="1605"/>
      <c r="E470" s="1572"/>
      <c r="F470" s="1607"/>
      <c r="G470" s="816">
        <v>2</v>
      </c>
      <c r="H470" s="1098">
        <v>0</v>
      </c>
      <c r="I470" s="1098">
        <v>2</v>
      </c>
      <c r="J470" s="1098">
        <v>0</v>
      </c>
      <c r="K470" s="1098">
        <v>0</v>
      </c>
      <c r="L470" s="1603"/>
    </row>
    <row r="471" spans="1:12" s="803" customFormat="1" ht="15" customHeight="1" x14ac:dyDescent="0.2">
      <c r="A471" s="1586">
        <v>189</v>
      </c>
      <c r="B471" s="1583" t="s">
        <v>317</v>
      </c>
      <c r="C471" s="785" t="s">
        <v>415</v>
      </c>
      <c r="D471" s="1605"/>
      <c r="E471" s="1572"/>
      <c r="F471" s="1607"/>
      <c r="G471" s="816">
        <v>20</v>
      </c>
      <c r="H471" s="1098">
        <v>5</v>
      </c>
      <c r="I471" s="1098">
        <v>10</v>
      </c>
      <c r="J471" s="1098">
        <v>1</v>
      </c>
      <c r="K471" s="1098">
        <v>4</v>
      </c>
      <c r="L471" s="1603"/>
    </row>
    <row r="472" spans="1:12" s="793" customFormat="1" ht="15" customHeight="1" x14ac:dyDescent="0.2">
      <c r="A472" s="1588"/>
      <c r="B472" s="1584"/>
      <c r="C472" s="785" t="s">
        <v>598</v>
      </c>
      <c r="D472" s="1605"/>
      <c r="E472" s="1572"/>
      <c r="F472" s="1607"/>
      <c r="G472" s="816">
        <v>2</v>
      </c>
      <c r="H472" s="1098">
        <v>0</v>
      </c>
      <c r="I472" s="1098">
        <v>2</v>
      </c>
      <c r="J472" s="1098">
        <v>0</v>
      </c>
      <c r="K472" s="1098">
        <v>0</v>
      </c>
      <c r="L472" s="1603"/>
    </row>
    <row r="473" spans="1:12" s="803" customFormat="1" ht="15" customHeight="1" x14ac:dyDescent="0.2">
      <c r="A473" s="1586">
        <v>190</v>
      </c>
      <c r="B473" s="1583" t="s">
        <v>318</v>
      </c>
      <c r="C473" s="785" t="s">
        <v>782</v>
      </c>
      <c r="D473" s="1605"/>
      <c r="E473" s="1572"/>
      <c r="F473" s="1607"/>
      <c r="G473" s="816">
        <v>5</v>
      </c>
      <c r="H473" s="1098">
        <v>2</v>
      </c>
      <c r="I473" s="1098">
        <v>1</v>
      </c>
      <c r="J473" s="1098">
        <v>2</v>
      </c>
      <c r="K473" s="1098">
        <v>0</v>
      </c>
      <c r="L473" s="1603"/>
    </row>
    <row r="474" spans="1:12" s="793" customFormat="1" ht="15" customHeight="1" x14ac:dyDescent="0.2">
      <c r="A474" s="1587"/>
      <c r="B474" s="1585"/>
      <c r="C474" s="785" t="s">
        <v>718</v>
      </c>
      <c r="D474" s="1605"/>
      <c r="E474" s="1572"/>
      <c r="F474" s="1607"/>
      <c r="G474" s="816">
        <v>5</v>
      </c>
      <c r="H474" s="1098">
        <v>3</v>
      </c>
      <c r="I474" s="1098">
        <v>2</v>
      </c>
      <c r="J474" s="1098">
        <v>0</v>
      </c>
      <c r="K474" s="1098">
        <v>0</v>
      </c>
      <c r="L474" s="1603"/>
    </row>
    <row r="475" spans="1:12" s="803" customFormat="1" ht="15" customHeight="1" x14ac:dyDescent="0.2">
      <c r="A475" s="1587"/>
      <c r="B475" s="1585"/>
      <c r="C475" s="785" t="s">
        <v>764</v>
      </c>
      <c r="D475" s="1605"/>
      <c r="E475" s="1572"/>
      <c r="F475" s="1607"/>
      <c r="G475" s="816">
        <v>2</v>
      </c>
      <c r="H475" s="1098">
        <v>1</v>
      </c>
      <c r="I475" s="1098">
        <v>1</v>
      </c>
      <c r="J475" s="1098">
        <v>0</v>
      </c>
      <c r="K475" s="1098">
        <v>0</v>
      </c>
      <c r="L475" s="1603"/>
    </row>
    <row r="476" spans="1:12" s="803" customFormat="1" ht="15" customHeight="1" x14ac:dyDescent="0.2">
      <c r="A476" s="1588"/>
      <c r="B476" s="1584"/>
      <c r="C476" s="785" t="s">
        <v>598</v>
      </c>
      <c r="D476" s="1605"/>
      <c r="E476" s="1572"/>
      <c r="F476" s="1607"/>
      <c r="G476" s="816">
        <v>5</v>
      </c>
      <c r="H476" s="1098">
        <v>4</v>
      </c>
      <c r="I476" s="1098">
        <v>1</v>
      </c>
      <c r="J476" s="1098">
        <v>0</v>
      </c>
      <c r="K476" s="1098">
        <v>0</v>
      </c>
      <c r="L476" s="1603"/>
    </row>
    <row r="477" spans="1:12" s="803" customFormat="1" ht="15" customHeight="1" x14ac:dyDescent="0.2">
      <c r="A477" s="1586">
        <v>191</v>
      </c>
      <c r="B477" s="1583" t="s">
        <v>319</v>
      </c>
      <c r="C477" s="785" t="s">
        <v>608</v>
      </c>
      <c r="D477" s="1605"/>
      <c r="E477" s="1572"/>
      <c r="F477" s="1607"/>
      <c r="G477" s="816">
        <v>5</v>
      </c>
      <c r="H477" s="1098">
        <v>0</v>
      </c>
      <c r="I477" s="1098">
        <v>5</v>
      </c>
      <c r="J477" s="1098">
        <v>0</v>
      </c>
      <c r="K477" s="1098">
        <v>0</v>
      </c>
      <c r="L477" s="1603"/>
    </row>
    <row r="478" spans="1:12" s="803" customFormat="1" ht="15" customHeight="1" x14ac:dyDescent="0.2">
      <c r="A478" s="1587"/>
      <c r="B478" s="1585"/>
      <c r="C478" s="785" t="s">
        <v>332</v>
      </c>
      <c r="D478" s="1605"/>
      <c r="E478" s="1572"/>
      <c r="F478" s="1607"/>
      <c r="G478" s="816">
        <v>5</v>
      </c>
      <c r="H478" s="1098">
        <v>2</v>
      </c>
      <c r="I478" s="1098">
        <v>1</v>
      </c>
      <c r="J478" s="1098">
        <v>0</v>
      </c>
      <c r="K478" s="1098">
        <v>2</v>
      </c>
      <c r="L478" s="1603"/>
    </row>
    <row r="479" spans="1:12" s="803" customFormat="1" ht="15" customHeight="1" x14ac:dyDescent="0.2">
      <c r="A479" s="1587"/>
      <c r="B479" s="1585"/>
      <c r="C479" s="785" t="s">
        <v>412</v>
      </c>
      <c r="D479" s="1605"/>
      <c r="E479" s="1572"/>
      <c r="F479" s="1607"/>
      <c r="G479" s="816">
        <v>3</v>
      </c>
      <c r="H479" s="1098">
        <v>0</v>
      </c>
      <c r="I479" s="1098">
        <v>3</v>
      </c>
      <c r="J479" s="1098">
        <v>0</v>
      </c>
      <c r="K479" s="1098">
        <v>0</v>
      </c>
      <c r="L479" s="1603"/>
    </row>
    <row r="480" spans="1:12" s="803" customFormat="1" ht="15" customHeight="1" x14ac:dyDescent="0.2">
      <c r="A480" s="1587"/>
      <c r="B480" s="1585"/>
      <c r="C480" s="785" t="s">
        <v>980</v>
      </c>
      <c r="D480" s="1605"/>
      <c r="E480" s="1572"/>
      <c r="F480" s="1607"/>
      <c r="G480" s="816">
        <v>2</v>
      </c>
      <c r="H480" s="1098">
        <v>0</v>
      </c>
      <c r="I480" s="1098">
        <v>2</v>
      </c>
      <c r="J480" s="1098">
        <v>0</v>
      </c>
      <c r="K480" s="1098">
        <v>0</v>
      </c>
      <c r="L480" s="1603"/>
    </row>
    <row r="481" spans="1:12" s="803" customFormat="1" ht="15" customHeight="1" x14ac:dyDescent="0.2">
      <c r="A481" s="1588"/>
      <c r="B481" s="1584"/>
      <c r="C481" s="785" t="s">
        <v>1671</v>
      </c>
      <c r="D481" s="1605"/>
      <c r="E481" s="1572"/>
      <c r="F481" s="1607"/>
      <c r="G481" s="816">
        <v>2</v>
      </c>
      <c r="H481" s="1098">
        <v>0</v>
      </c>
      <c r="I481" s="1098">
        <v>0</v>
      </c>
      <c r="J481" s="1098">
        <v>0</v>
      </c>
      <c r="K481" s="1098">
        <v>2</v>
      </c>
      <c r="L481" s="1603"/>
    </row>
    <row r="482" spans="1:12" s="803" customFormat="1" ht="15" customHeight="1" x14ac:dyDescent="0.2">
      <c r="A482" s="1586">
        <v>192</v>
      </c>
      <c r="B482" s="1583" t="s">
        <v>320</v>
      </c>
      <c r="C482" s="785" t="s">
        <v>609</v>
      </c>
      <c r="D482" s="1605"/>
      <c r="E482" s="1572"/>
      <c r="F482" s="1607"/>
      <c r="G482" s="816">
        <v>0</v>
      </c>
      <c r="H482" s="1098">
        <v>0</v>
      </c>
      <c r="I482" s="1098">
        <v>0</v>
      </c>
      <c r="J482" s="1098">
        <v>0</v>
      </c>
      <c r="K482" s="1098">
        <v>0</v>
      </c>
      <c r="L482" s="1603"/>
    </row>
    <row r="483" spans="1:12" s="803" customFormat="1" ht="15" customHeight="1" x14ac:dyDescent="0.2">
      <c r="A483" s="1587"/>
      <c r="B483" s="1585"/>
      <c r="C483" s="785" t="s">
        <v>419</v>
      </c>
      <c r="D483" s="1605"/>
      <c r="E483" s="1572"/>
      <c r="F483" s="1607"/>
      <c r="G483" s="816">
        <v>0</v>
      </c>
      <c r="H483" s="1098">
        <v>0</v>
      </c>
      <c r="I483" s="1098">
        <v>0</v>
      </c>
      <c r="J483" s="1098">
        <v>0</v>
      </c>
      <c r="K483" s="1098">
        <v>0</v>
      </c>
      <c r="L483" s="1603"/>
    </row>
    <row r="484" spans="1:12" s="803" customFormat="1" ht="15" customHeight="1" x14ac:dyDescent="0.2">
      <c r="A484" s="1587"/>
      <c r="B484" s="1585"/>
      <c r="C484" s="785" t="s">
        <v>783</v>
      </c>
      <c r="D484" s="1605"/>
      <c r="E484" s="1572"/>
      <c r="F484" s="1607"/>
      <c r="G484" s="816">
        <v>1</v>
      </c>
      <c r="H484" s="1098">
        <v>0</v>
      </c>
      <c r="I484" s="1098">
        <v>1</v>
      </c>
      <c r="J484" s="1098">
        <v>0</v>
      </c>
      <c r="K484" s="1098">
        <v>0</v>
      </c>
      <c r="L484" s="1603"/>
    </row>
    <row r="485" spans="1:12" s="803" customFormat="1" ht="15" customHeight="1" x14ac:dyDescent="0.2">
      <c r="A485" s="1587"/>
      <c r="B485" s="1585"/>
      <c r="C485" s="785" t="s">
        <v>784</v>
      </c>
      <c r="D485" s="1605"/>
      <c r="E485" s="1572"/>
      <c r="F485" s="1607"/>
      <c r="G485" s="816">
        <v>5</v>
      </c>
      <c r="H485" s="1098">
        <v>2</v>
      </c>
      <c r="I485" s="1098">
        <v>3</v>
      </c>
      <c r="J485" s="1098">
        <v>0</v>
      </c>
      <c r="K485" s="1098">
        <v>0</v>
      </c>
      <c r="L485" s="1603"/>
    </row>
    <row r="486" spans="1:12" s="803" customFormat="1" ht="15" customHeight="1" x14ac:dyDescent="0.2">
      <c r="A486" s="1588"/>
      <c r="B486" s="1584"/>
      <c r="C486" s="785" t="s">
        <v>598</v>
      </c>
      <c r="D486" s="1605"/>
      <c r="E486" s="1572"/>
      <c r="F486" s="1607"/>
      <c r="G486" s="816">
        <v>1</v>
      </c>
      <c r="H486" s="1098">
        <v>1</v>
      </c>
      <c r="I486" s="1098">
        <v>0</v>
      </c>
      <c r="J486" s="1098">
        <v>0</v>
      </c>
      <c r="K486" s="1098">
        <v>0</v>
      </c>
      <c r="L486" s="1603"/>
    </row>
    <row r="487" spans="1:12" s="803" customFormat="1" ht="15" customHeight="1" x14ac:dyDescent="0.2">
      <c r="A487" s="1586">
        <v>193</v>
      </c>
      <c r="B487" s="1583" t="s">
        <v>321</v>
      </c>
      <c r="C487" s="785" t="s">
        <v>980</v>
      </c>
      <c r="D487" s="1605"/>
      <c r="E487" s="1572"/>
      <c r="F487" s="1607"/>
      <c r="G487" s="816">
        <v>2</v>
      </c>
      <c r="H487" s="1098">
        <v>0</v>
      </c>
      <c r="I487" s="1098">
        <v>1</v>
      </c>
      <c r="J487" s="1098">
        <v>1</v>
      </c>
      <c r="K487" s="1098">
        <v>0</v>
      </c>
      <c r="L487" s="1603"/>
    </row>
    <row r="488" spans="1:12" s="803" customFormat="1" ht="15" customHeight="1" x14ac:dyDescent="0.2">
      <c r="A488" s="1587"/>
      <c r="B488" s="1585"/>
      <c r="C488" s="785" t="s">
        <v>989</v>
      </c>
      <c r="D488" s="1605"/>
      <c r="E488" s="1572"/>
      <c r="F488" s="1607"/>
      <c r="G488" s="816">
        <v>2</v>
      </c>
      <c r="H488" s="1098">
        <v>0</v>
      </c>
      <c r="I488" s="1098">
        <v>2</v>
      </c>
      <c r="J488" s="1098">
        <v>0</v>
      </c>
      <c r="K488" s="1098">
        <v>0</v>
      </c>
      <c r="L488" s="1603"/>
    </row>
    <row r="489" spans="1:12" s="803" customFormat="1" ht="15" customHeight="1" x14ac:dyDescent="0.2">
      <c r="A489" s="1588"/>
      <c r="B489" s="1584"/>
      <c r="C489" s="785" t="s">
        <v>784</v>
      </c>
      <c r="D489" s="1605"/>
      <c r="E489" s="1572"/>
      <c r="F489" s="1607"/>
      <c r="G489" s="816">
        <v>1</v>
      </c>
      <c r="H489" s="1098">
        <v>1</v>
      </c>
      <c r="I489" s="1098">
        <v>0</v>
      </c>
      <c r="J489" s="1098">
        <v>0</v>
      </c>
      <c r="K489" s="1098">
        <v>0</v>
      </c>
      <c r="L489" s="1603"/>
    </row>
    <row r="490" spans="1:12" s="803" customFormat="1" ht="15" customHeight="1" x14ac:dyDescent="0.2">
      <c r="A490" s="1586">
        <v>194</v>
      </c>
      <c r="B490" s="1583" t="s">
        <v>322</v>
      </c>
      <c r="C490" s="785" t="s">
        <v>785</v>
      </c>
      <c r="D490" s="1605"/>
      <c r="E490" s="1572"/>
      <c r="F490" s="1607"/>
      <c r="G490" s="816">
        <v>3</v>
      </c>
      <c r="H490" s="1098">
        <v>1</v>
      </c>
      <c r="I490" s="1098">
        <v>2</v>
      </c>
      <c r="J490" s="1098">
        <v>0</v>
      </c>
      <c r="K490" s="1098">
        <v>0</v>
      </c>
      <c r="L490" s="1603"/>
    </row>
    <row r="491" spans="1:12" s="803" customFormat="1" ht="15" customHeight="1" x14ac:dyDescent="0.2">
      <c r="A491" s="1588"/>
      <c r="B491" s="1584"/>
      <c r="C491" s="785" t="s">
        <v>598</v>
      </c>
      <c r="D491" s="1605"/>
      <c r="E491" s="1572"/>
      <c r="F491" s="1607"/>
      <c r="G491" s="816">
        <v>3</v>
      </c>
      <c r="H491" s="1098">
        <v>2</v>
      </c>
      <c r="I491" s="1098">
        <v>1</v>
      </c>
      <c r="J491" s="1098">
        <v>0</v>
      </c>
      <c r="K491" s="1098">
        <v>0</v>
      </c>
      <c r="L491" s="1603"/>
    </row>
    <row r="492" spans="1:12" s="803" customFormat="1" ht="15" customHeight="1" x14ac:dyDescent="0.2">
      <c r="A492" s="1586">
        <v>195</v>
      </c>
      <c r="B492" s="1583" t="s">
        <v>323</v>
      </c>
      <c r="C492" s="785" t="s">
        <v>786</v>
      </c>
      <c r="D492" s="1605"/>
      <c r="E492" s="1572"/>
      <c r="F492" s="1607"/>
      <c r="G492" s="816">
        <v>2</v>
      </c>
      <c r="H492" s="273">
        <v>0</v>
      </c>
      <c r="I492" s="1098">
        <v>0</v>
      </c>
      <c r="J492" s="1098">
        <v>0</v>
      </c>
      <c r="K492" s="1098">
        <v>2</v>
      </c>
      <c r="L492" s="1603"/>
    </row>
    <row r="493" spans="1:12" s="793" customFormat="1" ht="15" customHeight="1" x14ac:dyDescent="0.2">
      <c r="A493" s="1588"/>
      <c r="B493" s="1584"/>
      <c r="C493" s="785" t="s">
        <v>598</v>
      </c>
      <c r="D493" s="1605"/>
      <c r="E493" s="1572"/>
      <c r="F493" s="1607"/>
      <c r="G493" s="816">
        <v>3</v>
      </c>
      <c r="H493" s="273">
        <v>1</v>
      </c>
      <c r="I493" s="1098">
        <v>2</v>
      </c>
      <c r="J493" s="1098">
        <v>0</v>
      </c>
      <c r="K493" s="1098">
        <v>0</v>
      </c>
      <c r="L493" s="1603"/>
    </row>
    <row r="494" spans="1:12" s="803" customFormat="1" ht="15" customHeight="1" x14ac:dyDescent="0.2">
      <c r="A494" s="1586">
        <v>196</v>
      </c>
      <c r="B494" s="1583" t="s">
        <v>325</v>
      </c>
      <c r="C494" s="785" t="s">
        <v>406</v>
      </c>
      <c r="D494" s="1605"/>
      <c r="E494" s="1572"/>
      <c r="F494" s="1607"/>
      <c r="G494" s="816">
        <v>4</v>
      </c>
      <c r="H494" s="1098">
        <v>2</v>
      </c>
      <c r="I494" s="1098">
        <v>1</v>
      </c>
      <c r="J494" s="1098">
        <v>1</v>
      </c>
      <c r="K494" s="1098">
        <v>0</v>
      </c>
      <c r="L494" s="1603"/>
    </row>
    <row r="495" spans="1:12" s="803" customFormat="1" ht="15" customHeight="1" x14ac:dyDescent="0.2">
      <c r="A495" s="1587"/>
      <c r="B495" s="1585"/>
      <c r="C495" s="785" t="s">
        <v>1092</v>
      </c>
      <c r="D495" s="1605"/>
      <c r="E495" s="1572"/>
      <c r="F495" s="1607"/>
      <c r="G495" s="816">
        <v>5</v>
      </c>
      <c r="H495" s="1098">
        <v>0</v>
      </c>
      <c r="I495" s="1098">
        <v>3</v>
      </c>
      <c r="J495" s="1098">
        <v>2</v>
      </c>
      <c r="K495" s="1098">
        <v>0</v>
      </c>
      <c r="L495" s="1603"/>
    </row>
    <row r="496" spans="1:12" s="803" customFormat="1" ht="15" customHeight="1" x14ac:dyDescent="0.2">
      <c r="A496" s="1588"/>
      <c r="B496" s="1584"/>
      <c r="C496" s="785" t="s">
        <v>598</v>
      </c>
      <c r="D496" s="1605"/>
      <c r="E496" s="1572"/>
      <c r="F496" s="1607"/>
      <c r="G496" s="816">
        <v>5</v>
      </c>
      <c r="H496" s="1098">
        <v>4</v>
      </c>
      <c r="I496" s="1098">
        <v>1</v>
      </c>
      <c r="J496" s="1098">
        <v>0</v>
      </c>
      <c r="K496" s="1098">
        <v>0</v>
      </c>
      <c r="L496" s="1603"/>
    </row>
    <row r="497" spans="1:12" s="803" customFormat="1" ht="15" customHeight="1" x14ac:dyDescent="0.2">
      <c r="A497" s="1586">
        <v>197</v>
      </c>
      <c r="B497" s="1583" t="s">
        <v>326</v>
      </c>
      <c r="C497" s="785" t="s">
        <v>980</v>
      </c>
      <c r="D497" s="1605"/>
      <c r="E497" s="1572"/>
      <c r="F497" s="1607"/>
      <c r="G497" s="816">
        <v>2</v>
      </c>
      <c r="H497" s="1098">
        <v>2</v>
      </c>
      <c r="I497" s="1098">
        <v>0</v>
      </c>
      <c r="J497" s="1098">
        <v>0</v>
      </c>
      <c r="K497" s="1098">
        <v>0</v>
      </c>
      <c r="L497" s="1603"/>
    </row>
    <row r="498" spans="1:12" s="803" customFormat="1" ht="15" customHeight="1" x14ac:dyDescent="0.2">
      <c r="A498" s="1588"/>
      <c r="B498" s="1584"/>
      <c r="C498" s="785" t="s">
        <v>784</v>
      </c>
      <c r="D498" s="1605"/>
      <c r="E498" s="1572"/>
      <c r="F498" s="1607"/>
      <c r="G498" s="816">
        <v>5</v>
      </c>
      <c r="H498" s="1098">
        <v>1</v>
      </c>
      <c r="I498" s="1098">
        <v>4</v>
      </c>
      <c r="J498" s="1098">
        <v>0</v>
      </c>
      <c r="K498" s="1098">
        <v>0</v>
      </c>
      <c r="L498" s="1603"/>
    </row>
    <row r="499" spans="1:12" s="793" customFormat="1" ht="15" customHeight="1" x14ac:dyDescent="0.2">
      <c r="A499" s="1586">
        <v>198</v>
      </c>
      <c r="B499" s="1583" t="s">
        <v>327</v>
      </c>
      <c r="C499" s="785" t="s">
        <v>788</v>
      </c>
      <c r="D499" s="1605"/>
      <c r="E499" s="1572"/>
      <c r="F499" s="1607"/>
      <c r="G499" s="816">
        <v>2</v>
      </c>
      <c r="H499" s="1098">
        <v>2</v>
      </c>
      <c r="I499" s="1098">
        <v>0</v>
      </c>
      <c r="J499" s="1098">
        <v>0</v>
      </c>
      <c r="K499" s="1098">
        <v>0</v>
      </c>
      <c r="L499" s="1603"/>
    </row>
    <row r="500" spans="1:12" s="793" customFormat="1" ht="15" customHeight="1" x14ac:dyDescent="0.2">
      <c r="A500" s="1587"/>
      <c r="B500" s="1585"/>
      <c r="C500" s="785" t="s">
        <v>607</v>
      </c>
      <c r="D500" s="1605"/>
      <c r="E500" s="1572"/>
      <c r="F500" s="1607"/>
      <c r="G500" s="816">
        <v>2</v>
      </c>
      <c r="H500" s="1098">
        <v>0</v>
      </c>
      <c r="I500" s="1098">
        <v>2</v>
      </c>
      <c r="J500" s="1098">
        <v>0</v>
      </c>
      <c r="K500" s="1098">
        <v>0</v>
      </c>
      <c r="L500" s="1603"/>
    </row>
    <row r="501" spans="1:12" s="803" customFormat="1" ht="15" customHeight="1" x14ac:dyDescent="0.2">
      <c r="A501" s="1588"/>
      <c r="B501" s="1584"/>
      <c r="C501" s="785" t="s">
        <v>598</v>
      </c>
      <c r="D501" s="1605"/>
      <c r="E501" s="1572"/>
      <c r="F501" s="1607"/>
      <c r="G501" s="816">
        <v>3</v>
      </c>
      <c r="H501" s="1098">
        <v>1</v>
      </c>
      <c r="I501" s="1098">
        <v>2</v>
      </c>
      <c r="J501" s="1098">
        <v>0</v>
      </c>
      <c r="K501" s="1098">
        <v>0</v>
      </c>
      <c r="L501" s="1603"/>
    </row>
    <row r="502" spans="1:12" s="803" customFormat="1" ht="15" customHeight="1" x14ac:dyDescent="0.2">
      <c r="A502" s="1586">
        <v>199</v>
      </c>
      <c r="B502" s="1583" t="s">
        <v>328</v>
      </c>
      <c r="C502" s="785" t="s">
        <v>698</v>
      </c>
      <c r="D502" s="1605"/>
      <c r="E502" s="1572"/>
      <c r="F502" s="1607"/>
      <c r="G502" s="816">
        <v>1</v>
      </c>
      <c r="H502" s="1098">
        <v>0</v>
      </c>
      <c r="I502" s="1098">
        <v>0</v>
      </c>
      <c r="J502" s="1098">
        <v>0</v>
      </c>
      <c r="K502" s="1098">
        <v>1</v>
      </c>
      <c r="L502" s="1603"/>
    </row>
    <row r="503" spans="1:12" s="803" customFormat="1" ht="15" customHeight="1" thickBot="1" x14ac:dyDescent="0.25">
      <c r="A503" s="1592"/>
      <c r="B503" s="1590"/>
      <c r="C503" s="859" t="s">
        <v>598</v>
      </c>
      <c r="D503" s="1605"/>
      <c r="E503" s="1594"/>
      <c r="F503" s="1607"/>
      <c r="G503" s="812">
        <v>3</v>
      </c>
      <c r="H503" s="880">
        <v>3</v>
      </c>
      <c r="I503" s="880">
        <v>0</v>
      </c>
      <c r="J503" s="880">
        <v>0</v>
      </c>
      <c r="K503" s="880">
        <v>0</v>
      </c>
      <c r="L503" s="1596"/>
    </row>
    <row r="504" spans="1:12" s="803" customFormat="1" ht="51.75" thickBot="1" x14ac:dyDescent="0.25">
      <c r="A504" s="807">
        <v>200</v>
      </c>
      <c r="B504" s="779" t="s">
        <v>308</v>
      </c>
      <c r="C504" s="788" t="s">
        <v>773</v>
      </c>
      <c r="D504" s="1605"/>
      <c r="E504" s="804" t="s">
        <v>1673</v>
      </c>
      <c r="F504" s="1607"/>
      <c r="G504" s="813">
        <v>10</v>
      </c>
      <c r="H504" s="874">
        <v>0</v>
      </c>
      <c r="I504" s="874">
        <v>7</v>
      </c>
      <c r="J504" s="874">
        <v>1</v>
      </c>
      <c r="K504" s="874">
        <v>2</v>
      </c>
      <c r="L504" s="853" t="s">
        <v>1674</v>
      </c>
    </row>
    <row r="505" spans="1:12" s="803" customFormat="1" ht="51.75" thickBot="1" x14ac:dyDescent="0.25">
      <c r="A505" s="807">
        <v>201</v>
      </c>
      <c r="B505" s="779" t="s">
        <v>324</v>
      </c>
      <c r="C505" s="788" t="s">
        <v>681</v>
      </c>
      <c r="D505" s="1605"/>
      <c r="E505" s="791" t="s">
        <v>1675</v>
      </c>
      <c r="F505" s="1607"/>
      <c r="G505" s="813">
        <v>8</v>
      </c>
      <c r="H505" s="874">
        <v>4</v>
      </c>
      <c r="I505" s="874">
        <v>2</v>
      </c>
      <c r="J505" s="874">
        <v>0</v>
      </c>
      <c r="K505" s="874">
        <v>2</v>
      </c>
      <c r="L505" s="853" t="s">
        <v>1676</v>
      </c>
    </row>
    <row r="506" spans="1:12" s="803" customFormat="1" ht="51.75" thickBot="1" x14ac:dyDescent="0.25">
      <c r="A506" s="807">
        <v>202</v>
      </c>
      <c r="B506" s="779" t="s">
        <v>300</v>
      </c>
      <c r="C506" s="788" t="s">
        <v>766</v>
      </c>
      <c r="D506" s="1605"/>
      <c r="E506" s="791" t="s">
        <v>1677</v>
      </c>
      <c r="F506" s="1607"/>
      <c r="G506" s="813">
        <v>2</v>
      </c>
      <c r="H506" s="874">
        <v>0</v>
      </c>
      <c r="I506" s="874">
        <v>2</v>
      </c>
      <c r="J506" s="874">
        <v>0</v>
      </c>
      <c r="K506" s="874">
        <v>0</v>
      </c>
      <c r="L506" s="853" t="s">
        <v>1678</v>
      </c>
    </row>
    <row r="507" spans="1:12" s="803" customFormat="1" ht="51.75" thickBot="1" x14ac:dyDescent="0.25">
      <c r="A507" s="807">
        <v>203</v>
      </c>
      <c r="B507" s="779" t="s">
        <v>308</v>
      </c>
      <c r="C507" s="788" t="s">
        <v>774</v>
      </c>
      <c r="D507" s="1605"/>
      <c r="E507" s="791" t="s">
        <v>1680</v>
      </c>
      <c r="F507" s="1607"/>
      <c r="G507" s="813">
        <v>5</v>
      </c>
      <c r="H507" s="874">
        <v>2</v>
      </c>
      <c r="I507" s="874">
        <v>1</v>
      </c>
      <c r="J507" s="874">
        <v>0</v>
      </c>
      <c r="K507" s="874">
        <v>2</v>
      </c>
      <c r="L507" s="853" t="s">
        <v>1679</v>
      </c>
    </row>
    <row r="508" spans="1:12" s="803" customFormat="1" ht="51.75" thickBot="1" x14ac:dyDescent="0.25">
      <c r="A508" s="807">
        <v>204</v>
      </c>
      <c r="B508" s="779" t="s">
        <v>294</v>
      </c>
      <c r="C508" s="788" t="s">
        <v>760</v>
      </c>
      <c r="D508" s="1605"/>
      <c r="E508" s="791" t="s">
        <v>1727</v>
      </c>
      <c r="F508" s="1607"/>
      <c r="G508" s="813">
        <v>2</v>
      </c>
      <c r="H508" s="874">
        <v>0</v>
      </c>
      <c r="I508" s="874">
        <v>2</v>
      </c>
      <c r="J508" s="874">
        <v>0</v>
      </c>
      <c r="K508" s="874">
        <v>0</v>
      </c>
      <c r="L508" s="808" t="s">
        <v>1681</v>
      </c>
    </row>
    <row r="509" spans="1:12" s="803" customFormat="1" ht="18" customHeight="1" x14ac:dyDescent="0.2">
      <c r="A509" s="1591">
        <v>205</v>
      </c>
      <c r="B509" s="1589" t="s">
        <v>325</v>
      </c>
      <c r="C509" s="783" t="s">
        <v>406</v>
      </c>
      <c r="D509" s="1605"/>
      <c r="E509" s="1593" t="s">
        <v>1682</v>
      </c>
      <c r="F509" s="1607"/>
      <c r="G509" s="814">
        <v>3</v>
      </c>
      <c r="H509" s="872">
        <v>3</v>
      </c>
      <c r="I509" s="872">
        <v>0</v>
      </c>
      <c r="J509" s="872">
        <v>0</v>
      </c>
      <c r="K509" s="872">
        <v>0</v>
      </c>
      <c r="L509" s="1595" t="s">
        <v>1681</v>
      </c>
    </row>
    <row r="510" spans="1:12" s="803" customFormat="1" ht="18" customHeight="1" x14ac:dyDescent="0.2">
      <c r="A510" s="1587"/>
      <c r="B510" s="1585"/>
      <c r="C510" s="785" t="s">
        <v>1092</v>
      </c>
      <c r="D510" s="1605"/>
      <c r="E510" s="1572"/>
      <c r="F510" s="1607"/>
      <c r="G510" s="816">
        <v>5</v>
      </c>
      <c r="H510" s="1098">
        <v>2</v>
      </c>
      <c r="I510" s="1098">
        <v>2</v>
      </c>
      <c r="J510" s="1098">
        <v>1</v>
      </c>
      <c r="K510" s="1098">
        <v>0</v>
      </c>
      <c r="L510" s="1603"/>
    </row>
    <row r="511" spans="1:12" s="803" customFormat="1" ht="18" customHeight="1" thickBot="1" x14ac:dyDescent="0.25">
      <c r="A511" s="1592"/>
      <c r="B511" s="1590"/>
      <c r="C511" s="859" t="s">
        <v>598</v>
      </c>
      <c r="D511" s="1605"/>
      <c r="E511" s="1594"/>
      <c r="F511" s="1607"/>
      <c r="G511" s="818">
        <v>3</v>
      </c>
      <c r="H511" s="880">
        <v>1</v>
      </c>
      <c r="I511" s="880">
        <v>2</v>
      </c>
      <c r="J511" s="880">
        <v>0</v>
      </c>
      <c r="K511" s="880">
        <v>0</v>
      </c>
      <c r="L511" s="1596"/>
    </row>
    <row r="512" spans="1:12" s="803" customFormat="1" ht="18" customHeight="1" x14ac:dyDescent="0.2">
      <c r="A512" s="1601">
        <v>206</v>
      </c>
      <c r="B512" s="1600" t="s">
        <v>298</v>
      </c>
      <c r="C512" s="783" t="s">
        <v>601</v>
      </c>
      <c r="D512" s="1605"/>
      <c r="E512" s="1593" t="s">
        <v>1683</v>
      </c>
      <c r="F512" s="1607"/>
      <c r="G512" s="815">
        <v>0</v>
      </c>
      <c r="H512" s="872">
        <v>0</v>
      </c>
      <c r="I512" s="872">
        <v>0</v>
      </c>
      <c r="J512" s="872">
        <v>0</v>
      </c>
      <c r="K512" s="872">
        <v>0</v>
      </c>
      <c r="L512" s="1595" t="s">
        <v>1684</v>
      </c>
    </row>
    <row r="513" spans="1:12" s="803" customFormat="1" ht="18" customHeight="1" x14ac:dyDescent="0.2">
      <c r="A513" s="1602"/>
      <c r="B513" s="1567"/>
      <c r="C513" s="784" t="s">
        <v>1636</v>
      </c>
      <c r="D513" s="1605"/>
      <c r="E513" s="1572"/>
      <c r="F513" s="1607"/>
      <c r="G513" s="502">
        <v>0</v>
      </c>
      <c r="H513" s="273">
        <v>0</v>
      </c>
      <c r="I513" s="273">
        <v>0</v>
      </c>
      <c r="J513" s="273">
        <v>0</v>
      </c>
      <c r="K513" s="273">
        <v>0</v>
      </c>
      <c r="L513" s="1603"/>
    </row>
    <row r="514" spans="1:12" s="803" customFormat="1" ht="15" customHeight="1" x14ac:dyDescent="0.2">
      <c r="A514" s="1587">
        <v>207</v>
      </c>
      <c r="B514" s="1585" t="s">
        <v>367</v>
      </c>
      <c r="C514" s="785" t="s">
        <v>767</v>
      </c>
      <c r="D514" s="1605"/>
      <c r="E514" s="1572"/>
      <c r="F514" s="1607"/>
      <c r="G514" s="816">
        <v>10</v>
      </c>
      <c r="H514" s="273">
        <v>4</v>
      </c>
      <c r="I514" s="273">
        <v>3</v>
      </c>
      <c r="J514" s="273">
        <v>1</v>
      </c>
      <c r="K514" s="273">
        <v>2</v>
      </c>
      <c r="L514" s="1603"/>
    </row>
    <row r="515" spans="1:12" s="803" customFormat="1" ht="15" customHeight="1" x14ac:dyDescent="0.2">
      <c r="A515" s="1588"/>
      <c r="B515" s="1584"/>
      <c r="C515" s="785" t="s">
        <v>602</v>
      </c>
      <c r="D515" s="1605"/>
      <c r="E515" s="1572"/>
      <c r="F515" s="1607"/>
      <c r="G515" s="816">
        <v>5</v>
      </c>
      <c r="H515" s="1098">
        <v>2</v>
      </c>
      <c r="I515" s="1098">
        <v>1</v>
      </c>
      <c r="J515" s="1098">
        <v>1</v>
      </c>
      <c r="K515" s="1098">
        <v>1</v>
      </c>
      <c r="L515" s="1603"/>
    </row>
    <row r="516" spans="1:12" s="803" customFormat="1" ht="15" customHeight="1" x14ac:dyDescent="0.2">
      <c r="A516" s="1586">
        <v>208</v>
      </c>
      <c r="B516" s="1583" t="s">
        <v>319</v>
      </c>
      <c r="C516" s="785" t="s">
        <v>608</v>
      </c>
      <c r="D516" s="1605"/>
      <c r="E516" s="1572"/>
      <c r="F516" s="1607"/>
      <c r="G516" s="816">
        <v>5</v>
      </c>
      <c r="H516" s="1098">
        <v>3</v>
      </c>
      <c r="I516" s="1098">
        <v>2</v>
      </c>
      <c r="J516" s="1098">
        <v>0</v>
      </c>
      <c r="K516" s="1098">
        <v>0</v>
      </c>
      <c r="L516" s="1603"/>
    </row>
    <row r="517" spans="1:12" s="803" customFormat="1" ht="15" customHeight="1" x14ac:dyDescent="0.2">
      <c r="A517" s="1588"/>
      <c r="B517" s="1584"/>
      <c r="C517" s="785" t="s">
        <v>992</v>
      </c>
      <c r="D517" s="1605"/>
      <c r="E517" s="1572"/>
      <c r="F517" s="1607"/>
      <c r="G517" s="816">
        <v>2</v>
      </c>
      <c r="H517" s="1098">
        <v>0</v>
      </c>
      <c r="I517" s="1098">
        <v>1</v>
      </c>
      <c r="J517" s="1098">
        <v>1</v>
      </c>
      <c r="K517" s="1098">
        <v>0</v>
      </c>
      <c r="L517" s="1603"/>
    </row>
    <row r="518" spans="1:12" s="803" customFormat="1" ht="15.75" thickBot="1" x14ac:dyDescent="0.25">
      <c r="A518" s="810">
        <v>209</v>
      </c>
      <c r="B518" s="811" t="s">
        <v>312</v>
      </c>
      <c r="C518" s="859" t="s">
        <v>992</v>
      </c>
      <c r="D518" s="1605"/>
      <c r="E518" s="1594"/>
      <c r="F518" s="1607"/>
      <c r="G518" s="812">
        <v>5</v>
      </c>
      <c r="H518" s="880">
        <v>0</v>
      </c>
      <c r="I518" s="880">
        <v>5</v>
      </c>
      <c r="J518" s="880">
        <v>0</v>
      </c>
      <c r="K518" s="880">
        <v>0</v>
      </c>
      <c r="L518" s="1596"/>
    </row>
    <row r="519" spans="1:12" s="803" customFormat="1" ht="27" customHeight="1" x14ac:dyDescent="0.2">
      <c r="A519" s="1591">
        <v>210</v>
      </c>
      <c r="B519" s="1589" t="s">
        <v>317</v>
      </c>
      <c r="C519" s="783" t="s">
        <v>415</v>
      </c>
      <c r="D519" s="1605"/>
      <c r="E519" s="1593" t="s">
        <v>1685</v>
      </c>
      <c r="F519" s="1607"/>
      <c r="G519" s="814">
        <v>3</v>
      </c>
      <c r="H519" s="872">
        <v>1</v>
      </c>
      <c r="I519" s="872">
        <v>2</v>
      </c>
      <c r="J519" s="872">
        <v>0</v>
      </c>
      <c r="K519" s="872">
        <v>0</v>
      </c>
      <c r="L519" s="1595" t="s">
        <v>1686</v>
      </c>
    </row>
    <row r="520" spans="1:12" s="803" customFormat="1" ht="24.95" customHeight="1" thickBot="1" x14ac:dyDescent="0.25">
      <c r="A520" s="1592"/>
      <c r="B520" s="1590"/>
      <c r="C520" s="859" t="s">
        <v>598</v>
      </c>
      <c r="D520" s="1605"/>
      <c r="E520" s="1594"/>
      <c r="F520" s="1607"/>
      <c r="G520" s="812">
        <v>9</v>
      </c>
      <c r="H520" s="880">
        <v>3</v>
      </c>
      <c r="I520" s="880">
        <v>6</v>
      </c>
      <c r="J520" s="880">
        <v>0</v>
      </c>
      <c r="K520" s="880">
        <v>0</v>
      </c>
      <c r="L520" s="1596"/>
    </row>
    <row r="521" spans="1:12" s="803" customFormat="1" ht="15" customHeight="1" x14ac:dyDescent="0.2">
      <c r="A521" s="1599">
        <v>211</v>
      </c>
      <c r="B521" s="1597" t="s">
        <v>287</v>
      </c>
      <c r="C521" s="884" t="s">
        <v>826</v>
      </c>
      <c r="D521" s="1605"/>
      <c r="E521" s="1593" t="s">
        <v>1687</v>
      </c>
      <c r="F521" s="1607"/>
      <c r="G521" s="814">
        <v>12</v>
      </c>
      <c r="H521" s="872">
        <v>2</v>
      </c>
      <c r="I521" s="872">
        <v>7</v>
      </c>
      <c r="J521" s="872">
        <v>1</v>
      </c>
      <c r="K521" s="872">
        <v>2</v>
      </c>
      <c r="L521" s="1595" t="s">
        <v>1688</v>
      </c>
    </row>
    <row r="522" spans="1:12" s="803" customFormat="1" ht="15" customHeight="1" x14ac:dyDescent="0.2">
      <c r="A522" s="1294"/>
      <c r="B522" s="1598"/>
      <c r="C522" s="885" t="s">
        <v>598</v>
      </c>
      <c r="D522" s="1605"/>
      <c r="E522" s="1572"/>
      <c r="F522" s="1607"/>
      <c r="G522" s="816">
        <v>7</v>
      </c>
      <c r="H522" s="1098">
        <v>2</v>
      </c>
      <c r="I522" s="1098">
        <v>4</v>
      </c>
      <c r="J522" s="1098">
        <v>0</v>
      </c>
      <c r="K522" s="1098">
        <v>1</v>
      </c>
      <c r="L522" s="1603"/>
    </row>
    <row r="523" spans="1:12" s="803" customFormat="1" ht="15" x14ac:dyDescent="0.2">
      <c r="A523" s="809">
        <v>212</v>
      </c>
      <c r="B523" s="854" t="s">
        <v>288</v>
      </c>
      <c r="C523" s="885" t="s">
        <v>598</v>
      </c>
      <c r="D523" s="1605"/>
      <c r="E523" s="1572"/>
      <c r="F523" s="1607"/>
      <c r="G523" s="816">
        <v>3</v>
      </c>
      <c r="H523" s="1098">
        <v>3</v>
      </c>
      <c r="I523" s="1098">
        <v>0</v>
      </c>
      <c r="J523" s="1098">
        <v>0</v>
      </c>
      <c r="K523" s="1098">
        <v>0</v>
      </c>
      <c r="L523" s="1603"/>
    </row>
    <row r="524" spans="1:12" s="803" customFormat="1" ht="15" customHeight="1" x14ac:dyDescent="0.2">
      <c r="A524" s="1292">
        <v>213</v>
      </c>
      <c r="B524" s="1635" t="s">
        <v>289</v>
      </c>
      <c r="C524" s="885" t="s">
        <v>407</v>
      </c>
      <c r="D524" s="1605"/>
      <c r="E524" s="1572"/>
      <c r="F524" s="1607"/>
      <c r="G524" s="816">
        <v>2</v>
      </c>
      <c r="H524" s="273">
        <v>2</v>
      </c>
      <c r="I524" s="1098">
        <v>0</v>
      </c>
      <c r="J524" s="1098">
        <v>0</v>
      </c>
      <c r="K524" s="1098">
        <v>0</v>
      </c>
      <c r="L524" s="1603"/>
    </row>
    <row r="525" spans="1:12" s="803" customFormat="1" ht="15" customHeight="1" x14ac:dyDescent="0.2">
      <c r="A525" s="1293"/>
      <c r="B525" s="1636"/>
      <c r="C525" s="885" t="s">
        <v>764</v>
      </c>
      <c r="D525" s="1605"/>
      <c r="E525" s="1572"/>
      <c r="F525" s="1607"/>
      <c r="G525" s="816">
        <v>3</v>
      </c>
      <c r="H525" s="273">
        <v>0</v>
      </c>
      <c r="I525" s="1098">
        <v>3</v>
      </c>
      <c r="J525" s="1098">
        <v>0</v>
      </c>
      <c r="K525" s="1098">
        <v>0</v>
      </c>
      <c r="L525" s="1603"/>
    </row>
    <row r="526" spans="1:12" s="803" customFormat="1" ht="15" customHeight="1" x14ac:dyDescent="0.2">
      <c r="A526" s="1294"/>
      <c r="B526" s="1598"/>
      <c r="C526" s="885" t="s">
        <v>598</v>
      </c>
      <c r="D526" s="1605"/>
      <c r="E526" s="1572"/>
      <c r="F526" s="1607"/>
      <c r="G526" s="816">
        <v>3</v>
      </c>
      <c r="H526" s="273">
        <v>1</v>
      </c>
      <c r="I526" s="1098">
        <v>2</v>
      </c>
      <c r="J526" s="1098">
        <v>0</v>
      </c>
      <c r="K526" s="1098">
        <v>0</v>
      </c>
      <c r="L526" s="1603"/>
    </row>
    <row r="527" spans="1:12" s="803" customFormat="1" ht="27" customHeight="1" x14ac:dyDescent="0.2">
      <c r="A527" s="1292">
        <v>214</v>
      </c>
      <c r="B527" s="1635" t="s">
        <v>291</v>
      </c>
      <c r="C527" s="885" t="s">
        <v>1091</v>
      </c>
      <c r="D527" s="1605"/>
      <c r="E527" s="1572"/>
      <c r="F527" s="1607"/>
      <c r="G527" s="816">
        <v>2</v>
      </c>
      <c r="H527" s="1098">
        <v>0</v>
      </c>
      <c r="I527" s="1098">
        <v>2</v>
      </c>
      <c r="J527" s="1098">
        <v>0</v>
      </c>
      <c r="K527" s="1098">
        <v>0</v>
      </c>
      <c r="L527" s="1603"/>
    </row>
    <row r="528" spans="1:12" s="803" customFormat="1" ht="15" customHeight="1" x14ac:dyDescent="0.2">
      <c r="A528" s="1293"/>
      <c r="B528" s="1636"/>
      <c r="C528" s="885" t="s">
        <v>756</v>
      </c>
      <c r="D528" s="1605"/>
      <c r="E528" s="1572"/>
      <c r="F528" s="1607"/>
      <c r="G528" s="816">
        <v>3</v>
      </c>
      <c r="H528" s="1098">
        <v>0</v>
      </c>
      <c r="I528" s="1098">
        <v>3</v>
      </c>
      <c r="J528" s="1098">
        <v>0</v>
      </c>
      <c r="K528" s="1098">
        <v>0</v>
      </c>
      <c r="L528" s="1603"/>
    </row>
    <row r="529" spans="1:12" s="803" customFormat="1" ht="15" customHeight="1" x14ac:dyDescent="0.2">
      <c r="A529" s="1294"/>
      <c r="B529" s="1598"/>
      <c r="C529" s="885" t="s">
        <v>598</v>
      </c>
      <c r="D529" s="1605"/>
      <c r="E529" s="1572"/>
      <c r="F529" s="1607"/>
      <c r="G529" s="816">
        <v>3</v>
      </c>
      <c r="H529" s="1098">
        <v>0</v>
      </c>
      <c r="I529" s="1098">
        <v>1</v>
      </c>
      <c r="J529" s="1098">
        <v>0</v>
      </c>
      <c r="K529" s="1098">
        <v>2</v>
      </c>
      <c r="L529" s="1603"/>
    </row>
    <row r="530" spans="1:12" s="803" customFormat="1" ht="15" customHeight="1" x14ac:dyDescent="0.2">
      <c r="A530" s="1292">
        <v>215</v>
      </c>
      <c r="B530" s="1635" t="s">
        <v>292</v>
      </c>
      <c r="C530" s="885" t="s">
        <v>699</v>
      </c>
      <c r="D530" s="1605"/>
      <c r="E530" s="1572"/>
      <c r="F530" s="1607"/>
      <c r="G530" s="816">
        <v>4</v>
      </c>
      <c r="H530" s="1098">
        <v>2</v>
      </c>
      <c r="I530" s="1098">
        <v>0</v>
      </c>
      <c r="J530" s="1098">
        <v>1</v>
      </c>
      <c r="K530" s="1098">
        <v>1</v>
      </c>
      <c r="L530" s="1603"/>
    </row>
    <row r="531" spans="1:12" s="803" customFormat="1" ht="15" customHeight="1" x14ac:dyDescent="0.2">
      <c r="A531" s="1294"/>
      <c r="B531" s="1598"/>
      <c r="C531" s="885" t="s">
        <v>598</v>
      </c>
      <c r="D531" s="1605"/>
      <c r="E531" s="1572"/>
      <c r="F531" s="1607"/>
      <c r="G531" s="816">
        <v>5</v>
      </c>
      <c r="H531" s="1098">
        <v>2</v>
      </c>
      <c r="I531" s="1098">
        <v>1</v>
      </c>
      <c r="J531" s="1098">
        <v>1</v>
      </c>
      <c r="K531" s="1098">
        <v>1</v>
      </c>
      <c r="L531" s="1603"/>
    </row>
    <row r="532" spans="1:12" s="803" customFormat="1" ht="15" x14ac:dyDescent="0.2">
      <c r="A532" s="809">
        <v>216</v>
      </c>
      <c r="B532" s="854" t="s">
        <v>299</v>
      </c>
      <c r="C532" s="885" t="s">
        <v>598</v>
      </c>
      <c r="D532" s="1605"/>
      <c r="E532" s="1572"/>
      <c r="F532" s="1607"/>
      <c r="G532" s="816">
        <v>5</v>
      </c>
      <c r="H532" s="1098">
        <v>0</v>
      </c>
      <c r="I532" s="1098">
        <v>5</v>
      </c>
      <c r="J532" s="1098">
        <v>0</v>
      </c>
      <c r="K532" s="1098">
        <v>0</v>
      </c>
      <c r="L532" s="1603"/>
    </row>
    <row r="533" spans="1:12" s="803" customFormat="1" ht="15" x14ac:dyDescent="0.2">
      <c r="A533" s="809">
        <v>217</v>
      </c>
      <c r="B533" s="854" t="s">
        <v>300</v>
      </c>
      <c r="C533" s="885" t="s">
        <v>766</v>
      </c>
      <c r="D533" s="1605"/>
      <c r="E533" s="1572"/>
      <c r="F533" s="1607"/>
      <c r="G533" s="816">
        <v>1</v>
      </c>
      <c r="H533" s="1098">
        <v>1</v>
      </c>
      <c r="I533" s="1098">
        <v>0</v>
      </c>
      <c r="J533" s="1098">
        <v>0</v>
      </c>
      <c r="K533" s="1098">
        <v>0</v>
      </c>
      <c r="L533" s="1603"/>
    </row>
    <row r="534" spans="1:12" s="803" customFormat="1" ht="15" x14ac:dyDescent="0.2">
      <c r="A534" s="809">
        <v>218</v>
      </c>
      <c r="B534" s="854" t="s">
        <v>303</v>
      </c>
      <c r="C534" s="885" t="s">
        <v>598</v>
      </c>
      <c r="D534" s="1605"/>
      <c r="E534" s="1572"/>
      <c r="F534" s="1607"/>
      <c r="G534" s="816">
        <v>2</v>
      </c>
      <c r="H534" s="1098">
        <v>0</v>
      </c>
      <c r="I534" s="1098">
        <v>2</v>
      </c>
      <c r="J534" s="1098">
        <v>0</v>
      </c>
      <c r="K534" s="1098">
        <v>0</v>
      </c>
      <c r="L534" s="1603"/>
    </row>
    <row r="535" spans="1:12" s="803" customFormat="1" ht="15" customHeight="1" x14ac:dyDescent="0.2">
      <c r="A535" s="1292">
        <v>219</v>
      </c>
      <c r="B535" s="1635" t="s">
        <v>304</v>
      </c>
      <c r="C535" s="885" t="s">
        <v>768</v>
      </c>
      <c r="D535" s="1605"/>
      <c r="E535" s="1572"/>
      <c r="F535" s="1607"/>
      <c r="G535" s="816">
        <v>5</v>
      </c>
      <c r="H535" s="1098">
        <v>3</v>
      </c>
      <c r="I535" s="1098">
        <v>1</v>
      </c>
      <c r="J535" s="1098">
        <v>1</v>
      </c>
      <c r="K535" s="1098">
        <v>0</v>
      </c>
      <c r="L535" s="1603"/>
    </row>
    <row r="536" spans="1:12" s="803" customFormat="1" ht="15" customHeight="1" x14ac:dyDescent="0.2">
      <c r="A536" s="1293"/>
      <c r="B536" s="1636"/>
      <c r="C536" s="885" t="s">
        <v>604</v>
      </c>
      <c r="D536" s="1605"/>
      <c r="E536" s="1572"/>
      <c r="F536" s="1607"/>
      <c r="G536" s="816">
        <v>5</v>
      </c>
      <c r="H536" s="1098">
        <v>5</v>
      </c>
      <c r="I536" s="1098">
        <v>0</v>
      </c>
      <c r="J536" s="1098">
        <v>0</v>
      </c>
      <c r="K536" s="1098">
        <v>0</v>
      </c>
      <c r="L536" s="1603"/>
    </row>
    <row r="537" spans="1:12" s="803" customFormat="1" ht="15" customHeight="1" x14ac:dyDescent="0.2">
      <c r="A537" s="1294"/>
      <c r="B537" s="1598"/>
      <c r="C537" s="885" t="s">
        <v>598</v>
      </c>
      <c r="D537" s="1605"/>
      <c r="E537" s="1572"/>
      <c r="F537" s="1607"/>
      <c r="G537" s="816">
        <v>5</v>
      </c>
      <c r="H537" s="1098">
        <v>2</v>
      </c>
      <c r="I537" s="1098">
        <v>2</v>
      </c>
      <c r="J537" s="1098">
        <v>0</v>
      </c>
      <c r="K537" s="1098">
        <v>1</v>
      </c>
      <c r="L537" s="1603"/>
    </row>
    <row r="538" spans="1:12" s="803" customFormat="1" ht="15" customHeight="1" x14ac:dyDescent="0.2">
      <c r="A538" s="1292">
        <v>220</v>
      </c>
      <c r="B538" s="1635" t="s">
        <v>305</v>
      </c>
      <c r="C538" s="885" t="s">
        <v>707</v>
      </c>
      <c r="D538" s="1605"/>
      <c r="E538" s="1572"/>
      <c r="F538" s="1607"/>
      <c r="G538" s="816">
        <v>5</v>
      </c>
      <c r="H538" s="273">
        <v>4</v>
      </c>
      <c r="I538" s="1098">
        <v>1</v>
      </c>
      <c r="J538" s="1098">
        <v>0</v>
      </c>
      <c r="K538" s="1098">
        <v>0</v>
      </c>
      <c r="L538" s="1603"/>
    </row>
    <row r="539" spans="1:12" s="803" customFormat="1" ht="15" customHeight="1" x14ac:dyDescent="0.2">
      <c r="A539" s="1293"/>
      <c r="B539" s="1636"/>
      <c r="C539" s="885" t="s">
        <v>723</v>
      </c>
      <c r="D539" s="1605"/>
      <c r="E539" s="1572"/>
      <c r="F539" s="1607"/>
      <c r="G539" s="816">
        <v>5</v>
      </c>
      <c r="H539" s="273">
        <v>2</v>
      </c>
      <c r="I539" s="1098">
        <v>3</v>
      </c>
      <c r="J539" s="1098">
        <v>0</v>
      </c>
      <c r="K539" s="1098">
        <v>0</v>
      </c>
      <c r="L539" s="1603"/>
    </row>
    <row r="540" spans="1:12" s="803" customFormat="1" ht="15" customHeight="1" x14ac:dyDescent="0.2">
      <c r="A540" s="1293"/>
      <c r="B540" s="1636"/>
      <c r="C540" s="885" t="s">
        <v>408</v>
      </c>
      <c r="D540" s="1605"/>
      <c r="E540" s="1572"/>
      <c r="F540" s="1607"/>
      <c r="G540" s="816">
        <v>5</v>
      </c>
      <c r="H540" s="273">
        <v>0</v>
      </c>
      <c r="I540" s="1098">
        <v>5</v>
      </c>
      <c r="J540" s="1098">
        <v>0</v>
      </c>
      <c r="K540" s="1098">
        <v>0</v>
      </c>
      <c r="L540" s="1603"/>
    </row>
    <row r="541" spans="1:12" s="803" customFormat="1" ht="15" customHeight="1" x14ac:dyDescent="0.2">
      <c r="A541" s="1293"/>
      <c r="B541" s="1636"/>
      <c r="C541" s="885" t="s">
        <v>705</v>
      </c>
      <c r="D541" s="1605"/>
      <c r="E541" s="1572"/>
      <c r="F541" s="1607"/>
      <c r="G541" s="816">
        <v>2</v>
      </c>
      <c r="H541" s="273">
        <v>2</v>
      </c>
      <c r="I541" s="1098">
        <v>0</v>
      </c>
      <c r="J541" s="1098">
        <v>0</v>
      </c>
      <c r="K541" s="1098">
        <v>0</v>
      </c>
      <c r="L541" s="1603"/>
    </row>
    <row r="542" spans="1:12" s="803" customFormat="1" ht="15" customHeight="1" x14ac:dyDescent="0.2">
      <c r="A542" s="1294"/>
      <c r="B542" s="1598"/>
      <c r="C542" s="885" t="s">
        <v>1051</v>
      </c>
      <c r="D542" s="1605"/>
      <c r="E542" s="1572"/>
      <c r="F542" s="1607"/>
      <c r="G542" s="816">
        <v>5</v>
      </c>
      <c r="H542" s="273">
        <v>2</v>
      </c>
      <c r="I542" s="1098">
        <v>1</v>
      </c>
      <c r="J542" s="1098">
        <v>0</v>
      </c>
      <c r="K542" s="1098">
        <v>2</v>
      </c>
      <c r="L542" s="1603"/>
    </row>
    <row r="543" spans="1:12" s="803" customFormat="1" ht="15" customHeight="1" x14ac:dyDescent="0.2">
      <c r="A543" s="1292">
        <v>221</v>
      </c>
      <c r="B543" s="1635" t="s">
        <v>310</v>
      </c>
      <c r="C543" s="885" t="s">
        <v>710</v>
      </c>
      <c r="D543" s="1605"/>
      <c r="E543" s="1572"/>
      <c r="F543" s="1607"/>
      <c r="G543" s="816">
        <v>4</v>
      </c>
      <c r="H543" s="273">
        <v>4</v>
      </c>
      <c r="I543" s="1098">
        <v>0</v>
      </c>
      <c r="J543" s="1098">
        <v>0</v>
      </c>
      <c r="K543" s="1098">
        <v>0</v>
      </c>
      <c r="L543" s="1603"/>
    </row>
    <row r="544" spans="1:12" s="803" customFormat="1" ht="15" customHeight="1" x14ac:dyDescent="0.2">
      <c r="A544" s="1293"/>
      <c r="B544" s="1636"/>
      <c r="C544" s="885" t="s">
        <v>414</v>
      </c>
      <c r="D544" s="1605"/>
      <c r="E544" s="1572"/>
      <c r="F544" s="1607"/>
      <c r="G544" s="816">
        <v>4</v>
      </c>
      <c r="H544" s="273">
        <v>0</v>
      </c>
      <c r="I544" s="1098">
        <v>1</v>
      </c>
      <c r="J544" s="1098">
        <v>0</v>
      </c>
      <c r="K544" s="1098">
        <v>3</v>
      </c>
      <c r="L544" s="1603"/>
    </row>
    <row r="545" spans="1:12" s="803" customFormat="1" ht="15" customHeight="1" x14ac:dyDescent="0.2">
      <c r="A545" s="1294"/>
      <c r="B545" s="1598"/>
      <c r="C545" s="885" t="s">
        <v>598</v>
      </c>
      <c r="D545" s="1605"/>
      <c r="E545" s="1572"/>
      <c r="F545" s="1607"/>
      <c r="G545" s="816">
        <v>2</v>
      </c>
      <c r="H545" s="273">
        <v>1</v>
      </c>
      <c r="I545" s="1098">
        <v>0</v>
      </c>
      <c r="J545" s="1098">
        <v>0</v>
      </c>
      <c r="K545" s="1098">
        <v>1</v>
      </c>
      <c r="L545" s="1603"/>
    </row>
    <row r="546" spans="1:12" s="803" customFormat="1" ht="15" x14ac:dyDescent="0.2">
      <c r="A546" s="809">
        <v>222</v>
      </c>
      <c r="B546" s="854" t="s">
        <v>311</v>
      </c>
      <c r="C546" s="885" t="s">
        <v>598</v>
      </c>
      <c r="D546" s="1605"/>
      <c r="E546" s="1572"/>
      <c r="F546" s="1607"/>
      <c r="G546" s="816">
        <v>5</v>
      </c>
      <c r="H546" s="1098">
        <v>2</v>
      </c>
      <c r="I546" s="1098">
        <v>2</v>
      </c>
      <c r="J546" s="1098">
        <v>1</v>
      </c>
      <c r="K546" s="1098">
        <v>0</v>
      </c>
      <c r="L546" s="1603"/>
    </row>
    <row r="547" spans="1:12" s="803" customFormat="1" ht="15" x14ac:dyDescent="0.2">
      <c r="A547" s="809">
        <v>223</v>
      </c>
      <c r="B547" s="854" t="s">
        <v>312</v>
      </c>
      <c r="C547" s="885" t="s">
        <v>606</v>
      </c>
      <c r="D547" s="1605"/>
      <c r="E547" s="1572"/>
      <c r="F547" s="1607"/>
      <c r="G547" s="816">
        <v>3</v>
      </c>
      <c r="H547" s="1098">
        <v>3</v>
      </c>
      <c r="I547" s="1098">
        <v>0</v>
      </c>
      <c r="J547" s="1098">
        <v>0</v>
      </c>
      <c r="K547" s="1098">
        <v>0</v>
      </c>
      <c r="L547" s="1603"/>
    </row>
    <row r="548" spans="1:12" s="803" customFormat="1" ht="15" x14ac:dyDescent="0.2">
      <c r="A548" s="809">
        <v>224</v>
      </c>
      <c r="B548" s="854" t="s">
        <v>1640</v>
      </c>
      <c r="C548" s="885" t="s">
        <v>598</v>
      </c>
      <c r="D548" s="1605"/>
      <c r="E548" s="1572"/>
      <c r="F548" s="1607"/>
      <c r="G548" s="816">
        <v>2</v>
      </c>
      <c r="H548" s="1098">
        <v>2</v>
      </c>
      <c r="I548" s="1098">
        <v>0</v>
      </c>
      <c r="J548" s="1098">
        <v>0</v>
      </c>
      <c r="K548" s="1098">
        <v>0</v>
      </c>
      <c r="L548" s="1603"/>
    </row>
    <row r="549" spans="1:12" s="803" customFormat="1" ht="15" x14ac:dyDescent="0.2">
      <c r="A549" s="809">
        <v>225</v>
      </c>
      <c r="B549" s="854" t="s">
        <v>315</v>
      </c>
      <c r="C549" s="885" t="s">
        <v>598</v>
      </c>
      <c r="D549" s="1605"/>
      <c r="E549" s="1572"/>
      <c r="F549" s="1607"/>
      <c r="G549" s="816">
        <v>4</v>
      </c>
      <c r="H549" s="1098">
        <v>4</v>
      </c>
      <c r="I549" s="1098">
        <v>0</v>
      </c>
      <c r="J549" s="1098">
        <v>0</v>
      </c>
      <c r="K549" s="1098">
        <v>0</v>
      </c>
      <c r="L549" s="1603"/>
    </row>
    <row r="550" spans="1:12" s="803" customFormat="1" ht="15" x14ac:dyDescent="0.2">
      <c r="A550" s="809">
        <v>226</v>
      </c>
      <c r="B550" s="854" t="s">
        <v>316</v>
      </c>
      <c r="C550" s="885" t="s">
        <v>598</v>
      </c>
      <c r="D550" s="1605"/>
      <c r="E550" s="1572"/>
      <c r="F550" s="1607"/>
      <c r="G550" s="816">
        <v>5</v>
      </c>
      <c r="H550" s="1098">
        <v>1</v>
      </c>
      <c r="I550" s="1098">
        <v>2</v>
      </c>
      <c r="J550" s="1098">
        <v>0</v>
      </c>
      <c r="K550" s="1098">
        <v>2</v>
      </c>
      <c r="L550" s="1603"/>
    </row>
    <row r="551" spans="1:12" s="803" customFormat="1" ht="15" x14ac:dyDescent="0.2">
      <c r="A551" s="809">
        <v>227</v>
      </c>
      <c r="B551" s="854" t="s">
        <v>318</v>
      </c>
      <c r="C551" s="885" t="s">
        <v>598</v>
      </c>
      <c r="D551" s="1605"/>
      <c r="E551" s="1572"/>
      <c r="F551" s="1607"/>
      <c r="G551" s="816">
        <v>3</v>
      </c>
      <c r="H551" s="1098">
        <v>1</v>
      </c>
      <c r="I551" s="1098">
        <v>2</v>
      </c>
      <c r="J551" s="1098">
        <v>0</v>
      </c>
      <c r="K551" s="1098">
        <v>0</v>
      </c>
      <c r="L551" s="1603"/>
    </row>
    <row r="552" spans="1:12" s="803" customFormat="1" ht="15" x14ac:dyDescent="0.2">
      <c r="A552" s="809">
        <v>228</v>
      </c>
      <c r="B552" s="854" t="s">
        <v>319</v>
      </c>
      <c r="C552" s="885" t="s">
        <v>332</v>
      </c>
      <c r="D552" s="1605"/>
      <c r="E552" s="1572"/>
      <c r="F552" s="1607"/>
      <c r="G552" s="816">
        <v>5</v>
      </c>
      <c r="H552" s="1098">
        <v>2</v>
      </c>
      <c r="I552" s="1098">
        <v>2</v>
      </c>
      <c r="J552" s="1098">
        <v>0</v>
      </c>
      <c r="K552" s="1098">
        <v>1</v>
      </c>
      <c r="L552" s="1603"/>
    </row>
    <row r="553" spans="1:12" s="803" customFormat="1" ht="15" customHeight="1" x14ac:dyDescent="0.2">
      <c r="A553" s="1292">
        <v>229</v>
      </c>
      <c r="B553" s="1635" t="s">
        <v>322</v>
      </c>
      <c r="C553" s="885" t="s">
        <v>785</v>
      </c>
      <c r="D553" s="1605"/>
      <c r="E553" s="1572"/>
      <c r="F553" s="1607"/>
      <c r="G553" s="816">
        <v>0</v>
      </c>
      <c r="H553" s="1098">
        <v>0</v>
      </c>
      <c r="I553" s="1098">
        <v>0</v>
      </c>
      <c r="J553" s="1098">
        <v>0</v>
      </c>
      <c r="K553" s="1098">
        <v>0</v>
      </c>
      <c r="L553" s="1603"/>
    </row>
    <row r="554" spans="1:12" s="803" customFormat="1" ht="15" customHeight="1" x14ac:dyDescent="0.2">
      <c r="A554" s="1294"/>
      <c r="B554" s="1598"/>
      <c r="C554" s="885" t="s">
        <v>598</v>
      </c>
      <c r="D554" s="1605"/>
      <c r="E554" s="1572"/>
      <c r="F554" s="1607"/>
      <c r="G554" s="816">
        <v>1</v>
      </c>
      <c r="H554" s="1098">
        <v>1</v>
      </c>
      <c r="I554" s="1098">
        <v>0</v>
      </c>
      <c r="J554" s="1098">
        <v>0</v>
      </c>
      <c r="K554" s="1098">
        <v>0</v>
      </c>
      <c r="L554" s="1603"/>
    </row>
    <row r="555" spans="1:12" s="803" customFormat="1" ht="15" customHeight="1" x14ac:dyDescent="0.2">
      <c r="A555" s="1292">
        <v>230</v>
      </c>
      <c r="B555" s="1635" t="s">
        <v>323</v>
      </c>
      <c r="C555" s="885" t="s">
        <v>786</v>
      </c>
      <c r="D555" s="1605"/>
      <c r="E555" s="1572"/>
      <c r="F555" s="1607"/>
      <c r="G555" s="816">
        <v>3</v>
      </c>
      <c r="H555" s="1098">
        <v>3</v>
      </c>
      <c r="I555" s="1098">
        <v>0</v>
      </c>
      <c r="J555" s="1098">
        <v>0</v>
      </c>
      <c r="K555" s="1098">
        <v>0</v>
      </c>
      <c r="L555" s="1603"/>
    </row>
    <row r="556" spans="1:12" s="803" customFormat="1" ht="15" customHeight="1" x14ac:dyDescent="0.2">
      <c r="A556" s="1294"/>
      <c r="B556" s="1598"/>
      <c r="C556" s="885" t="s">
        <v>598</v>
      </c>
      <c r="D556" s="1605"/>
      <c r="E556" s="1572"/>
      <c r="F556" s="1607"/>
      <c r="G556" s="816">
        <v>3</v>
      </c>
      <c r="H556" s="1098">
        <v>0</v>
      </c>
      <c r="I556" s="1098">
        <v>1</v>
      </c>
      <c r="J556" s="1098">
        <v>0</v>
      </c>
      <c r="K556" s="1098">
        <v>2</v>
      </c>
      <c r="L556" s="1603"/>
    </row>
    <row r="557" spans="1:12" s="803" customFormat="1" ht="15" x14ac:dyDescent="0.2">
      <c r="A557" s="809">
        <v>231</v>
      </c>
      <c r="B557" s="854" t="s">
        <v>324</v>
      </c>
      <c r="C557" s="885" t="s">
        <v>598</v>
      </c>
      <c r="D557" s="1605"/>
      <c r="E557" s="1572"/>
      <c r="F557" s="1607"/>
      <c r="G557" s="816">
        <v>5</v>
      </c>
      <c r="H557" s="1098">
        <v>0</v>
      </c>
      <c r="I557" s="1098">
        <v>5</v>
      </c>
      <c r="J557" s="1098">
        <v>0</v>
      </c>
      <c r="K557" s="1098">
        <v>0</v>
      </c>
      <c r="L557" s="1603"/>
    </row>
    <row r="558" spans="1:12" s="793" customFormat="1" ht="15" customHeight="1" x14ac:dyDescent="0.2">
      <c r="A558" s="1292">
        <v>232</v>
      </c>
      <c r="B558" s="1635" t="s">
        <v>328</v>
      </c>
      <c r="C558" s="885" t="s">
        <v>698</v>
      </c>
      <c r="D558" s="1605"/>
      <c r="E558" s="1572"/>
      <c r="F558" s="1607"/>
      <c r="G558" s="816">
        <v>0</v>
      </c>
      <c r="H558" s="1098">
        <v>0</v>
      </c>
      <c r="I558" s="1098">
        <v>0</v>
      </c>
      <c r="J558" s="1098">
        <v>0</v>
      </c>
      <c r="K558" s="1098">
        <v>0</v>
      </c>
      <c r="L558" s="1603"/>
    </row>
    <row r="559" spans="1:12" s="803" customFormat="1" ht="15.75" customHeight="1" thickBot="1" x14ac:dyDescent="0.25">
      <c r="A559" s="1293"/>
      <c r="B559" s="1636"/>
      <c r="C559" s="886" t="s">
        <v>598</v>
      </c>
      <c r="D559" s="1605"/>
      <c r="E559" s="1594"/>
      <c r="F559" s="1607"/>
      <c r="G559" s="820">
        <v>3</v>
      </c>
      <c r="H559" s="1097">
        <v>1</v>
      </c>
      <c r="I559" s="1097">
        <v>2</v>
      </c>
      <c r="J559" s="1097">
        <v>0</v>
      </c>
      <c r="K559" s="1097">
        <v>0</v>
      </c>
      <c r="L559" s="1603"/>
    </row>
    <row r="560" spans="1:12" s="803" customFormat="1" ht="15" customHeight="1" x14ac:dyDescent="0.2">
      <c r="A560" s="1591">
        <v>233</v>
      </c>
      <c r="B560" s="1589" t="s">
        <v>295</v>
      </c>
      <c r="C560" s="783" t="s">
        <v>1639</v>
      </c>
      <c r="D560" s="1605"/>
      <c r="E560" s="1593" t="s">
        <v>1689</v>
      </c>
      <c r="F560" s="1607"/>
      <c r="G560" s="814">
        <v>5</v>
      </c>
      <c r="H560" s="872">
        <v>1</v>
      </c>
      <c r="I560" s="872">
        <v>4</v>
      </c>
      <c r="J560" s="872">
        <v>0</v>
      </c>
      <c r="K560" s="1122">
        <v>0</v>
      </c>
      <c r="L560" s="1631" t="s">
        <v>1690</v>
      </c>
    </row>
    <row r="561" spans="1:12" s="824" customFormat="1" ht="15.75" customHeight="1" x14ac:dyDescent="0.2">
      <c r="A561" s="1588"/>
      <c r="B561" s="1584"/>
      <c r="C561" s="784" t="s">
        <v>1636</v>
      </c>
      <c r="D561" s="1605"/>
      <c r="E561" s="1572"/>
      <c r="F561" s="1607"/>
      <c r="G561" s="816">
        <v>5</v>
      </c>
      <c r="H561" s="1098">
        <v>4</v>
      </c>
      <c r="I561" s="1098">
        <v>0</v>
      </c>
      <c r="J561" s="1098">
        <v>0</v>
      </c>
      <c r="K561" s="1119">
        <v>1</v>
      </c>
      <c r="L561" s="1634"/>
    </row>
    <row r="562" spans="1:12" s="824" customFormat="1" ht="15" x14ac:dyDescent="0.2">
      <c r="A562" s="829">
        <v>234</v>
      </c>
      <c r="B562" s="825" t="s">
        <v>298</v>
      </c>
      <c r="C562" s="784" t="s">
        <v>1636</v>
      </c>
      <c r="D562" s="1605"/>
      <c r="E562" s="1572"/>
      <c r="F562" s="1607"/>
      <c r="G562" s="816">
        <v>5</v>
      </c>
      <c r="H562" s="1098">
        <v>0</v>
      </c>
      <c r="I562" s="1098">
        <v>5</v>
      </c>
      <c r="J562" s="1098">
        <v>0</v>
      </c>
      <c r="K562" s="1119">
        <v>0</v>
      </c>
      <c r="L562" s="1634"/>
    </row>
    <row r="563" spans="1:12" s="824" customFormat="1" ht="15" x14ac:dyDescent="0.2">
      <c r="A563" s="829">
        <v>235</v>
      </c>
      <c r="B563" s="825" t="s">
        <v>367</v>
      </c>
      <c r="C563" s="784" t="s">
        <v>1096</v>
      </c>
      <c r="D563" s="1605"/>
      <c r="E563" s="1572"/>
      <c r="F563" s="1607"/>
      <c r="G563" s="816">
        <v>5</v>
      </c>
      <c r="H563" s="1098">
        <v>3</v>
      </c>
      <c r="I563" s="1098">
        <v>1</v>
      </c>
      <c r="J563" s="1098">
        <v>1</v>
      </c>
      <c r="K563" s="1119">
        <v>0</v>
      </c>
      <c r="L563" s="1634"/>
    </row>
    <row r="564" spans="1:12" s="824" customFormat="1" ht="15" x14ac:dyDescent="0.2">
      <c r="A564" s="829">
        <v>236</v>
      </c>
      <c r="B564" s="825" t="s">
        <v>302</v>
      </c>
      <c r="C564" s="784" t="s">
        <v>416</v>
      </c>
      <c r="D564" s="1605"/>
      <c r="E564" s="1572"/>
      <c r="F564" s="1607"/>
      <c r="G564" s="816">
        <v>5</v>
      </c>
      <c r="H564" s="1098">
        <v>2</v>
      </c>
      <c r="I564" s="1098">
        <v>3</v>
      </c>
      <c r="J564" s="1098">
        <v>0</v>
      </c>
      <c r="K564" s="1119">
        <v>0</v>
      </c>
      <c r="L564" s="1634"/>
    </row>
    <row r="565" spans="1:12" s="824" customFormat="1" ht="15" x14ac:dyDescent="0.2">
      <c r="A565" s="829">
        <v>237</v>
      </c>
      <c r="B565" s="825" t="s">
        <v>312</v>
      </c>
      <c r="C565" s="784" t="s">
        <v>992</v>
      </c>
      <c r="D565" s="1605"/>
      <c r="E565" s="1572"/>
      <c r="F565" s="1607"/>
      <c r="G565" s="816">
        <v>3</v>
      </c>
      <c r="H565" s="1098">
        <v>0</v>
      </c>
      <c r="I565" s="1098">
        <v>0</v>
      </c>
      <c r="J565" s="1098">
        <v>0</v>
      </c>
      <c r="K565" s="1119">
        <v>3</v>
      </c>
      <c r="L565" s="1634"/>
    </row>
    <row r="566" spans="1:12" s="824" customFormat="1" ht="15" customHeight="1" x14ac:dyDescent="0.2">
      <c r="A566" s="1586">
        <v>238</v>
      </c>
      <c r="B566" s="1583" t="s">
        <v>319</v>
      </c>
      <c r="C566" s="785" t="s">
        <v>987</v>
      </c>
      <c r="D566" s="1605"/>
      <c r="E566" s="1572"/>
      <c r="F566" s="1607"/>
      <c r="G566" s="816">
        <v>3</v>
      </c>
      <c r="H566" s="1098">
        <v>1</v>
      </c>
      <c r="I566" s="1098">
        <v>2</v>
      </c>
      <c r="J566" s="1098">
        <v>0</v>
      </c>
      <c r="K566" s="1119">
        <v>0</v>
      </c>
      <c r="L566" s="1634"/>
    </row>
    <row r="567" spans="1:12" s="824" customFormat="1" ht="15" customHeight="1" x14ac:dyDescent="0.2">
      <c r="A567" s="1588"/>
      <c r="B567" s="1584"/>
      <c r="C567" s="785" t="s">
        <v>992</v>
      </c>
      <c r="D567" s="1605"/>
      <c r="E567" s="1572"/>
      <c r="F567" s="1607"/>
      <c r="G567" s="816">
        <v>2</v>
      </c>
      <c r="H567" s="1098">
        <v>0</v>
      </c>
      <c r="I567" s="1098">
        <v>2</v>
      </c>
      <c r="J567" s="1098">
        <v>0</v>
      </c>
      <c r="K567" s="1119">
        <v>0</v>
      </c>
      <c r="L567" s="1634"/>
    </row>
    <row r="568" spans="1:12" s="824" customFormat="1" ht="15" customHeight="1" x14ac:dyDescent="0.2">
      <c r="A568" s="1586">
        <v>239</v>
      </c>
      <c r="B568" s="1583" t="s">
        <v>320</v>
      </c>
      <c r="C568" s="785" t="s">
        <v>783</v>
      </c>
      <c r="D568" s="1605"/>
      <c r="E568" s="1572"/>
      <c r="F568" s="1607"/>
      <c r="G568" s="816">
        <v>5</v>
      </c>
      <c r="H568" s="1098">
        <v>4</v>
      </c>
      <c r="I568" s="1098">
        <v>1</v>
      </c>
      <c r="J568" s="1098">
        <v>0</v>
      </c>
      <c r="K568" s="1119">
        <v>0</v>
      </c>
      <c r="L568" s="1634"/>
    </row>
    <row r="569" spans="1:12" s="824" customFormat="1" ht="15" customHeight="1" x14ac:dyDescent="0.2">
      <c r="A569" s="1587"/>
      <c r="B569" s="1585"/>
      <c r="C569" s="785" t="s">
        <v>784</v>
      </c>
      <c r="D569" s="1605"/>
      <c r="E569" s="1572"/>
      <c r="F569" s="1607"/>
      <c r="G569" s="816">
        <v>2</v>
      </c>
      <c r="H569" s="1098">
        <v>0</v>
      </c>
      <c r="I569" s="1098">
        <v>2</v>
      </c>
      <c r="J569" s="1098">
        <v>0</v>
      </c>
      <c r="K569" s="1119">
        <v>0</v>
      </c>
      <c r="L569" s="1634"/>
    </row>
    <row r="570" spans="1:12" s="824" customFormat="1" ht="15" customHeight="1" x14ac:dyDescent="0.2">
      <c r="A570" s="1588"/>
      <c r="B570" s="1584"/>
      <c r="C570" s="785" t="s">
        <v>598</v>
      </c>
      <c r="D570" s="1605"/>
      <c r="E570" s="1572"/>
      <c r="F570" s="1607"/>
      <c r="G570" s="816">
        <v>3</v>
      </c>
      <c r="H570" s="1098">
        <v>0</v>
      </c>
      <c r="I570" s="1098">
        <v>3</v>
      </c>
      <c r="J570" s="1098">
        <v>0</v>
      </c>
      <c r="K570" s="1119">
        <v>0</v>
      </c>
      <c r="L570" s="1634"/>
    </row>
    <row r="571" spans="1:12" s="824" customFormat="1" ht="15.75" thickBot="1" x14ac:dyDescent="0.25">
      <c r="A571" s="827">
        <v>240</v>
      </c>
      <c r="B571" s="826" t="s">
        <v>326</v>
      </c>
      <c r="C571" s="859" t="s">
        <v>784</v>
      </c>
      <c r="D571" s="1605"/>
      <c r="E571" s="1594"/>
      <c r="F571" s="1607"/>
      <c r="G571" s="812">
        <v>5</v>
      </c>
      <c r="H571" s="880">
        <v>1</v>
      </c>
      <c r="I571" s="880">
        <v>4</v>
      </c>
      <c r="J571" s="880">
        <v>0</v>
      </c>
      <c r="K571" s="1120">
        <v>0</v>
      </c>
      <c r="L571" s="1632"/>
    </row>
    <row r="572" spans="1:12" s="824" customFormat="1" ht="15" customHeight="1" x14ac:dyDescent="0.2">
      <c r="A572" s="830">
        <v>241</v>
      </c>
      <c r="B572" s="831" t="s">
        <v>294</v>
      </c>
      <c r="C572" s="783" t="s">
        <v>760</v>
      </c>
      <c r="D572" s="1605"/>
      <c r="E572" s="1593" t="s">
        <v>1691</v>
      </c>
      <c r="F572" s="1607"/>
      <c r="G572" s="814">
        <v>2</v>
      </c>
      <c r="H572" s="872">
        <v>2</v>
      </c>
      <c r="I572" s="872">
        <v>0</v>
      </c>
      <c r="J572" s="872">
        <v>0</v>
      </c>
      <c r="K572" s="872">
        <v>0</v>
      </c>
      <c r="L572" s="1595" t="s">
        <v>1579</v>
      </c>
    </row>
    <row r="573" spans="1:12" s="824" customFormat="1" ht="15" x14ac:dyDescent="0.2">
      <c r="A573" s="829">
        <v>242</v>
      </c>
      <c r="B573" s="825" t="s">
        <v>295</v>
      </c>
      <c r="C573" s="785" t="s">
        <v>598</v>
      </c>
      <c r="D573" s="1605"/>
      <c r="E573" s="1572"/>
      <c r="F573" s="1607"/>
      <c r="G573" s="816">
        <v>2</v>
      </c>
      <c r="H573" s="1098">
        <v>0</v>
      </c>
      <c r="I573" s="1098">
        <v>2</v>
      </c>
      <c r="J573" s="1098">
        <v>0</v>
      </c>
      <c r="K573" s="1098">
        <v>0</v>
      </c>
      <c r="L573" s="1603"/>
    </row>
    <row r="574" spans="1:12" s="824" customFormat="1" ht="15" customHeight="1" x14ac:dyDescent="0.2">
      <c r="A574" s="1586">
        <v>243</v>
      </c>
      <c r="B574" s="1583" t="s">
        <v>305</v>
      </c>
      <c r="C574" s="785" t="s">
        <v>707</v>
      </c>
      <c r="D574" s="1605"/>
      <c r="E574" s="1572"/>
      <c r="F574" s="1607"/>
      <c r="G574" s="816">
        <v>5</v>
      </c>
      <c r="H574" s="1098">
        <v>2</v>
      </c>
      <c r="I574" s="1098">
        <v>3</v>
      </c>
      <c r="J574" s="1098">
        <v>0</v>
      </c>
      <c r="K574" s="1098">
        <v>0</v>
      </c>
      <c r="L574" s="1603"/>
    </row>
    <row r="575" spans="1:12" s="824" customFormat="1" ht="15" customHeight="1" x14ac:dyDescent="0.2">
      <c r="A575" s="1588"/>
      <c r="B575" s="1584"/>
      <c r="C575" s="785" t="s">
        <v>723</v>
      </c>
      <c r="D575" s="1605"/>
      <c r="E575" s="1572"/>
      <c r="F575" s="1607"/>
      <c r="G575" s="816">
        <v>3</v>
      </c>
      <c r="H575" s="1098">
        <v>0</v>
      </c>
      <c r="I575" s="1098">
        <v>3</v>
      </c>
      <c r="J575" s="1098">
        <v>0</v>
      </c>
      <c r="K575" s="1098">
        <v>0</v>
      </c>
      <c r="L575" s="1603"/>
    </row>
    <row r="576" spans="1:12" s="824" customFormat="1" ht="15" customHeight="1" x14ac:dyDescent="0.2">
      <c r="A576" s="1586">
        <v>244</v>
      </c>
      <c r="B576" s="1583" t="s">
        <v>325</v>
      </c>
      <c r="C576" s="785" t="s">
        <v>406</v>
      </c>
      <c r="D576" s="1605"/>
      <c r="E576" s="1572"/>
      <c r="F576" s="1607"/>
      <c r="G576" s="816">
        <v>5</v>
      </c>
      <c r="H576" s="1098">
        <v>1</v>
      </c>
      <c r="I576" s="1098">
        <v>2</v>
      </c>
      <c r="J576" s="1098">
        <v>0</v>
      </c>
      <c r="K576" s="1098">
        <v>2</v>
      </c>
      <c r="L576" s="1603"/>
    </row>
    <row r="577" spans="1:12" s="824" customFormat="1" ht="15" customHeight="1" thickBot="1" x14ac:dyDescent="0.25">
      <c r="A577" s="1592"/>
      <c r="B577" s="1590"/>
      <c r="C577" s="859" t="s">
        <v>1092</v>
      </c>
      <c r="D577" s="1605"/>
      <c r="E577" s="1594"/>
      <c r="F577" s="1607"/>
      <c r="G577" s="812">
        <v>5</v>
      </c>
      <c r="H577" s="880">
        <v>2</v>
      </c>
      <c r="I577" s="880">
        <v>2</v>
      </c>
      <c r="J577" s="880">
        <v>1</v>
      </c>
      <c r="K577" s="880">
        <v>0</v>
      </c>
      <c r="L577" s="1596"/>
    </row>
    <row r="578" spans="1:12" s="824" customFormat="1" ht="51.75" thickBot="1" x14ac:dyDescent="0.25">
      <c r="A578" s="807">
        <v>245</v>
      </c>
      <c r="B578" s="779" t="s">
        <v>298</v>
      </c>
      <c r="C578" s="788" t="s">
        <v>1636</v>
      </c>
      <c r="D578" s="1605"/>
      <c r="E578" s="791" t="s">
        <v>1692</v>
      </c>
      <c r="F578" s="1607"/>
      <c r="G578" s="813">
        <v>3</v>
      </c>
      <c r="H578" s="874">
        <v>0</v>
      </c>
      <c r="I578" s="874">
        <v>3</v>
      </c>
      <c r="J578" s="874">
        <v>0</v>
      </c>
      <c r="K578" s="874">
        <v>0</v>
      </c>
      <c r="L578" s="808" t="s">
        <v>1693</v>
      </c>
    </row>
    <row r="579" spans="1:12" s="824" customFormat="1" ht="51.75" thickBot="1" x14ac:dyDescent="0.25">
      <c r="A579" s="807">
        <v>246</v>
      </c>
      <c r="B579" s="779" t="s">
        <v>289</v>
      </c>
      <c r="C579" s="788" t="s">
        <v>764</v>
      </c>
      <c r="D579" s="1605"/>
      <c r="E579" s="791" t="s">
        <v>1694</v>
      </c>
      <c r="F579" s="1607"/>
      <c r="G579" s="813">
        <v>5</v>
      </c>
      <c r="H579" s="874">
        <v>2</v>
      </c>
      <c r="I579" s="874">
        <v>1</v>
      </c>
      <c r="J579" s="874">
        <v>1</v>
      </c>
      <c r="K579" s="874">
        <v>1</v>
      </c>
      <c r="L579" s="808" t="s">
        <v>1581</v>
      </c>
    </row>
    <row r="580" spans="1:12" s="824" customFormat="1" ht="51.75" thickBot="1" x14ac:dyDescent="0.25">
      <c r="A580" s="807">
        <v>247</v>
      </c>
      <c r="B580" s="779" t="s">
        <v>367</v>
      </c>
      <c r="C580" s="788" t="s">
        <v>1096</v>
      </c>
      <c r="D580" s="1605"/>
      <c r="E580" s="791" t="s">
        <v>1728</v>
      </c>
      <c r="F580" s="1607"/>
      <c r="G580" s="813">
        <v>5</v>
      </c>
      <c r="H580" s="874">
        <v>4</v>
      </c>
      <c r="I580" s="874">
        <v>1</v>
      </c>
      <c r="J580" s="874">
        <v>0</v>
      </c>
      <c r="K580" s="874">
        <v>0</v>
      </c>
      <c r="L580" s="808" t="s">
        <v>1581</v>
      </c>
    </row>
    <row r="581" spans="1:12" s="824" customFormat="1" ht="51.75" thickBot="1" x14ac:dyDescent="0.25">
      <c r="A581" s="807">
        <v>248</v>
      </c>
      <c r="B581" s="779" t="s">
        <v>323</v>
      </c>
      <c r="C581" s="788" t="s">
        <v>598</v>
      </c>
      <c r="D581" s="1605"/>
      <c r="E581" s="791" t="s">
        <v>1695</v>
      </c>
      <c r="F581" s="1607"/>
      <c r="G581" s="813">
        <v>5</v>
      </c>
      <c r="H581" s="874">
        <v>0</v>
      </c>
      <c r="I581" s="874">
        <v>5</v>
      </c>
      <c r="J581" s="874">
        <v>0</v>
      </c>
      <c r="K581" s="874">
        <v>0</v>
      </c>
      <c r="L581" s="808" t="s">
        <v>1696</v>
      </c>
    </row>
    <row r="582" spans="1:12" s="824" customFormat="1" ht="17.45" customHeight="1" x14ac:dyDescent="0.2">
      <c r="A582" s="830">
        <v>249</v>
      </c>
      <c r="B582" s="831" t="s">
        <v>288</v>
      </c>
      <c r="C582" s="783" t="s">
        <v>598</v>
      </c>
      <c r="D582" s="1605"/>
      <c r="E582" s="1593" t="s">
        <v>1697</v>
      </c>
      <c r="F582" s="1607"/>
      <c r="G582" s="814">
        <v>3</v>
      </c>
      <c r="H582" s="872">
        <v>1</v>
      </c>
      <c r="I582" s="872">
        <v>2</v>
      </c>
      <c r="J582" s="872">
        <v>0</v>
      </c>
      <c r="K582" s="872">
        <v>0</v>
      </c>
      <c r="L582" s="1595" t="s">
        <v>1698</v>
      </c>
    </row>
    <row r="583" spans="1:12" s="824" customFormat="1" ht="17.45" customHeight="1" x14ac:dyDescent="0.2">
      <c r="A583" s="829">
        <v>250</v>
      </c>
      <c r="B583" s="825" t="s">
        <v>308</v>
      </c>
      <c r="C583" s="785" t="s">
        <v>703</v>
      </c>
      <c r="D583" s="1605"/>
      <c r="E583" s="1572"/>
      <c r="F583" s="1607"/>
      <c r="G583" s="816">
        <v>10</v>
      </c>
      <c r="H583" s="1098">
        <v>6</v>
      </c>
      <c r="I583" s="1098">
        <v>2</v>
      </c>
      <c r="J583" s="1098">
        <v>0</v>
      </c>
      <c r="K583" s="1098">
        <v>2</v>
      </c>
      <c r="L583" s="1603"/>
    </row>
    <row r="584" spans="1:12" s="824" customFormat="1" ht="17.45" customHeight="1" thickBot="1" x14ac:dyDescent="0.25">
      <c r="A584" s="827">
        <v>251</v>
      </c>
      <c r="B584" s="826" t="s">
        <v>318</v>
      </c>
      <c r="C584" s="859" t="s">
        <v>598</v>
      </c>
      <c r="D584" s="1605"/>
      <c r="E584" s="1594"/>
      <c r="F584" s="1607"/>
      <c r="G584" s="812">
        <v>4</v>
      </c>
      <c r="H584" s="880">
        <v>1</v>
      </c>
      <c r="I584" s="880">
        <v>3</v>
      </c>
      <c r="J584" s="880">
        <v>0</v>
      </c>
      <c r="K584" s="880">
        <v>0</v>
      </c>
      <c r="L584" s="1596"/>
    </row>
    <row r="585" spans="1:12" s="824" customFormat="1" ht="51.75" thickBot="1" x14ac:dyDescent="0.25">
      <c r="A585" s="807">
        <v>252</v>
      </c>
      <c r="B585" s="779" t="s">
        <v>1640</v>
      </c>
      <c r="C585" s="788" t="s">
        <v>598</v>
      </c>
      <c r="D585" s="1605"/>
      <c r="E585" s="791" t="s">
        <v>1700</v>
      </c>
      <c r="F585" s="1607"/>
      <c r="G585" s="890">
        <v>3</v>
      </c>
      <c r="H585" s="874">
        <v>0</v>
      </c>
      <c r="I585" s="874">
        <v>3</v>
      </c>
      <c r="J585" s="874">
        <v>0</v>
      </c>
      <c r="K585" s="874">
        <v>0</v>
      </c>
      <c r="L585" s="808" t="s">
        <v>1699</v>
      </c>
    </row>
    <row r="586" spans="1:12" s="824" customFormat="1" ht="17.45" customHeight="1" x14ac:dyDescent="0.2">
      <c r="A586" s="830">
        <v>253</v>
      </c>
      <c r="B586" s="831" t="s">
        <v>289</v>
      </c>
      <c r="C586" s="783" t="s">
        <v>598</v>
      </c>
      <c r="D586" s="1605"/>
      <c r="E586" s="1593" t="s">
        <v>1701</v>
      </c>
      <c r="F586" s="1607"/>
      <c r="G586" s="816">
        <v>3</v>
      </c>
      <c r="H586" s="1098">
        <v>1</v>
      </c>
      <c r="I586" s="1098">
        <v>2</v>
      </c>
      <c r="J586" s="1098">
        <v>0</v>
      </c>
      <c r="K586" s="1098">
        <v>0</v>
      </c>
      <c r="L586" s="1603" t="s">
        <v>1702</v>
      </c>
    </row>
    <row r="587" spans="1:12" s="824" customFormat="1" ht="17.45" customHeight="1" x14ac:dyDescent="0.2">
      <c r="A587" s="1586">
        <v>254</v>
      </c>
      <c r="B587" s="1583" t="s">
        <v>316</v>
      </c>
      <c r="C587" s="785" t="s">
        <v>717</v>
      </c>
      <c r="D587" s="1605"/>
      <c r="E587" s="1572"/>
      <c r="F587" s="1607"/>
      <c r="G587" s="816">
        <v>5</v>
      </c>
      <c r="H587" s="273">
        <v>2</v>
      </c>
      <c r="I587" s="1098">
        <v>3</v>
      </c>
      <c r="J587" s="1098">
        <v>0</v>
      </c>
      <c r="K587" s="1098">
        <v>0</v>
      </c>
      <c r="L587" s="1603"/>
    </row>
    <row r="588" spans="1:12" s="824" customFormat="1" ht="17.45" customHeight="1" thickBot="1" x14ac:dyDescent="0.25">
      <c r="A588" s="1592"/>
      <c r="B588" s="1590"/>
      <c r="C588" s="859" t="s">
        <v>667</v>
      </c>
      <c r="D588" s="1605"/>
      <c r="E588" s="1594"/>
      <c r="F588" s="1607"/>
      <c r="G588" s="820">
        <v>5</v>
      </c>
      <c r="H588" s="1096">
        <v>2</v>
      </c>
      <c r="I588" s="1097">
        <v>1</v>
      </c>
      <c r="J588" s="1097">
        <v>2</v>
      </c>
      <c r="K588" s="1097">
        <v>0</v>
      </c>
      <c r="L588" s="1603"/>
    </row>
    <row r="589" spans="1:12" s="824" customFormat="1" ht="15" x14ac:dyDescent="0.2">
      <c r="A589" s="840">
        <v>255</v>
      </c>
      <c r="B589" s="843" t="s">
        <v>312</v>
      </c>
      <c r="C589" s="783" t="s">
        <v>992</v>
      </c>
      <c r="D589" s="1605"/>
      <c r="E589" s="1593" t="s">
        <v>1703</v>
      </c>
      <c r="F589" s="1607"/>
      <c r="G589" s="891">
        <v>1</v>
      </c>
      <c r="H589" s="872">
        <v>0</v>
      </c>
      <c r="I589" s="872">
        <v>1</v>
      </c>
      <c r="J589" s="872">
        <v>0</v>
      </c>
      <c r="K589" s="872">
        <v>0</v>
      </c>
      <c r="L589" s="1595" t="s">
        <v>1704</v>
      </c>
    </row>
    <row r="590" spans="1:12" s="824" customFormat="1" ht="15" x14ac:dyDescent="0.2">
      <c r="A590" s="841">
        <v>256</v>
      </c>
      <c r="B590" s="844" t="s">
        <v>320</v>
      </c>
      <c r="C590" s="784" t="s">
        <v>598</v>
      </c>
      <c r="D590" s="1605"/>
      <c r="E590" s="1572"/>
      <c r="F590" s="1607"/>
      <c r="G590" s="862">
        <v>2</v>
      </c>
      <c r="H590" s="1098">
        <v>2</v>
      </c>
      <c r="I590" s="1098">
        <v>0</v>
      </c>
      <c r="J590" s="1098">
        <v>0</v>
      </c>
      <c r="K590" s="1098">
        <v>0</v>
      </c>
      <c r="L590" s="1603"/>
    </row>
    <row r="591" spans="1:12" s="824" customFormat="1" ht="15" x14ac:dyDescent="0.2">
      <c r="A591" s="841">
        <v>257</v>
      </c>
      <c r="B591" s="844" t="s">
        <v>326</v>
      </c>
      <c r="C591" s="785" t="s">
        <v>992</v>
      </c>
      <c r="D591" s="1605"/>
      <c r="E591" s="1572"/>
      <c r="F591" s="1607"/>
      <c r="G591" s="862">
        <v>2</v>
      </c>
      <c r="H591" s="1098">
        <v>0</v>
      </c>
      <c r="I591" s="1098">
        <v>2</v>
      </c>
      <c r="J591" s="1098">
        <v>0</v>
      </c>
      <c r="K591" s="1098">
        <v>0</v>
      </c>
      <c r="L591" s="1603"/>
    </row>
    <row r="592" spans="1:12" s="824" customFormat="1" ht="15.75" thickBot="1" x14ac:dyDescent="0.25">
      <c r="A592" s="842">
        <v>258</v>
      </c>
      <c r="B592" s="845" t="s">
        <v>310</v>
      </c>
      <c r="C592" s="859" t="s">
        <v>598</v>
      </c>
      <c r="D592" s="1605"/>
      <c r="E592" s="1594"/>
      <c r="F592" s="1607"/>
      <c r="G592" s="892">
        <v>4</v>
      </c>
      <c r="H592" s="880">
        <v>4</v>
      </c>
      <c r="I592" s="880">
        <v>0</v>
      </c>
      <c r="J592" s="880">
        <v>0</v>
      </c>
      <c r="K592" s="880">
        <v>0</v>
      </c>
      <c r="L592" s="1596"/>
    </row>
    <row r="593" spans="1:12" s="824" customFormat="1" ht="15" customHeight="1" x14ac:dyDescent="0.2">
      <c r="A593" s="1591">
        <v>259</v>
      </c>
      <c r="B593" s="1589" t="s">
        <v>287</v>
      </c>
      <c r="C593" s="783" t="s">
        <v>826</v>
      </c>
      <c r="D593" s="1605"/>
      <c r="E593" s="1593" t="s">
        <v>1705</v>
      </c>
      <c r="F593" s="1607"/>
      <c r="G593" s="814">
        <v>10</v>
      </c>
      <c r="H593" s="872">
        <v>6</v>
      </c>
      <c r="I593" s="872">
        <v>3</v>
      </c>
      <c r="J593" s="872">
        <v>1</v>
      </c>
      <c r="K593" s="872">
        <v>0</v>
      </c>
      <c r="L593" s="1595" t="s">
        <v>1706</v>
      </c>
    </row>
    <row r="594" spans="1:12" s="824" customFormat="1" ht="15" customHeight="1" x14ac:dyDescent="0.2">
      <c r="A594" s="1588"/>
      <c r="B594" s="1584"/>
      <c r="C594" s="784" t="s">
        <v>598</v>
      </c>
      <c r="D594" s="1605"/>
      <c r="E594" s="1572"/>
      <c r="F594" s="1607"/>
      <c r="G594" s="502">
        <v>6</v>
      </c>
      <c r="H594" s="1098">
        <v>2</v>
      </c>
      <c r="I594" s="1098">
        <v>4</v>
      </c>
      <c r="J594" s="1098">
        <v>0</v>
      </c>
      <c r="K594" s="1098">
        <v>0</v>
      </c>
      <c r="L594" s="1603"/>
    </row>
    <row r="595" spans="1:12" s="824" customFormat="1" ht="15" customHeight="1" x14ac:dyDescent="0.2">
      <c r="A595" s="1586">
        <v>260</v>
      </c>
      <c r="B595" s="1583" t="s">
        <v>291</v>
      </c>
      <c r="C595" s="784" t="s">
        <v>756</v>
      </c>
      <c r="D595" s="1605"/>
      <c r="E595" s="1572"/>
      <c r="F595" s="1607"/>
      <c r="G595" s="502">
        <v>3</v>
      </c>
      <c r="H595" s="1098">
        <v>0</v>
      </c>
      <c r="I595" s="1098">
        <v>3</v>
      </c>
      <c r="J595" s="1098">
        <v>0</v>
      </c>
      <c r="K595" s="1098">
        <v>0</v>
      </c>
      <c r="L595" s="1603"/>
    </row>
    <row r="596" spans="1:12" s="824" customFormat="1" ht="15" customHeight="1" x14ac:dyDescent="0.2">
      <c r="A596" s="1588"/>
      <c r="B596" s="1584"/>
      <c r="C596" s="784" t="s">
        <v>598</v>
      </c>
      <c r="D596" s="1605"/>
      <c r="E596" s="1572"/>
      <c r="F596" s="1607"/>
      <c r="G596" s="502">
        <v>5</v>
      </c>
      <c r="H596" s="1098">
        <v>1</v>
      </c>
      <c r="I596" s="1098">
        <v>2</v>
      </c>
      <c r="J596" s="1098">
        <v>0</v>
      </c>
      <c r="K596" s="1098">
        <v>2</v>
      </c>
      <c r="L596" s="1603"/>
    </row>
    <row r="597" spans="1:12" s="824" customFormat="1" ht="15" x14ac:dyDescent="0.2">
      <c r="A597" s="829">
        <v>261</v>
      </c>
      <c r="B597" s="825" t="s">
        <v>292</v>
      </c>
      <c r="C597" s="784" t="s">
        <v>598</v>
      </c>
      <c r="D597" s="1605"/>
      <c r="E597" s="1572"/>
      <c r="F597" s="1607"/>
      <c r="G597" s="502">
        <v>3</v>
      </c>
      <c r="H597" s="1098">
        <v>3</v>
      </c>
      <c r="I597" s="1098">
        <v>0</v>
      </c>
      <c r="J597" s="1098">
        <v>0</v>
      </c>
      <c r="K597" s="1098">
        <v>0</v>
      </c>
      <c r="L597" s="1603"/>
    </row>
    <row r="598" spans="1:12" s="824" customFormat="1" ht="15" x14ac:dyDescent="0.2">
      <c r="A598" s="829">
        <v>262</v>
      </c>
      <c r="B598" s="825" t="s">
        <v>293</v>
      </c>
      <c r="C598" s="784" t="s">
        <v>598</v>
      </c>
      <c r="D598" s="1605"/>
      <c r="E598" s="1572"/>
      <c r="F598" s="1607"/>
      <c r="G598" s="502">
        <v>1</v>
      </c>
      <c r="H598" s="1098">
        <v>0</v>
      </c>
      <c r="I598" s="1098">
        <v>0</v>
      </c>
      <c r="J598" s="1098">
        <v>1</v>
      </c>
      <c r="K598" s="1098">
        <v>0</v>
      </c>
      <c r="L598" s="1603"/>
    </row>
    <row r="599" spans="1:12" s="824" customFormat="1" ht="15" x14ac:dyDescent="0.2">
      <c r="A599" s="829">
        <v>263</v>
      </c>
      <c r="B599" s="825" t="s">
        <v>298</v>
      </c>
      <c r="C599" s="784" t="s">
        <v>601</v>
      </c>
      <c r="D599" s="1605"/>
      <c r="E599" s="1572"/>
      <c r="F599" s="1607"/>
      <c r="G599" s="502">
        <v>0</v>
      </c>
      <c r="H599" s="1098">
        <v>0</v>
      </c>
      <c r="I599" s="1098">
        <v>0</v>
      </c>
      <c r="J599" s="1098">
        <v>0</v>
      </c>
      <c r="K599" s="1098">
        <v>0</v>
      </c>
      <c r="L599" s="1603"/>
    </row>
    <row r="600" spans="1:12" s="824" customFormat="1" ht="15" x14ac:dyDescent="0.2">
      <c r="A600" s="829">
        <v>264</v>
      </c>
      <c r="B600" s="825" t="s">
        <v>299</v>
      </c>
      <c r="C600" s="784" t="s">
        <v>598</v>
      </c>
      <c r="D600" s="1605"/>
      <c r="E600" s="1572"/>
      <c r="F600" s="1607"/>
      <c r="G600" s="502">
        <v>3</v>
      </c>
      <c r="H600" s="1098">
        <v>3</v>
      </c>
      <c r="I600" s="1098">
        <v>0</v>
      </c>
      <c r="J600" s="1098">
        <v>0</v>
      </c>
      <c r="K600" s="1098">
        <v>0</v>
      </c>
      <c r="L600" s="1603"/>
    </row>
    <row r="601" spans="1:12" s="824" customFormat="1" ht="15" x14ac:dyDescent="0.2">
      <c r="A601" s="829">
        <v>265</v>
      </c>
      <c r="B601" s="825" t="s">
        <v>300</v>
      </c>
      <c r="C601" s="784" t="s">
        <v>409</v>
      </c>
      <c r="D601" s="1605"/>
      <c r="E601" s="1572"/>
      <c r="F601" s="1607"/>
      <c r="G601" s="502">
        <v>5</v>
      </c>
      <c r="H601" s="1098">
        <v>2</v>
      </c>
      <c r="I601" s="1098">
        <v>0</v>
      </c>
      <c r="J601" s="1098">
        <v>0</v>
      </c>
      <c r="K601" s="1098">
        <v>3</v>
      </c>
      <c r="L601" s="1603"/>
    </row>
    <row r="602" spans="1:12" s="824" customFormat="1" ht="15" customHeight="1" x14ac:dyDescent="0.2">
      <c r="A602" s="1586">
        <v>266</v>
      </c>
      <c r="B602" s="1583" t="s">
        <v>367</v>
      </c>
      <c r="C602" s="784" t="s">
        <v>767</v>
      </c>
      <c r="D602" s="1605"/>
      <c r="E602" s="1572"/>
      <c r="F602" s="1607"/>
      <c r="G602" s="502">
        <v>20</v>
      </c>
      <c r="H602" s="1098">
        <v>5</v>
      </c>
      <c r="I602" s="1098">
        <v>14</v>
      </c>
      <c r="J602" s="1098">
        <v>0</v>
      </c>
      <c r="K602" s="1098">
        <v>1</v>
      </c>
      <c r="L602" s="1603"/>
    </row>
    <row r="603" spans="1:12" s="824" customFormat="1" ht="15" customHeight="1" x14ac:dyDescent="0.2">
      <c r="A603" s="1588"/>
      <c r="B603" s="1584"/>
      <c r="C603" s="784" t="s">
        <v>1096</v>
      </c>
      <c r="D603" s="1605"/>
      <c r="E603" s="1572"/>
      <c r="F603" s="1607"/>
      <c r="G603" s="502">
        <v>15</v>
      </c>
      <c r="H603" s="1098">
        <v>6</v>
      </c>
      <c r="I603" s="1098">
        <v>7</v>
      </c>
      <c r="J603" s="1098">
        <v>1</v>
      </c>
      <c r="K603" s="1098">
        <v>1</v>
      </c>
      <c r="L603" s="1603"/>
    </row>
    <row r="604" spans="1:12" s="824" customFormat="1" ht="15" x14ac:dyDescent="0.2">
      <c r="A604" s="829">
        <v>267</v>
      </c>
      <c r="B604" s="825" t="s">
        <v>302</v>
      </c>
      <c r="C604" s="784" t="s">
        <v>598</v>
      </c>
      <c r="D604" s="1605"/>
      <c r="E604" s="1572"/>
      <c r="F604" s="1607"/>
      <c r="G604" s="502">
        <v>3</v>
      </c>
      <c r="H604" s="1098">
        <v>0</v>
      </c>
      <c r="I604" s="1098">
        <v>3</v>
      </c>
      <c r="J604" s="1098">
        <v>0</v>
      </c>
      <c r="K604" s="1098">
        <v>0</v>
      </c>
      <c r="L604" s="1603"/>
    </row>
    <row r="605" spans="1:12" s="793" customFormat="1" ht="15" x14ac:dyDescent="0.2">
      <c r="A605" s="829">
        <v>268</v>
      </c>
      <c r="B605" s="825" t="s">
        <v>303</v>
      </c>
      <c r="C605" s="784" t="s">
        <v>598</v>
      </c>
      <c r="D605" s="1605"/>
      <c r="E605" s="1572"/>
      <c r="F605" s="1607"/>
      <c r="G605" s="502">
        <v>3</v>
      </c>
      <c r="H605" s="1098">
        <v>3</v>
      </c>
      <c r="I605" s="1098">
        <v>0</v>
      </c>
      <c r="J605" s="1098">
        <v>0</v>
      </c>
      <c r="K605" s="1098">
        <v>0</v>
      </c>
      <c r="L605" s="1603"/>
    </row>
    <row r="606" spans="1:12" s="823" customFormat="1" ht="15" x14ac:dyDescent="0.2">
      <c r="A606" s="847">
        <v>269</v>
      </c>
      <c r="B606" s="821" t="s">
        <v>305</v>
      </c>
      <c r="C606" s="785" t="s">
        <v>707</v>
      </c>
      <c r="D606" s="1605"/>
      <c r="E606" s="1572"/>
      <c r="F606" s="1607"/>
      <c r="G606" s="851">
        <v>3</v>
      </c>
      <c r="H606" s="881">
        <v>0</v>
      </c>
      <c r="I606" s="881">
        <v>1</v>
      </c>
      <c r="J606" s="881">
        <v>2</v>
      </c>
      <c r="K606" s="881">
        <v>0</v>
      </c>
      <c r="L606" s="1603"/>
    </row>
    <row r="607" spans="1:12" s="823" customFormat="1" ht="15" customHeight="1" x14ac:dyDescent="0.2">
      <c r="A607" s="1623">
        <v>270</v>
      </c>
      <c r="B607" s="1638" t="s">
        <v>308</v>
      </c>
      <c r="C607" s="785" t="s">
        <v>703</v>
      </c>
      <c r="D607" s="1605"/>
      <c r="E607" s="1572"/>
      <c r="F607" s="1607"/>
      <c r="G607" s="851">
        <v>20</v>
      </c>
      <c r="H607" s="881">
        <v>11</v>
      </c>
      <c r="I607" s="881">
        <v>8</v>
      </c>
      <c r="J607" s="881">
        <v>0</v>
      </c>
      <c r="K607" s="881">
        <v>1</v>
      </c>
      <c r="L607" s="1603"/>
    </row>
    <row r="608" spans="1:12" s="823" customFormat="1" ht="25.5" customHeight="1" x14ac:dyDescent="0.2">
      <c r="A608" s="1624"/>
      <c r="B608" s="1639"/>
      <c r="C608" s="785" t="s">
        <v>774</v>
      </c>
      <c r="D608" s="1605"/>
      <c r="E608" s="1572"/>
      <c r="F608" s="1607"/>
      <c r="G608" s="851">
        <v>20</v>
      </c>
      <c r="H608" s="881">
        <v>5</v>
      </c>
      <c r="I608" s="881">
        <v>14</v>
      </c>
      <c r="J608" s="881">
        <v>1</v>
      </c>
      <c r="K608" s="881">
        <v>0</v>
      </c>
      <c r="L608" s="1603"/>
    </row>
    <row r="609" spans="1:12" s="823" customFormat="1" ht="15" x14ac:dyDescent="0.2">
      <c r="A609" s="847">
        <v>271</v>
      </c>
      <c r="B609" s="821" t="s">
        <v>310</v>
      </c>
      <c r="C609" s="785" t="s">
        <v>712</v>
      </c>
      <c r="D609" s="1605"/>
      <c r="E609" s="1572"/>
      <c r="F609" s="1607"/>
      <c r="G609" s="851">
        <v>15</v>
      </c>
      <c r="H609" s="881">
        <v>4</v>
      </c>
      <c r="I609" s="881">
        <v>7</v>
      </c>
      <c r="J609" s="881">
        <v>1</v>
      </c>
      <c r="K609" s="881">
        <v>3</v>
      </c>
      <c r="L609" s="1603"/>
    </row>
    <row r="610" spans="1:12" s="823" customFormat="1" ht="15" x14ac:dyDescent="0.2">
      <c r="A610" s="1099">
        <v>272</v>
      </c>
      <c r="B610" s="821" t="s">
        <v>311</v>
      </c>
      <c r="C610" s="785" t="s">
        <v>598</v>
      </c>
      <c r="D610" s="1605"/>
      <c r="E610" s="1572"/>
      <c r="F610" s="1607"/>
      <c r="G610" s="822">
        <v>5</v>
      </c>
      <c r="H610" s="881">
        <v>0</v>
      </c>
      <c r="I610" s="881">
        <v>5</v>
      </c>
      <c r="J610" s="881">
        <v>0</v>
      </c>
      <c r="K610" s="881">
        <v>0</v>
      </c>
      <c r="L610" s="1603"/>
    </row>
    <row r="611" spans="1:12" s="823" customFormat="1" ht="15" x14ac:dyDescent="0.2">
      <c r="A611" s="847">
        <v>273</v>
      </c>
      <c r="B611" s="821" t="s">
        <v>312</v>
      </c>
      <c r="C611" s="785" t="s">
        <v>992</v>
      </c>
      <c r="D611" s="1605"/>
      <c r="E611" s="1572"/>
      <c r="F611" s="1607"/>
      <c r="G611" s="822">
        <v>3</v>
      </c>
      <c r="H611" s="881">
        <v>3</v>
      </c>
      <c r="I611" s="881">
        <v>0</v>
      </c>
      <c r="J611" s="881">
        <v>0</v>
      </c>
      <c r="K611" s="881">
        <v>0</v>
      </c>
      <c r="L611" s="1603"/>
    </row>
    <row r="612" spans="1:12" s="823" customFormat="1" ht="15" x14ac:dyDescent="0.2">
      <c r="A612" s="847">
        <v>274</v>
      </c>
      <c r="B612" s="821" t="s">
        <v>315</v>
      </c>
      <c r="C612" s="785" t="s">
        <v>598</v>
      </c>
      <c r="D612" s="1605"/>
      <c r="E612" s="1572"/>
      <c r="F612" s="1607"/>
      <c r="G612" s="822">
        <v>5</v>
      </c>
      <c r="H612" s="881">
        <v>3</v>
      </c>
      <c r="I612" s="881">
        <v>1</v>
      </c>
      <c r="J612" s="881">
        <v>1</v>
      </c>
      <c r="K612" s="881">
        <v>0</v>
      </c>
      <c r="L612" s="1603"/>
    </row>
    <row r="613" spans="1:12" s="823" customFormat="1" ht="15" x14ac:dyDescent="0.2">
      <c r="A613" s="847">
        <v>275</v>
      </c>
      <c r="B613" s="821" t="s">
        <v>316</v>
      </c>
      <c r="C613" s="785" t="s">
        <v>598</v>
      </c>
      <c r="D613" s="1605"/>
      <c r="E613" s="1572"/>
      <c r="F613" s="1607"/>
      <c r="G613" s="822">
        <v>3</v>
      </c>
      <c r="H613" s="881">
        <v>0</v>
      </c>
      <c r="I613" s="881">
        <v>2</v>
      </c>
      <c r="J613" s="881">
        <v>0</v>
      </c>
      <c r="K613" s="881">
        <v>1</v>
      </c>
      <c r="L613" s="1603"/>
    </row>
    <row r="614" spans="1:12" s="823" customFormat="1" ht="15" x14ac:dyDescent="0.2">
      <c r="A614" s="847">
        <v>276</v>
      </c>
      <c r="B614" s="821" t="s">
        <v>317</v>
      </c>
      <c r="C614" s="785" t="s">
        <v>598</v>
      </c>
      <c r="D614" s="1605"/>
      <c r="E614" s="1572"/>
      <c r="F614" s="1607"/>
      <c r="G614" s="822">
        <v>0</v>
      </c>
      <c r="H614" s="881">
        <v>0</v>
      </c>
      <c r="I614" s="881">
        <v>0</v>
      </c>
      <c r="J614" s="881">
        <v>0</v>
      </c>
      <c r="K614" s="881">
        <v>0</v>
      </c>
      <c r="L614" s="1603"/>
    </row>
    <row r="615" spans="1:12" s="823" customFormat="1" ht="15" x14ac:dyDescent="0.2">
      <c r="A615" s="847">
        <v>277</v>
      </c>
      <c r="B615" s="821" t="s">
        <v>318</v>
      </c>
      <c r="C615" s="785" t="s">
        <v>598</v>
      </c>
      <c r="D615" s="1605"/>
      <c r="E615" s="1572"/>
      <c r="F615" s="1607"/>
      <c r="G615" s="822">
        <v>6</v>
      </c>
      <c r="H615" s="881">
        <v>4</v>
      </c>
      <c r="I615" s="881">
        <v>2</v>
      </c>
      <c r="J615" s="881">
        <v>0</v>
      </c>
      <c r="K615" s="881">
        <v>0</v>
      </c>
      <c r="L615" s="1603"/>
    </row>
    <row r="616" spans="1:12" s="823" customFormat="1" ht="15" customHeight="1" x14ac:dyDescent="0.2">
      <c r="A616" s="1623">
        <v>278</v>
      </c>
      <c r="B616" s="1638" t="s">
        <v>319</v>
      </c>
      <c r="C616" s="785" t="s">
        <v>987</v>
      </c>
      <c r="D616" s="1605"/>
      <c r="E616" s="1572"/>
      <c r="F616" s="1607"/>
      <c r="G616" s="822">
        <v>3</v>
      </c>
      <c r="H616" s="881">
        <v>0</v>
      </c>
      <c r="I616" s="881">
        <v>3</v>
      </c>
      <c r="J616" s="881">
        <v>0</v>
      </c>
      <c r="K616" s="881">
        <v>0</v>
      </c>
      <c r="L616" s="1603"/>
    </row>
    <row r="617" spans="1:12" s="823" customFormat="1" ht="15" customHeight="1" x14ac:dyDescent="0.2">
      <c r="A617" s="1637"/>
      <c r="B617" s="1644"/>
      <c r="C617" s="785" t="s">
        <v>332</v>
      </c>
      <c r="D617" s="1605"/>
      <c r="E617" s="1572"/>
      <c r="F617" s="1607"/>
      <c r="G617" s="822">
        <v>3</v>
      </c>
      <c r="H617" s="881">
        <v>1</v>
      </c>
      <c r="I617" s="881">
        <v>2</v>
      </c>
      <c r="J617" s="881">
        <v>0</v>
      </c>
      <c r="K617" s="881">
        <v>0</v>
      </c>
      <c r="L617" s="1603"/>
    </row>
    <row r="618" spans="1:12" s="823" customFormat="1" ht="15" customHeight="1" x14ac:dyDescent="0.2">
      <c r="A618" s="1637"/>
      <c r="B618" s="1644"/>
      <c r="C618" s="785" t="s">
        <v>980</v>
      </c>
      <c r="D618" s="1605"/>
      <c r="E618" s="1572"/>
      <c r="F618" s="1607"/>
      <c r="G618" s="822">
        <v>1</v>
      </c>
      <c r="H618" s="881">
        <v>1</v>
      </c>
      <c r="I618" s="881">
        <v>0</v>
      </c>
      <c r="J618" s="881">
        <v>0</v>
      </c>
      <c r="K618" s="881">
        <v>0</v>
      </c>
      <c r="L618" s="1603"/>
    </row>
    <row r="619" spans="1:12" s="823" customFormat="1" ht="15" customHeight="1" x14ac:dyDescent="0.2">
      <c r="A619" s="1624"/>
      <c r="B619" s="1639"/>
      <c r="C619" s="785" t="s">
        <v>992</v>
      </c>
      <c r="D619" s="1605"/>
      <c r="E619" s="1572"/>
      <c r="F619" s="1607"/>
      <c r="G619" s="822">
        <v>3</v>
      </c>
      <c r="H619" s="881">
        <v>2</v>
      </c>
      <c r="I619" s="881">
        <v>0</v>
      </c>
      <c r="J619" s="881">
        <v>1</v>
      </c>
      <c r="K619" s="881">
        <v>0</v>
      </c>
      <c r="L619" s="1603"/>
    </row>
    <row r="620" spans="1:12" s="823" customFormat="1" ht="15" customHeight="1" x14ac:dyDescent="0.2">
      <c r="A620" s="1623">
        <v>279</v>
      </c>
      <c r="B620" s="1638" t="s">
        <v>320</v>
      </c>
      <c r="C620" s="785" t="s">
        <v>783</v>
      </c>
      <c r="D620" s="1605"/>
      <c r="E620" s="1572"/>
      <c r="F620" s="1607"/>
      <c r="G620" s="822">
        <v>5</v>
      </c>
      <c r="H620" s="1123">
        <v>5</v>
      </c>
      <c r="I620" s="881">
        <v>0</v>
      </c>
      <c r="J620" s="881">
        <v>0</v>
      </c>
      <c r="K620" s="881">
        <v>0</v>
      </c>
      <c r="L620" s="1603"/>
    </row>
    <row r="621" spans="1:12" s="823" customFormat="1" ht="15" customHeight="1" x14ac:dyDescent="0.2">
      <c r="A621" s="1624"/>
      <c r="B621" s="1639"/>
      <c r="C621" s="785" t="s">
        <v>784</v>
      </c>
      <c r="D621" s="1605"/>
      <c r="E621" s="1572"/>
      <c r="F621" s="1607"/>
      <c r="G621" s="822">
        <v>5</v>
      </c>
      <c r="H621" s="1123">
        <v>4</v>
      </c>
      <c r="I621" s="881">
        <v>1</v>
      </c>
      <c r="J621" s="881">
        <v>0</v>
      </c>
      <c r="K621" s="881">
        <v>0</v>
      </c>
      <c r="L621" s="1603"/>
    </row>
    <row r="622" spans="1:12" s="823" customFormat="1" ht="15" customHeight="1" x14ac:dyDescent="0.2">
      <c r="A622" s="847">
        <v>280</v>
      </c>
      <c r="B622" s="821" t="s">
        <v>321</v>
      </c>
      <c r="C622" s="785" t="s">
        <v>980</v>
      </c>
      <c r="D622" s="1605"/>
      <c r="E622" s="1572"/>
      <c r="F622" s="1607"/>
      <c r="G622" s="822">
        <v>6</v>
      </c>
      <c r="H622" s="881">
        <v>3</v>
      </c>
      <c r="I622" s="881">
        <v>2</v>
      </c>
      <c r="J622" s="881">
        <v>1</v>
      </c>
      <c r="K622" s="881">
        <v>0</v>
      </c>
      <c r="L622" s="1603"/>
    </row>
    <row r="623" spans="1:12" s="823" customFormat="1" ht="15" customHeight="1" x14ac:dyDescent="0.2">
      <c r="A623" s="847">
        <v>281</v>
      </c>
      <c r="B623" s="821" t="s">
        <v>323</v>
      </c>
      <c r="C623" s="785" t="s">
        <v>598</v>
      </c>
      <c r="D623" s="1605"/>
      <c r="E623" s="1572"/>
      <c r="F623" s="1607"/>
      <c r="G623" s="822">
        <v>5</v>
      </c>
      <c r="H623" s="881">
        <v>0</v>
      </c>
      <c r="I623" s="881">
        <v>5</v>
      </c>
      <c r="J623" s="881">
        <v>0</v>
      </c>
      <c r="K623" s="881">
        <v>0</v>
      </c>
      <c r="L623" s="1603"/>
    </row>
    <row r="624" spans="1:12" s="823" customFormat="1" ht="15" customHeight="1" x14ac:dyDescent="0.2">
      <c r="A624" s="847">
        <v>281</v>
      </c>
      <c r="B624" s="821" t="s">
        <v>324</v>
      </c>
      <c r="C624" s="785" t="s">
        <v>598</v>
      </c>
      <c r="D624" s="1605"/>
      <c r="E624" s="1572"/>
      <c r="F624" s="1607"/>
      <c r="G624" s="822">
        <v>5</v>
      </c>
      <c r="H624" s="881">
        <v>0</v>
      </c>
      <c r="I624" s="881">
        <v>4</v>
      </c>
      <c r="J624" s="881">
        <v>1</v>
      </c>
      <c r="K624" s="881">
        <v>0</v>
      </c>
      <c r="L624" s="1603"/>
    </row>
    <row r="625" spans="1:12" s="823" customFormat="1" ht="15" customHeight="1" x14ac:dyDescent="0.2">
      <c r="A625" s="1623">
        <v>282</v>
      </c>
      <c r="B625" s="1638" t="s">
        <v>325</v>
      </c>
      <c r="C625" s="785" t="s">
        <v>406</v>
      </c>
      <c r="D625" s="1605"/>
      <c r="E625" s="1572"/>
      <c r="F625" s="1607"/>
      <c r="G625" s="822">
        <v>5</v>
      </c>
      <c r="H625" s="881">
        <v>1</v>
      </c>
      <c r="I625" s="881">
        <v>4</v>
      </c>
      <c r="J625" s="881">
        <v>0</v>
      </c>
      <c r="K625" s="881">
        <v>0</v>
      </c>
      <c r="L625" s="1603"/>
    </row>
    <row r="626" spans="1:12" s="823" customFormat="1" ht="15" customHeight="1" x14ac:dyDescent="0.2">
      <c r="A626" s="1624"/>
      <c r="B626" s="1639"/>
      <c r="C626" s="785" t="s">
        <v>598</v>
      </c>
      <c r="D626" s="1605"/>
      <c r="E626" s="1572"/>
      <c r="F626" s="1607"/>
      <c r="G626" s="822">
        <v>5</v>
      </c>
      <c r="H626" s="881">
        <v>2</v>
      </c>
      <c r="I626" s="881">
        <v>3</v>
      </c>
      <c r="J626" s="881">
        <v>0</v>
      </c>
      <c r="K626" s="881">
        <v>0</v>
      </c>
      <c r="L626" s="1603"/>
    </row>
    <row r="627" spans="1:12" s="823" customFormat="1" ht="15" customHeight="1" x14ac:dyDescent="0.2">
      <c r="A627" s="847">
        <v>283</v>
      </c>
      <c r="B627" s="821" t="s">
        <v>327</v>
      </c>
      <c r="C627" s="785" t="s">
        <v>598</v>
      </c>
      <c r="D627" s="1605"/>
      <c r="E627" s="1572"/>
      <c r="F627" s="1607"/>
      <c r="G627" s="822">
        <v>2</v>
      </c>
      <c r="H627" s="881">
        <v>0</v>
      </c>
      <c r="I627" s="881">
        <v>2</v>
      </c>
      <c r="J627" s="881">
        <v>0</v>
      </c>
      <c r="K627" s="881">
        <v>0</v>
      </c>
      <c r="L627" s="1603"/>
    </row>
    <row r="628" spans="1:12" s="823" customFormat="1" ht="15" customHeight="1" x14ac:dyDescent="0.2">
      <c r="A628" s="847">
        <v>284</v>
      </c>
      <c r="B628" s="821" t="s">
        <v>328</v>
      </c>
      <c r="C628" s="785" t="s">
        <v>598</v>
      </c>
      <c r="D628" s="1605"/>
      <c r="E628" s="1572"/>
      <c r="F628" s="1607"/>
      <c r="G628" s="822">
        <v>5</v>
      </c>
      <c r="H628" s="881">
        <v>0</v>
      </c>
      <c r="I628" s="881">
        <v>5</v>
      </c>
      <c r="J628" s="881">
        <v>0</v>
      </c>
      <c r="K628" s="881">
        <v>0</v>
      </c>
      <c r="L628" s="1603"/>
    </row>
    <row r="629" spans="1:12" s="823" customFormat="1" ht="15" customHeight="1" thickBot="1" x14ac:dyDescent="0.25">
      <c r="A629" s="848">
        <v>285</v>
      </c>
      <c r="B629" s="849" t="s">
        <v>329</v>
      </c>
      <c r="C629" s="817" t="s">
        <v>598</v>
      </c>
      <c r="D629" s="1605"/>
      <c r="E629" s="1594"/>
      <c r="F629" s="1607"/>
      <c r="G629" s="852">
        <v>5</v>
      </c>
      <c r="H629" s="876">
        <v>2</v>
      </c>
      <c r="I629" s="876">
        <v>0</v>
      </c>
      <c r="J629" s="876">
        <v>0</v>
      </c>
      <c r="K629" s="876">
        <v>3</v>
      </c>
      <c r="L629" s="1596"/>
    </row>
    <row r="630" spans="1:12" s="823" customFormat="1" ht="15" customHeight="1" x14ac:dyDescent="0.2">
      <c r="A630" s="1646">
        <v>286</v>
      </c>
      <c r="B630" s="1643" t="s">
        <v>295</v>
      </c>
      <c r="C630" s="1640" t="s">
        <v>1639</v>
      </c>
      <c r="D630" s="1605"/>
      <c r="E630" s="1593" t="s">
        <v>1707</v>
      </c>
      <c r="F630" s="1607"/>
      <c r="G630" s="1648">
        <v>5</v>
      </c>
      <c r="H630" s="1650">
        <v>1</v>
      </c>
      <c r="I630" s="1650">
        <v>3</v>
      </c>
      <c r="J630" s="1650">
        <v>0</v>
      </c>
      <c r="K630" s="1650">
        <v>1</v>
      </c>
      <c r="L630" s="1652" t="s">
        <v>1708</v>
      </c>
    </row>
    <row r="631" spans="1:12" s="823" customFormat="1" ht="15" customHeight="1" x14ac:dyDescent="0.2">
      <c r="A631" s="1637"/>
      <c r="B631" s="1644"/>
      <c r="C631" s="1641"/>
      <c r="D631" s="1605"/>
      <c r="E631" s="1572"/>
      <c r="F631" s="1607"/>
      <c r="G631" s="1649"/>
      <c r="H631" s="1651"/>
      <c r="I631" s="1651"/>
      <c r="J631" s="1651"/>
      <c r="K631" s="1651"/>
      <c r="L631" s="1653"/>
    </row>
    <row r="632" spans="1:12" s="823" customFormat="1" ht="22.5" customHeight="1" thickBot="1" x14ac:dyDescent="0.25">
      <c r="A632" s="1647"/>
      <c r="B632" s="1645"/>
      <c r="C632" s="1642"/>
      <c r="D632" s="1605"/>
      <c r="E632" s="1594"/>
      <c r="F632" s="1607"/>
      <c r="G632" s="1649"/>
      <c r="H632" s="1651"/>
      <c r="I632" s="1651"/>
      <c r="J632" s="1651"/>
      <c r="K632" s="1651"/>
      <c r="L632" s="1653"/>
    </row>
    <row r="633" spans="1:12" s="823" customFormat="1" ht="28.5" customHeight="1" x14ac:dyDescent="0.2">
      <c r="A633" s="855">
        <v>287</v>
      </c>
      <c r="B633" s="856" t="s">
        <v>288</v>
      </c>
      <c r="C633" s="783" t="s">
        <v>598</v>
      </c>
      <c r="D633" s="1605"/>
      <c r="E633" s="1593" t="s">
        <v>1710</v>
      </c>
      <c r="F633" s="1607"/>
      <c r="G633" s="860">
        <v>5</v>
      </c>
      <c r="H633" s="877">
        <v>2</v>
      </c>
      <c r="I633" s="877">
        <v>3</v>
      </c>
      <c r="J633" s="877">
        <v>0</v>
      </c>
      <c r="K633" s="877">
        <v>0</v>
      </c>
      <c r="L633" s="1652" t="s">
        <v>1709</v>
      </c>
    </row>
    <row r="634" spans="1:12" s="823" customFormat="1" ht="24.95" customHeight="1" thickBot="1" x14ac:dyDescent="0.25">
      <c r="A634" s="857">
        <v>288</v>
      </c>
      <c r="B634" s="858" t="s">
        <v>303</v>
      </c>
      <c r="C634" s="787" t="s">
        <v>409</v>
      </c>
      <c r="D634" s="1605"/>
      <c r="E634" s="1594"/>
      <c r="F634" s="1607"/>
      <c r="G634" s="861">
        <v>10</v>
      </c>
      <c r="H634" s="878">
        <v>2</v>
      </c>
      <c r="I634" s="878">
        <v>8</v>
      </c>
      <c r="J634" s="878">
        <v>0</v>
      </c>
      <c r="K634" s="878">
        <v>0</v>
      </c>
      <c r="L634" s="1654"/>
    </row>
    <row r="635" spans="1:12" s="823" customFormat="1" ht="15" customHeight="1" x14ac:dyDescent="0.2">
      <c r="A635" s="1646">
        <v>289</v>
      </c>
      <c r="B635" s="1643" t="s">
        <v>297</v>
      </c>
      <c r="C635" s="783" t="s">
        <v>763</v>
      </c>
      <c r="D635" s="1605"/>
      <c r="E635" s="1655" t="s">
        <v>1711</v>
      </c>
      <c r="F635" s="1607"/>
      <c r="G635" s="860">
        <v>3</v>
      </c>
      <c r="H635" s="877">
        <v>0</v>
      </c>
      <c r="I635" s="877">
        <v>3</v>
      </c>
      <c r="J635" s="877">
        <v>0</v>
      </c>
      <c r="K635" s="877">
        <v>0</v>
      </c>
      <c r="L635" s="1652" t="s">
        <v>1712</v>
      </c>
    </row>
    <row r="636" spans="1:12" s="823" customFormat="1" ht="15" customHeight="1" x14ac:dyDescent="0.2">
      <c r="A636" s="1624"/>
      <c r="B636" s="1639"/>
      <c r="C636" s="785" t="s">
        <v>598</v>
      </c>
      <c r="D636" s="1605"/>
      <c r="E636" s="1656"/>
      <c r="F636" s="1607"/>
      <c r="G636" s="822">
        <v>3</v>
      </c>
      <c r="H636" s="881">
        <v>0</v>
      </c>
      <c r="I636" s="881">
        <v>1</v>
      </c>
      <c r="J636" s="881">
        <v>0</v>
      </c>
      <c r="K636" s="881">
        <v>2</v>
      </c>
      <c r="L636" s="1653"/>
    </row>
    <row r="637" spans="1:12" s="823" customFormat="1" ht="15" customHeight="1" x14ac:dyDescent="0.2">
      <c r="A637" s="847">
        <v>290</v>
      </c>
      <c r="B637" s="821" t="s">
        <v>1640</v>
      </c>
      <c r="C637" s="785" t="s">
        <v>598</v>
      </c>
      <c r="D637" s="1605"/>
      <c r="E637" s="1656"/>
      <c r="F637" s="1607"/>
      <c r="G637" s="822">
        <v>5</v>
      </c>
      <c r="H637" s="881">
        <v>2</v>
      </c>
      <c r="I637" s="881">
        <v>2</v>
      </c>
      <c r="J637" s="881">
        <v>1</v>
      </c>
      <c r="K637" s="881">
        <v>0</v>
      </c>
      <c r="L637" s="1653"/>
    </row>
    <row r="638" spans="1:12" s="823" customFormat="1" ht="15" customHeight="1" x14ac:dyDescent="0.2">
      <c r="A638" s="847">
        <v>291</v>
      </c>
      <c r="B638" s="821" t="s">
        <v>323</v>
      </c>
      <c r="C638" s="785" t="s">
        <v>786</v>
      </c>
      <c r="D638" s="1605"/>
      <c r="E638" s="1656"/>
      <c r="F638" s="1607"/>
      <c r="G638" s="822">
        <v>2</v>
      </c>
      <c r="H638" s="881">
        <v>0</v>
      </c>
      <c r="I638" s="881">
        <v>2</v>
      </c>
      <c r="J638" s="881">
        <v>0</v>
      </c>
      <c r="K638" s="881">
        <v>0</v>
      </c>
      <c r="L638" s="1653"/>
    </row>
    <row r="639" spans="1:12" s="823" customFormat="1" ht="15" customHeight="1" thickBot="1" x14ac:dyDescent="0.25">
      <c r="A639" s="848">
        <v>292</v>
      </c>
      <c r="B639" s="849" t="s">
        <v>324</v>
      </c>
      <c r="C639" s="817" t="s">
        <v>681</v>
      </c>
      <c r="D639" s="1605"/>
      <c r="E639" s="1657"/>
      <c r="F639" s="1607"/>
      <c r="G639" s="852">
        <v>10</v>
      </c>
      <c r="H639" s="876">
        <v>2</v>
      </c>
      <c r="I639" s="876">
        <v>8</v>
      </c>
      <c r="J639" s="876">
        <v>0</v>
      </c>
      <c r="K639" s="876">
        <v>0</v>
      </c>
      <c r="L639" s="1654"/>
    </row>
    <row r="640" spans="1:12" s="823" customFormat="1" ht="15" customHeight="1" x14ac:dyDescent="0.2">
      <c r="A640" s="855">
        <v>293</v>
      </c>
      <c r="B640" s="856" t="s">
        <v>289</v>
      </c>
      <c r="C640" s="783" t="s">
        <v>598</v>
      </c>
      <c r="D640" s="1605"/>
      <c r="E640" s="1655" t="s">
        <v>1713</v>
      </c>
      <c r="F640" s="1607"/>
      <c r="G640" s="860">
        <v>5</v>
      </c>
      <c r="H640" s="877">
        <v>3</v>
      </c>
      <c r="I640" s="877">
        <v>0</v>
      </c>
      <c r="J640" s="877">
        <v>2</v>
      </c>
      <c r="K640" s="877">
        <v>0</v>
      </c>
      <c r="L640" s="1652" t="s">
        <v>1714</v>
      </c>
    </row>
    <row r="641" spans="1:12" s="823" customFormat="1" ht="15" customHeight="1" x14ac:dyDescent="0.2">
      <c r="A641" s="1623">
        <v>294</v>
      </c>
      <c r="B641" s="1638" t="s">
        <v>291</v>
      </c>
      <c r="C641" s="785" t="s">
        <v>764</v>
      </c>
      <c r="D641" s="1605"/>
      <c r="E641" s="1656"/>
      <c r="F641" s="1607"/>
      <c r="G641" s="822">
        <v>7</v>
      </c>
      <c r="H641" s="881">
        <v>2</v>
      </c>
      <c r="I641" s="881">
        <v>5</v>
      </c>
      <c r="J641" s="881">
        <v>0</v>
      </c>
      <c r="K641" s="881">
        <v>0</v>
      </c>
      <c r="L641" s="1653"/>
    </row>
    <row r="642" spans="1:12" s="823" customFormat="1" ht="15" customHeight="1" x14ac:dyDescent="0.2">
      <c r="A642" s="1624"/>
      <c r="B642" s="1639"/>
      <c r="C642" s="785" t="s">
        <v>598</v>
      </c>
      <c r="D642" s="1605"/>
      <c r="E642" s="1656"/>
      <c r="F642" s="1607"/>
      <c r="G642" s="822">
        <v>2</v>
      </c>
      <c r="H642" s="881">
        <v>0</v>
      </c>
      <c r="I642" s="881">
        <v>2</v>
      </c>
      <c r="J642" s="881">
        <v>0</v>
      </c>
      <c r="K642" s="881">
        <v>0</v>
      </c>
      <c r="L642" s="1653"/>
    </row>
    <row r="643" spans="1:12" s="823" customFormat="1" ht="15" customHeight="1" x14ac:dyDescent="0.2">
      <c r="A643" s="847">
        <v>295</v>
      </c>
      <c r="B643" s="821" t="s">
        <v>295</v>
      </c>
      <c r="C643" s="785" t="s">
        <v>1636</v>
      </c>
      <c r="D643" s="1605"/>
      <c r="E643" s="1656"/>
      <c r="F643" s="1607"/>
      <c r="G643" s="822">
        <v>2</v>
      </c>
      <c r="H643" s="881">
        <v>2</v>
      </c>
      <c r="I643" s="881">
        <v>0</v>
      </c>
      <c r="J643" s="881">
        <v>0</v>
      </c>
      <c r="K643" s="881">
        <v>0</v>
      </c>
      <c r="L643" s="1653"/>
    </row>
    <row r="644" spans="1:12" s="823" customFormat="1" ht="15" customHeight="1" x14ac:dyDescent="0.2">
      <c r="A644" s="847">
        <v>296</v>
      </c>
      <c r="B644" s="821" t="s">
        <v>298</v>
      </c>
      <c r="C644" s="785" t="s">
        <v>1636</v>
      </c>
      <c r="D644" s="1605"/>
      <c r="E644" s="1656"/>
      <c r="F644" s="1607"/>
      <c r="G644" s="822">
        <v>5</v>
      </c>
      <c r="H644" s="881">
        <v>1</v>
      </c>
      <c r="I644" s="881">
        <v>3</v>
      </c>
      <c r="J644" s="881">
        <v>0</v>
      </c>
      <c r="K644" s="881">
        <v>1</v>
      </c>
      <c r="L644" s="1653"/>
    </row>
    <row r="645" spans="1:12" s="823" customFormat="1" ht="15" customHeight="1" x14ac:dyDescent="0.2">
      <c r="A645" s="847">
        <v>297</v>
      </c>
      <c r="B645" s="821" t="s">
        <v>367</v>
      </c>
      <c r="C645" s="785" t="s">
        <v>1096</v>
      </c>
      <c r="D645" s="1605"/>
      <c r="E645" s="1656"/>
      <c r="F645" s="1607"/>
      <c r="G645" s="822">
        <v>15</v>
      </c>
      <c r="H645" s="881">
        <v>6</v>
      </c>
      <c r="I645" s="881">
        <v>7</v>
      </c>
      <c r="J645" s="881">
        <v>0</v>
      </c>
      <c r="K645" s="881">
        <v>2</v>
      </c>
      <c r="L645" s="1653"/>
    </row>
    <row r="646" spans="1:12" s="823" customFormat="1" ht="15" customHeight="1" x14ac:dyDescent="0.2">
      <c r="A646" s="847">
        <v>298</v>
      </c>
      <c r="B646" s="821" t="s">
        <v>310</v>
      </c>
      <c r="C646" s="785" t="s">
        <v>710</v>
      </c>
      <c r="D646" s="1605"/>
      <c r="E646" s="1656"/>
      <c r="F646" s="1607"/>
      <c r="G646" s="822">
        <v>5</v>
      </c>
      <c r="H646" s="881">
        <v>1</v>
      </c>
      <c r="I646" s="881">
        <v>4</v>
      </c>
      <c r="J646" s="881">
        <v>0</v>
      </c>
      <c r="K646" s="881">
        <v>0</v>
      </c>
      <c r="L646" s="1653"/>
    </row>
    <row r="647" spans="1:12" s="823" customFormat="1" ht="15" customHeight="1" x14ac:dyDescent="0.2">
      <c r="A647" s="847">
        <v>299</v>
      </c>
      <c r="B647" s="821" t="s">
        <v>312</v>
      </c>
      <c r="C647" s="785" t="s">
        <v>992</v>
      </c>
      <c r="D647" s="1605"/>
      <c r="E647" s="1656"/>
      <c r="F647" s="1607"/>
      <c r="G647" s="822">
        <v>4</v>
      </c>
      <c r="H647" s="881">
        <v>4</v>
      </c>
      <c r="I647" s="881">
        <v>0</v>
      </c>
      <c r="J647" s="881">
        <v>0</v>
      </c>
      <c r="K647" s="881">
        <v>0</v>
      </c>
      <c r="L647" s="1653"/>
    </row>
    <row r="648" spans="1:12" s="823" customFormat="1" ht="15" customHeight="1" x14ac:dyDescent="0.2">
      <c r="A648" s="847">
        <v>300</v>
      </c>
      <c r="B648" s="821" t="s">
        <v>319</v>
      </c>
      <c r="C648" s="785" t="s">
        <v>992</v>
      </c>
      <c r="D648" s="1605"/>
      <c r="E648" s="1656"/>
      <c r="F648" s="1607"/>
      <c r="G648" s="822">
        <v>4</v>
      </c>
      <c r="H648" s="881">
        <v>2</v>
      </c>
      <c r="I648" s="881">
        <v>0</v>
      </c>
      <c r="J648" s="881">
        <v>2</v>
      </c>
      <c r="K648" s="881">
        <v>0</v>
      </c>
      <c r="L648" s="1653"/>
    </row>
    <row r="649" spans="1:12" s="823" customFormat="1" ht="15" customHeight="1" x14ac:dyDescent="0.2">
      <c r="A649" s="1623">
        <v>301</v>
      </c>
      <c r="B649" s="1638" t="s">
        <v>320</v>
      </c>
      <c r="C649" s="785" t="s">
        <v>783</v>
      </c>
      <c r="D649" s="1605"/>
      <c r="E649" s="1656"/>
      <c r="F649" s="1607"/>
      <c r="G649" s="822">
        <v>5</v>
      </c>
      <c r="H649" s="881">
        <v>0</v>
      </c>
      <c r="I649" s="881">
        <v>4</v>
      </c>
      <c r="J649" s="881">
        <v>1</v>
      </c>
      <c r="K649" s="881">
        <v>0</v>
      </c>
      <c r="L649" s="1653"/>
    </row>
    <row r="650" spans="1:12" s="823" customFormat="1" ht="15" customHeight="1" x14ac:dyDescent="0.2">
      <c r="A650" s="1637"/>
      <c r="B650" s="1644"/>
      <c r="C650" s="785" t="s">
        <v>992</v>
      </c>
      <c r="D650" s="1605"/>
      <c r="E650" s="1656"/>
      <c r="F650" s="1607"/>
      <c r="G650" s="822">
        <v>4</v>
      </c>
      <c r="H650" s="881">
        <v>1</v>
      </c>
      <c r="I650" s="881">
        <v>3</v>
      </c>
      <c r="J650" s="881">
        <v>0</v>
      </c>
      <c r="K650" s="881">
        <v>0</v>
      </c>
      <c r="L650" s="1653"/>
    </row>
    <row r="651" spans="1:12" s="823" customFormat="1" ht="15" customHeight="1" x14ac:dyDescent="0.2">
      <c r="A651" s="1624"/>
      <c r="B651" s="1639"/>
      <c r="C651" s="785" t="s">
        <v>598</v>
      </c>
      <c r="D651" s="1605"/>
      <c r="E651" s="1656"/>
      <c r="F651" s="1607"/>
      <c r="G651" s="822">
        <v>2</v>
      </c>
      <c r="H651" s="881">
        <v>0</v>
      </c>
      <c r="I651" s="881">
        <v>2</v>
      </c>
      <c r="J651" s="881">
        <v>0</v>
      </c>
      <c r="K651" s="881">
        <v>0</v>
      </c>
      <c r="L651" s="1653"/>
    </row>
    <row r="652" spans="1:12" s="823" customFormat="1" ht="15" customHeight="1" thickBot="1" x14ac:dyDescent="0.25">
      <c r="A652" s="848">
        <v>302</v>
      </c>
      <c r="B652" s="849" t="s">
        <v>326</v>
      </c>
      <c r="C652" s="859" t="s">
        <v>992</v>
      </c>
      <c r="D652" s="1605"/>
      <c r="E652" s="1657"/>
      <c r="F652" s="1607"/>
      <c r="G652" s="863">
        <v>10</v>
      </c>
      <c r="H652" s="1100">
        <v>4</v>
      </c>
      <c r="I652" s="1100">
        <v>6</v>
      </c>
      <c r="J652" s="1100">
        <v>0</v>
      </c>
      <c r="K652" s="1100">
        <v>0</v>
      </c>
      <c r="L652" s="1653"/>
    </row>
    <row r="653" spans="1:12" s="823" customFormat="1" ht="18" customHeight="1" x14ac:dyDescent="0.2">
      <c r="A653" s="855">
        <v>303</v>
      </c>
      <c r="B653" s="856" t="s">
        <v>292</v>
      </c>
      <c r="C653" s="783" t="s">
        <v>598</v>
      </c>
      <c r="D653" s="1605"/>
      <c r="E653" s="1655" t="s">
        <v>1729</v>
      </c>
      <c r="F653" s="1607"/>
      <c r="G653" s="893">
        <v>5</v>
      </c>
      <c r="H653" s="877">
        <v>1</v>
      </c>
      <c r="I653" s="877">
        <v>4</v>
      </c>
      <c r="J653" s="877">
        <v>0</v>
      </c>
      <c r="K653" s="877">
        <v>0</v>
      </c>
      <c r="L653" s="1652" t="s">
        <v>1715</v>
      </c>
    </row>
    <row r="654" spans="1:12" s="823" customFormat="1" ht="18" customHeight="1" x14ac:dyDescent="0.2">
      <c r="A654" s="847">
        <v>304</v>
      </c>
      <c r="B654" s="821" t="s">
        <v>306</v>
      </c>
      <c r="C654" s="785" t="s">
        <v>771</v>
      </c>
      <c r="D654" s="1605"/>
      <c r="E654" s="1656"/>
      <c r="F654" s="1607"/>
      <c r="G654" s="894">
        <v>5</v>
      </c>
      <c r="H654" s="1123">
        <v>2</v>
      </c>
      <c r="I654" s="881">
        <v>2</v>
      </c>
      <c r="J654" s="881">
        <v>0</v>
      </c>
      <c r="K654" s="881">
        <v>1</v>
      </c>
      <c r="L654" s="1653"/>
    </row>
    <row r="655" spans="1:12" s="823" customFormat="1" ht="18" customHeight="1" thickBot="1" x14ac:dyDescent="0.25">
      <c r="A655" s="848">
        <v>305</v>
      </c>
      <c r="B655" s="849" t="s">
        <v>323</v>
      </c>
      <c r="C655" s="859" t="s">
        <v>598</v>
      </c>
      <c r="D655" s="1605"/>
      <c r="E655" s="1657"/>
      <c r="F655" s="1607"/>
      <c r="G655" s="895">
        <v>5</v>
      </c>
      <c r="H655" s="878">
        <v>5</v>
      </c>
      <c r="I655" s="876">
        <v>0</v>
      </c>
      <c r="J655" s="876">
        <v>0</v>
      </c>
      <c r="K655" s="876">
        <v>0</v>
      </c>
      <c r="L655" s="1654"/>
    </row>
    <row r="656" spans="1:12" s="823" customFormat="1" ht="15" customHeight="1" x14ac:dyDescent="0.2">
      <c r="A656" s="855">
        <v>306</v>
      </c>
      <c r="B656" s="856" t="s">
        <v>291</v>
      </c>
      <c r="C656" s="783" t="s">
        <v>1094</v>
      </c>
      <c r="D656" s="1605"/>
      <c r="E656" s="1655" t="s">
        <v>1716</v>
      </c>
      <c r="F656" s="1607"/>
      <c r="G656" s="822">
        <v>5</v>
      </c>
      <c r="H656" s="881">
        <v>3</v>
      </c>
      <c r="I656" s="881">
        <v>1</v>
      </c>
      <c r="J656" s="881">
        <v>1</v>
      </c>
      <c r="K656" s="881">
        <v>0</v>
      </c>
      <c r="L656" s="1653" t="s">
        <v>1717</v>
      </c>
    </row>
    <row r="657" spans="1:12" s="823" customFormat="1" ht="15" customHeight="1" x14ac:dyDescent="0.2">
      <c r="A657" s="847">
        <v>307</v>
      </c>
      <c r="B657" s="821" t="s">
        <v>295</v>
      </c>
      <c r="C657" s="785" t="s">
        <v>598</v>
      </c>
      <c r="D657" s="1605"/>
      <c r="E657" s="1656"/>
      <c r="F657" s="1607"/>
      <c r="G657" s="822">
        <v>2</v>
      </c>
      <c r="H657" s="881">
        <v>0</v>
      </c>
      <c r="I657" s="881">
        <v>2</v>
      </c>
      <c r="J657" s="881">
        <v>0</v>
      </c>
      <c r="K657" s="881">
        <v>0</v>
      </c>
      <c r="L657" s="1653"/>
    </row>
    <row r="658" spans="1:12" s="823" customFormat="1" ht="25.5" customHeight="1" x14ac:dyDescent="0.2">
      <c r="A658" s="1623">
        <v>308</v>
      </c>
      <c r="B658" s="1638" t="s">
        <v>308</v>
      </c>
      <c r="C658" s="785" t="s">
        <v>773</v>
      </c>
      <c r="D658" s="1605"/>
      <c r="E658" s="1656"/>
      <c r="F658" s="1607"/>
      <c r="G658" s="822">
        <v>10</v>
      </c>
      <c r="H658" s="1123">
        <v>2</v>
      </c>
      <c r="I658" s="881">
        <v>6</v>
      </c>
      <c r="J658" s="881">
        <v>0</v>
      </c>
      <c r="K658" s="881">
        <v>2</v>
      </c>
      <c r="L658" s="1653"/>
    </row>
    <row r="659" spans="1:12" s="823" customFormat="1" ht="25.5" customHeight="1" x14ac:dyDescent="0.2">
      <c r="A659" s="1637"/>
      <c r="B659" s="1644"/>
      <c r="C659" s="785" t="s">
        <v>774</v>
      </c>
      <c r="D659" s="1605"/>
      <c r="E659" s="1656"/>
      <c r="F659" s="1607"/>
      <c r="G659" s="822">
        <v>20</v>
      </c>
      <c r="H659" s="1123">
        <v>7</v>
      </c>
      <c r="I659" s="881">
        <v>13</v>
      </c>
      <c r="J659" s="881">
        <v>0</v>
      </c>
      <c r="K659" s="881">
        <v>0</v>
      </c>
      <c r="L659" s="1653"/>
    </row>
    <row r="660" spans="1:12" s="823" customFormat="1" ht="15" customHeight="1" x14ac:dyDescent="0.2">
      <c r="A660" s="1624"/>
      <c r="B660" s="1639"/>
      <c r="C660" s="785" t="s">
        <v>703</v>
      </c>
      <c r="D660" s="1605"/>
      <c r="E660" s="1656"/>
      <c r="F660" s="1607"/>
      <c r="G660" s="822">
        <v>30</v>
      </c>
      <c r="H660" s="1123">
        <v>9</v>
      </c>
      <c r="I660" s="881">
        <v>18</v>
      </c>
      <c r="J660" s="881">
        <v>1</v>
      </c>
      <c r="K660" s="881">
        <v>2</v>
      </c>
      <c r="L660" s="1653"/>
    </row>
    <row r="661" spans="1:12" s="823" customFormat="1" ht="15" customHeight="1" x14ac:dyDescent="0.2">
      <c r="A661" s="1623">
        <v>309</v>
      </c>
      <c r="B661" s="1638" t="s">
        <v>310</v>
      </c>
      <c r="C661" s="785" t="s">
        <v>712</v>
      </c>
      <c r="D661" s="1605"/>
      <c r="E661" s="1656"/>
      <c r="F661" s="1607"/>
      <c r="G661" s="822">
        <v>15</v>
      </c>
      <c r="H661" s="881">
        <v>6</v>
      </c>
      <c r="I661" s="881">
        <v>4</v>
      </c>
      <c r="J661" s="881">
        <v>2</v>
      </c>
      <c r="K661" s="881">
        <v>3</v>
      </c>
      <c r="L661" s="1653"/>
    </row>
    <row r="662" spans="1:12" s="823" customFormat="1" ht="15" customHeight="1" x14ac:dyDescent="0.2">
      <c r="A662" s="1624"/>
      <c r="B662" s="1639"/>
      <c r="C662" s="785" t="s">
        <v>414</v>
      </c>
      <c r="D662" s="1605"/>
      <c r="E662" s="1656"/>
      <c r="F662" s="1607"/>
      <c r="G662" s="822">
        <v>15</v>
      </c>
      <c r="H662" s="881">
        <v>4</v>
      </c>
      <c r="I662" s="881">
        <v>7</v>
      </c>
      <c r="J662" s="881">
        <v>0</v>
      </c>
      <c r="K662" s="881">
        <v>4</v>
      </c>
      <c r="L662" s="1653"/>
    </row>
    <row r="663" spans="1:12" s="823" customFormat="1" ht="15" customHeight="1" x14ac:dyDescent="0.2">
      <c r="A663" s="847">
        <v>310</v>
      </c>
      <c r="B663" s="821" t="s">
        <v>312</v>
      </c>
      <c r="C663" s="785" t="s">
        <v>598</v>
      </c>
      <c r="D663" s="1605"/>
      <c r="E663" s="1656"/>
      <c r="F663" s="1607"/>
      <c r="G663" s="822">
        <v>3</v>
      </c>
      <c r="H663" s="881">
        <v>0</v>
      </c>
      <c r="I663" s="881">
        <v>3</v>
      </c>
      <c r="J663" s="881">
        <v>0</v>
      </c>
      <c r="K663" s="881">
        <v>0</v>
      </c>
      <c r="L663" s="1653"/>
    </row>
    <row r="664" spans="1:12" s="823" customFormat="1" ht="15" customHeight="1" thickBot="1" x14ac:dyDescent="0.25">
      <c r="A664" s="848">
        <v>311</v>
      </c>
      <c r="B664" s="849" t="s">
        <v>318</v>
      </c>
      <c r="C664" s="859" t="s">
        <v>598</v>
      </c>
      <c r="D664" s="1605"/>
      <c r="E664" s="1657"/>
      <c r="F664" s="1607"/>
      <c r="G664" s="852">
        <v>2</v>
      </c>
      <c r="H664" s="876">
        <v>0</v>
      </c>
      <c r="I664" s="876">
        <v>2</v>
      </c>
      <c r="J664" s="876">
        <v>0</v>
      </c>
      <c r="K664" s="876">
        <v>0</v>
      </c>
      <c r="L664" s="846"/>
    </row>
    <row r="665" spans="1:12" s="823" customFormat="1" ht="15" customHeight="1" x14ac:dyDescent="0.2">
      <c r="A665" s="855">
        <v>312</v>
      </c>
      <c r="B665" s="856" t="s">
        <v>297</v>
      </c>
      <c r="C665" s="783" t="s">
        <v>763</v>
      </c>
      <c r="D665" s="1605"/>
      <c r="E665" s="1655" t="s">
        <v>1718</v>
      </c>
      <c r="F665" s="1607"/>
      <c r="G665" s="860">
        <v>0</v>
      </c>
      <c r="H665" s="877">
        <v>0</v>
      </c>
      <c r="I665" s="877">
        <v>0</v>
      </c>
      <c r="J665" s="877">
        <v>0</v>
      </c>
      <c r="K665" s="877">
        <v>0</v>
      </c>
      <c r="L665" s="1652" t="s">
        <v>1719</v>
      </c>
    </row>
    <row r="666" spans="1:12" s="823" customFormat="1" ht="15" customHeight="1" x14ac:dyDescent="0.2">
      <c r="A666" s="847">
        <v>313</v>
      </c>
      <c r="B666" s="821" t="s">
        <v>300</v>
      </c>
      <c r="C666" s="785" t="s">
        <v>409</v>
      </c>
      <c r="D666" s="1605"/>
      <c r="E666" s="1656"/>
      <c r="F666" s="1607"/>
      <c r="G666" s="822">
        <v>8</v>
      </c>
      <c r="H666" s="881">
        <v>1</v>
      </c>
      <c r="I666" s="881">
        <v>7</v>
      </c>
      <c r="J666" s="881">
        <v>0</v>
      </c>
      <c r="K666" s="881">
        <v>0</v>
      </c>
      <c r="L666" s="1653"/>
    </row>
    <row r="667" spans="1:12" s="823" customFormat="1" ht="15" customHeight="1" x14ac:dyDescent="0.2">
      <c r="A667" s="847">
        <v>314</v>
      </c>
      <c r="B667" s="821" t="s">
        <v>310</v>
      </c>
      <c r="C667" s="785" t="s">
        <v>598</v>
      </c>
      <c r="D667" s="1605"/>
      <c r="E667" s="1656"/>
      <c r="F667" s="1607"/>
      <c r="G667" s="822">
        <v>0</v>
      </c>
      <c r="H667" s="881">
        <v>0</v>
      </c>
      <c r="I667" s="881">
        <v>0</v>
      </c>
      <c r="J667" s="881">
        <v>0</v>
      </c>
      <c r="K667" s="881">
        <v>0</v>
      </c>
      <c r="L667" s="1653"/>
    </row>
    <row r="668" spans="1:12" s="823" customFormat="1" ht="15" customHeight="1" x14ac:dyDescent="0.2">
      <c r="A668" s="847">
        <v>315</v>
      </c>
      <c r="B668" s="821" t="s">
        <v>316</v>
      </c>
      <c r="C668" s="785" t="s">
        <v>598</v>
      </c>
      <c r="D668" s="1605"/>
      <c r="E668" s="1656"/>
      <c r="F668" s="1607"/>
      <c r="G668" s="822">
        <v>3</v>
      </c>
      <c r="H668" s="881">
        <v>0</v>
      </c>
      <c r="I668" s="881">
        <v>3</v>
      </c>
      <c r="J668" s="881">
        <v>0</v>
      </c>
      <c r="K668" s="881">
        <v>0</v>
      </c>
      <c r="L668" s="1653"/>
    </row>
    <row r="669" spans="1:12" s="823" customFormat="1" ht="15" customHeight="1" thickBot="1" x14ac:dyDescent="0.25">
      <c r="A669" s="848">
        <v>316</v>
      </c>
      <c r="B669" s="849" t="s">
        <v>328</v>
      </c>
      <c r="C669" s="859" t="s">
        <v>598</v>
      </c>
      <c r="D669" s="1605"/>
      <c r="E669" s="1657"/>
      <c r="F669" s="1607"/>
      <c r="G669" s="852">
        <v>5</v>
      </c>
      <c r="H669" s="876">
        <v>2</v>
      </c>
      <c r="I669" s="876">
        <v>0</v>
      </c>
      <c r="J669" s="876">
        <v>0</v>
      </c>
      <c r="K669" s="876">
        <v>3</v>
      </c>
      <c r="L669" s="1654"/>
    </row>
    <row r="670" spans="1:12" s="823" customFormat="1" ht="15" customHeight="1" x14ac:dyDescent="0.2">
      <c r="A670" s="855">
        <v>317</v>
      </c>
      <c r="B670" s="856" t="s">
        <v>306</v>
      </c>
      <c r="C670" s="783" t="s">
        <v>598</v>
      </c>
      <c r="D670" s="1605"/>
      <c r="E670" s="1655" t="s">
        <v>1720</v>
      </c>
      <c r="F670" s="1607"/>
      <c r="G670" s="860">
        <v>2</v>
      </c>
      <c r="H670" s="877">
        <v>0</v>
      </c>
      <c r="I670" s="877">
        <v>2</v>
      </c>
      <c r="J670" s="877">
        <v>0</v>
      </c>
      <c r="K670" s="877">
        <v>0</v>
      </c>
      <c r="L670" s="1652" t="s">
        <v>1721</v>
      </c>
    </row>
    <row r="671" spans="1:12" s="823" customFormat="1" ht="15" customHeight="1" x14ac:dyDescent="0.2">
      <c r="A671" s="847">
        <v>318</v>
      </c>
      <c r="B671" s="821" t="s">
        <v>303</v>
      </c>
      <c r="C671" s="785" t="s">
        <v>598</v>
      </c>
      <c r="D671" s="1605"/>
      <c r="E671" s="1656"/>
      <c r="F671" s="1607"/>
      <c r="G671" s="822">
        <v>4</v>
      </c>
      <c r="H671" s="881">
        <v>4</v>
      </c>
      <c r="I671" s="881">
        <v>0</v>
      </c>
      <c r="J671" s="881">
        <v>0</v>
      </c>
      <c r="K671" s="881">
        <v>0</v>
      </c>
      <c r="L671" s="1653"/>
    </row>
    <row r="672" spans="1:12" s="823" customFormat="1" ht="15" customHeight="1" x14ac:dyDescent="0.2">
      <c r="A672" s="847">
        <v>319</v>
      </c>
      <c r="B672" s="821" t="s">
        <v>312</v>
      </c>
      <c r="C672" s="785" t="s">
        <v>992</v>
      </c>
      <c r="D672" s="1605"/>
      <c r="E672" s="1656"/>
      <c r="F672" s="1607"/>
      <c r="G672" s="822">
        <v>3</v>
      </c>
      <c r="H672" s="881">
        <v>1</v>
      </c>
      <c r="I672" s="881">
        <v>2</v>
      </c>
      <c r="J672" s="881">
        <v>0</v>
      </c>
      <c r="K672" s="881">
        <v>0</v>
      </c>
      <c r="L672" s="1653"/>
    </row>
    <row r="673" spans="1:12" s="823" customFormat="1" ht="15" customHeight="1" x14ac:dyDescent="0.2">
      <c r="A673" s="847">
        <v>320</v>
      </c>
      <c r="B673" s="821" t="s">
        <v>315</v>
      </c>
      <c r="C673" s="785" t="s">
        <v>598</v>
      </c>
      <c r="D673" s="1605"/>
      <c r="E673" s="1656"/>
      <c r="F673" s="1607"/>
      <c r="G673" s="822">
        <v>3</v>
      </c>
      <c r="H673" s="881">
        <v>0</v>
      </c>
      <c r="I673" s="881">
        <v>3</v>
      </c>
      <c r="J673" s="881">
        <v>0</v>
      </c>
      <c r="K673" s="881">
        <v>0</v>
      </c>
      <c r="L673" s="1653"/>
    </row>
    <row r="674" spans="1:12" s="823" customFormat="1" ht="15" customHeight="1" thickBot="1" x14ac:dyDescent="0.25">
      <c r="A674" s="848">
        <v>321</v>
      </c>
      <c r="B674" s="849" t="s">
        <v>320</v>
      </c>
      <c r="C674" s="859" t="s">
        <v>992</v>
      </c>
      <c r="D674" s="1605"/>
      <c r="E674" s="1657"/>
      <c r="F674" s="1607"/>
      <c r="G674" s="852">
        <v>3</v>
      </c>
      <c r="H674" s="876">
        <v>3</v>
      </c>
      <c r="I674" s="876">
        <v>0</v>
      </c>
      <c r="J674" s="876">
        <v>0</v>
      </c>
      <c r="K674" s="876">
        <v>0</v>
      </c>
      <c r="L674" s="1654"/>
    </row>
    <row r="675" spans="1:12" s="823" customFormat="1" ht="15" customHeight="1" x14ac:dyDescent="0.2">
      <c r="A675" s="1646">
        <v>322</v>
      </c>
      <c r="B675" s="1643" t="s">
        <v>287</v>
      </c>
      <c r="C675" s="783" t="s">
        <v>826</v>
      </c>
      <c r="D675" s="1605"/>
      <c r="E675" s="1655" t="s">
        <v>1722</v>
      </c>
      <c r="F675" s="1607"/>
      <c r="G675" s="860">
        <v>8</v>
      </c>
      <c r="H675" s="877">
        <v>2</v>
      </c>
      <c r="I675" s="877">
        <v>6</v>
      </c>
      <c r="J675" s="877">
        <v>0</v>
      </c>
      <c r="K675" s="877">
        <v>0</v>
      </c>
      <c r="L675" s="1652" t="s">
        <v>1723</v>
      </c>
    </row>
    <row r="676" spans="1:12" s="823" customFormat="1" ht="15" customHeight="1" x14ac:dyDescent="0.2">
      <c r="A676" s="1624"/>
      <c r="B676" s="1639"/>
      <c r="C676" s="785" t="s">
        <v>598</v>
      </c>
      <c r="D676" s="1605"/>
      <c r="E676" s="1656"/>
      <c r="F676" s="1607"/>
      <c r="G676" s="822">
        <v>4</v>
      </c>
      <c r="H676" s="881">
        <v>0</v>
      </c>
      <c r="I676" s="881">
        <v>1</v>
      </c>
      <c r="J676" s="881">
        <v>0</v>
      </c>
      <c r="K676" s="881">
        <v>3</v>
      </c>
      <c r="L676" s="1653"/>
    </row>
    <row r="677" spans="1:12" s="823" customFormat="1" ht="15" customHeight="1" x14ac:dyDescent="0.2">
      <c r="A677" s="847">
        <v>323</v>
      </c>
      <c r="B677" s="821" t="s">
        <v>367</v>
      </c>
      <c r="C677" s="785" t="s">
        <v>1096</v>
      </c>
      <c r="D677" s="1605"/>
      <c r="E677" s="1656"/>
      <c r="F677" s="1607"/>
      <c r="G677" s="822">
        <v>10</v>
      </c>
      <c r="H677" s="881">
        <v>4</v>
      </c>
      <c r="I677" s="881">
        <v>2</v>
      </c>
      <c r="J677" s="881">
        <v>3</v>
      </c>
      <c r="K677" s="881">
        <v>1</v>
      </c>
      <c r="L677" s="1653"/>
    </row>
    <row r="678" spans="1:12" s="823" customFormat="1" ht="15" customHeight="1" x14ac:dyDescent="0.2">
      <c r="A678" s="1623">
        <v>324</v>
      </c>
      <c r="B678" s="1638" t="s">
        <v>319</v>
      </c>
      <c r="C678" s="785" t="s">
        <v>987</v>
      </c>
      <c r="D678" s="1605"/>
      <c r="E678" s="1656"/>
      <c r="F678" s="1607"/>
      <c r="G678" s="822">
        <v>3</v>
      </c>
      <c r="H678" s="881">
        <v>0</v>
      </c>
      <c r="I678" s="881">
        <v>3</v>
      </c>
      <c r="J678" s="881">
        <v>0</v>
      </c>
      <c r="K678" s="881">
        <v>0</v>
      </c>
      <c r="L678" s="1653"/>
    </row>
    <row r="679" spans="1:12" s="823" customFormat="1" ht="15" customHeight="1" x14ac:dyDescent="0.2">
      <c r="A679" s="1624"/>
      <c r="B679" s="1639"/>
      <c r="C679" s="785" t="s">
        <v>992</v>
      </c>
      <c r="D679" s="1605"/>
      <c r="E679" s="1656"/>
      <c r="F679" s="1607"/>
      <c r="G679" s="822">
        <v>5</v>
      </c>
      <c r="H679" s="881">
        <v>2</v>
      </c>
      <c r="I679" s="881">
        <v>0</v>
      </c>
      <c r="J679" s="881">
        <v>0</v>
      </c>
      <c r="K679" s="881">
        <v>3</v>
      </c>
      <c r="L679" s="1653"/>
    </row>
    <row r="680" spans="1:12" s="823" customFormat="1" ht="15" customHeight="1" x14ac:dyDescent="0.2">
      <c r="A680" s="847">
        <v>325</v>
      </c>
      <c r="B680" s="821" t="s">
        <v>312</v>
      </c>
      <c r="C680" s="785" t="s">
        <v>598</v>
      </c>
      <c r="D680" s="1605"/>
      <c r="E680" s="1656"/>
      <c r="F680" s="1607"/>
      <c r="G680" s="822">
        <v>0</v>
      </c>
      <c r="H680" s="881">
        <v>0</v>
      </c>
      <c r="I680" s="881">
        <v>0</v>
      </c>
      <c r="J680" s="881">
        <v>0</v>
      </c>
      <c r="K680" s="881">
        <v>0</v>
      </c>
      <c r="L680" s="1653"/>
    </row>
    <row r="681" spans="1:12" s="823" customFormat="1" ht="15" customHeight="1" x14ac:dyDescent="0.2">
      <c r="A681" s="847">
        <v>326</v>
      </c>
      <c r="B681" s="821" t="s">
        <v>1640</v>
      </c>
      <c r="C681" s="785" t="s">
        <v>598</v>
      </c>
      <c r="D681" s="1605"/>
      <c r="E681" s="1656"/>
      <c r="F681" s="1607"/>
      <c r="G681" s="822">
        <v>0</v>
      </c>
      <c r="H681" s="881">
        <v>0</v>
      </c>
      <c r="I681" s="881">
        <v>0</v>
      </c>
      <c r="J681" s="881">
        <v>0</v>
      </c>
      <c r="K681" s="881">
        <v>0</v>
      </c>
      <c r="L681" s="1653"/>
    </row>
    <row r="682" spans="1:12" s="823" customFormat="1" ht="15" customHeight="1" x14ac:dyDescent="0.2">
      <c r="A682" s="847">
        <v>327</v>
      </c>
      <c r="B682" s="821" t="s">
        <v>326</v>
      </c>
      <c r="C682" s="785" t="s">
        <v>992</v>
      </c>
      <c r="D682" s="1605"/>
      <c r="E682" s="1656"/>
      <c r="F682" s="1607"/>
      <c r="G682" s="822">
        <v>10</v>
      </c>
      <c r="H682" s="881">
        <v>2</v>
      </c>
      <c r="I682" s="881">
        <v>6</v>
      </c>
      <c r="J682" s="881">
        <v>2</v>
      </c>
      <c r="K682" s="881">
        <v>0</v>
      </c>
      <c r="L682" s="1653"/>
    </row>
    <row r="683" spans="1:12" s="823" customFormat="1" ht="15" customHeight="1" thickBot="1" x14ac:dyDescent="0.25">
      <c r="A683" s="848">
        <v>328</v>
      </c>
      <c r="B683" s="849" t="s">
        <v>325</v>
      </c>
      <c r="C683" s="859" t="s">
        <v>598</v>
      </c>
      <c r="D683" s="1605"/>
      <c r="E683" s="1657"/>
      <c r="F683" s="1607"/>
      <c r="G683" s="852">
        <v>1</v>
      </c>
      <c r="H683" s="876">
        <v>0</v>
      </c>
      <c r="I683" s="1124">
        <v>1</v>
      </c>
      <c r="J683" s="1124">
        <v>0</v>
      </c>
      <c r="K683" s="1124">
        <v>0</v>
      </c>
      <c r="L683" s="1654"/>
    </row>
    <row r="684" spans="1:12" s="823" customFormat="1" ht="15" customHeight="1" x14ac:dyDescent="0.2">
      <c r="A684" s="855">
        <v>329</v>
      </c>
      <c r="B684" s="856" t="s">
        <v>291</v>
      </c>
      <c r="C684" s="783" t="s">
        <v>598</v>
      </c>
      <c r="D684" s="1605"/>
      <c r="E684" s="1655" t="s">
        <v>1724</v>
      </c>
      <c r="F684" s="1607"/>
      <c r="G684" s="860">
        <v>2</v>
      </c>
      <c r="H684" s="877">
        <v>0</v>
      </c>
      <c r="I684" s="1125">
        <v>2</v>
      </c>
      <c r="J684" s="1125">
        <v>0</v>
      </c>
      <c r="K684" s="1125">
        <v>0</v>
      </c>
      <c r="L684" s="1652" t="s">
        <v>1725</v>
      </c>
    </row>
    <row r="685" spans="1:12" s="823" customFormat="1" ht="15" customHeight="1" x14ac:dyDescent="0.2">
      <c r="A685" s="847">
        <v>330</v>
      </c>
      <c r="B685" s="821" t="s">
        <v>295</v>
      </c>
      <c r="C685" s="785" t="s">
        <v>1636</v>
      </c>
      <c r="D685" s="1605"/>
      <c r="E685" s="1656"/>
      <c r="F685" s="1607"/>
      <c r="G685" s="822">
        <v>2</v>
      </c>
      <c r="H685" s="881">
        <v>1</v>
      </c>
      <c r="I685" s="1121">
        <v>1</v>
      </c>
      <c r="J685" s="1121">
        <v>0</v>
      </c>
      <c r="K685" s="1121">
        <v>0</v>
      </c>
      <c r="L685" s="1653"/>
    </row>
    <row r="686" spans="1:12" s="823" customFormat="1" ht="15" customHeight="1" x14ac:dyDescent="0.2">
      <c r="A686" s="847">
        <v>331</v>
      </c>
      <c r="B686" s="821" t="s">
        <v>298</v>
      </c>
      <c r="C686" s="785" t="s">
        <v>1636</v>
      </c>
      <c r="D686" s="1605"/>
      <c r="E686" s="1656"/>
      <c r="F686" s="1607"/>
      <c r="G686" s="822">
        <v>1</v>
      </c>
      <c r="H686" s="881">
        <v>0</v>
      </c>
      <c r="I686" s="1121">
        <v>1</v>
      </c>
      <c r="J686" s="1121">
        <v>0</v>
      </c>
      <c r="K686" s="1121">
        <v>0</v>
      </c>
      <c r="L686" s="1653"/>
    </row>
    <row r="687" spans="1:12" s="823" customFormat="1" ht="15" customHeight="1" x14ac:dyDescent="0.2">
      <c r="A687" s="847">
        <v>332</v>
      </c>
      <c r="B687" s="821" t="s">
        <v>367</v>
      </c>
      <c r="C687" s="785" t="s">
        <v>767</v>
      </c>
      <c r="D687" s="1605"/>
      <c r="E687" s="1656"/>
      <c r="F687" s="1607"/>
      <c r="G687" s="822">
        <v>10</v>
      </c>
      <c r="H687" s="881">
        <v>1</v>
      </c>
      <c r="I687" s="881">
        <v>8</v>
      </c>
      <c r="J687" s="881">
        <v>1</v>
      </c>
      <c r="K687" s="1121">
        <v>0</v>
      </c>
      <c r="L687" s="1653"/>
    </row>
    <row r="688" spans="1:12" s="823" customFormat="1" ht="15" customHeight="1" x14ac:dyDescent="0.2">
      <c r="A688" s="847">
        <v>333</v>
      </c>
      <c r="B688" s="821" t="s">
        <v>308</v>
      </c>
      <c r="C688" s="785" t="s">
        <v>703</v>
      </c>
      <c r="D688" s="1605"/>
      <c r="E688" s="1656"/>
      <c r="F688" s="1607"/>
      <c r="G688" s="822">
        <v>30</v>
      </c>
      <c r="H688" s="881">
        <v>6</v>
      </c>
      <c r="I688" s="881">
        <v>17</v>
      </c>
      <c r="J688" s="881">
        <v>2</v>
      </c>
      <c r="K688" s="881">
        <v>5</v>
      </c>
      <c r="L688" s="1653"/>
    </row>
    <row r="689" spans="1:13" s="823" customFormat="1" ht="15" customHeight="1" x14ac:dyDescent="0.2">
      <c r="A689" s="847">
        <v>334</v>
      </c>
      <c r="B689" s="821" t="s">
        <v>312</v>
      </c>
      <c r="C689" s="785" t="s">
        <v>598</v>
      </c>
      <c r="D689" s="1605"/>
      <c r="E689" s="1656"/>
      <c r="F689" s="1607"/>
      <c r="G689" s="822">
        <v>0</v>
      </c>
      <c r="H689" s="881">
        <v>0</v>
      </c>
      <c r="I689" s="881">
        <v>0</v>
      </c>
      <c r="J689" s="881">
        <v>0</v>
      </c>
      <c r="K689" s="881">
        <v>0</v>
      </c>
      <c r="L689" s="1653"/>
    </row>
    <row r="690" spans="1:13" s="823" customFormat="1" ht="15" customHeight="1" x14ac:dyDescent="0.2">
      <c r="A690" s="847">
        <v>335</v>
      </c>
      <c r="B690" s="821" t="s">
        <v>320</v>
      </c>
      <c r="C690" s="785" t="s">
        <v>783</v>
      </c>
      <c r="D690" s="1605"/>
      <c r="E690" s="1656"/>
      <c r="F690" s="1607"/>
      <c r="G690" s="822">
        <v>2</v>
      </c>
      <c r="H690" s="881">
        <v>0</v>
      </c>
      <c r="I690" s="881">
        <v>2</v>
      </c>
      <c r="J690" s="881">
        <v>0</v>
      </c>
      <c r="K690" s="881">
        <v>0</v>
      </c>
      <c r="L690" s="1653"/>
    </row>
    <row r="691" spans="1:13" s="823" customFormat="1" ht="15" customHeight="1" thickBot="1" x14ac:dyDescent="0.25">
      <c r="A691" s="1035">
        <v>336</v>
      </c>
      <c r="B691" s="1037" t="s">
        <v>328</v>
      </c>
      <c r="C691" s="1036" t="s">
        <v>598</v>
      </c>
      <c r="D691" s="1605"/>
      <c r="E691" s="1656"/>
      <c r="F691" s="1607"/>
      <c r="G691" s="1038">
        <v>3</v>
      </c>
      <c r="H691" s="1100">
        <v>0</v>
      </c>
      <c r="I691" s="1100">
        <v>3</v>
      </c>
      <c r="J691" s="1100">
        <v>0</v>
      </c>
      <c r="K691" s="1100">
        <v>0</v>
      </c>
      <c r="L691" s="1653"/>
    </row>
    <row r="692" spans="1:13" s="699" customFormat="1" ht="13.5" thickBot="1" x14ac:dyDescent="0.25">
      <c r="A692" s="1626" t="s">
        <v>721</v>
      </c>
      <c r="B692" s="1627"/>
      <c r="C692" s="1627"/>
      <c r="D692" s="1627"/>
      <c r="E692" s="1627"/>
      <c r="F692" s="1627"/>
      <c r="G692" s="315">
        <f>SUM(G14:G691)</f>
        <v>3791</v>
      </c>
      <c r="H692" s="315">
        <f t="shared" ref="H692:K692" si="0">SUM(H14:H691)</f>
        <v>1274</v>
      </c>
      <c r="I692" s="315">
        <f t="shared" si="0"/>
        <v>1811</v>
      </c>
      <c r="J692" s="315">
        <f t="shared" si="0"/>
        <v>197</v>
      </c>
      <c r="K692" s="315">
        <f t="shared" si="0"/>
        <v>509</v>
      </c>
      <c r="L692" s="887"/>
    </row>
    <row r="693" spans="1:13" s="699" customFormat="1" ht="15" x14ac:dyDescent="0.2">
      <c r="A693" s="323" t="s">
        <v>814</v>
      </c>
      <c r="B693" s="326"/>
      <c r="C693" s="129"/>
      <c r="D693" s="133"/>
      <c r="E693" s="327"/>
      <c r="F693" s="329"/>
      <c r="G693" s="882"/>
      <c r="H693" s="879"/>
      <c r="I693" s="132"/>
      <c r="J693" s="132"/>
      <c r="K693" s="132"/>
      <c r="L693" s="330"/>
    </row>
    <row r="694" spans="1:13" s="699" customFormat="1" ht="15" x14ac:dyDescent="0.35">
      <c r="A694" s="1628" t="s">
        <v>1850</v>
      </c>
      <c r="B694" s="1628"/>
      <c r="C694" s="1628"/>
      <c r="D694" s="1628"/>
      <c r="E694" s="1628"/>
      <c r="F694" s="1628"/>
      <c r="G694" s="1628"/>
      <c r="H694" s="1628"/>
      <c r="I694" s="1628"/>
      <c r="J694" s="1628"/>
      <c r="K694" s="1628"/>
      <c r="L694" s="1628"/>
    </row>
    <row r="695" spans="1:13" s="317" customFormat="1" ht="15" x14ac:dyDescent="0.25">
      <c r="A695" s="324"/>
      <c r="B695" s="319"/>
      <c r="C695" s="316"/>
      <c r="D695" s="320" t="s">
        <v>611</v>
      </c>
      <c r="E695" s="62" t="s">
        <v>1028</v>
      </c>
      <c r="F695" s="150"/>
      <c r="G695" s="883"/>
      <c r="H695" s="834"/>
      <c r="I695" s="318"/>
      <c r="J695" s="93"/>
      <c r="K695" s="93"/>
      <c r="L695" s="150"/>
      <c r="M695" s="270"/>
    </row>
    <row r="696" spans="1:13" x14ac:dyDescent="0.2">
      <c r="A696" s="325" t="s">
        <v>570</v>
      </c>
      <c r="C696" s="199" t="s">
        <v>1785</v>
      </c>
      <c r="D696" s="274"/>
      <c r="I696" s="269"/>
    </row>
    <row r="697" spans="1:13" x14ac:dyDescent="0.2">
      <c r="A697" s="324" t="s">
        <v>563</v>
      </c>
      <c r="C697" s="1241" t="s">
        <v>564</v>
      </c>
      <c r="D697" s="1241"/>
      <c r="E697" s="1241"/>
      <c r="F697" s="1241"/>
      <c r="G697" s="1241"/>
      <c r="H697" s="1241"/>
      <c r="I697" s="1241"/>
    </row>
    <row r="699" spans="1:13" x14ac:dyDescent="0.2">
      <c r="A699" s="17" t="s">
        <v>668</v>
      </c>
      <c r="E699" s="67"/>
      <c r="F699" s="67"/>
      <c r="G699" s="837"/>
    </row>
  </sheetData>
  <mergeCells count="413">
    <mergeCell ref="L635:L639"/>
    <mergeCell ref="B635:B636"/>
    <mergeCell ref="A635:A636"/>
    <mergeCell ref="E635:E639"/>
    <mergeCell ref="B649:B651"/>
    <mergeCell ref="A675:A676"/>
    <mergeCell ref="B675:B676"/>
    <mergeCell ref="B678:B679"/>
    <mergeCell ref="A678:A679"/>
    <mergeCell ref="L675:L683"/>
    <mergeCell ref="E675:E683"/>
    <mergeCell ref="E684:E691"/>
    <mergeCell ref="L684:L691"/>
    <mergeCell ref="A661:A662"/>
    <mergeCell ref="E656:E664"/>
    <mergeCell ref="L665:L669"/>
    <mergeCell ref="E665:E669"/>
    <mergeCell ref="E670:E674"/>
    <mergeCell ref="L670:L674"/>
    <mergeCell ref="A649:A651"/>
    <mergeCell ref="E640:E652"/>
    <mergeCell ref="L640:L652"/>
    <mergeCell ref="B641:B642"/>
    <mergeCell ref="A641:A642"/>
    <mergeCell ref="E653:E655"/>
    <mergeCell ref="L653:L655"/>
    <mergeCell ref="L656:L663"/>
    <mergeCell ref="A658:A660"/>
    <mergeCell ref="B658:B660"/>
    <mergeCell ref="B661:B662"/>
    <mergeCell ref="G630:G632"/>
    <mergeCell ref="H630:H632"/>
    <mergeCell ref="I630:I632"/>
    <mergeCell ref="J630:J632"/>
    <mergeCell ref="K630:K632"/>
    <mergeCell ref="L630:L632"/>
    <mergeCell ref="E633:E634"/>
    <mergeCell ref="L633:L634"/>
    <mergeCell ref="B616:B619"/>
    <mergeCell ref="L593:L629"/>
    <mergeCell ref="A616:A619"/>
    <mergeCell ref="B620:B621"/>
    <mergeCell ref="A620:A621"/>
    <mergeCell ref="B625:B626"/>
    <mergeCell ref="A625:A626"/>
    <mergeCell ref="E593:E629"/>
    <mergeCell ref="E630:E632"/>
    <mergeCell ref="C630:C632"/>
    <mergeCell ref="B630:B632"/>
    <mergeCell ref="A630:A632"/>
    <mergeCell ref="B593:B594"/>
    <mergeCell ref="A593:A594"/>
    <mergeCell ref="B595:B596"/>
    <mergeCell ref="A595:A596"/>
    <mergeCell ref="A602:A603"/>
    <mergeCell ref="B602:B603"/>
    <mergeCell ref="B607:B608"/>
    <mergeCell ref="A607:A608"/>
    <mergeCell ref="E582:E584"/>
    <mergeCell ref="L582:L584"/>
    <mergeCell ref="E586:E588"/>
    <mergeCell ref="B587:B588"/>
    <mergeCell ref="A587:A588"/>
    <mergeCell ref="L586:L588"/>
    <mergeCell ref="E589:E592"/>
    <mergeCell ref="L589:L592"/>
    <mergeCell ref="B560:B561"/>
    <mergeCell ref="A560:A561"/>
    <mergeCell ref="B566:B567"/>
    <mergeCell ref="A566:A567"/>
    <mergeCell ref="B568:B570"/>
    <mergeCell ref="A568:A570"/>
    <mergeCell ref="E560:E571"/>
    <mergeCell ref="L560:L571"/>
    <mergeCell ref="B574:B575"/>
    <mergeCell ref="A574:A575"/>
    <mergeCell ref="E572:E577"/>
    <mergeCell ref="B576:B577"/>
    <mergeCell ref="A576:A577"/>
    <mergeCell ref="L572:L577"/>
    <mergeCell ref="B555:B556"/>
    <mergeCell ref="A555:A556"/>
    <mergeCell ref="E521:E559"/>
    <mergeCell ref="L521:L559"/>
    <mergeCell ref="B558:B559"/>
    <mergeCell ref="A558:A559"/>
    <mergeCell ref="B530:B531"/>
    <mergeCell ref="A530:A531"/>
    <mergeCell ref="B535:B537"/>
    <mergeCell ref="A535:A537"/>
    <mergeCell ref="B538:B542"/>
    <mergeCell ref="A538:A542"/>
    <mergeCell ref="B543:B545"/>
    <mergeCell ref="A543:A545"/>
    <mergeCell ref="B553:B554"/>
    <mergeCell ref="A553:A554"/>
    <mergeCell ref="B524:B526"/>
    <mergeCell ref="A524:A526"/>
    <mergeCell ref="B527:B529"/>
    <mergeCell ref="A527:A529"/>
    <mergeCell ref="B429:B434"/>
    <mergeCell ref="A429:A434"/>
    <mergeCell ref="B436:B438"/>
    <mergeCell ref="A436:A438"/>
    <mergeCell ref="B439:B444"/>
    <mergeCell ref="A439:A444"/>
    <mergeCell ref="L376:L402"/>
    <mergeCell ref="E376:E402"/>
    <mergeCell ref="B403:B404"/>
    <mergeCell ref="A403:A404"/>
    <mergeCell ref="E403:E404"/>
    <mergeCell ref="L403:L404"/>
    <mergeCell ref="B405:B406"/>
    <mergeCell ref="A405:A406"/>
    <mergeCell ref="B407:B410"/>
    <mergeCell ref="A407:A410"/>
    <mergeCell ref="B411:B415"/>
    <mergeCell ref="A411:A415"/>
    <mergeCell ref="B416:B417"/>
    <mergeCell ref="A416:A417"/>
    <mergeCell ref="B418:B422"/>
    <mergeCell ref="A418:A422"/>
    <mergeCell ref="B423:B425"/>
    <mergeCell ref="A423:A425"/>
    <mergeCell ref="B426:B428"/>
    <mergeCell ref="A426:A428"/>
    <mergeCell ref="B391:B395"/>
    <mergeCell ref="A391:A395"/>
    <mergeCell ref="B396:B397"/>
    <mergeCell ref="A396:A397"/>
    <mergeCell ref="B398:B400"/>
    <mergeCell ref="A398:A400"/>
    <mergeCell ref="B401:B402"/>
    <mergeCell ref="A401:A402"/>
    <mergeCell ref="B366:B367"/>
    <mergeCell ref="L366:L367"/>
    <mergeCell ref="A369:A370"/>
    <mergeCell ref="B369:B370"/>
    <mergeCell ref="E369:E370"/>
    <mergeCell ref="L369:L370"/>
    <mergeCell ref="A374:A375"/>
    <mergeCell ref="E374:E375"/>
    <mergeCell ref="L374:L375"/>
    <mergeCell ref="E366:E367"/>
    <mergeCell ref="A366:A367"/>
    <mergeCell ref="B376:B379"/>
    <mergeCell ref="A376:A379"/>
    <mergeCell ref="B380:B384"/>
    <mergeCell ref="A380:A384"/>
    <mergeCell ref="B385:B390"/>
    <mergeCell ref="A385:A390"/>
    <mergeCell ref="A63:A64"/>
    <mergeCell ref="A206:A207"/>
    <mergeCell ref="B206:B207"/>
    <mergeCell ref="A212:A213"/>
    <mergeCell ref="B212:B213"/>
    <mergeCell ref="A140:A141"/>
    <mergeCell ref="A142:A143"/>
    <mergeCell ref="B117:B119"/>
    <mergeCell ref="A108:A111"/>
    <mergeCell ref="B142:B143"/>
    <mergeCell ref="A150:A151"/>
    <mergeCell ref="B150:B151"/>
    <mergeCell ref="A129:A130"/>
    <mergeCell ref="B129:B130"/>
    <mergeCell ref="B132:B133"/>
    <mergeCell ref="A132:A133"/>
    <mergeCell ref="B140:B141"/>
    <mergeCell ref="A99:A107"/>
    <mergeCell ref="L200:L223"/>
    <mergeCell ref="E200:E223"/>
    <mergeCell ref="A156:A157"/>
    <mergeCell ref="B266:B270"/>
    <mergeCell ref="A266:A270"/>
    <mergeCell ref="A230:A231"/>
    <mergeCell ref="B230:B231"/>
    <mergeCell ref="B232:B235"/>
    <mergeCell ref="A232:A235"/>
    <mergeCell ref="B237:B240"/>
    <mergeCell ref="A237:A240"/>
    <mergeCell ref="A241:A242"/>
    <mergeCell ref="B241:B242"/>
    <mergeCell ref="B243:B247"/>
    <mergeCell ref="A243:A247"/>
    <mergeCell ref="B156:B157"/>
    <mergeCell ref="B249:B253"/>
    <mergeCell ref="L145:L161"/>
    <mergeCell ref="E145:E161"/>
    <mergeCell ref="B227:B229"/>
    <mergeCell ref="A227:A229"/>
    <mergeCell ref="E224:E226"/>
    <mergeCell ref="L224:L226"/>
    <mergeCell ref="B194:B196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  <mergeCell ref="E9:E12"/>
    <mergeCell ref="B88:B90"/>
    <mergeCell ref="A88:A90"/>
    <mergeCell ref="A69:A74"/>
    <mergeCell ref="B69:B74"/>
    <mergeCell ref="A75:A76"/>
    <mergeCell ref="B75:B76"/>
    <mergeCell ref="A79:A84"/>
    <mergeCell ref="B79:B84"/>
    <mergeCell ref="A91:A92"/>
    <mergeCell ref="B91:B92"/>
    <mergeCell ref="B13:C13"/>
    <mergeCell ref="A9:A12"/>
    <mergeCell ref="B9:C12"/>
    <mergeCell ref="D9:D12"/>
    <mergeCell ref="A40:A41"/>
    <mergeCell ref="B40:B41"/>
    <mergeCell ref="C697:I697"/>
    <mergeCell ref="A692:F692"/>
    <mergeCell ref="A694:L694"/>
    <mergeCell ref="F9:F12"/>
    <mergeCell ref="G9:K9"/>
    <mergeCell ref="A58:A59"/>
    <mergeCell ref="B58:B59"/>
    <mergeCell ref="A60:A62"/>
    <mergeCell ref="B60:B62"/>
    <mergeCell ref="A47:A50"/>
    <mergeCell ref="B47:B50"/>
    <mergeCell ref="B53:B56"/>
    <mergeCell ref="A53:A56"/>
    <mergeCell ref="A37:A39"/>
    <mergeCell ref="B37:B39"/>
    <mergeCell ref="B93:B98"/>
    <mergeCell ref="A153:A154"/>
    <mergeCell ref="B153:B154"/>
    <mergeCell ref="A93:A98"/>
    <mergeCell ref="B63:B64"/>
    <mergeCell ref="A65:A66"/>
    <mergeCell ref="B65:B66"/>
    <mergeCell ref="L37:L144"/>
    <mergeCell ref="B67:B68"/>
    <mergeCell ref="A134:A137"/>
    <mergeCell ref="B134:B137"/>
    <mergeCell ref="A67:A68"/>
    <mergeCell ref="B99:B107"/>
    <mergeCell ref="E37:E144"/>
    <mergeCell ref="A77:A78"/>
    <mergeCell ref="A120:A123"/>
    <mergeCell ref="B120:B123"/>
    <mergeCell ref="B124:B128"/>
    <mergeCell ref="A124:A128"/>
    <mergeCell ref="B108:B111"/>
    <mergeCell ref="A112:A115"/>
    <mergeCell ref="B112:B115"/>
    <mergeCell ref="A117:A119"/>
    <mergeCell ref="A43:A46"/>
    <mergeCell ref="B43:B46"/>
    <mergeCell ref="A85:A87"/>
    <mergeCell ref="B85:B87"/>
    <mergeCell ref="E163:E199"/>
    <mergeCell ref="A180:A183"/>
    <mergeCell ref="B185:B187"/>
    <mergeCell ref="A185:A187"/>
    <mergeCell ref="B188:B190"/>
    <mergeCell ref="A188:A190"/>
    <mergeCell ref="L163:L199"/>
    <mergeCell ref="B164:B167"/>
    <mergeCell ref="A164:A167"/>
    <mergeCell ref="B169:B170"/>
    <mergeCell ref="A169:A170"/>
    <mergeCell ref="A171:A172"/>
    <mergeCell ref="B171:B172"/>
    <mergeCell ref="A174:A175"/>
    <mergeCell ref="A177:A178"/>
    <mergeCell ref="B177:B178"/>
    <mergeCell ref="B174:B175"/>
    <mergeCell ref="A288:A289"/>
    <mergeCell ref="B290:B292"/>
    <mergeCell ref="A290:A292"/>
    <mergeCell ref="B293:B294"/>
    <mergeCell ref="A293:A294"/>
    <mergeCell ref="B180:B183"/>
    <mergeCell ref="B271:B272"/>
    <mergeCell ref="A271:A272"/>
    <mergeCell ref="B277:B281"/>
    <mergeCell ref="A273:A275"/>
    <mergeCell ref="B273:B275"/>
    <mergeCell ref="A249:A253"/>
    <mergeCell ref="B255:B256"/>
    <mergeCell ref="A255:A256"/>
    <mergeCell ref="B257:B259"/>
    <mergeCell ref="A257:A259"/>
    <mergeCell ref="B260:B262"/>
    <mergeCell ref="A260:A262"/>
    <mergeCell ref="B264:B265"/>
    <mergeCell ref="A264:A265"/>
    <mergeCell ref="A194:A196"/>
    <mergeCell ref="L355:L363"/>
    <mergeCell ref="B360:B362"/>
    <mergeCell ref="A360:A362"/>
    <mergeCell ref="E355:E363"/>
    <mergeCell ref="B332:B335"/>
    <mergeCell ref="A332:A335"/>
    <mergeCell ref="B337:B338"/>
    <mergeCell ref="A337:A338"/>
    <mergeCell ref="B339:B340"/>
    <mergeCell ref="A339:A340"/>
    <mergeCell ref="B341:B344"/>
    <mergeCell ref="A341:A344"/>
    <mergeCell ref="B345:B347"/>
    <mergeCell ref="A345:A347"/>
    <mergeCell ref="E227:E354"/>
    <mergeCell ref="L227:L354"/>
    <mergeCell ref="B352:B353"/>
    <mergeCell ref="A352:A353"/>
    <mergeCell ref="A276:A281"/>
    <mergeCell ref="B355:B356"/>
    <mergeCell ref="A355:A356"/>
    <mergeCell ref="B282:B287"/>
    <mergeCell ref="A282:A287"/>
    <mergeCell ref="B288:B289"/>
    <mergeCell ref="L405:L503"/>
    <mergeCell ref="B509:B511"/>
    <mergeCell ref="E509:E511"/>
    <mergeCell ref="A509:A511"/>
    <mergeCell ref="L509:L511"/>
    <mergeCell ref="B487:B489"/>
    <mergeCell ref="A487:A489"/>
    <mergeCell ref="B490:B491"/>
    <mergeCell ref="A490:A491"/>
    <mergeCell ref="B492:B493"/>
    <mergeCell ref="A492:A493"/>
    <mergeCell ref="B494:B496"/>
    <mergeCell ref="A494:A496"/>
    <mergeCell ref="B497:B498"/>
    <mergeCell ref="A497:A498"/>
    <mergeCell ref="B466:B470"/>
    <mergeCell ref="A466:A470"/>
    <mergeCell ref="B471:B472"/>
    <mergeCell ref="A471:A472"/>
    <mergeCell ref="B473:B476"/>
    <mergeCell ref="A473:A476"/>
    <mergeCell ref="B477:B481"/>
    <mergeCell ref="A477:A481"/>
    <mergeCell ref="B482:B486"/>
    <mergeCell ref="B16:B20"/>
    <mergeCell ref="A16:A20"/>
    <mergeCell ref="B21:B26"/>
    <mergeCell ref="A21:A26"/>
    <mergeCell ref="B499:B501"/>
    <mergeCell ref="A499:A501"/>
    <mergeCell ref="B502:B503"/>
    <mergeCell ref="A502:A503"/>
    <mergeCell ref="E405:E503"/>
    <mergeCell ref="A482:A486"/>
    <mergeCell ref="B445:B446"/>
    <mergeCell ref="A445:A446"/>
    <mergeCell ref="B447:B456"/>
    <mergeCell ref="A447:A456"/>
    <mergeCell ref="B458:B461"/>
    <mergeCell ref="A458:A461"/>
    <mergeCell ref="B462:B465"/>
    <mergeCell ref="A462:A465"/>
    <mergeCell ref="B295:B298"/>
    <mergeCell ref="A295:A298"/>
    <mergeCell ref="B299:B300"/>
    <mergeCell ref="A299:A300"/>
    <mergeCell ref="B301:B309"/>
    <mergeCell ref="A301:A309"/>
    <mergeCell ref="B519:B520"/>
    <mergeCell ref="A519:A520"/>
    <mergeCell ref="E519:E520"/>
    <mergeCell ref="L519:L520"/>
    <mergeCell ref="B521:B522"/>
    <mergeCell ref="A521:A522"/>
    <mergeCell ref="B514:B515"/>
    <mergeCell ref="A514:A515"/>
    <mergeCell ref="E512:E518"/>
    <mergeCell ref="B512:B513"/>
    <mergeCell ref="A512:A513"/>
    <mergeCell ref="L512:L518"/>
    <mergeCell ref="B516:B517"/>
    <mergeCell ref="A516:A517"/>
    <mergeCell ref="D14:D691"/>
    <mergeCell ref="F14:F691"/>
    <mergeCell ref="E14:E36"/>
    <mergeCell ref="L14:L36"/>
    <mergeCell ref="B14:B15"/>
    <mergeCell ref="A14:A15"/>
    <mergeCell ref="B27:B28"/>
    <mergeCell ref="A27:A28"/>
    <mergeCell ref="B29:B32"/>
    <mergeCell ref="A29:A32"/>
    <mergeCell ref="B357:B358"/>
    <mergeCell ref="B311:B313"/>
    <mergeCell ref="B349:B351"/>
    <mergeCell ref="A349:A351"/>
    <mergeCell ref="A311:A313"/>
    <mergeCell ref="B314:B317"/>
    <mergeCell ref="A314:A317"/>
    <mergeCell ref="B318:B322"/>
    <mergeCell ref="A318:A322"/>
    <mergeCell ref="B323:B324"/>
    <mergeCell ref="A323:A324"/>
    <mergeCell ref="B325:B327"/>
    <mergeCell ref="A325:A327"/>
    <mergeCell ref="B328:B331"/>
    <mergeCell ref="A328:A331"/>
    <mergeCell ref="A357:A358"/>
  </mergeCells>
  <pageMargins left="0.70866141732283472" right="0.70866141732283472" top="0.74803149606299213" bottom="0.74803149606299213" header="0.31496062992125984" footer="0.31496062992125984"/>
  <pageSetup paperSize="9" scale="43" fitToHeight="0" orientation="portrait" r:id="rId1"/>
  <rowBreaks count="6" manualBreakCount="6">
    <brk id="107" max="16383" man="1"/>
    <brk id="207" max="16383" man="1"/>
    <brk id="318" max="11" man="1"/>
    <brk id="404" max="16383" man="1"/>
    <brk id="508" max="16383" man="1"/>
    <brk id="592" max="16383" man="1"/>
  </rowBreaks>
  <colBreaks count="1" manualBreakCount="1">
    <brk id="12" max="1048575" man="1"/>
  </colBreaks>
  <ignoredErrors>
    <ignoredError sqref="G692:K692 G691" formulaRange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22"/>
  <sheetViews>
    <sheetView topLeftCell="A10" zoomScaleNormal="100" workbookViewId="0">
      <selection activeCell="A21" sqref="A21:XFD21"/>
    </sheetView>
  </sheetViews>
  <sheetFormatPr defaultColWidth="8.85546875" defaultRowHeight="12.75" x14ac:dyDescent="0.2"/>
  <cols>
    <col min="1" max="1" width="5.28515625" style="334" customWidth="1"/>
    <col min="2" max="2" width="16.140625" style="334" customWidth="1"/>
    <col min="3" max="3" width="12.28515625" style="334" customWidth="1"/>
    <col min="4" max="4" width="15" style="334" customWidth="1"/>
    <col min="5" max="5" width="35" style="334" customWidth="1"/>
    <col min="6" max="6" width="10.28515625" style="335" customWidth="1"/>
    <col min="7" max="7" width="5.7109375" style="334" customWidth="1"/>
    <col min="8" max="8" width="6.5703125" style="334" customWidth="1"/>
    <col min="9" max="9" width="6.7109375" style="334" customWidth="1"/>
    <col min="10" max="10" width="6.5703125" style="334" customWidth="1"/>
    <col min="11" max="11" width="6.42578125" style="334" customWidth="1"/>
    <col min="12" max="12" width="11.85546875" style="334" customWidth="1"/>
    <col min="13" max="16384" width="8.85546875" style="334"/>
  </cols>
  <sheetData>
    <row r="1" spans="1:12" x14ac:dyDescent="0.2">
      <c r="K1" s="1203" t="s">
        <v>228</v>
      </c>
      <c r="L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2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2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2" x14ac:dyDescent="0.2">
      <c r="F5" s="85"/>
    </row>
    <row r="6" spans="1:12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2" ht="26.45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2" ht="7.9" customHeight="1" x14ac:dyDescent="0.2"/>
    <row r="9" spans="1:12" x14ac:dyDescent="0.2">
      <c r="A9" s="1210" t="s">
        <v>361</v>
      </c>
      <c r="B9" s="1195" t="s">
        <v>1212</v>
      </c>
      <c r="C9" s="1522"/>
      <c r="D9" s="1210" t="s">
        <v>222</v>
      </c>
      <c r="E9" s="1210" t="s">
        <v>223</v>
      </c>
      <c r="F9" s="1210" t="s">
        <v>138</v>
      </c>
      <c r="G9" s="1210" t="s">
        <v>224</v>
      </c>
      <c r="H9" s="1210"/>
      <c r="I9" s="1210"/>
      <c r="J9" s="1210"/>
      <c r="K9" s="1210"/>
      <c r="L9" s="1210" t="s">
        <v>225</v>
      </c>
    </row>
    <row r="10" spans="1:12" ht="10.9" customHeight="1" x14ac:dyDescent="0.2">
      <c r="A10" s="1210"/>
      <c r="B10" s="1523"/>
      <c r="C10" s="152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10"/>
    </row>
    <row r="11" spans="1:12" ht="9.6" customHeight="1" x14ac:dyDescent="0.2">
      <c r="A11" s="1210"/>
      <c r="B11" s="1523"/>
      <c r="C11" s="152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10"/>
    </row>
    <row r="12" spans="1:12" ht="35.450000000000003" customHeight="1" x14ac:dyDescent="0.2">
      <c r="A12" s="1210"/>
      <c r="B12" s="1525"/>
      <c r="C12" s="1526"/>
      <c r="D12" s="1210"/>
      <c r="E12" s="1210"/>
      <c r="F12" s="1210"/>
      <c r="G12" s="1210"/>
      <c r="H12" s="333" t="s">
        <v>141</v>
      </c>
      <c r="I12" s="333" t="s">
        <v>187</v>
      </c>
      <c r="J12" s="333" t="s">
        <v>141</v>
      </c>
      <c r="K12" s="333" t="s">
        <v>187</v>
      </c>
      <c r="L12" s="1210"/>
    </row>
    <row r="13" spans="1:12" ht="12" customHeight="1" thickBot="1" x14ac:dyDescent="0.25">
      <c r="A13" s="37">
        <v>1</v>
      </c>
      <c r="B13" s="1513">
        <v>2</v>
      </c>
      <c r="C13" s="1522"/>
      <c r="D13" s="37">
        <v>3</v>
      </c>
      <c r="E13" s="37">
        <v>4</v>
      </c>
      <c r="F13" s="37">
        <v>5</v>
      </c>
      <c r="G13" s="37">
        <v>6</v>
      </c>
      <c r="H13" s="37">
        <v>7</v>
      </c>
      <c r="I13" s="37">
        <v>8</v>
      </c>
      <c r="J13" s="37">
        <v>9</v>
      </c>
      <c r="K13" s="37">
        <v>10</v>
      </c>
      <c r="L13" s="37">
        <v>11</v>
      </c>
    </row>
    <row r="14" spans="1:12" s="336" customFormat="1" ht="136.5" customHeight="1" thickBot="1" x14ac:dyDescent="0.25">
      <c r="A14" s="716">
        <v>1</v>
      </c>
      <c r="B14" s="717" t="s">
        <v>311</v>
      </c>
      <c r="C14" s="760" t="s">
        <v>598</v>
      </c>
      <c r="D14" s="738" t="s">
        <v>1019</v>
      </c>
      <c r="E14" s="720" t="s">
        <v>1555</v>
      </c>
      <c r="F14" s="1659" t="s">
        <v>1100</v>
      </c>
      <c r="G14" s="716">
        <v>1</v>
      </c>
      <c r="H14" s="719"/>
      <c r="I14" s="719"/>
      <c r="J14" s="719"/>
      <c r="K14" s="719"/>
      <c r="L14" s="720" t="s">
        <v>1556</v>
      </c>
    </row>
    <row r="15" spans="1:12" s="669" customFormat="1" ht="136.5" customHeight="1" thickBot="1" x14ac:dyDescent="0.25">
      <c r="A15" s="716">
        <v>2</v>
      </c>
      <c r="B15" s="717" t="s">
        <v>297</v>
      </c>
      <c r="C15" s="760" t="s">
        <v>598</v>
      </c>
      <c r="D15" s="738" t="s">
        <v>1019</v>
      </c>
      <c r="E15" s="720" t="s">
        <v>1557</v>
      </c>
      <c r="F15" s="1660"/>
      <c r="G15" s="716">
        <v>0</v>
      </c>
      <c r="H15" s="719"/>
      <c r="I15" s="719"/>
      <c r="J15" s="719"/>
      <c r="K15" s="719"/>
      <c r="L15" s="720" t="s">
        <v>1558</v>
      </c>
    </row>
    <row r="16" spans="1:12" s="669" customFormat="1" ht="136.5" customHeight="1" thickBot="1" x14ac:dyDescent="0.25">
      <c r="A16" s="711">
        <v>3</v>
      </c>
      <c r="B16" s="741" t="s">
        <v>288</v>
      </c>
      <c r="C16" s="761" t="s">
        <v>598</v>
      </c>
      <c r="D16" s="762" t="s">
        <v>1019</v>
      </c>
      <c r="E16" s="710" t="s">
        <v>1559</v>
      </c>
      <c r="F16" s="701" t="s">
        <v>1100</v>
      </c>
      <c r="G16" s="711">
        <v>0</v>
      </c>
      <c r="H16" s="714"/>
      <c r="I16" s="714"/>
      <c r="J16" s="714"/>
      <c r="K16" s="714"/>
      <c r="L16" s="710" t="s">
        <v>1560</v>
      </c>
    </row>
    <row r="17" spans="1:12" s="20" customFormat="1" ht="13.5" thickBot="1" x14ac:dyDescent="0.25">
      <c r="A17" s="1569" t="s">
        <v>721</v>
      </c>
      <c r="B17" s="1570"/>
      <c r="C17" s="1570"/>
      <c r="D17" s="1658"/>
      <c r="E17" s="1658"/>
      <c r="F17" s="1658"/>
      <c r="G17" s="732">
        <f>SUM(G14:G14)</f>
        <v>1</v>
      </c>
      <c r="H17" s="733"/>
      <c r="I17" s="733"/>
      <c r="J17" s="733"/>
      <c r="K17" s="733"/>
      <c r="L17" s="740"/>
    </row>
    <row r="18" spans="1:12" s="20" customFormat="1" ht="15" x14ac:dyDescent="0.25">
      <c r="A18" s="127" t="s">
        <v>814</v>
      </c>
      <c r="B18" s="129"/>
      <c r="C18" s="129"/>
      <c r="D18" s="133"/>
      <c r="E18" s="133"/>
      <c r="F18" s="133"/>
      <c r="G18" s="131"/>
      <c r="H18" s="132"/>
      <c r="I18" s="132"/>
      <c r="J18" s="132"/>
      <c r="K18" s="132"/>
      <c r="L18" s="132"/>
    </row>
    <row r="19" spans="1:12" ht="61.5" customHeight="1" x14ac:dyDescent="0.35">
      <c r="A19" s="1271" t="s">
        <v>1851</v>
      </c>
      <c r="B19" s="1237"/>
      <c r="C19" s="1237"/>
      <c r="D19" s="1237"/>
      <c r="E19" s="1237"/>
      <c r="F19" s="1237"/>
      <c r="G19" s="1237"/>
      <c r="H19" s="1237"/>
      <c r="I19" s="1237"/>
      <c r="J19" s="1237"/>
      <c r="K19" s="1237"/>
      <c r="L19" s="1237"/>
    </row>
    <row r="20" spans="1:12" ht="15" x14ac:dyDescent="0.25">
      <c r="A20" s="337"/>
      <c r="C20" s="332"/>
      <c r="D20" s="337" t="s">
        <v>611</v>
      </c>
      <c r="E20" s="337" t="s">
        <v>1029</v>
      </c>
      <c r="G20" s="93"/>
      <c r="H20" s="337"/>
      <c r="I20" s="337"/>
      <c r="J20" s="93"/>
      <c r="K20" s="93"/>
    </row>
    <row r="21" spans="1:12" s="1182" customFormat="1" x14ac:dyDescent="0.2">
      <c r="A21" s="199" t="s">
        <v>570</v>
      </c>
      <c r="C21" s="199" t="s">
        <v>1785</v>
      </c>
      <c r="D21" s="194"/>
      <c r="E21" s="1179"/>
      <c r="F21" s="511"/>
      <c r="G21" s="1179"/>
      <c r="H21" s="1179"/>
      <c r="I21" s="1179"/>
    </row>
    <row r="22" spans="1:12" x14ac:dyDescent="0.2">
      <c r="A22" s="331" t="s">
        <v>563</v>
      </c>
      <c r="B22" s="332"/>
      <c r="C22" s="1241" t="s">
        <v>564</v>
      </c>
      <c r="D22" s="1241"/>
      <c r="E22" s="1241"/>
      <c r="F22" s="1241"/>
      <c r="G22" s="1241"/>
      <c r="H22" s="1241"/>
      <c r="I22" s="1241"/>
    </row>
  </sheetData>
  <mergeCells count="22">
    <mergeCell ref="A17:F17"/>
    <mergeCell ref="A19:L19"/>
    <mergeCell ref="C22:I22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F14:F15"/>
    <mergeCell ref="A7:L7"/>
    <mergeCell ref="K1:L1"/>
    <mergeCell ref="A2:L2"/>
    <mergeCell ref="A3:L3"/>
    <mergeCell ref="A4:L4"/>
    <mergeCell ref="A6:L6"/>
  </mergeCells>
  <pageMargins left="0.7" right="0.7" top="0.75" bottom="0.75" header="0.3" footer="0.3"/>
  <pageSetup paperSize="9" scale="95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47"/>
  <sheetViews>
    <sheetView view="pageBreakPreview" zoomScaleSheetLayoutView="100" workbookViewId="0">
      <selection activeCell="P36" sqref="P36"/>
    </sheetView>
  </sheetViews>
  <sheetFormatPr defaultColWidth="8.85546875" defaultRowHeight="12.75" x14ac:dyDescent="0.2"/>
  <cols>
    <col min="1" max="1" width="5.28515625" style="202" customWidth="1"/>
    <col min="2" max="2" width="16.140625" style="202" customWidth="1"/>
    <col min="3" max="3" width="21.85546875" style="202" customWidth="1"/>
    <col min="4" max="4" width="15" style="202" customWidth="1"/>
    <col min="5" max="5" width="52.28515625" style="202" customWidth="1"/>
    <col min="6" max="6" width="10.28515625" style="11" customWidth="1"/>
    <col min="7" max="7" width="5.7109375" style="202" customWidth="1"/>
    <col min="8" max="8" width="6.5703125" style="202" customWidth="1"/>
    <col min="9" max="9" width="6.7109375" style="202" customWidth="1"/>
    <col min="10" max="10" width="6.5703125" style="202" customWidth="1"/>
    <col min="11" max="11" width="6.42578125" style="202" customWidth="1"/>
    <col min="12" max="12" width="11.85546875" style="202" customWidth="1"/>
    <col min="13" max="16384" width="8.85546875" style="202"/>
  </cols>
  <sheetData>
    <row r="1" spans="1:12" x14ac:dyDescent="0.2">
      <c r="K1" s="1203" t="s">
        <v>228</v>
      </c>
      <c r="L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2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2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2" x14ac:dyDescent="0.2">
      <c r="F5" s="85"/>
    </row>
    <row r="6" spans="1:12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2" ht="26.45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2" ht="7.9" customHeight="1" x14ac:dyDescent="0.2"/>
    <row r="9" spans="1:12" x14ac:dyDescent="0.2">
      <c r="A9" s="1210" t="s">
        <v>361</v>
      </c>
      <c r="B9" s="1195" t="s">
        <v>1212</v>
      </c>
      <c r="C9" s="1522"/>
      <c r="D9" s="1210" t="s">
        <v>222</v>
      </c>
      <c r="E9" s="1210" t="s">
        <v>223</v>
      </c>
      <c r="F9" s="1210" t="s">
        <v>138</v>
      </c>
      <c r="G9" s="1210" t="s">
        <v>224</v>
      </c>
      <c r="H9" s="1210"/>
      <c r="I9" s="1210"/>
      <c r="J9" s="1210"/>
      <c r="K9" s="1210"/>
      <c r="L9" s="1210" t="s">
        <v>225</v>
      </c>
    </row>
    <row r="10" spans="1:12" ht="10.9" customHeight="1" x14ac:dyDescent="0.2">
      <c r="A10" s="1210"/>
      <c r="B10" s="1523"/>
      <c r="C10" s="152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10"/>
    </row>
    <row r="11" spans="1:12" ht="9.6" customHeight="1" x14ac:dyDescent="0.2">
      <c r="A11" s="1210"/>
      <c r="B11" s="1523"/>
      <c r="C11" s="152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10"/>
    </row>
    <row r="12" spans="1:12" ht="35.450000000000003" customHeight="1" x14ac:dyDescent="0.2">
      <c r="A12" s="1210"/>
      <c r="B12" s="1525"/>
      <c r="C12" s="1526"/>
      <c r="D12" s="1210"/>
      <c r="E12" s="1210"/>
      <c r="F12" s="1210"/>
      <c r="G12" s="1210"/>
      <c r="H12" s="205" t="s">
        <v>141</v>
      </c>
      <c r="I12" s="205" t="s">
        <v>187</v>
      </c>
      <c r="J12" s="205" t="s">
        <v>141</v>
      </c>
      <c r="K12" s="205" t="s">
        <v>187</v>
      </c>
      <c r="L12" s="1210"/>
    </row>
    <row r="13" spans="1:12" ht="12" customHeight="1" thickBot="1" x14ac:dyDescent="0.25">
      <c r="A13" s="37">
        <v>1</v>
      </c>
      <c r="B13" s="1513">
        <v>2</v>
      </c>
      <c r="C13" s="1522"/>
      <c r="D13" s="37">
        <v>3</v>
      </c>
      <c r="E13" s="37">
        <v>4</v>
      </c>
      <c r="F13" s="37">
        <v>5</v>
      </c>
      <c r="G13" s="37">
        <v>6</v>
      </c>
      <c r="H13" s="37">
        <v>7</v>
      </c>
      <c r="I13" s="37">
        <v>8</v>
      </c>
      <c r="J13" s="37">
        <v>9</v>
      </c>
      <c r="K13" s="37">
        <v>10</v>
      </c>
      <c r="L13" s="37">
        <v>11</v>
      </c>
    </row>
    <row r="14" spans="1:12" s="668" customFormat="1" ht="20.25" customHeight="1" x14ac:dyDescent="0.2">
      <c r="A14" s="1670">
        <v>1</v>
      </c>
      <c r="B14" s="1672" t="s">
        <v>297</v>
      </c>
      <c r="C14" s="734" t="s">
        <v>702</v>
      </c>
      <c r="D14" s="1659" t="s">
        <v>1019</v>
      </c>
      <c r="E14" s="1604" t="s">
        <v>1571</v>
      </c>
      <c r="F14" s="1659" t="s">
        <v>825</v>
      </c>
      <c r="G14" s="670">
        <v>0</v>
      </c>
      <c r="H14" s="677"/>
      <c r="I14" s="677"/>
      <c r="J14" s="677"/>
      <c r="K14" s="677"/>
      <c r="L14" s="1667" t="s">
        <v>1564</v>
      </c>
    </row>
    <row r="15" spans="1:12" s="668" customFormat="1" ht="17.25" customHeight="1" thickBot="1" x14ac:dyDescent="0.25">
      <c r="A15" s="1671"/>
      <c r="B15" s="1673"/>
      <c r="C15" s="674" t="s">
        <v>598</v>
      </c>
      <c r="D15" s="1665"/>
      <c r="E15" s="1609"/>
      <c r="F15" s="1665"/>
      <c r="G15" s="680">
        <v>0</v>
      </c>
      <c r="H15" s="675"/>
      <c r="I15" s="675"/>
      <c r="J15" s="675"/>
      <c r="K15" s="675"/>
      <c r="L15" s="1668"/>
    </row>
    <row r="16" spans="1:12" s="668" customFormat="1" ht="15" customHeight="1" x14ac:dyDescent="0.2">
      <c r="A16" s="670">
        <v>2</v>
      </c>
      <c r="B16" s="736" t="s">
        <v>294</v>
      </c>
      <c r="C16" s="734" t="s">
        <v>760</v>
      </c>
      <c r="D16" s="1665"/>
      <c r="E16" s="1604" t="s">
        <v>1570</v>
      </c>
      <c r="F16" s="1665"/>
      <c r="G16" s="670">
        <v>0</v>
      </c>
      <c r="H16" s="677"/>
      <c r="I16" s="677"/>
      <c r="J16" s="677"/>
      <c r="K16" s="678"/>
      <c r="L16" s="1667" t="s">
        <v>1563</v>
      </c>
    </row>
    <row r="17" spans="1:12" s="668" customFormat="1" ht="15" customHeight="1" x14ac:dyDescent="0.2">
      <c r="A17" s="1615">
        <v>3</v>
      </c>
      <c r="B17" s="1346" t="s">
        <v>312</v>
      </c>
      <c r="C17" s="672" t="s">
        <v>1562</v>
      </c>
      <c r="D17" s="1665"/>
      <c r="E17" s="1605"/>
      <c r="F17" s="1665"/>
      <c r="G17" s="692">
        <v>5</v>
      </c>
      <c r="H17" s="686"/>
      <c r="I17" s="686"/>
      <c r="J17" s="686"/>
      <c r="K17" s="340"/>
      <c r="L17" s="1669"/>
    </row>
    <row r="18" spans="1:12" s="668" customFormat="1" ht="15" customHeight="1" x14ac:dyDescent="0.2">
      <c r="A18" s="1617"/>
      <c r="B18" s="1616"/>
      <c r="C18" s="672" t="s">
        <v>605</v>
      </c>
      <c r="D18" s="1665"/>
      <c r="E18" s="1605"/>
      <c r="F18" s="1665"/>
      <c r="G18" s="692">
        <v>5</v>
      </c>
      <c r="H18" s="686"/>
      <c r="I18" s="686"/>
      <c r="J18" s="686"/>
      <c r="K18" s="340"/>
      <c r="L18" s="1669"/>
    </row>
    <row r="19" spans="1:12" s="668" customFormat="1" ht="15" customHeight="1" x14ac:dyDescent="0.2">
      <c r="A19" s="1617"/>
      <c r="B19" s="1616"/>
      <c r="C19" s="672" t="s">
        <v>973</v>
      </c>
      <c r="D19" s="1665"/>
      <c r="E19" s="1605"/>
      <c r="F19" s="1665"/>
      <c r="G19" s="692">
        <v>5</v>
      </c>
      <c r="H19" s="686"/>
      <c r="I19" s="686"/>
      <c r="J19" s="686"/>
      <c r="K19" s="340"/>
      <c r="L19" s="1669"/>
    </row>
    <row r="20" spans="1:12" s="668" customFormat="1" ht="15" customHeight="1" x14ac:dyDescent="0.2">
      <c r="A20" s="1614"/>
      <c r="B20" s="1347"/>
      <c r="C20" s="672" t="s">
        <v>598</v>
      </c>
      <c r="D20" s="1665"/>
      <c r="E20" s="1605"/>
      <c r="F20" s="1665"/>
      <c r="G20" s="692">
        <v>5</v>
      </c>
      <c r="H20" s="686"/>
      <c r="I20" s="686"/>
      <c r="J20" s="686"/>
      <c r="K20" s="340"/>
      <c r="L20" s="1669"/>
    </row>
    <row r="21" spans="1:12" s="668" customFormat="1" ht="15" customHeight="1" x14ac:dyDescent="0.2">
      <c r="A21" s="692">
        <v>4</v>
      </c>
      <c r="B21" s="688" t="s">
        <v>317</v>
      </c>
      <c r="C21" s="672" t="s">
        <v>598</v>
      </c>
      <c r="D21" s="1665"/>
      <c r="E21" s="1605"/>
      <c r="F21" s="1665"/>
      <c r="G21" s="692">
        <v>5</v>
      </c>
      <c r="H21" s="686"/>
      <c r="I21" s="686"/>
      <c r="J21" s="686"/>
      <c r="K21" s="340"/>
      <c r="L21" s="1669"/>
    </row>
    <row r="22" spans="1:12" s="668" customFormat="1" ht="15" customHeight="1" thickBot="1" x14ac:dyDescent="0.25">
      <c r="A22" s="680">
        <v>5</v>
      </c>
      <c r="B22" s="737" t="s">
        <v>1090</v>
      </c>
      <c r="C22" s="674" t="s">
        <v>1585</v>
      </c>
      <c r="D22" s="1665"/>
      <c r="E22" s="1609"/>
      <c r="F22" s="1665"/>
      <c r="G22" s="680">
        <v>5</v>
      </c>
      <c r="H22" s="675"/>
      <c r="I22" s="675"/>
      <c r="J22" s="675"/>
      <c r="K22" s="679"/>
      <c r="L22" s="1668"/>
    </row>
    <row r="23" spans="1:12" s="209" customFormat="1" ht="15" customHeight="1" x14ac:dyDescent="0.2">
      <c r="A23" s="695">
        <v>6</v>
      </c>
      <c r="B23" s="497" t="s">
        <v>288</v>
      </c>
      <c r="C23" s="676" t="s">
        <v>598</v>
      </c>
      <c r="D23" s="1665"/>
      <c r="E23" s="1604" t="s">
        <v>1561</v>
      </c>
      <c r="F23" s="1665"/>
      <c r="G23" s="693">
        <v>7</v>
      </c>
      <c r="H23" s="714"/>
      <c r="I23" s="714"/>
      <c r="J23" s="714"/>
      <c r="K23" s="714"/>
      <c r="L23" s="1667" t="s">
        <v>1565</v>
      </c>
    </row>
    <row r="24" spans="1:12" s="669" customFormat="1" ht="15" customHeight="1" x14ac:dyDescent="0.2">
      <c r="A24" s="1615">
        <v>7</v>
      </c>
      <c r="B24" s="1346" t="s">
        <v>367</v>
      </c>
      <c r="C24" s="671" t="s">
        <v>767</v>
      </c>
      <c r="D24" s="1665"/>
      <c r="E24" s="1605"/>
      <c r="F24" s="1665"/>
      <c r="G24" s="694">
        <v>6</v>
      </c>
      <c r="H24" s="689"/>
      <c r="I24" s="689"/>
      <c r="J24" s="689"/>
      <c r="K24" s="689"/>
      <c r="L24" s="1669"/>
    </row>
    <row r="25" spans="1:12" s="669" customFormat="1" ht="15" customHeight="1" x14ac:dyDescent="0.2">
      <c r="A25" s="1614"/>
      <c r="B25" s="1347"/>
      <c r="C25" s="671" t="s">
        <v>602</v>
      </c>
      <c r="D25" s="1665"/>
      <c r="E25" s="1605"/>
      <c r="F25" s="1665"/>
      <c r="G25" s="694">
        <v>9</v>
      </c>
      <c r="H25" s="689"/>
      <c r="I25" s="689"/>
      <c r="J25" s="689"/>
      <c r="K25" s="689"/>
      <c r="L25" s="1669"/>
    </row>
    <row r="26" spans="1:12" s="669" customFormat="1" ht="15" customHeight="1" x14ac:dyDescent="0.2">
      <c r="A26" s="1615">
        <v>8</v>
      </c>
      <c r="B26" s="1346" t="s">
        <v>316</v>
      </c>
      <c r="C26" s="671" t="s">
        <v>598</v>
      </c>
      <c r="D26" s="1665"/>
      <c r="E26" s="1605"/>
      <c r="F26" s="1665"/>
      <c r="G26" s="694">
        <v>0</v>
      </c>
      <c r="H26" s="689"/>
      <c r="I26" s="689"/>
      <c r="J26" s="689"/>
      <c r="K26" s="689"/>
      <c r="L26" s="1669"/>
    </row>
    <row r="27" spans="1:12" s="336" customFormat="1" ht="15" customHeight="1" x14ac:dyDescent="0.2">
      <c r="A27" s="1614"/>
      <c r="B27" s="1347"/>
      <c r="C27" s="672" t="s">
        <v>717</v>
      </c>
      <c r="D27" s="1665"/>
      <c r="E27" s="1605"/>
      <c r="F27" s="1665"/>
      <c r="G27" s="694">
        <v>0</v>
      </c>
      <c r="H27" s="689"/>
      <c r="I27" s="689"/>
      <c r="J27" s="689"/>
      <c r="K27" s="689"/>
      <c r="L27" s="1669"/>
    </row>
    <row r="28" spans="1:12" s="669" customFormat="1" ht="15" customHeight="1" thickBot="1" x14ac:dyDescent="0.25">
      <c r="A28" s="697">
        <v>9</v>
      </c>
      <c r="B28" s="673" t="s">
        <v>329</v>
      </c>
      <c r="C28" s="674" t="s">
        <v>598</v>
      </c>
      <c r="D28" s="1665"/>
      <c r="E28" s="1609"/>
      <c r="F28" s="1665"/>
      <c r="G28" s="680">
        <v>7</v>
      </c>
      <c r="H28" s="675"/>
      <c r="I28" s="675"/>
      <c r="J28" s="675"/>
      <c r="K28" s="675"/>
      <c r="L28" s="1668"/>
    </row>
    <row r="29" spans="1:12" s="336" customFormat="1" ht="30" customHeight="1" thickBot="1" x14ac:dyDescent="0.25">
      <c r="A29" s="716">
        <v>10</v>
      </c>
      <c r="B29" s="717" t="s">
        <v>310</v>
      </c>
      <c r="C29" s="718" t="s">
        <v>712</v>
      </c>
      <c r="D29" s="1665"/>
      <c r="E29" s="715" t="s">
        <v>1569</v>
      </c>
      <c r="F29" s="1665"/>
      <c r="G29" s="716">
        <v>5</v>
      </c>
      <c r="H29" s="719"/>
      <c r="I29" s="719"/>
      <c r="J29" s="719"/>
      <c r="K29" s="719"/>
      <c r="L29" s="720" t="s">
        <v>1566</v>
      </c>
    </row>
    <row r="30" spans="1:12" s="336" customFormat="1" ht="15" customHeight="1" x14ac:dyDescent="0.2">
      <c r="A30" s="1613">
        <v>11</v>
      </c>
      <c r="B30" s="721" t="s">
        <v>293</v>
      </c>
      <c r="C30" s="722" t="s">
        <v>598</v>
      </c>
      <c r="D30" s="1665"/>
      <c r="E30" s="1662" t="s">
        <v>1572</v>
      </c>
      <c r="F30" s="1665"/>
      <c r="G30" s="693">
        <v>5</v>
      </c>
      <c r="H30" s="714"/>
      <c r="I30" s="714"/>
      <c r="J30" s="714"/>
      <c r="K30" s="714"/>
      <c r="L30" s="1667" t="s">
        <v>1567</v>
      </c>
    </row>
    <row r="31" spans="1:12" s="336" customFormat="1" ht="15" customHeight="1" x14ac:dyDescent="0.2">
      <c r="A31" s="1617"/>
      <c r="B31" s="1346" t="s">
        <v>297</v>
      </c>
      <c r="C31" s="671" t="s">
        <v>702</v>
      </c>
      <c r="D31" s="1665"/>
      <c r="E31" s="1663"/>
      <c r="F31" s="1665"/>
      <c r="G31" s="694">
        <v>5</v>
      </c>
      <c r="H31" s="689"/>
      <c r="I31" s="689"/>
      <c r="J31" s="689"/>
      <c r="K31" s="689"/>
      <c r="L31" s="1669"/>
    </row>
    <row r="32" spans="1:12" s="691" customFormat="1" ht="15" customHeight="1" thickBot="1" x14ac:dyDescent="0.25">
      <c r="A32" s="1666"/>
      <c r="B32" s="1661"/>
      <c r="C32" s="723" t="s">
        <v>598</v>
      </c>
      <c r="D32" s="1665"/>
      <c r="E32" s="1664"/>
      <c r="F32" s="1665"/>
      <c r="G32" s="680">
        <v>5</v>
      </c>
      <c r="H32" s="675"/>
      <c r="I32" s="675"/>
      <c r="J32" s="675"/>
      <c r="K32" s="675"/>
      <c r="L32" s="1668"/>
    </row>
    <row r="33" spans="1:12" s="691" customFormat="1" ht="30" customHeight="1" thickBot="1" x14ac:dyDescent="0.25">
      <c r="A33" s="716">
        <v>12</v>
      </c>
      <c r="B33" s="717" t="s">
        <v>311</v>
      </c>
      <c r="C33" s="724" t="s">
        <v>410</v>
      </c>
      <c r="D33" s="1665"/>
      <c r="E33" s="715" t="s">
        <v>1573</v>
      </c>
      <c r="F33" s="1665"/>
      <c r="G33" s="716">
        <v>6</v>
      </c>
      <c r="H33" s="719"/>
      <c r="I33" s="719"/>
      <c r="J33" s="719"/>
      <c r="K33" s="719"/>
      <c r="L33" s="720" t="s">
        <v>1568</v>
      </c>
    </row>
    <row r="34" spans="1:12" s="691" customFormat="1" ht="39.75" customHeight="1" thickBot="1" x14ac:dyDescent="0.25">
      <c r="A34" s="716">
        <v>13</v>
      </c>
      <c r="B34" s="717" t="s">
        <v>1575</v>
      </c>
      <c r="C34" s="725" t="s">
        <v>773</v>
      </c>
      <c r="D34" s="1665"/>
      <c r="E34" s="715" t="s">
        <v>1580</v>
      </c>
      <c r="F34" s="1665"/>
      <c r="G34" s="716">
        <v>0</v>
      </c>
      <c r="H34" s="719"/>
      <c r="I34" s="719"/>
      <c r="J34" s="719"/>
      <c r="K34" s="719"/>
      <c r="L34" s="720" t="s">
        <v>1574</v>
      </c>
    </row>
    <row r="35" spans="1:12" s="691" customFormat="1" ht="30" customHeight="1" thickBot="1" x14ac:dyDescent="0.25">
      <c r="A35" s="693">
        <v>14</v>
      </c>
      <c r="B35" s="729" t="s">
        <v>367</v>
      </c>
      <c r="C35" s="722" t="s">
        <v>767</v>
      </c>
      <c r="D35" s="1665"/>
      <c r="E35" s="715" t="s">
        <v>1576</v>
      </c>
      <c r="F35" s="1665"/>
      <c r="G35" s="716">
        <v>5</v>
      </c>
      <c r="H35" s="719"/>
      <c r="I35" s="719"/>
      <c r="J35" s="719"/>
      <c r="K35" s="719"/>
      <c r="L35" s="720" t="s">
        <v>1577</v>
      </c>
    </row>
    <row r="36" spans="1:12" s="691" customFormat="1" ht="30" customHeight="1" thickBot="1" x14ac:dyDescent="0.25">
      <c r="A36" s="727">
        <v>15</v>
      </c>
      <c r="B36" s="726" t="s">
        <v>316</v>
      </c>
      <c r="C36" s="728" t="s">
        <v>598</v>
      </c>
      <c r="D36" s="1665"/>
      <c r="E36" s="715" t="s">
        <v>1578</v>
      </c>
      <c r="F36" s="1665"/>
      <c r="G36" s="716">
        <v>7</v>
      </c>
      <c r="H36" s="719"/>
      <c r="I36" s="719"/>
      <c r="J36" s="719"/>
      <c r="K36" s="719"/>
      <c r="L36" s="720" t="s">
        <v>1579</v>
      </c>
    </row>
    <row r="37" spans="1:12" s="691" customFormat="1" ht="30" customHeight="1" thickBot="1" x14ac:dyDescent="0.25">
      <c r="A37" s="693">
        <v>16</v>
      </c>
      <c r="B37" s="729" t="s">
        <v>1090</v>
      </c>
      <c r="C37" s="735" t="s">
        <v>1585</v>
      </c>
      <c r="D37" s="1665"/>
      <c r="E37" s="715" t="s">
        <v>1582</v>
      </c>
      <c r="F37" s="1665"/>
      <c r="G37" s="716">
        <v>2</v>
      </c>
      <c r="H37" s="719"/>
      <c r="I37" s="719"/>
      <c r="J37" s="719"/>
      <c r="K37" s="719"/>
      <c r="L37" s="720" t="s">
        <v>1581</v>
      </c>
    </row>
    <row r="38" spans="1:12" s="691" customFormat="1" ht="30" customHeight="1" thickBot="1" x14ac:dyDescent="0.25">
      <c r="A38" s="693">
        <v>17</v>
      </c>
      <c r="B38" s="729" t="s">
        <v>367</v>
      </c>
      <c r="C38" s="722" t="s">
        <v>602</v>
      </c>
      <c r="D38" s="1665"/>
      <c r="E38" s="730" t="s">
        <v>1583</v>
      </c>
      <c r="F38" s="1665"/>
      <c r="G38" s="716">
        <v>5</v>
      </c>
      <c r="H38" s="719"/>
      <c r="I38" s="719"/>
      <c r="J38" s="719"/>
      <c r="K38" s="719"/>
      <c r="L38" s="720" t="s">
        <v>1584</v>
      </c>
    </row>
    <row r="39" spans="1:12" s="691" customFormat="1" ht="15" customHeight="1" x14ac:dyDescent="0.2">
      <c r="A39" s="1613">
        <v>18</v>
      </c>
      <c r="B39" s="1612" t="s">
        <v>319</v>
      </c>
      <c r="C39" s="722" t="s">
        <v>987</v>
      </c>
      <c r="D39" s="1665"/>
      <c r="E39" s="1662" t="s">
        <v>1586</v>
      </c>
      <c r="F39" s="1665"/>
      <c r="G39" s="711">
        <v>5</v>
      </c>
      <c r="H39" s="714"/>
      <c r="I39" s="714"/>
      <c r="J39" s="714"/>
      <c r="K39" s="714"/>
      <c r="L39" s="1667" t="s">
        <v>1587</v>
      </c>
    </row>
    <row r="40" spans="1:12" s="691" customFormat="1" ht="15" customHeight="1" thickBot="1" x14ac:dyDescent="0.25">
      <c r="A40" s="1617"/>
      <c r="B40" s="1616"/>
      <c r="C40" s="731" t="s">
        <v>1585</v>
      </c>
      <c r="D40" s="1665"/>
      <c r="E40" s="1664"/>
      <c r="F40" s="1665"/>
      <c r="G40" s="680">
        <v>3</v>
      </c>
      <c r="H40" s="675"/>
      <c r="I40" s="675"/>
      <c r="J40" s="675"/>
      <c r="K40" s="675"/>
      <c r="L40" s="1668"/>
    </row>
    <row r="41" spans="1:12" s="691" customFormat="1" ht="30" customHeight="1" thickBot="1" x14ac:dyDescent="0.25">
      <c r="A41" s="693">
        <v>19</v>
      </c>
      <c r="B41" s="729" t="s">
        <v>326</v>
      </c>
      <c r="C41" s="722" t="s">
        <v>1585</v>
      </c>
      <c r="D41" s="1665"/>
      <c r="E41" s="730" t="s">
        <v>1588</v>
      </c>
      <c r="F41" s="1665"/>
      <c r="G41" s="716">
        <v>2</v>
      </c>
      <c r="H41" s="719"/>
      <c r="I41" s="719"/>
      <c r="J41" s="719"/>
      <c r="K41" s="759"/>
      <c r="L41" s="720" t="s">
        <v>1589</v>
      </c>
    </row>
    <row r="42" spans="1:12" s="20" customFormat="1" ht="13.5" thickBot="1" x14ac:dyDescent="0.25">
      <c r="A42" s="1569" t="s">
        <v>721</v>
      </c>
      <c r="B42" s="1570"/>
      <c r="C42" s="1570"/>
      <c r="D42" s="1658"/>
      <c r="E42" s="1658"/>
      <c r="F42" s="1658"/>
      <c r="G42" s="743">
        <f>SUM(G14:G41)</f>
        <v>114</v>
      </c>
      <c r="H42" s="744"/>
      <c r="I42" s="744"/>
      <c r="J42" s="744"/>
      <c r="K42" s="744"/>
      <c r="L42" s="758"/>
    </row>
    <row r="43" spans="1:12" s="20" customFormat="1" ht="15" x14ac:dyDescent="0.25">
      <c r="A43" s="127" t="s">
        <v>814</v>
      </c>
      <c r="B43" s="129"/>
      <c r="C43" s="129"/>
      <c r="D43" s="133"/>
      <c r="E43" s="133"/>
      <c r="F43" s="133"/>
      <c r="G43" s="131"/>
      <c r="H43" s="132"/>
      <c r="I43" s="132"/>
      <c r="J43" s="132"/>
      <c r="K43" s="132"/>
      <c r="L43" s="132"/>
    </row>
    <row r="44" spans="1:12" ht="61.5" customHeight="1" x14ac:dyDescent="0.35">
      <c r="A44" s="1271" t="s">
        <v>1851</v>
      </c>
      <c r="B44" s="1237"/>
      <c r="C44" s="1237"/>
      <c r="D44" s="1237"/>
      <c r="E44" s="1237"/>
      <c r="F44" s="1237"/>
      <c r="G44" s="1237"/>
      <c r="H44" s="1237"/>
      <c r="I44" s="1237"/>
      <c r="J44" s="1237"/>
      <c r="K44" s="1237"/>
      <c r="L44" s="1237"/>
    </row>
    <row r="45" spans="1:12" ht="15" x14ac:dyDescent="0.25">
      <c r="A45" s="210"/>
      <c r="B45" s="208"/>
      <c r="C45" s="207"/>
      <c r="D45" s="210" t="s">
        <v>611</v>
      </c>
      <c r="E45" s="210" t="s">
        <v>1029</v>
      </c>
      <c r="G45" s="93"/>
      <c r="H45" s="210"/>
      <c r="I45" s="210"/>
      <c r="J45" s="93"/>
      <c r="K45" s="93"/>
      <c r="L45" s="208"/>
    </row>
    <row r="46" spans="1:12" s="1182" customFormat="1" x14ac:dyDescent="0.2">
      <c r="A46" s="199" t="s">
        <v>570</v>
      </c>
      <c r="C46" s="199" t="s">
        <v>1785</v>
      </c>
      <c r="D46" s="194"/>
      <c r="E46" s="1179"/>
      <c r="F46" s="511"/>
      <c r="G46" s="1179"/>
      <c r="H46" s="1179"/>
      <c r="I46" s="1179"/>
    </row>
    <row r="47" spans="1:12" x14ac:dyDescent="0.2">
      <c r="A47" s="206" t="s">
        <v>563</v>
      </c>
      <c r="B47" s="207"/>
      <c r="C47" s="1241" t="s">
        <v>564</v>
      </c>
      <c r="D47" s="1241"/>
      <c r="E47" s="1241"/>
      <c r="F47" s="1241"/>
      <c r="G47" s="1241"/>
      <c r="H47" s="1241"/>
      <c r="I47" s="1241"/>
      <c r="J47" s="208"/>
      <c r="K47" s="208"/>
      <c r="L47" s="208"/>
    </row>
  </sheetData>
  <mergeCells count="45">
    <mergeCell ref="A39:A40"/>
    <mergeCell ref="B39:B40"/>
    <mergeCell ref="A44:L44"/>
    <mergeCell ref="C47:I47"/>
    <mergeCell ref="A42:F42"/>
    <mergeCell ref="H11:I11"/>
    <mergeCell ref="J11:K11"/>
    <mergeCell ref="A9:A12"/>
    <mergeCell ref="B9:C12"/>
    <mergeCell ref="D9:D12"/>
    <mergeCell ref="E9:E12"/>
    <mergeCell ref="F9:F12"/>
    <mergeCell ref="G9:K9"/>
    <mergeCell ref="E23:E28"/>
    <mergeCell ref="B17:B20"/>
    <mergeCell ref="B13:C13"/>
    <mergeCell ref="K1:L1"/>
    <mergeCell ref="A2:L2"/>
    <mergeCell ref="A3:L3"/>
    <mergeCell ref="A4:L4"/>
    <mergeCell ref="A6:L6"/>
    <mergeCell ref="A14:A15"/>
    <mergeCell ref="B14:B15"/>
    <mergeCell ref="E14:E15"/>
    <mergeCell ref="A17:A20"/>
    <mergeCell ref="A7:L7"/>
    <mergeCell ref="L9:L12"/>
    <mergeCell ref="G10:G12"/>
    <mergeCell ref="H10:K10"/>
    <mergeCell ref="B31:B32"/>
    <mergeCell ref="E30:E32"/>
    <mergeCell ref="D14:D41"/>
    <mergeCell ref="A30:A32"/>
    <mergeCell ref="L14:L15"/>
    <mergeCell ref="E16:E22"/>
    <mergeCell ref="L16:L22"/>
    <mergeCell ref="L23:L28"/>
    <mergeCell ref="L30:L32"/>
    <mergeCell ref="F14:F41"/>
    <mergeCell ref="E39:E40"/>
    <mergeCell ref="L39:L40"/>
    <mergeCell ref="B24:B25"/>
    <mergeCell ref="A24:A25"/>
    <mergeCell ref="A26:A27"/>
    <mergeCell ref="B26:B27"/>
  </mergeCells>
  <pageMargins left="0.78740157480314965" right="0.78740157480314965" top="0.98425196850393704" bottom="0.59055118110236227" header="0.31496062992125984" footer="0.31496062992125984"/>
  <pageSetup paperSize="9" scale="54" fitToWidth="2" fitToHeight="2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23"/>
  <sheetViews>
    <sheetView view="pageBreakPreview" zoomScale="60" zoomScaleNormal="100" workbookViewId="0">
      <selection activeCell="Q13" sqref="Q13"/>
    </sheetView>
  </sheetViews>
  <sheetFormatPr defaultColWidth="8.85546875" defaultRowHeight="12.75" x14ac:dyDescent="0.2"/>
  <cols>
    <col min="1" max="1" width="5.28515625" style="334" customWidth="1"/>
    <col min="2" max="2" width="16.140625" style="334" customWidth="1"/>
    <col min="3" max="3" width="21.85546875" style="334" customWidth="1"/>
    <col min="4" max="4" width="15" style="334" customWidth="1"/>
    <col min="5" max="5" width="52.28515625" style="334" customWidth="1"/>
    <col min="6" max="6" width="10.28515625" style="335" customWidth="1"/>
    <col min="7" max="7" width="5.7109375" style="334" customWidth="1"/>
    <col min="8" max="8" width="6.5703125" style="334" customWidth="1"/>
    <col min="9" max="9" width="6.7109375" style="334" customWidth="1"/>
    <col min="10" max="10" width="6.5703125" style="334" customWidth="1"/>
    <col min="11" max="11" width="6.42578125" style="334" customWidth="1"/>
    <col min="12" max="12" width="11.85546875" style="334" customWidth="1"/>
    <col min="13" max="16384" width="8.85546875" style="334"/>
  </cols>
  <sheetData>
    <row r="1" spans="1:16" x14ac:dyDescent="0.2">
      <c r="K1" s="1203" t="s">
        <v>228</v>
      </c>
      <c r="L1" s="1203"/>
    </row>
    <row r="2" spans="1:16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6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6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6" x14ac:dyDescent="0.2">
      <c r="F5" s="85"/>
    </row>
    <row r="6" spans="1:16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6" ht="26.45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6" ht="7.9" customHeight="1" x14ac:dyDescent="0.2"/>
    <row r="9" spans="1:16" x14ac:dyDescent="0.2">
      <c r="A9" s="1210" t="s">
        <v>361</v>
      </c>
      <c r="B9" s="1195" t="s">
        <v>1212</v>
      </c>
      <c r="C9" s="1522"/>
      <c r="D9" s="1210" t="s">
        <v>222</v>
      </c>
      <c r="E9" s="1210" t="s">
        <v>223</v>
      </c>
      <c r="F9" s="1210" t="s">
        <v>138</v>
      </c>
      <c r="G9" s="1210" t="s">
        <v>224</v>
      </c>
      <c r="H9" s="1210"/>
      <c r="I9" s="1210"/>
      <c r="J9" s="1210"/>
      <c r="K9" s="1210"/>
      <c r="L9" s="1210" t="s">
        <v>225</v>
      </c>
    </row>
    <row r="10" spans="1:16" ht="10.9" customHeight="1" x14ac:dyDescent="0.2">
      <c r="A10" s="1210"/>
      <c r="B10" s="1523"/>
      <c r="C10" s="152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10"/>
    </row>
    <row r="11" spans="1:16" ht="9.6" customHeight="1" x14ac:dyDescent="0.2">
      <c r="A11" s="1210"/>
      <c r="B11" s="1523"/>
      <c r="C11" s="152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10"/>
    </row>
    <row r="12" spans="1:16" ht="35.450000000000003" customHeight="1" x14ac:dyDescent="0.2">
      <c r="A12" s="1210"/>
      <c r="B12" s="1525"/>
      <c r="C12" s="1526"/>
      <c r="D12" s="1210"/>
      <c r="E12" s="1210"/>
      <c r="F12" s="1210"/>
      <c r="G12" s="1210"/>
      <c r="H12" s="333" t="s">
        <v>141</v>
      </c>
      <c r="I12" s="333" t="s">
        <v>187</v>
      </c>
      <c r="J12" s="333" t="s">
        <v>141</v>
      </c>
      <c r="K12" s="333" t="s">
        <v>187</v>
      </c>
      <c r="L12" s="1210"/>
      <c r="P12" s="338"/>
    </row>
    <row r="13" spans="1:16" ht="12" customHeight="1" thickBot="1" x14ac:dyDescent="0.25">
      <c r="A13" s="37">
        <v>1</v>
      </c>
      <c r="B13" s="1513">
        <v>2</v>
      </c>
      <c r="C13" s="1522"/>
      <c r="D13" s="37">
        <v>3</v>
      </c>
      <c r="E13" s="37">
        <v>4</v>
      </c>
      <c r="F13" s="37">
        <v>5</v>
      </c>
      <c r="G13" s="37">
        <v>6</v>
      </c>
      <c r="H13" s="37">
        <v>7</v>
      </c>
      <c r="I13" s="37">
        <v>8</v>
      </c>
      <c r="J13" s="37">
        <v>9</v>
      </c>
      <c r="K13" s="37">
        <v>10</v>
      </c>
      <c r="L13" s="37">
        <v>11</v>
      </c>
    </row>
    <row r="14" spans="1:16" s="336" customFormat="1" ht="85.5" customHeight="1" thickBot="1" x14ac:dyDescent="0.25">
      <c r="A14" s="716">
        <v>1</v>
      </c>
      <c r="B14" s="717" t="s">
        <v>291</v>
      </c>
      <c r="C14" s="726" t="s">
        <v>598</v>
      </c>
      <c r="D14" s="738" t="s">
        <v>1055</v>
      </c>
      <c r="E14" s="322" t="s">
        <v>1590</v>
      </c>
      <c r="F14" s="738" t="s">
        <v>1591</v>
      </c>
      <c r="G14" s="739">
        <v>1</v>
      </c>
      <c r="H14" s="719"/>
      <c r="I14" s="719"/>
      <c r="J14" s="719"/>
      <c r="K14" s="719"/>
      <c r="L14" s="720" t="s">
        <v>1592</v>
      </c>
    </row>
    <row r="15" spans="1:16" s="20" customFormat="1" ht="13.5" thickBot="1" x14ac:dyDescent="0.25">
      <c r="A15" s="1569" t="s">
        <v>721</v>
      </c>
      <c r="B15" s="1570"/>
      <c r="C15" s="1570"/>
      <c r="D15" s="1658"/>
      <c r="E15" s="1658"/>
      <c r="F15" s="1658"/>
      <c r="G15" s="732">
        <f>SUM(G14:G14)</f>
        <v>1</v>
      </c>
      <c r="H15" s="733"/>
      <c r="I15" s="733"/>
      <c r="J15" s="733"/>
      <c r="K15" s="733"/>
      <c r="L15" s="740"/>
    </row>
    <row r="16" spans="1:16" s="20" customFormat="1" ht="15" x14ac:dyDescent="0.25">
      <c r="A16" s="127" t="s">
        <v>814</v>
      </c>
      <c r="B16" s="129"/>
      <c r="C16" s="129"/>
      <c r="D16" s="133"/>
      <c r="E16" s="133"/>
      <c r="F16" s="133"/>
      <c r="G16" s="131"/>
      <c r="H16" s="132"/>
      <c r="I16" s="132"/>
      <c r="J16" s="132"/>
      <c r="K16" s="132"/>
      <c r="L16" s="132"/>
    </row>
    <row r="17" spans="1:12" ht="61.5" customHeight="1" x14ac:dyDescent="0.35">
      <c r="A17" s="1271" t="s">
        <v>1851</v>
      </c>
      <c r="B17" s="1237"/>
      <c r="C17" s="1237"/>
      <c r="D17" s="1237"/>
      <c r="E17" s="1237"/>
      <c r="F17" s="1237"/>
      <c r="G17" s="1237"/>
      <c r="H17" s="1237"/>
      <c r="I17" s="1237"/>
      <c r="J17" s="1237"/>
      <c r="K17" s="1237"/>
      <c r="L17" s="1237"/>
    </row>
    <row r="18" spans="1:12" ht="15" x14ac:dyDescent="0.25">
      <c r="A18" s="337"/>
      <c r="C18" s="332"/>
      <c r="D18" s="337" t="s">
        <v>611</v>
      </c>
      <c r="E18" s="337" t="s">
        <v>1029</v>
      </c>
      <c r="G18" s="93"/>
      <c r="H18" s="337"/>
      <c r="I18" s="337"/>
      <c r="J18" s="93"/>
      <c r="K18" s="93"/>
    </row>
    <row r="19" spans="1:12" s="1182" customFormat="1" x14ac:dyDescent="0.2">
      <c r="A19" s="199" t="s">
        <v>570</v>
      </c>
      <c r="C19" s="199" t="s">
        <v>1785</v>
      </c>
      <c r="D19" s="194"/>
      <c r="E19" s="1179"/>
      <c r="F19" s="511"/>
      <c r="G19" s="1179"/>
      <c r="H19" s="1179"/>
      <c r="I19" s="1179"/>
    </row>
    <row r="20" spans="1:12" x14ac:dyDescent="0.2">
      <c r="A20" s="331" t="s">
        <v>563</v>
      </c>
      <c r="B20" s="332"/>
      <c r="C20" s="1241" t="s">
        <v>564</v>
      </c>
      <c r="D20" s="1241"/>
      <c r="E20" s="1241"/>
      <c r="F20" s="1241"/>
      <c r="G20" s="1241"/>
      <c r="H20" s="1241"/>
      <c r="I20" s="1241"/>
    </row>
    <row r="23" spans="1:12" x14ac:dyDescent="0.2">
      <c r="E23" s="336"/>
    </row>
  </sheetData>
  <mergeCells count="21">
    <mergeCell ref="A15:F15"/>
    <mergeCell ref="A17:L17"/>
    <mergeCell ref="C20:I20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A7:L7"/>
    <mergeCell ref="K1:L1"/>
    <mergeCell ref="A2:L2"/>
    <mergeCell ref="A3:L3"/>
    <mergeCell ref="A4:L4"/>
    <mergeCell ref="A6:L6"/>
  </mergeCells>
  <pageMargins left="0.7" right="0.7" top="0.75" bottom="0.75" header="0.3" footer="0.3"/>
  <pageSetup paperSize="9" scale="75" orientation="landscape" verticalDpi="0" r:id="rId1"/>
  <colBreaks count="1" manualBreakCount="1">
    <brk id="13" max="1048575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26"/>
  <sheetViews>
    <sheetView view="pageBreakPreview" zoomScale="60" zoomScaleNormal="85" workbookViewId="0">
      <selection activeCell="W28" sqref="W28"/>
    </sheetView>
  </sheetViews>
  <sheetFormatPr defaultColWidth="8.85546875" defaultRowHeight="12.75" x14ac:dyDescent="0.2"/>
  <cols>
    <col min="1" max="1" width="5.28515625" style="684" customWidth="1"/>
    <col min="2" max="2" width="16.140625" style="684" customWidth="1"/>
    <col min="3" max="3" width="21.85546875" style="684" customWidth="1"/>
    <col min="4" max="4" width="15" style="684" customWidth="1"/>
    <col min="5" max="5" width="52.28515625" style="684" customWidth="1"/>
    <col min="6" max="6" width="10.28515625" style="683" customWidth="1"/>
    <col min="7" max="7" width="5.7109375" style="684" customWidth="1"/>
    <col min="8" max="8" width="6.5703125" style="684" customWidth="1"/>
    <col min="9" max="9" width="6.7109375" style="684" customWidth="1"/>
    <col min="10" max="10" width="6.5703125" style="684" customWidth="1"/>
    <col min="11" max="11" width="6.42578125" style="684" customWidth="1"/>
    <col min="12" max="12" width="11.85546875" style="684" customWidth="1"/>
    <col min="13" max="16384" width="8.85546875" style="684"/>
  </cols>
  <sheetData>
    <row r="1" spans="1:16" x14ac:dyDescent="0.2">
      <c r="K1" s="1203" t="s">
        <v>228</v>
      </c>
      <c r="L1" s="1203"/>
    </row>
    <row r="2" spans="1:16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6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6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6" x14ac:dyDescent="0.2">
      <c r="F5" s="687"/>
    </row>
    <row r="6" spans="1:16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6" ht="26.45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6" ht="7.9" customHeight="1" x14ac:dyDescent="0.2"/>
    <row r="9" spans="1:16" x14ac:dyDescent="0.2">
      <c r="A9" s="1210" t="s">
        <v>361</v>
      </c>
      <c r="B9" s="1195" t="s">
        <v>1212</v>
      </c>
      <c r="C9" s="1522"/>
      <c r="D9" s="1210" t="s">
        <v>222</v>
      </c>
      <c r="E9" s="1210" t="s">
        <v>223</v>
      </c>
      <c r="F9" s="1210" t="s">
        <v>138</v>
      </c>
      <c r="G9" s="1210" t="s">
        <v>224</v>
      </c>
      <c r="H9" s="1210"/>
      <c r="I9" s="1210"/>
      <c r="J9" s="1210"/>
      <c r="K9" s="1210"/>
      <c r="L9" s="1210" t="s">
        <v>225</v>
      </c>
    </row>
    <row r="10" spans="1:16" ht="10.9" customHeight="1" x14ac:dyDescent="0.2">
      <c r="A10" s="1210"/>
      <c r="B10" s="1523"/>
      <c r="C10" s="152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10"/>
    </row>
    <row r="11" spans="1:16" ht="17.25" customHeight="1" x14ac:dyDescent="0.2">
      <c r="A11" s="1210"/>
      <c r="B11" s="1523"/>
      <c r="C11" s="152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10"/>
    </row>
    <row r="12" spans="1:16" ht="35.450000000000003" customHeight="1" x14ac:dyDescent="0.2">
      <c r="A12" s="1210"/>
      <c r="B12" s="1525"/>
      <c r="C12" s="1526"/>
      <c r="D12" s="1210"/>
      <c r="E12" s="1210"/>
      <c r="F12" s="1210"/>
      <c r="G12" s="1210"/>
      <c r="H12" s="681" t="s">
        <v>141</v>
      </c>
      <c r="I12" s="681" t="s">
        <v>187</v>
      </c>
      <c r="J12" s="681" t="s">
        <v>141</v>
      </c>
      <c r="K12" s="681" t="s">
        <v>187</v>
      </c>
      <c r="L12" s="1210"/>
      <c r="P12" s="338"/>
    </row>
    <row r="13" spans="1:16" ht="12" customHeight="1" thickBot="1" x14ac:dyDescent="0.25">
      <c r="A13" s="37">
        <v>1</v>
      </c>
      <c r="B13" s="1513">
        <v>2</v>
      </c>
      <c r="C13" s="1522"/>
      <c r="D13" s="37">
        <v>3</v>
      </c>
      <c r="E13" s="37">
        <v>4</v>
      </c>
      <c r="F13" s="37">
        <v>5</v>
      </c>
      <c r="G13" s="37">
        <v>6</v>
      </c>
      <c r="H13" s="37">
        <v>7</v>
      </c>
      <c r="I13" s="37">
        <v>8</v>
      </c>
      <c r="J13" s="37">
        <v>9</v>
      </c>
      <c r="K13" s="37">
        <v>10</v>
      </c>
      <c r="L13" s="37">
        <v>11</v>
      </c>
    </row>
    <row r="14" spans="1:16" s="691" customFormat="1" ht="30" customHeight="1" thickBot="1" x14ac:dyDescent="0.25">
      <c r="A14" s="716">
        <v>1</v>
      </c>
      <c r="B14" s="717" t="s">
        <v>321</v>
      </c>
      <c r="C14" s="724" t="s">
        <v>1593</v>
      </c>
      <c r="D14" s="1659" t="s">
        <v>1055</v>
      </c>
      <c r="E14" s="715" t="s">
        <v>1594</v>
      </c>
      <c r="F14" s="1659" t="s">
        <v>1595</v>
      </c>
      <c r="G14" s="716">
        <v>0</v>
      </c>
      <c r="H14" s="719"/>
      <c r="I14" s="719"/>
      <c r="J14" s="719"/>
      <c r="K14" s="719"/>
      <c r="L14" s="720" t="s">
        <v>1596</v>
      </c>
    </row>
    <row r="15" spans="1:16" s="691" customFormat="1" ht="30" customHeight="1" thickBot="1" x14ac:dyDescent="0.25">
      <c r="A15" s="716">
        <v>2</v>
      </c>
      <c r="B15" s="717" t="s">
        <v>367</v>
      </c>
      <c r="C15" s="724" t="s">
        <v>1597</v>
      </c>
      <c r="D15" s="1665"/>
      <c r="E15" s="715" t="s">
        <v>1598</v>
      </c>
      <c r="F15" s="1665"/>
      <c r="G15" s="716">
        <v>1</v>
      </c>
      <c r="H15" s="719"/>
      <c r="I15" s="719"/>
      <c r="J15" s="719"/>
      <c r="K15" s="719"/>
      <c r="L15" s="720" t="s">
        <v>1599</v>
      </c>
    </row>
    <row r="16" spans="1:16" s="691" customFormat="1" ht="30" customHeight="1" thickBot="1" x14ac:dyDescent="0.25">
      <c r="A16" s="716">
        <v>3</v>
      </c>
      <c r="B16" s="717" t="s">
        <v>296</v>
      </c>
      <c r="C16" s="724" t="s">
        <v>1600</v>
      </c>
      <c r="D16" s="1665"/>
      <c r="E16" s="715" t="s">
        <v>1601</v>
      </c>
      <c r="F16" s="1665"/>
      <c r="G16" s="716">
        <v>1</v>
      </c>
      <c r="H16" s="719"/>
      <c r="I16" s="719"/>
      <c r="J16" s="719"/>
      <c r="K16" s="719"/>
      <c r="L16" s="720" t="s">
        <v>1602</v>
      </c>
    </row>
    <row r="17" spans="1:12" s="691" customFormat="1" ht="30" customHeight="1" thickBot="1" x14ac:dyDescent="0.25">
      <c r="A17" s="711">
        <v>4</v>
      </c>
      <c r="B17" s="741" t="s">
        <v>321</v>
      </c>
      <c r="C17" s="735" t="s">
        <v>1603</v>
      </c>
      <c r="D17" s="1665"/>
      <c r="E17" s="730" t="s">
        <v>1604</v>
      </c>
      <c r="F17" s="1665"/>
      <c r="G17" s="711">
        <v>0</v>
      </c>
      <c r="H17" s="714"/>
      <c r="I17" s="714"/>
      <c r="J17" s="714"/>
      <c r="K17" s="714"/>
      <c r="L17" s="710" t="s">
        <v>1605</v>
      </c>
    </row>
    <row r="18" spans="1:12" s="20" customFormat="1" ht="13.5" thickBot="1" x14ac:dyDescent="0.25">
      <c r="A18" s="1569" t="s">
        <v>721</v>
      </c>
      <c r="B18" s="1570"/>
      <c r="C18" s="1570"/>
      <c r="D18" s="1658"/>
      <c r="E18" s="1658"/>
      <c r="F18" s="1658"/>
      <c r="G18" s="732">
        <f>SUM(G14:G17)</f>
        <v>2</v>
      </c>
      <c r="H18" s="733"/>
      <c r="I18" s="733"/>
      <c r="J18" s="733"/>
      <c r="K18" s="733"/>
      <c r="L18" s="740"/>
    </row>
    <row r="19" spans="1:12" s="20" customFormat="1" ht="15" x14ac:dyDescent="0.25">
      <c r="A19" s="127" t="s">
        <v>814</v>
      </c>
      <c r="B19" s="129"/>
      <c r="C19" s="129"/>
      <c r="D19" s="133"/>
      <c r="E19" s="133"/>
      <c r="F19" s="133"/>
      <c r="G19" s="131"/>
      <c r="H19" s="132"/>
      <c r="I19" s="132"/>
      <c r="J19" s="132"/>
      <c r="K19" s="132"/>
      <c r="L19" s="132"/>
    </row>
    <row r="20" spans="1:12" ht="61.5" customHeight="1" x14ac:dyDescent="0.35">
      <c r="A20" s="1271" t="s">
        <v>1851</v>
      </c>
      <c r="B20" s="1237"/>
      <c r="C20" s="1237"/>
      <c r="D20" s="1237"/>
      <c r="E20" s="1237"/>
      <c r="F20" s="1237"/>
      <c r="G20" s="1237"/>
      <c r="H20" s="1237"/>
      <c r="I20" s="1237"/>
      <c r="J20" s="1237"/>
      <c r="K20" s="1237"/>
      <c r="L20" s="1237"/>
    </row>
    <row r="21" spans="1:12" ht="15" x14ac:dyDescent="0.25">
      <c r="A21" s="696"/>
      <c r="C21" s="682"/>
      <c r="D21" s="696" t="s">
        <v>611</v>
      </c>
      <c r="E21" s="696" t="s">
        <v>1029</v>
      </c>
      <c r="G21" s="93"/>
      <c r="H21" s="696"/>
      <c r="I21" s="696"/>
      <c r="J21" s="93"/>
      <c r="K21" s="93"/>
    </row>
    <row r="22" spans="1:12" s="1182" customFormat="1" x14ac:dyDescent="0.2">
      <c r="A22" s="199" t="s">
        <v>570</v>
      </c>
      <c r="C22" s="199" t="s">
        <v>1785</v>
      </c>
      <c r="D22" s="194"/>
      <c r="E22" s="1179"/>
      <c r="F22" s="511"/>
      <c r="G22" s="1179"/>
      <c r="H22" s="1179"/>
      <c r="I22" s="1179"/>
    </row>
    <row r="23" spans="1:12" x14ac:dyDescent="0.2">
      <c r="A23" s="685" t="s">
        <v>563</v>
      </c>
      <c r="B23" s="682"/>
      <c r="C23" s="1241" t="s">
        <v>564</v>
      </c>
      <c r="D23" s="1241"/>
      <c r="E23" s="1241"/>
      <c r="F23" s="1241"/>
      <c r="G23" s="1241"/>
      <c r="H23" s="1241"/>
      <c r="I23" s="1241"/>
    </row>
    <row r="26" spans="1:12" x14ac:dyDescent="0.2">
      <c r="E26" s="691"/>
    </row>
  </sheetData>
  <mergeCells count="23">
    <mergeCell ref="A18:F18"/>
    <mergeCell ref="A20:L20"/>
    <mergeCell ref="C23:I23"/>
    <mergeCell ref="D14:D17"/>
    <mergeCell ref="F14:F17"/>
    <mergeCell ref="B13:C13"/>
    <mergeCell ref="A9:A12"/>
    <mergeCell ref="B9:C12"/>
    <mergeCell ref="D9:D12"/>
    <mergeCell ref="E9:E12"/>
    <mergeCell ref="F9:F12"/>
    <mergeCell ref="G9:K9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</mergeCells>
  <pageMargins left="0.7" right="0.7" top="0.75" bottom="0.75" header="0.3" footer="0.3"/>
  <pageSetup paperSize="9" scale="79" orientation="landscape" verticalDpi="0" r:id="rId1"/>
  <colBreaks count="1" manualBreakCount="1">
    <brk id="12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L30"/>
  <sheetViews>
    <sheetView view="pageBreakPreview" zoomScaleNormal="100" zoomScaleSheetLayoutView="100" workbookViewId="0">
      <selection activeCell="U12" sqref="U12"/>
    </sheetView>
  </sheetViews>
  <sheetFormatPr defaultColWidth="8.85546875" defaultRowHeight="12.75" x14ac:dyDescent="0.2"/>
  <cols>
    <col min="1" max="1" width="5.28515625" style="270" customWidth="1"/>
    <col min="2" max="2" width="16.140625" style="270" customWidth="1"/>
    <col min="3" max="3" width="21.85546875" style="270" customWidth="1"/>
    <col min="4" max="4" width="15" style="270" customWidth="1"/>
    <col min="5" max="5" width="52.28515625" style="270" customWidth="1"/>
    <col min="6" max="6" width="10.28515625" style="271" customWidth="1"/>
    <col min="7" max="7" width="5.7109375" style="270" customWidth="1"/>
    <col min="8" max="8" width="6.5703125" style="270" customWidth="1"/>
    <col min="9" max="9" width="6.7109375" style="270" customWidth="1"/>
    <col min="10" max="10" width="6.5703125" style="270" customWidth="1"/>
    <col min="11" max="11" width="6.42578125" style="270" customWidth="1"/>
    <col min="12" max="12" width="11.85546875" style="270" customWidth="1"/>
    <col min="13" max="16384" width="8.85546875" style="270"/>
  </cols>
  <sheetData>
    <row r="1" spans="1:12" x14ac:dyDescent="0.2">
      <c r="K1" s="1203" t="s">
        <v>228</v>
      </c>
      <c r="L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2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2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2" x14ac:dyDescent="0.2">
      <c r="F5" s="85"/>
    </row>
    <row r="6" spans="1:12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2" ht="26.45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2" ht="7.9" customHeight="1" x14ac:dyDescent="0.2"/>
    <row r="9" spans="1:12" x14ac:dyDescent="0.2">
      <c r="A9" s="1210" t="s">
        <v>361</v>
      </c>
      <c r="B9" s="1195" t="s">
        <v>1212</v>
      </c>
      <c r="C9" s="1522"/>
      <c r="D9" s="1210" t="s">
        <v>222</v>
      </c>
      <c r="E9" s="1210" t="s">
        <v>223</v>
      </c>
      <c r="F9" s="1210" t="s">
        <v>138</v>
      </c>
      <c r="G9" s="1210" t="s">
        <v>224</v>
      </c>
      <c r="H9" s="1210"/>
      <c r="I9" s="1210"/>
      <c r="J9" s="1210"/>
      <c r="K9" s="1210"/>
      <c r="L9" s="1210" t="s">
        <v>225</v>
      </c>
    </row>
    <row r="10" spans="1:12" ht="10.9" customHeight="1" x14ac:dyDescent="0.2">
      <c r="A10" s="1210"/>
      <c r="B10" s="1523"/>
      <c r="C10" s="152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10"/>
    </row>
    <row r="11" spans="1:12" ht="9.6" customHeight="1" x14ac:dyDescent="0.2">
      <c r="A11" s="1210"/>
      <c r="B11" s="1523"/>
      <c r="C11" s="152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10"/>
    </row>
    <row r="12" spans="1:12" ht="35.450000000000003" customHeight="1" x14ac:dyDescent="0.2">
      <c r="A12" s="1210"/>
      <c r="B12" s="1525"/>
      <c r="C12" s="1526"/>
      <c r="D12" s="1210"/>
      <c r="E12" s="1210"/>
      <c r="F12" s="1210"/>
      <c r="G12" s="1210"/>
      <c r="H12" s="267" t="s">
        <v>141</v>
      </c>
      <c r="I12" s="267" t="s">
        <v>187</v>
      </c>
      <c r="J12" s="267" t="s">
        <v>141</v>
      </c>
      <c r="K12" s="267" t="s">
        <v>187</v>
      </c>
      <c r="L12" s="1210"/>
    </row>
    <row r="13" spans="1:12" ht="12" customHeight="1" thickBot="1" x14ac:dyDescent="0.25">
      <c r="A13" s="37">
        <v>1</v>
      </c>
      <c r="B13" s="1513">
        <v>2</v>
      </c>
      <c r="C13" s="1522"/>
      <c r="D13" s="37">
        <v>3</v>
      </c>
      <c r="E13" s="37">
        <v>4</v>
      </c>
      <c r="F13" s="37">
        <v>5</v>
      </c>
      <c r="G13" s="37">
        <v>6</v>
      </c>
      <c r="H13" s="37">
        <v>7</v>
      </c>
      <c r="I13" s="37">
        <v>8</v>
      </c>
      <c r="J13" s="37">
        <v>9</v>
      </c>
      <c r="K13" s="37">
        <v>10</v>
      </c>
      <c r="L13" s="37">
        <v>11</v>
      </c>
    </row>
    <row r="14" spans="1:12" s="684" customFormat="1" ht="30" customHeight="1" thickBot="1" x14ac:dyDescent="0.25">
      <c r="A14" s="716">
        <v>1</v>
      </c>
      <c r="B14" s="717" t="s">
        <v>311</v>
      </c>
      <c r="C14" s="724" t="s">
        <v>598</v>
      </c>
      <c r="D14" s="1659" t="s">
        <v>1055</v>
      </c>
      <c r="E14" s="715" t="s">
        <v>1606</v>
      </c>
      <c r="F14" s="1659" t="s">
        <v>1056</v>
      </c>
      <c r="G14" s="716">
        <v>0</v>
      </c>
      <c r="H14" s="719"/>
      <c r="I14" s="719"/>
      <c r="J14" s="719"/>
      <c r="K14" s="719"/>
      <c r="L14" s="720" t="s">
        <v>1607</v>
      </c>
    </row>
    <row r="15" spans="1:12" s="684" customFormat="1" ht="15" customHeight="1" x14ac:dyDescent="0.2">
      <c r="A15" s="1613">
        <v>2</v>
      </c>
      <c r="B15" s="1612" t="s">
        <v>311</v>
      </c>
      <c r="C15" s="734" t="s">
        <v>410</v>
      </c>
      <c r="D15" s="1665"/>
      <c r="E15" s="1662" t="s">
        <v>1609</v>
      </c>
      <c r="F15" s="1665"/>
      <c r="G15" s="711">
        <v>0</v>
      </c>
      <c r="H15" s="714"/>
      <c r="I15" s="714"/>
      <c r="J15" s="714"/>
      <c r="K15" s="714"/>
      <c r="L15" s="1667" t="s">
        <v>1608</v>
      </c>
    </row>
    <row r="16" spans="1:12" s="684" customFormat="1" ht="15" customHeight="1" thickBot="1" x14ac:dyDescent="0.25">
      <c r="A16" s="1666"/>
      <c r="B16" s="1661"/>
      <c r="C16" s="674" t="s">
        <v>598</v>
      </c>
      <c r="D16" s="1665"/>
      <c r="E16" s="1664"/>
      <c r="F16" s="1665"/>
      <c r="G16" s="680">
        <v>0</v>
      </c>
      <c r="H16" s="675"/>
      <c r="I16" s="675"/>
      <c r="J16" s="675"/>
      <c r="K16" s="675"/>
      <c r="L16" s="1668"/>
    </row>
    <row r="17" spans="1:12" s="684" customFormat="1" ht="30" customHeight="1" thickBot="1" x14ac:dyDescent="0.25">
      <c r="A17" s="716">
        <v>3</v>
      </c>
      <c r="B17" s="717" t="s">
        <v>311</v>
      </c>
      <c r="C17" s="724" t="s">
        <v>410</v>
      </c>
      <c r="D17" s="1674"/>
      <c r="E17" s="715" t="s">
        <v>1610</v>
      </c>
      <c r="F17" s="1665"/>
      <c r="G17" s="716">
        <v>0</v>
      </c>
      <c r="H17" s="719"/>
      <c r="I17" s="719"/>
      <c r="J17" s="719"/>
      <c r="K17" s="719"/>
      <c r="L17" s="720" t="s">
        <v>1611</v>
      </c>
    </row>
    <row r="18" spans="1:12" s="684" customFormat="1" ht="30" customHeight="1" thickBot="1" x14ac:dyDescent="0.25">
      <c r="A18" s="716">
        <v>4</v>
      </c>
      <c r="B18" s="717" t="s">
        <v>288</v>
      </c>
      <c r="C18" s="735" t="s">
        <v>598</v>
      </c>
      <c r="D18" s="1665"/>
      <c r="E18" s="715" t="s">
        <v>1612</v>
      </c>
      <c r="F18" s="1665"/>
      <c r="G18" s="711">
        <v>0</v>
      </c>
      <c r="H18" s="714"/>
      <c r="I18" s="714"/>
      <c r="J18" s="714"/>
      <c r="K18" s="714"/>
      <c r="L18" s="710" t="s">
        <v>1613</v>
      </c>
    </row>
    <row r="19" spans="1:12" s="684" customFormat="1" ht="15" customHeight="1" x14ac:dyDescent="0.2">
      <c r="A19" s="1613">
        <v>5</v>
      </c>
      <c r="B19" s="1612" t="s">
        <v>311</v>
      </c>
      <c r="C19" s="734" t="s">
        <v>410</v>
      </c>
      <c r="D19" s="1665"/>
      <c r="E19" s="1662" t="s">
        <v>1614</v>
      </c>
      <c r="F19" s="1665"/>
      <c r="G19" s="745">
        <v>0</v>
      </c>
      <c r="H19" s="677"/>
      <c r="I19" s="677"/>
      <c r="J19" s="677"/>
      <c r="K19" s="677"/>
      <c r="L19" s="1667" t="s">
        <v>1615</v>
      </c>
    </row>
    <row r="20" spans="1:12" s="272" customFormat="1" ht="15" customHeight="1" thickBot="1" x14ac:dyDescent="0.25">
      <c r="A20" s="1617"/>
      <c r="B20" s="1616"/>
      <c r="C20" s="742" t="s">
        <v>598</v>
      </c>
      <c r="D20" s="1665"/>
      <c r="E20" s="1663"/>
      <c r="F20" s="1665"/>
      <c r="G20" s="712">
        <v>0</v>
      </c>
      <c r="H20" s="702"/>
      <c r="I20" s="702"/>
      <c r="J20" s="702"/>
      <c r="K20" s="702"/>
      <c r="L20" s="1669"/>
    </row>
    <row r="21" spans="1:12" s="20" customFormat="1" ht="13.5" thickBot="1" x14ac:dyDescent="0.25">
      <c r="A21" s="1569" t="s">
        <v>721</v>
      </c>
      <c r="B21" s="1570"/>
      <c r="C21" s="1570"/>
      <c r="D21" s="1658"/>
      <c r="E21" s="1658"/>
      <c r="F21" s="1658"/>
      <c r="G21" s="732">
        <f>SUM(G20:G20)</f>
        <v>0</v>
      </c>
      <c r="H21" s="733"/>
      <c r="I21" s="733"/>
      <c r="J21" s="733"/>
      <c r="K21" s="733"/>
      <c r="L21" s="740"/>
    </row>
    <row r="22" spans="1:12" s="20" customFormat="1" ht="15" x14ac:dyDescent="0.25">
      <c r="A22" s="127" t="s">
        <v>814</v>
      </c>
      <c r="B22" s="129"/>
      <c r="C22" s="129"/>
      <c r="D22" s="133"/>
      <c r="E22" s="133"/>
      <c r="F22" s="133"/>
      <c r="G22" s="131"/>
      <c r="H22" s="132"/>
      <c r="I22" s="132"/>
      <c r="J22" s="132"/>
      <c r="K22" s="132"/>
      <c r="L22" s="132"/>
    </row>
    <row r="23" spans="1:12" ht="61.5" customHeight="1" x14ac:dyDescent="0.35">
      <c r="A23" s="1271" t="s">
        <v>1851</v>
      </c>
      <c r="B23" s="1237"/>
      <c r="C23" s="1237"/>
      <c r="D23" s="1237"/>
      <c r="E23" s="1237"/>
      <c r="F23" s="1237"/>
      <c r="G23" s="1237"/>
      <c r="H23" s="1237"/>
      <c r="I23" s="1237"/>
      <c r="J23" s="1237"/>
      <c r="K23" s="1237"/>
      <c r="L23" s="1237"/>
    </row>
    <row r="24" spans="1:12" ht="15" x14ac:dyDescent="0.25">
      <c r="A24" s="274"/>
      <c r="C24" s="269"/>
      <c r="D24" s="274" t="s">
        <v>611</v>
      </c>
      <c r="E24" s="274" t="s">
        <v>1029</v>
      </c>
      <c r="G24" s="93"/>
      <c r="H24" s="274"/>
      <c r="I24" s="274"/>
      <c r="J24" s="93"/>
      <c r="K24" s="93"/>
    </row>
    <row r="25" spans="1:12" s="1182" customFormat="1" x14ac:dyDescent="0.2">
      <c r="A25" s="199" t="s">
        <v>570</v>
      </c>
      <c r="C25" s="199" t="s">
        <v>1785</v>
      </c>
      <c r="D25" s="194"/>
      <c r="E25" s="1179"/>
      <c r="F25" s="511"/>
      <c r="G25" s="1179"/>
      <c r="H25" s="1179"/>
      <c r="I25" s="1179"/>
    </row>
    <row r="26" spans="1:12" x14ac:dyDescent="0.2">
      <c r="A26" s="268" t="s">
        <v>563</v>
      </c>
      <c r="B26" s="269"/>
      <c r="C26" s="1241" t="s">
        <v>564</v>
      </c>
      <c r="D26" s="1241"/>
      <c r="E26" s="1241"/>
      <c r="F26" s="1241"/>
      <c r="G26" s="1241"/>
      <c r="H26" s="1241"/>
      <c r="I26" s="1241"/>
    </row>
    <row r="28" spans="1:12" x14ac:dyDescent="0.2">
      <c r="A28" s="270" t="s">
        <v>668</v>
      </c>
    </row>
    <row r="30" spans="1:12" x14ac:dyDescent="0.2">
      <c r="E30" s="293"/>
    </row>
  </sheetData>
  <mergeCells count="31">
    <mergeCell ref="A15:A16"/>
    <mergeCell ref="B15:B16"/>
    <mergeCell ref="E15:E16"/>
    <mergeCell ref="F14:F20"/>
    <mergeCell ref="L15:L16"/>
    <mergeCell ref="A19:A20"/>
    <mergeCell ref="B19:B20"/>
    <mergeCell ref="E19:E20"/>
    <mergeCell ref="L19:L20"/>
    <mergeCell ref="A7:L7"/>
    <mergeCell ref="K1:L1"/>
    <mergeCell ref="A2:L2"/>
    <mergeCell ref="A3:L3"/>
    <mergeCell ref="A4:L4"/>
    <mergeCell ref="A6:L6"/>
    <mergeCell ref="A21:F21"/>
    <mergeCell ref="A23:L23"/>
    <mergeCell ref="C26:I26"/>
    <mergeCell ref="L9:L12"/>
    <mergeCell ref="G10:G12"/>
    <mergeCell ref="H10:K10"/>
    <mergeCell ref="H11:I11"/>
    <mergeCell ref="J11:K11"/>
    <mergeCell ref="B13:C13"/>
    <mergeCell ref="A9:A12"/>
    <mergeCell ref="B9:C12"/>
    <mergeCell ref="D9:D12"/>
    <mergeCell ref="E9:E12"/>
    <mergeCell ref="F9:F12"/>
    <mergeCell ref="G9:K9"/>
    <mergeCell ref="D14:D20"/>
  </mergeCells>
  <pageMargins left="0.7" right="0.7" top="0.75" bottom="0.75" header="0.3" footer="0.3"/>
  <pageSetup paperSize="9" scale="79" orientation="landscape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L159"/>
  <sheetViews>
    <sheetView topLeftCell="A70" zoomScale="90" zoomScaleNormal="90" workbookViewId="0">
      <selection activeCell="P30" sqref="P30"/>
    </sheetView>
  </sheetViews>
  <sheetFormatPr defaultColWidth="8.85546875" defaultRowHeight="12.75" x14ac:dyDescent="0.2"/>
  <cols>
    <col min="1" max="1" width="5.28515625" style="684" customWidth="1"/>
    <col min="2" max="2" width="16.140625" style="684" customWidth="1"/>
    <col min="3" max="3" width="21.85546875" style="684" customWidth="1"/>
    <col min="4" max="4" width="15" style="684" customWidth="1"/>
    <col min="5" max="5" width="52.28515625" style="684" customWidth="1"/>
    <col min="6" max="6" width="10.28515625" style="683" customWidth="1"/>
    <col min="7" max="7" width="5.7109375" style="684" customWidth="1"/>
    <col min="8" max="8" width="6.5703125" style="684" customWidth="1"/>
    <col min="9" max="9" width="6.7109375" style="684" customWidth="1"/>
    <col min="10" max="10" width="6.5703125" style="684" customWidth="1"/>
    <col min="11" max="11" width="6.42578125" style="684" customWidth="1"/>
    <col min="12" max="12" width="11.85546875" style="684" customWidth="1"/>
    <col min="13" max="16384" width="8.85546875" style="684"/>
  </cols>
  <sheetData>
    <row r="1" spans="1:12" x14ac:dyDescent="0.2">
      <c r="K1" s="1203" t="s">
        <v>228</v>
      </c>
      <c r="L1" s="1203"/>
    </row>
    <row r="2" spans="1:12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</row>
    <row r="3" spans="1:12" x14ac:dyDescent="0.2">
      <c r="A3" s="1202" t="s">
        <v>221</v>
      </c>
      <c r="B3" s="1202"/>
      <c r="C3" s="1202"/>
      <c r="D3" s="1202"/>
      <c r="E3" s="1202"/>
      <c r="F3" s="1202"/>
      <c r="G3" s="1202"/>
      <c r="H3" s="1202"/>
      <c r="I3" s="1202"/>
      <c r="J3" s="1202"/>
      <c r="K3" s="1202"/>
      <c r="L3" s="1202"/>
    </row>
    <row r="4" spans="1:12" s="118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</row>
    <row r="5" spans="1:12" x14ac:dyDescent="0.2">
      <c r="F5" s="687"/>
    </row>
    <row r="6" spans="1:12" x14ac:dyDescent="0.2">
      <c r="A6" s="1261" t="s">
        <v>556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</row>
    <row r="7" spans="1:12" ht="26.45" customHeight="1" x14ac:dyDescent="0.2">
      <c r="A7" s="1262" t="s">
        <v>824</v>
      </c>
      <c r="B7" s="1262"/>
      <c r="C7" s="1261"/>
      <c r="D7" s="1261"/>
      <c r="E7" s="1261"/>
      <c r="F7" s="1261"/>
      <c r="G7" s="1261"/>
      <c r="H7" s="1261"/>
      <c r="I7" s="1261"/>
      <c r="J7" s="1261"/>
      <c r="K7" s="1261"/>
      <c r="L7" s="1261"/>
    </row>
    <row r="8" spans="1:12" ht="7.9" customHeight="1" x14ac:dyDescent="0.2"/>
    <row r="9" spans="1:12" x14ac:dyDescent="0.2">
      <c r="A9" s="1210" t="s">
        <v>361</v>
      </c>
      <c r="B9" s="1195" t="s">
        <v>1212</v>
      </c>
      <c r="C9" s="1522"/>
      <c r="D9" s="1210" t="s">
        <v>222</v>
      </c>
      <c r="E9" s="1210" t="s">
        <v>223</v>
      </c>
      <c r="F9" s="1210" t="s">
        <v>138</v>
      </c>
      <c r="G9" s="1210" t="s">
        <v>224</v>
      </c>
      <c r="H9" s="1210"/>
      <c r="I9" s="1210"/>
      <c r="J9" s="1210"/>
      <c r="K9" s="1210"/>
      <c r="L9" s="1210" t="s">
        <v>225</v>
      </c>
    </row>
    <row r="10" spans="1:12" ht="10.9" customHeight="1" x14ac:dyDescent="0.2">
      <c r="A10" s="1210"/>
      <c r="B10" s="1523"/>
      <c r="C10" s="1524"/>
      <c r="D10" s="1210"/>
      <c r="E10" s="1210"/>
      <c r="F10" s="1210"/>
      <c r="G10" s="1210" t="s">
        <v>172</v>
      </c>
      <c r="H10" s="1210" t="s">
        <v>145</v>
      </c>
      <c r="I10" s="1210"/>
      <c r="J10" s="1210"/>
      <c r="K10" s="1210"/>
      <c r="L10" s="1210"/>
    </row>
    <row r="11" spans="1:12" ht="9.6" customHeight="1" x14ac:dyDescent="0.2">
      <c r="A11" s="1210"/>
      <c r="B11" s="1523"/>
      <c r="C11" s="1524"/>
      <c r="D11" s="1210"/>
      <c r="E11" s="1210"/>
      <c r="F11" s="1210"/>
      <c r="G11" s="1210"/>
      <c r="H11" s="1210" t="s">
        <v>188</v>
      </c>
      <c r="I11" s="1210"/>
      <c r="J11" s="1210" t="s">
        <v>189</v>
      </c>
      <c r="K11" s="1210"/>
      <c r="L11" s="1210"/>
    </row>
    <row r="12" spans="1:12" ht="35.450000000000003" customHeight="1" x14ac:dyDescent="0.2">
      <c r="A12" s="1210"/>
      <c r="B12" s="1525"/>
      <c r="C12" s="1526"/>
      <c r="D12" s="1210"/>
      <c r="E12" s="1210"/>
      <c r="F12" s="1210"/>
      <c r="G12" s="1210"/>
      <c r="H12" s="681" t="s">
        <v>141</v>
      </c>
      <c r="I12" s="681" t="s">
        <v>187</v>
      </c>
      <c r="J12" s="681" t="s">
        <v>141</v>
      </c>
      <c r="K12" s="681" t="s">
        <v>187</v>
      </c>
      <c r="L12" s="1210"/>
    </row>
    <row r="13" spans="1:12" ht="10.9" customHeight="1" thickBot="1" x14ac:dyDescent="0.25">
      <c r="A13" s="37">
        <v>1</v>
      </c>
      <c r="B13" s="1513">
        <v>2</v>
      </c>
      <c r="C13" s="1522"/>
      <c r="D13" s="37">
        <v>3</v>
      </c>
      <c r="E13" s="37">
        <v>4</v>
      </c>
      <c r="F13" s="37">
        <v>5</v>
      </c>
      <c r="G13" s="37">
        <v>6</v>
      </c>
      <c r="H13" s="37">
        <v>7</v>
      </c>
      <c r="I13" s="37">
        <v>8</v>
      </c>
      <c r="J13" s="37">
        <v>9</v>
      </c>
      <c r="K13" s="37">
        <v>10</v>
      </c>
      <c r="L13" s="37">
        <v>11</v>
      </c>
    </row>
    <row r="14" spans="1:12" ht="15" customHeight="1" x14ac:dyDescent="0.2">
      <c r="A14" s="1675">
        <v>1</v>
      </c>
      <c r="B14" s="1676" t="s">
        <v>297</v>
      </c>
      <c r="C14" s="754" t="s">
        <v>702</v>
      </c>
      <c r="D14" s="1680" t="s">
        <v>1055</v>
      </c>
      <c r="E14" s="1630" t="s">
        <v>1616</v>
      </c>
      <c r="F14" s="1677" t="s">
        <v>1617</v>
      </c>
      <c r="G14" s="670">
        <v>5</v>
      </c>
      <c r="H14" s="677"/>
      <c r="I14" s="677"/>
      <c r="J14" s="677"/>
      <c r="K14" s="677"/>
      <c r="L14" s="1667" t="s">
        <v>1618</v>
      </c>
    </row>
    <row r="15" spans="1:12" ht="15" customHeight="1" x14ac:dyDescent="0.2">
      <c r="A15" s="1562"/>
      <c r="B15" s="1342"/>
      <c r="C15" s="56" t="s">
        <v>598</v>
      </c>
      <c r="D15" s="1549"/>
      <c r="E15" s="1622"/>
      <c r="F15" s="1678"/>
      <c r="G15" s="692">
        <v>5</v>
      </c>
      <c r="H15" s="686"/>
      <c r="I15" s="686"/>
      <c r="J15" s="686"/>
      <c r="K15" s="686"/>
      <c r="L15" s="1669"/>
    </row>
    <row r="16" spans="1:12" ht="15" customHeight="1" x14ac:dyDescent="0.2">
      <c r="A16" s="1615">
        <v>2</v>
      </c>
      <c r="B16" s="1346" t="s">
        <v>299</v>
      </c>
      <c r="C16" s="56" t="s">
        <v>418</v>
      </c>
      <c r="D16" s="1549"/>
      <c r="E16" s="1622"/>
      <c r="F16" s="1678"/>
      <c r="G16" s="692">
        <v>5</v>
      </c>
      <c r="H16" s="686"/>
      <c r="I16" s="686"/>
      <c r="J16" s="686"/>
      <c r="K16" s="686"/>
      <c r="L16" s="1669"/>
    </row>
    <row r="17" spans="1:12" ht="15" customHeight="1" x14ac:dyDescent="0.2">
      <c r="A17" s="1614"/>
      <c r="B17" s="1347"/>
      <c r="C17" s="56" t="s">
        <v>598</v>
      </c>
      <c r="D17" s="1549"/>
      <c r="E17" s="1622"/>
      <c r="F17" s="1678"/>
      <c r="G17" s="692">
        <v>5</v>
      </c>
      <c r="H17" s="686"/>
      <c r="I17" s="686"/>
      <c r="J17" s="686"/>
      <c r="K17" s="686"/>
      <c r="L17" s="1669"/>
    </row>
    <row r="18" spans="1:12" ht="15" customHeight="1" x14ac:dyDescent="0.2">
      <c r="A18" s="1615">
        <v>3</v>
      </c>
      <c r="B18" s="1346" t="s">
        <v>322</v>
      </c>
      <c r="C18" s="56" t="s">
        <v>785</v>
      </c>
      <c r="D18" s="1549"/>
      <c r="E18" s="1622"/>
      <c r="F18" s="1678"/>
      <c r="G18" s="692">
        <v>5</v>
      </c>
      <c r="H18" s="686"/>
      <c r="I18" s="686"/>
      <c r="J18" s="686"/>
      <c r="K18" s="686"/>
      <c r="L18" s="1669"/>
    </row>
    <row r="19" spans="1:12" ht="15" customHeight="1" x14ac:dyDescent="0.2">
      <c r="A19" s="1614"/>
      <c r="B19" s="1347"/>
      <c r="C19" s="56" t="s">
        <v>598</v>
      </c>
      <c r="D19" s="1549"/>
      <c r="E19" s="1622"/>
      <c r="F19" s="1678"/>
      <c r="G19" s="692">
        <v>5</v>
      </c>
      <c r="H19" s="686"/>
      <c r="I19" s="686"/>
      <c r="J19" s="686"/>
      <c r="K19" s="686"/>
      <c r="L19" s="1669"/>
    </row>
    <row r="20" spans="1:12" ht="15" customHeight="1" thickBot="1" x14ac:dyDescent="0.25">
      <c r="A20" s="680">
        <v>4</v>
      </c>
      <c r="B20" s="737" t="s">
        <v>329</v>
      </c>
      <c r="C20" s="755" t="s">
        <v>598</v>
      </c>
      <c r="D20" s="1549"/>
      <c r="E20" s="1581"/>
      <c r="F20" s="1679"/>
      <c r="G20" s="680">
        <v>10</v>
      </c>
      <c r="H20" s="675"/>
      <c r="I20" s="675"/>
      <c r="J20" s="675"/>
      <c r="K20" s="675"/>
      <c r="L20" s="1668"/>
    </row>
    <row r="21" spans="1:12" s="691" customFormat="1" ht="15" customHeight="1" x14ac:dyDescent="0.2">
      <c r="A21" s="670">
        <v>5</v>
      </c>
      <c r="B21" s="748" t="s">
        <v>287</v>
      </c>
      <c r="C21" s="721"/>
      <c r="D21" s="1549"/>
      <c r="E21" s="1630" t="s">
        <v>1619</v>
      </c>
      <c r="F21" s="1659" t="s">
        <v>1620</v>
      </c>
      <c r="G21" s="670">
        <v>5</v>
      </c>
      <c r="H21" s="677"/>
      <c r="I21" s="677"/>
      <c r="J21" s="677"/>
      <c r="K21" s="677"/>
      <c r="L21" s="1610" t="s">
        <v>1621</v>
      </c>
    </row>
    <row r="22" spans="1:12" s="691" customFormat="1" ht="15" customHeight="1" x14ac:dyDescent="0.2">
      <c r="A22" s="692">
        <v>6</v>
      </c>
      <c r="B22" s="746" t="s">
        <v>288</v>
      </c>
      <c r="C22" s="56"/>
      <c r="D22" s="1549"/>
      <c r="E22" s="1622"/>
      <c r="F22" s="1665"/>
      <c r="G22" s="692">
        <v>5</v>
      </c>
      <c r="H22" s="686"/>
      <c r="I22" s="686"/>
      <c r="J22" s="686"/>
      <c r="K22" s="686"/>
      <c r="L22" s="1580"/>
    </row>
    <row r="23" spans="1:12" s="691" customFormat="1" ht="15" customHeight="1" x14ac:dyDescent="0.2">
      <c r="A23" s="692">
        <v>7</v>
      </c>
      <c r="B23" s="747" t="s">
        <v>289</v>
      </c>
      <c r="C23" s="56"/>
      <c r="D23" s="1549"/>
      <c r="E23" s="1622"/>
      <c r="F23" s="1665"/>
      <c r="G23" s="692">
        <v>5</v>
      </c>
      <c r="H23" s="686"/>
      <c r="I23" s="686"/>
      <c r="J23" s="686"/>
      <c r="K23" s="686"/>
      <c r="L23" s="1580"/>
    </row>
    <row r="24" spans="1:12" s="691" customFormat="1" ht="15" customHeight="1" x14ac:dyDescent="0.2">
      <c r="A24" s="692">
        <v>8</v>
      </c>
      <c r="B24" s="746" t="s">
        <v>290</v>
      </c>
      <c r="C24" s="56"/>
      <c r="D24" s="1549"/>
      <c r="E24" s="1622"/>
      <c r="F24" s="1665"/>
      <c r="G24" s="692">
        <v>4</v>
      </c>
      <c r="H24" s="686"/>
      <c r="I24" s="686"/>
      <c r="J24" s="686"/>
      <c r="K24" s="686"/>
      <c r="L24" s="1580"/>
    </row>
    <row r="25" spans="1:12" s="691" customFormat="1" ht="15" customHeight="1" x14ac:dyDescent="0.2">
      <c r="A25" s="692">
        <v>9</v>
      </c>
      <c r="B25" s="747" t="s">
        <v>291</v>
      </c>
      <c r="C25" s="56"/>
      <c r="D25" s="1549"/>
      <c r="E25" s="1622"/>
      <c r="F25" s="1665"/>
      <c r="G25" s="692">
        <v>9</v>
      </c>
      <c r="H25" s="686"/>
      <c r="I25" s="686"/>
      <c r="J25" s="686"/>
      <c r="K25" s="686"/>
      <c r="L25" s="1580"/>
    </row>
    <row r="26" spans="1:12" s="691" customFormat="1" ht="15" customHeight="1" x14ac:dyDescent="0.2">
      <c r="A26" s="692">
        <v>10</v>
      </c>
      <c r="B26" s="747" t="s">
        <v>292</v>
      </c>
      <c r="C26" s="56"/>
      <c r="D26" s="1549"/>
      <c r="E26" s="1622"/>
      <c r="F26" s="1665"/>
      <c r="G26" s="692">
        <v>4</v>
      </c>
      <c r="H26" s="686"/>
      <c r="I26" s="686"/>
      <c r="J26" s="686"/>
      <c r="K26" s="686"/>
      <c r="L26" s="1580"/>
    </row>
    <row r="27" spans="1:12" s="691" customFormat="1" ht="15" customHeight="1" x14ac:dyDescent="0.2">
      <c r="A27" s="692">
        <v>11</v>
      </c>
      <c r="B27" s="746" t="s">
        <v>293</v>
      </c>
      <c r="C27" s="56"/>
      <c r="D27" s="1549"/>
      <c r="E27" s="1622"/>
      <c r="F27" s="1665"/>
      <c r="G27" s="692">
        <v>4</v>
      </c>
      <c r="H27" s="686"/>
      <c r="I27" s="686"/>
      <c r="J27" s="686"/>
      <c r="K27" s="686"/>
      <c r="L27" s="1580"/>
    </row>
    <row r="28" spans="1:12" s="691" customFormat="1" ht="15" customHeight="1" x14ac:dyDescent="0.2">
      <c r="A28" s="692">
        <v>12</v>
      </c>
      <c r="B28" s="747" t="s">
        <v>294</v>
      </c>
      <c r="C28" s="56"/>
      <c r="D28" s="1549"/>
      <c r="E28" s="1622"/>
      <c r="F28" s="1665"/>
      <c r="G28" s="692">
        <v>2</v>
      </c>
      <c r="H28" s="686"/>
      <c r="I28" s="686"/>
      <c r="J28" s="686"/>
      <c r="K28" s="686"/>
      <c r="L28" s="1580"/>
    </row>
    <row r="29" spans="1:12" s="691" customFormat="1" ht="15" customHeight="1" x14ac:dyDescent="0.2">
      <c r="A29" s="692">
        <v>13</v>
      </c>
      <c r="B29" s="747" t="s">
        <v>295</v>
      </c>
      <c r="C29" s="56"/>
      <c r="D29" s="1549"/>
      <c r="E29" s="1622"/>
      <c r="F29" s="1665"/>
      <c r="G29" s="692">
        <v>16</v>
      </c>
      <c r="H29" s="686"/>
      <c r="I29" s="686"/>
      <c r="J29" s="686"/>
      <c r="K29" s="686"/>
      <c r="L29" s="1580"/>
    </row>
    <row r="30" spans="1:12" s="691" customFormat="1" ht="15" customHeight="1" x14ac:dyDescent="0.2">
      <c r="A30" s="692">
        <v>14</v>
      </c>
      <c r="B30" s="746" t="s">
        <v>296</v>
      </c>
      <c r="C30" s="56"/>
      <c r="D30" s="1549"/>
      <c r="E30" s="1622"/>
      <c r="F30" s="1665"/>
      <c r="G30" s="692">
        <v>5</v>
      </c>
      <c r="H30" s="686"/>
      <c r="I30" s="686"/>
      <c r="J30" s="686"/>
      <c r="K30" s="686"/>
      <c r="L30" s="1580"/>
    </row>
    <row r="31" spans="1:12" s="691" customFormat="1" ht="15" customHeight="1" x14ac:dyDescent="0.2">
      <c r="A31" s="692">
        <v>15</v>
      </c>
      <c r="B31" s="746" t="s">
        <v>297</v>
      </c>
      <c r="C31" s="56"/>
      <c r="D31" s="1549"/>
      <c r="E31" s="1622"/>
      <c r="F31" s="1665"/>
      <c r="G31" s="692">
        <v>10</v>
      </c>
      <c r="H31" s="686"/>
      <c r="I31" s="686"/>
      <c r="J31" s="686"/>
      <c r="K31" s="686"/>
      <c r="L31" s="1580"/>
    </row>
    <row r="32" spans="1:12" s="691" customFormat="1" ht="15" customHeight="1" x14ac:dyDescent="0.2">
      <c r="A32" s="692">
        <v>16</v>
      </c>
      <c r="B32" s="747" t="s">
        <v>298</v>
      </c>
      <c r="C32" s="56"/>
      <c r="D32" s="1549"/>
      <c r="E32" s="1622"/>
      <c r="F32" s="1665"/>
      <c r="G32" s="692">
        <v>6</v>
      </c>
      <c r="H32" s="686"/>
      <c r="I32" s="686"/>
      <c r="J32" s="686"/>
      <c r="K32" s="686"/>
      <c r="L32" s="1580"/>
    </row>
    <row r="33" spans="1:12" s="691" customFormat="1" ht="15" customHeight="1" x14ac:dyDescent="0.2">
      <c r="A33" s="692">
        <v>17</v>
      </c>
      <c r="B33" s="747" t="s">
        <v>299</v>
      </c>
      <c r="C33" s="56"/>
      <c r="D33" s="1549"/>
      <c r="E33" s="1622"/>
      <c r="F33" s="1665"/>
      <c r="G33" s="692">
        <v>16</v>
      </c>
      <c r="H33" s="686"/>
      <c r="I33" s="686"/>
      <c r="J33" s="686"/>
      <c r="K33" s="686"/>
      <c r="L33" s="1580"/>
    </row>
    <row r="34" spans="1:12" s="691" customFormat="1" ht="15" customHeight="1" x14ac:dyDescent="0.2">
      <c r="A34" s="692">
        <v>18</v>
      </c>
      <c r="B34" s="746" t="s">
        <v>300</v>
      </c>
      <c r="C34" s="56"/>
      <c r="D34" s="1549"/>
      <c r="E34" s="1622"/>
      <c r="F34" s="1665"/>
      <c r="G34" s="692">
        <v>6</v>
      </c>
      <c r="H34" s="686"/>
      <c r="I34" s="686"/>
      <c r="J34" s="686"/>
      <c r="K34" s="686"/>
      <c r="L34" s="1580"/>
    </row>
    <row r="35" spans="1:12" s="691" customFormat="1" ht="15" customHeight="1" x14ac:dyDescent="0.2">
      <c r="A35" s="692">
        <v>19</v>
      </c>
      <c r="B35" s="747" t="s">
        <v>301</v>
      </c>
      <c r="C35" s="56"/>
      <c r="D35" s="1549"/>
      <c r="E35" s="1622"/>
      <c r="F35" s="1665"/>
      <c r="G35" s="692">
        <v>7</v>
      </c>
      <c r="H35" s="686"/>
      <c r="I35" s="686"/>
      <c r="J35" s="686"/>
      <c r="K35" s="686"/>
      <c r="L35" s="1580"/>
    </row>
    <row r="36" spans="1:12" s="691" customFormat="1" ht="15" customHeight="1" x14ac:dyDescent="0.2">
      <c r="A36" s="692">
        <v>20</v>
      </c>
      <c r="B36" s="746" t="s">
        <v>302</v>
      </c>
      <c r="C36" s="56"/>
      <c r="D36" s="1549"/>
      <c r="E36" s="1622"/>
      <c r="F36" s="1665"/>
      <c r="G36" s="692">
        <v>0</v>
      </c>
      <c r="H36" s="686"/>
      <c r="I36" s="686"/>
      <c r="J36" s="686"/>
      <c r="K36" s="686"/>
      <c r="L36" s="1580"/>
    </row>
    <row r="37" spans="1:12" s="691" customFormat="1" ht="15" customHeight="1" x14ac:dyDescent="0.2">
      <c r="A37" s="692">
        <v>21</v>
      </c>
      <c r="B37" s="746" t="s">
        <v>303</v>
      </c>
      <c r="C37" s="56"/>
      <c r="D37" s="1549"/>
      <c r="E37" s="1622"/>
      <c r="F37" s="1665"/>
      <c r="G37" s="692">
        <v>7</v>
      </c>
      <c r="H37" s="686"/>
      <c r="I37" s="686"/>
      <c r="J37" s="686"/>
      <c r="K37" s="686"/>
      <c r="L37" s="1580"/>
    </row>
    <row r="38" spans="1:12" s="691" customFormat="1" ht="15" customHeight="1" x14ac:dyDescent="0.2">
      <c r="A38" s="692">
        <v>22</v>
      </c>
      <c r="B38" s="746" t="s">
        <v>304</v>
      </c>
      <c r="C38" s="56"/>
      <c r="D38" s="1549"/>
      <c r="E38" s="1622"/>
      <c r="F38" s="1665"/>
      <c r="G38" s="692">
        <v>30</v>
      </c>
      <c r="H38" s="686"/>
      <c r="I38" s="686"/>
      <c r="J38" s="686"/>
      <c r="K38" s="686"/>
      <c r="L38" s="1580"/>
    </row>
    <row r="39" spans="1:12" s="691" customFormat="1" ht="15" customHeight="1" x14ac:dyDescent="0.2">
      <c r="A39" s="692">
        <v>23</v>
      </c>
      <c r="B39" s="747" t="s">
        <v>305</v>
      </c>
      <c r="C39" s="56"/>
      <c r="D39" s="1549"/>
      <c r="E39" s="1622"/>
      <c r="F39" s="1665"/>
      <c r="G39" s="692">
        <v>0</v>
      </c>
      <c r="H39" s="686"/>
      <c r="I39" s="686"/>
      <c r="J39" s="686"/>
      <c r="K39" s="686"/>
      <c r="L39" s="1580"/>
    </row>
    <row r="40" spans="1:12" s="691" customFormat="1" ht="15" customHeight="1" x14ac:dyDescent="0.2">
      <c r="A40" s="692">
        <v>24</v>
      </c>
      <c r="B40" s="747" t="s">
        <v>306</v>
      </c>
      <c r="C40" s="56"/>
      <c r="D40" s="1549"/>
      <c r="E40" s="1622"/>
      <c r="F40" s="1665"/>
      <c r="G40" s="692">
        <v>8</v>
      </c>
      <c r="H40" s="686"/>
      <c r="I40" s="686"/>
      <c r="J40" s="686"/>
      <c r="K40" s="686"/>
      <c r="L40" s="1580"/>
    </row>
    <row r="41" spans="1:12" s="691" customFormat="1" ht="15" customHeight="1" x14ac:dyDescent="0.2">
      <c r="A41" s="692">
        <v>25</v>
      </c>
      <c r="B41" s="746" t="s">
        <v>307</v>
      </c>
      <c r="C41" s="56"/>
      <c r="D41" s="1549"/>
      <c r="E41" s="1622"/>
      <c r="F41" s="1665"/>
      <c r="G41" s="692">
        <v>3</v>
      </c>
      <c r="H41" s="686"/>
      <c r="I41" s="686"/>
      <c r="J41" s="686"/>
      <c r="K41" s="686"/>
      <c r="L41" s="1580"/>
    </row>
    <row r="42" spans="1:12" s="691" customFormat="1" ht="26.25" customHeight="1" x14ac:dyDescent="0.2">
      <c r="A42" s="692">
        <v>26</v>
      </c>
      <c r="B42" s="746" t="s">
        <v>308</v>
      </c>
      <c r="C42" s="56"/>
      <c r="D42" s="1549"/>
      <c r="E42" s="1622"/>
      <c r="F42" s="1665"/>
      <c r="G42" s="692">
        <v>6</v>
      </c>
      <c r="H42" s="686"/>
      <c r="I42" s="686"/>
      <c r="J42" s="686"/>
      <c r="K42" s="686"/>
      <c r="L42" s="1580"/>
    </row>
    <row r="43" spans="1:12" s="691" customFormat="1" ht="15" customHeight="1" x14ac:dyDescent="0.2">
      <c r="A43" s="692">
        <v>27</v>
      </c>
      <c r="B43" s="747" t="s">
        <v>309</v>
      </c>
      <c r="C43" s="56"/>
      <c r="D43" s="1549"/>
      <c r="E43" s="1622"/>
      <c r="F43" s="1665"/>
      <c r="G43" s="692">
        <v>3</v>
      </c>
      <c r="H43" s="686"/>
      <c r="I43" s="686"/>
      <c r="J43" s="686"/>
      <c r="K43" s="686"/>
      <c r="L43" s="1580"/>
    </row>
    <row r="44" spans="1:12" s="691" customFormat="1" ht="15" customHeight="1" x14ac:dyDescent="0.2">
      <c r="A44" s="692">
        <v>28</v>
      </c>
      <c r="B44" s="747" t="s">
        <v>310</v>
      </c>
      <c r="C44" s="56"/>
      <c r="D44" s="1549"/>
      <c r="E44" s="1622"/>
      <c r="F44" s="1665"/>
      <c r="G44" s="692">
        <v>0</v>
      </c>
      <c r="H44" s="686"/>
      <c r="I44" s="686"/>
      <c r="J44" s="686"/>
      <c r="K44" s="686"/>
      <c r="L44" s="1580"/>
    </row>
    <row r="45" spans="1:12" s="691" customFormat="1" ht="15" customHeight="1" x14ac:dyDescent="0.2">
      <c r="A45" s="692">
        <v>29</v>
      </c>
      <c r="B45" s="746" t="s">
        <v>311</v>
      </c>
      <c r="C45" s="56"/>
      <c r="D45" s="1549"/>
      <c r="E45" s="1622"/>
      <c r="F45" s="1665"/>
      <c r="G45" s="692">
        <v>11</v>
      </c>
      <c r="H45" s="686"/>
      <c r="I45" s="686"/>
      <c r="J45" s="686"/>
      <c r="K45" s="686"/>
      <c r="L45" s="1580"/>
    </row>
    <row r="46" spans="1:12" s="691" customFormat="1" ht="15" customHeight="1" x14ac:dyDescent="0.2">
      <c r="A46" s="692">
        <v>30</v>
      </c>
      <c r="B46" s="746" t="s">
        <v>312</v>
      </c>
      <c r="C46" s="56"/>
      <c r="D46" s="1549"/>
      <c r="E46" s="1622"/>
      <c r="F46" s="1665"/>
      <c r="G46" s="692">
        <v>15</v>
      </c>
      <c r="H46" s="686"/>
      <c r="I46" s="686"/>
      <c r="J46" s="686"/>
      <c r="K46" s="686"/>
      <c r="L46" s="1580"/>
    </row>
    <row r="47" spans="1:12" s="691" customFormat="1" ht="15" customHeight="1" x14ac:dyDescent="0.2">
      <c r="A47" s="692">
        <v>31</v>
      </c>
      <c r="B47" s="747" t="s">
        <v>313</v>
      </c>
      <c r="C47" s="56"/>
      <c r="D47" s="1549"/>
      <c r="E47" s="1622"/>
      <c r="F47" s="1665"/>
      <c r="G47" s="692">
        <v>0</v>
      </c>
      <c r="H47" s="686"/>
      <c r="I47" s="686"/>
      <c r="J47" s="686"/>
      <c r="K47" s="686"/>
      <c r="L47" s="1580"/>
    </row>
    <row r="48" spans="1:12" s="691" customFormat="1" ht="15" customHeight="1" x14ac:dyDescent="0.2">
      <c r="A48" s="692">
        <v>32</v>
      </c>
      <c r="B48" s="746" t="s">
        <v>314</v>
      </c>
      <c r="C48" s="56"/>
      <c r="D48" s="1549"/>
      <c r="E48" s="1622"/>
      <c r="F48" s="1665"/>
      <c r="G48" s="692">
        <v>5</v>
      </c>
      <c r="H48" s="686"/>
      <c r="I48" s="686"/>
      <c r="J48" s="686"/>
      <c r="K48" s="686"/>
      <c r="L48" s="1580"/>
    </row>
    <row r="49" spans="1:12" s="691" customFormat="1" ht="15" customHeight="1" x14ac:dyDescent="0.2">
      <c r="A49" s="692">
        <v>33</v>
      </c>
      <c r="B49" s="746" t="s">
        <v>315</v>
      </c>
      <c r="C49" s="56"/>
      <c r="D49" s="1549"/>
      <c r="E49" s="1622"/>
      <c r="F49" s="1665"/>
      <c r="G49" s="692">
        <v>12</v>
      </c>
      <c r="H49" s="686"/>
      <c r="I49" s="686"/>
      <c r="J49" s="686"/>
      <c r="K49" s="686"/>
      <c r="L49" s="1580"/>
    </row>
    <row r="50" spans="1:12" s="691" customFormat="1" ht="15" customHeight="1" x14ac:dyDescent="0.2">
      <c r="A50" s="692">
        <v>34</v>
      </c>
      <c r="B50" s="747" t="s">
        <v>316</v>
      </c>
      <c r="C50" s="56"/>
      <c r="D50" s="1549"/>
      <c r="E50" s="1622"/>
      <c r="F50" s="1665"/>
      <c r="G50" s="692">
        <v>0</v>
      </c>
      <c r="H50" s="686"/>
      <c r="I50" s="686"/>
      <c r="J50" s="686"/>
      <c r="K50" s="686"/>
      <c r="L50" s="1580"/>
    </row>
    <row r="51" spans="1:12" s="691" customFormat="1" ht="15" customHeight="1" x14ac:dyDescent="0.2">
      <c r="A51" s="692">
        <v>35</v>
      </c>
      <c r="B51" s="747" t="s">
        <v>317</v>
      </c>
      <c r="C51" s="56"/>
      <c r="D51" s="1549"/>
      <c r="E51" s="1622"/>
      <c r="F51" s="1665"/>
      <c r="G51" s="692">
        <v>5</v>
      </c>
      <c r="H51" s="686"/>
      <c r="I51" s="686"/>
      <c r="J51" s="686"/>
      <c r="K51" s="686"/>
      <c r="L51" s="1580"/>
    </row>
    <row r="52" spans="1:12" s="691" customFormat="1" ht="15" customHeight="1" x14ac:dyDescent="0.2">
      <c r="A52" s="692">
        <v>36</v>
      </c>
      <c r="B52" s="747" t="s">
        <v>318</v>
      </c>
      <c r="C52" s="56"/>
      <c r="D52" s="1549"/>
      <c r="E52" s="1622"/>
      <c r="F52" s="1665"/>
      <c r="G52" s="692">
        <v>3</v>
      </c>
      <c r="H52" s="686"/>
      <c r="I52" s="686"/>
      <c r="J52" s="686"/>
      <c r="K52" s="686"/>
      <c r="L52" s="1580"/>
    </row>
    <row r="53" spans="1:12" s="691" customFormat="1" ht="15" customHeight="1" x14ac:dyDescent="0.2">
      <c r="A53" s="692">
        <v>37</v>
      </c>
      <c r="B53" s="746" t="s">
        <v>319</v>
      </c>
      <c r="C53" s="56"/>
      <c r="D53" s="1549"/>
      <c r="E53" s="1622"/>
      <c r="F53" s="1665"/>
      <c r="G53" s="692">
        <v>14</v>
      </c>
      <c r="H53" s="686"/>
      <c r="I53" s="686"/>
      <c r="J53" s="686"/>
      <c r="K53" s="686"/>
      <c r="L53" s="1580"/>
    </row>
    <row r="54" spans="1:12" s="691" customFormat="1" ht="15" customHeight="1" x14ac:dyDescent="0.2">
      <c r="A54" s="692">
        <v>38</v>
      </c>
      <c r="B54" s="746" t="s">
        <v>320</v>
      </c>
      <c r="C54" s="56"/>
      <c r="D54" s="1549"/>
      <c r="E54" s="1622"/>
      <c r="F54" s="1665"/>
      <c r="G54" s="692">
        <v>11</v>
      </c>
      <c r="H54" s="686"/>
      <c r="I54" s="686"/>
      <c r="J54" s="686"/>
      <c r="K54" s="686"/>
      <c r="L54" s="1580"/>
    </row>
    <row r="55" spans="1:12" s="691" customFormat="1" ht="15" customHeight="1" x14ac:dyDescent="0.2">
      <c r="A55" s="692">
        <v>39</v>
      </c>
      <c r="B55" s="747" t="s">
        <v>321</v>
      </c>
      <c r="C55" s="56"/>
      <c r="D55" s="1549"/>
      <c r="E55" s="1622"/>
      <c r="F55" s="1665"/>
      <c r="G55" s="692">
        <v>3</v>
      </c>
      <c r="H55" s="686"/>
      <c r="I55" s="686"/>
      <c r="J55" s="686"/>
      <c r="K55" s="686"/>
      <c r="L55" s="1580"/>
    </row>
    <row r="56" spans="1:12" s="691" customFormat="1" ht="15" customHeight="1" x14ac:dyDescent="0.2">
      <c r="A56" s="692">
        <v>40</v>
      </c>
      <c r="B56" s="747" t="s">
        <v>322</v>
      </c>
      <c r="C56" s="56"/>
      <c r="D56" s="1549"/>
      <c r="E56" s="1622"/>
      <c r="F56" s="1665"/>
      <c r="G56" s="692">
        <v>12</v>
      </c>
      <c r="H56" s="686"/>
      <c r="I56" s="686"/>
      <c r="J56" s="686"/>
      <c r="K56" s="686"/>
      <c r="L56" s="1580"/>
    </row>
    <row r="57" spans="1:12" s="691" customFormat="1" ht="15" customHeight="1" x14ac:dyDescent="0.2">
      <c r="A57" s="692">
        <v>41</v>
      </c>
      <c r="B57" s="746" t="s">
        <v>323</v>
      </c>
      <c r="C57" s="56"/>
      <c r="D57" s="1549"/>
      <c r="E57" s="1622"/>
      <c r="F57" s="1665"/>
      <c r="G57" s="692">
        <v>14</v>
      </c>
      <c r="H57" s="686"/>
      <c r="I57" s="686"/>
      <c r="J57" s="686"/>
      <c r="K57" s="686"/>
      <c r="L57" s="1580"/>
    </row>
    <row r="58" spans="1:12" s="691" customFormat="1" ht="15" customHeight="1" x14ac:dyDescent="0.2">
      <c r="A58" s="692">
        <v>42</v>
      </c>
      <c r="B58" s="747" t="s">
        <v>324</v>
      </c>
      <c r="C58" s="56"/>
      <c r="D58" s="1549"/>
      <c r="E58" s="1622"/>
      <c r="F58" s="1665"/>
      <c r="G58" s="692">
        <v>25</v>
      </c>
      <c r="H58" s="686"/>
      <c r="I58" s="686"/>
      <c r="J58" s="686"/>
      <c r="K58" s="686"/>
      <c r="L58" s="1580"/>
    </row>
    <row r="59" spans="1:12" s="691" customFormat="1" ht="15" customHeight="1" x14ac:dyDescent="0.2">
      <c r="A59" s="692">
        <v>43</v>
      </c>
      <c r="B59" s="747" t="s">
        <v>325</v>
      </c>
      <c r="C59" s="56"/>
      <c r="D59" s="1549"/>
      <c r="E59" s="1622"/>
      <c r="F59" s="1665"/>
      <c r="G59" s="692">
        <v>0</v>
      </c>
      <c r="H59" s="686"/>
      <c r="I59" s="686"/>
      <c r="J59" s="686"/>
      <c r="K59" s="686"/>
      <c r="L59" s="1580"/>
    </row>
    <row r="60" spans="1:12" s="691" customFormat="1" ht="15" customHeight="1" x14ac:dyDescent="0.2">
      <c r="A60" s="692">
        <v>44</v>
      </c>
      <c r="B60" s="747" t="s">
        <v>326</v>
      </c>
      <c r="C60" s="56"/>
      <c r="D60" s="1549"/>
      <c r="E60" s="1622"/>
      <c r="F60" s="1665"/>
      <c r="G60" s="692">
        <v>0</v>
      </c>
      <c r="H60" s="686"/>
      <c r="I60" s="686"/>
      <c r="J60" s="686"/>
      <c r="K60" s="686"/>
      <c r="L60" s="1580"/>
    </row>
    <row r="61" spans="1:12" s="691" customFormat="1" ht="15" customHeight="1" x14ac:dyDescent="0.2">
      <c r="A61" s="692">
        <v>45</v>
      </c>
      <c r="B61" s="747" t="s">
        <v>327</v>
      </c>
      <c r="C61" s="56"/>
      <c r="D61" s="1549"/>
      <c r="E61" s="1622"/>
      <c r="F61" s="1665"/>
      <c r="G61" s="692">
        <v>15</v>
      </c>
      <c r="H61" s="686"/>
      <c r="I61" s="686"/>
      <c r="J61" s="686"/>
      <c r="K61" s="686"/>
      <c r="L61" s="1580"/>
    </row>
    <row r="62" spans="1:12" s="691" customFormat="1" ht="15" customHeight="1" x14ac:dyDescent="0.2">
      <c r="A62" s="692">
        <v>46</v>
      </c>
      <c r="B62" s="747" t="s">
        <v>328</v>
      </c>
      <c r="C62" s="56"/>
      <c r="D62" s="1549"/>
      <c r="E62" s="1622"/>
      <c r="F62" s="1665"/>
      <c r="G62" s="692">
        <v>6</v>
      </c>
      <c r="H62" s="686"/>
      <c r="I62" s="686"/>
      <c r="J62" s="686"/>
      <c r="K62" s="686"/>
      <c r="L62" s="1580"/>
    </row>
    <row r="63" spans="1:12" s="691" customFormat="1" ht="15" customHeight="1" thickBot="1" x14ac:dyDescent="0.25">
      <c r="A63" s="680">
        <v>47</v>
      </c>
      <c r="B63" s="749" t="s">
        <v>329</v>
      </c>
      <c r="C63" s="755"/>
      <c r="D63" s="1549"/>
      <c r="E63" s="1581"/>
      <c r="F63" s="1665"/>
      <c r="G63" s="680">
        <v>10</v>
      </c>
      <c r="H63" s="675"/>
      <c r="I63" s="675"/>
      <c r="J63" s="675"/>
      <c r="K63" s="675"/>
      <c r="L63" s="1611"/>
    </row>
    <row r="64" spans="1:12" s="691" customFormat="1" ht="15" customHeight="1" x14ac:dyDescent="0.2">
      <c r="A64" s="670">
        <v>48</v>
      </c>
      <c r="B64" s="748" t="s">
        <v>287</v>
      </c>
      <c r="C64" s="721"/>
      <c r="D64" s="1549"/>
      <c r="E64" s="1630" t="s">
        <v>1619</v>
      </c>
      <c r="F64" s="1665"/>
      <c r="G64" s="670">
        <v>15</v>
      </c>
      <c r="H64" s="677"/>
      <c r="I64" s="677"/>
      <c r="J64" s="677"/>
      <c r="K64" s="677"/>
      <c r="L64" s="1610" t="s">
        <v>1622</v>
      </c>
    </row>
    <row r="65" spans="1:12" s="691" customFormat="1" ht="15" customHeight="1" x14ac:dyDescent="0.2">
      <c r="A65" s="692">
        <v>49</v>
      </c>
      <c r="B65" s="746" t="s">
        <v>288</v>
      </c>
      <c r="C65" s="497"/>
      <c r="D65" s="1549"/>
      <c r="E65" s="1622"/>
      <c r="F65" s="1665"/>
      <c r="G65" s="695">
        <v>33</v>
      </c>
      <c r="H65" s="690"/>
      <c r="I65" s="690"/>
      <c r="J65" s="690"/>
      <c r="K65" s="690"/>
      <c r="L65" s="1580"/>
    </row>
    <row r="66" spans="1:12" s="691" customFormat="1" ht="15" customHeight="1" x14ac:dyDescent="0.2">
      <c r="A66" s="692">
        <v>50</v>
      </c>
      <c r="B66" s="747" t="s">
        <v>289</v>
      </c>
      <c r="C66" s="497"/>
      <c r="D66" s="1549"/>
      <c r="E66" s="1622"/>
      <c r="F66" s="1665"/>
      <c r="G66" s="695">
        <v>4</v>
      </c>
      <c r="H66" s="690"/>
      <c r="I66" s="690"/>
      <c r="J66" s="690"/>
      <c r="K66" s="690"/>
      <c r="L66" s="1580"/>
    </row>
    <row r="67" spans="1:12" s="691" customFormat="1" ht="15" customHeight="1" x14ac:dyDescent="0.2">
      <c r="A67" s="692">
        <v>51</v>
      </c>
      <c r="B67" s="746" t="s">
        <v>290</v>
      </c>
      <c r="C67" s="497"/>
      <c r="D67" s="1549"/>
      <c r="E67" s="1622"/>
      <c r="F67" s="1665"/>
      <c r="G67" s="695">
        <v>0</v>
      </c>
      <c r="H67" s="690"/>
      <c r="I67" s="690"/>
      <c r="J67" s="690"/>
      <c r="K67" s="690"/>
      <c r="L67" s="1580"/>
    </row>
    <row r="68" spans="1:12" s="691" customFormat="1" ht="15" customHeight="1" x14ac:dyDescent="0.2">
      <c r="A68" s="692">
        <v>52</v>
      </c>
      <c r="B68" s="747" t="s">
        <v>291</v>
      </c>
      <c r="C68" s="497"/>
      <c r="D68" s="1549"/>
      <c r="E68" s="1622"/>
      <c r="F68" s="1665"/>
      <c r="G68" s="695">
        <v>14</v>
      </c>
      <c r="H68" s="690"/>
      <c r="I68" s="690"/>
      <c r="J68" s="690"/>
      <c r="K68" s="690"/>
      <c r="L68" s="1580"/>
    </row>
    <row r="69" spans="1:12" s="691" customFormat="1" ht="15" customHeight="1" x14ac:dyDescent="0.2">
      <c r="A69" s="692">
        <v>53</v>
      </c>
      <c r="B69" s="747" t="s">
        <v>292</v>
      </c>
      <c r="C69" s="497"/>
      <c r="D69" s="1549"/>
      <c r="E69" s="1622"/>
      <c r="F69" s="1665"/>
      <c r="G69" s="695">
        <v>2</v>
      </c>
      <c r="H69" s="690"/>
      <c r="I69" s="690"/>
      <c r="J69" s="690"/>
      <c r="K69" s="690"/>
      <c r="L69" s="1580"/>
    </row>
    <row r="70" spans="1:12" s="691" customFormat="1" ht="15" customHeight="1" x14ac:dyDescent="0.2">
      <c r="A70" s="692">
        <v>54</v>
      </c>
      <c r="B70" s="746" t="s">
        <v>293</v>
      </c>
      <c r="C70" s="497"/>
      <c r="D70" s="1549"/>
      <c r="E70" s="1622"/>
      <c r="F70" s="1665"/>
      <c r="G70" s="695">
        <v>23</v>
      </c>
      <c r="H70" s="690"/>
      <c r="I70" s="690"/>
      <c r="J70" s="690"/>
      <c r="K70" s="690"/>
      <c r="L70" s="1580"/>
    </row>
    <row r="71" spans="1:12" s="691" customFormat="1" ht="15" customHeight="1" x14ac:dyDescent="0.2">
      <c r="A71" s="692">
        <v>55</v>
      </c>
      <c r="B71" s="747" t="s">
        <v>294</v>
      </c>
      <c r="C71" s="497"/>
      <c r="D71" s="1549"/>
      <c r="E71" s="1622"/>
      <c r="F71" s="1665"/>
      <c r="G71" s="695">
        <v>0</v>
      </c>
      <c r="H71" s="690"/>
      <c r="I71" s="690"/>
      <c r="J71" s="690"/>
      <c r="K71" s="690"/>
      <c r="L71" s="1580"/>
    </row>
    <row r="72" spans="1:12" s="691" customFormat="1" ht="15" customHeight="1" x14ac:dyDescent="0.2">
      <c r="A72" s="692">
        <v>56</v>
      </c>
      <c r="B72" s="747" t="s">
        <v>295</v>
      </c>
      <c r="C72" s="497"/>
      <c r="D72" s="1549"/>
      <c r="E72" s="1622"/>
      <c r="F72" s="1665"/>
      <c r="G72" s="695">
        <v>0</v>
      </c>
      <c r="H72" s="690"/>
      <c r="I72" s="690"/>
      <c r="J72" s="690"/>
      <c r="K72" s="690"/>
      <c r="L72" s="1580"/>
    </row>
    <row r="73" spans="1:12" s="691" customFormat="1" ht="15" customHeight="1" x14ac:dyDescent="0.2">
      <c r="A73" s="692">
        <v>57</v>
      </c>
      <c r="B73" s="746" t="s">
        <v>296</v>
      </c>
      <c r="C73" s="497"/>
      <c r="D73" s="1549"/>
      <c r="E73" s="1622"/>
      <c r="F73" s="1665"/>
      <c r="G73" s="695">
        <v>0</v>
      </c>
      <c r="H73" s="690"/>
      <c r="I73" s="690"/>
      <c r="J73" s="690"/>
      <c r="K73" s="690"/>
      <c r="L73" s="1580"/>
    </row>
    <row r="74" spans="1:12" s="691" customFormat="1" ht="15" customHeight="1" x14ac:dyDescent="0.2">
      <c r="A74" s="692">
        <v>58</v>
      </c>
      <c r="B74" s="746" t="s">
        <v>297</v>
      </c>
      <c r="C74" s="497"/>
      <c r="D74" s="1549"/>
      <c r="E74" s="1622"/>
      <c r="F74" s="1665"/>
      <c r="G74" s="695">
        <v>29</v>
      </c>
      <c r="H74" s="690"/>
      <c r="I74" s="690"/>
      <c r="J74" s="690"/>
      <c r="K74" s="690"/>
      <c r="L74" s="1580"/>
    </row>
    <row r="75" spans="1:12" s="691" customFormat="1" ht="15" customHeight="1" x14ac:dyDescent="0.2">
      <c r="A75" s="692">
        <v>59</v>
      </c>
      <c r="B75" s="747" t="s">
        <v>298</v>
      </c>
      <c r="C75" s="497"/>
      <c r="D75" s="1549"/>
      <c r="E75" s="1622"/>
      <c r="F75" s="1665"/>
      <c r="G75" s="695">
        <v>12</v>
      </c>
      <c r="H75" s="690"/>
      <c r="I75" s="690"/>
      <c r="J75" s="690"/>
      <c r="K75" s="690"/>
      <c r="L75" s="1580"/>
    </row>
    <row r="76" spans="1:12" s="691" customFormat="1" ht="15" customHeight="1" x14ac:dyDescent="0.2">
      <c r="A76" s="692">
        <v>60</v>
      </c>
      <c r="B76" s="747" t="s">
        <v>299</v>
      </c>
      <c r="C76" s="497"/>
      <c r="D76" s="1549"/>
      <c r="E76" s="1622"/>
      <c r="F76" s="1665"/>
      <c r="G76" s="695">
        <v>20</v>
      </c>
      <c r="H76" s="690"/>
      <c r="I76" s="690"/>
      <c r="J76" s="690"/>
      <c r="K76" s="690"/>
      <c r="L76" s="1580"/>
    </row>
    <row r="77" spans="1:12" s="691" customFormat="1" ht="15" customHeight="1" x14ac:dyDescent="0.2">
      <c r="A77" s="692">
        <v>61</v>
      </c>
      <c r="B77" s="746" t="s">
        <v>300</v>
      </c>
      <c r="C77" s="497"/>
      <c r="D77" s="1549"/>
      <c r="E77" s="1622"/>
      <c r="F77" s="1665"/>
      <c r="G77" s="695">
        <v>0</v>
      </c>
      <c r="H77" s="690"/>
      <c r="I77" s="690"/>
      <c r="J77" s="690"/>
      <c r="K77" s="690"/>
      <c r="L77" s="1580"/>
    </row>
    <row r="78" spans="1:12" s="691" customFormat="1" ht="15" customHeight="1" x14ac:dyDescent="0.2">
      <c r="A78" s="692">
        <v>62</v>
      </c>
      <c r="B78" s="747" t="s">
        <v>301</v>
      </c>
      <c r="C78" s="497"/>
      <c r="D78" s="1549"/>
      <c r="E78" s="1622"/>
      <c r="F78" s="1665"/>
      <c r="G78" s="695">
        <v>29</v>
      </c>
      <c r="H78" s="690"/>
      <c r="I78" s="690"/>
      <c r="J78" s="690"/>
      <c r="K78" s="690"/>
      <c r="L78" s="1580"/>
    </row>
    <row r="79" spans="1:12" s="691" customFormat="1" ht="15" customHeight="1" x14ac:dyDescent="0.2">
      <c r="A79" s="692">
        <v>63</v>
      </c>
      <c r="B79" s="746" t="s">
        <v>302</v>
      </c>
      <c r="C79" s="497"/>
      <c r="D79" s="1549"/>
      <c r="E79" s="1622"/>
      <c r="F79" s="1665"/>
      <c r="G79" s="695">
        <v>3</v>
      </c>
      <c r="H79" s="690"/>
      <c r="I79" s="690"/>
      <c r="J79" s="690"/>
      <c r="K79" s="690"/>
      <c r="L79" s="1580"/>
    </row>
    <row r="80" spans="1:12" s="691" customFormat="1" ht="15" customHeight="1" x14ac:dyDescent="0.2">
      <c r="A80" s="692">
        <v>64</v>
      </c>
      <c r="B80" s="746" t="s">
        <v>303</v>
      </c>
      <c r="C80" s="497"/>
      <c r="D80" s="1549"/>
      <c r="E80" s="1622"/>
      <c r="F80" s="1665"/>
      <c r="G80" s="695">
        <v>11</v>
      </c>
      <c r="H80" s="690"/>
      <c r="I80" s="690"/>
      <c r="J80" s="690"/>
      <c r="K80" s="690"/>
      <c r="L80" s="1580"/>
    </row>
    <row r="81" spans="1:12" s="691" customFormat="1" ht="15" customHeight="1" x14ac:dyDescent="0.2">
      <c r="A81" s="692">
        <v>65</v>
      </c>
      <c r="B81" s="746" t="s">
        <v>304</v>
      </c>
      <c r="C81" s="497"/>
      <c r="D81" s="1549"/>
      <c r="E81" s="1622"/>
      <c r="F81" s="1665"/>
      <c r="G81" s="695">
        <v>32</v>
      </c>
      <c r="H81" s="690"/>
      <c r="I81" s="690"/>
      <c r="J81" s="690"/>
      <c r="K81" s="690"/>
      <c r="L81" s="1580"/>
    </row>
    <row r="82" spans="1:12" s="691" customFormat="1" ht="15" customHeight="1" x14ac:dyDescent="0.2">
      <c r="A82" s="692">
        <v>66</v>
      </c>
      <c r="B82" s="747" t="s">
        <v>305</v>
      </c>
      <c r="C82" s="497"/>
      <c r="D82" s="1549"/>
      <c r="E82" s="1622"/>
      <c r="F82" s="1665"/>
      <c r="G82" s="695">
        <v>10</v>
      </c>
      <c r="H82" s="690"/>
      <c r="I82" s="690"/>
      <c r="J82" s="690"/>
      <c r="K82" s="690"/>
      <c r="L82" s="1580"/>
    </row>
    <row r="83" spans="1:12" s="691" customFormat="1" ht="15" customHeight="1" x14ac:dyDescent="0.2">
      <c r="A83" s="692">
        <v>67</v>
      </c>
      <c r="B83" s="747" t="s">
        <v>306</v>
      </c>
      <c r="C83" s="497"/>
      <c r="D83" s="1549"/>
      <c r="E83" s="1622"/>
      <c r="F83" s="1665"/>
      <c r="G83" s="695">
        <v>0</v>
      </c>
      <c r="H83" s="690"/>
      <c r="I83" s="690"/>
      <c r="J83" s="690"/>
      <c r="K83" s="690"/>
      <c r="L83" s="1580"/>
    </row>
    <row r="84" spans="1:12" s="691" customFormat="1" ht="15" customHeight="1" x14ac:dyDescent="0.2">
      <c r="A84" s="692">
        <v>68</v>
      </c>
      <c r="B84" s="746" t="s">
        <v>307</v>
      </c>
      <c r="C84" s="497"/>
      <c r="D84" s="1549"/>
      <c r="E84" s="1622"/>
      <c r="F84" s="1665"/>
      <c r="G84" s="695">
        <v>0</v>
      </c>
      <c r="H84" s="690"/>
      <c r="I84" s="690"/>
      <c r="J84" s="690"/>
      <c r="K84" s="690"/>
      <c r="L84" s="1580"/>
    </row>
    <row r="85" spans="1:12" s="691" customFormat="1" ht="24.75" customHeight="1" x14ac:dyDescent="0.2">
      <c r="A85" s="692">
        <v>69</v>
      </c>
      <c r="B85" s="746" t="s">
        <v>308</v>
      </c>
      <c r="C85" s="497"/>
      <c r="D85" s="1549"/>
      <c r="E85" s="1622"/>
      <c r="F85" s="1665"/>
      <c r="G85" s="695">
        <v>12</v>
      </c>
      <c r="H85" s="690"/>
      <c r="I85" s="690"/>
      <c r="J85" s="690"/>
      <c r="K85" s="690"/>
      <c r="L85" s="1580"/>
    </row>
    <row r="86" spans="1:12" s="691" customFormat="1" ht="15" customHeight="1" x14ac:dyDescent="0.2">
      <c r="A86" s="692">
        <v>70</v>
      </c>
      <c r="B86" s="747" t="s">
        <v>309</v>
      </c>
      <c r="C86" s="497"/>
      <c r="D86" s="1549"/>
      <c r="E86" s="1622"/>
      <c r="F86" s="1665"/>
      <c r="G86" s="695">
        <v>0</v>
      </c>
      <c r="H86" s="690"/>
      <c r="I86" s="690"/>
      <c r="J86" s="690"/>
      <c r="K86" s="690"/>
      <c r="L86" s="1580"/>
    </row>
    <row r="87" spans="1:12" s="691" customFormat="1" ht="15" customHeight="1" x14ac:dyDescent="0.2">
      <c r="A87" s="692">
        <v>71</v>
      </c>
      <c r="B87" s="747" t="s">
        <v>310</v>
      </c>
      <c r="C87" s="497"/>
      <c r="D87" s="1549"/>
      <c r="E87" s="1622"/>
      <c r="F87" s="1665"/>
      <c r="G87" s="695">
        <v>0</v>
      </c>
      <c r="H87" s="690"/>
      <c r="I87" s="690"/>
      <c r="J87" s="690"/>
      <c r="K87" s="690"/>
      <c r="L87" s="1580"/>
    </row>
    <row r="88" spans="1:12" s="691" customFormat="1" ht="15" customHeight="1" x14ac:dyDescent="0.2">
      <c r="A88" s="692">
        <v>72</v>
      </c>
      <c r="B88" s="746" t="s">
        <v>311</v>
      </c>
      <c r="C88" s="497"/>
      <c r="D88" s="1549"/>
      <c r="E88" s="1622"/>
      <c r="F88" s="1665"/>
      <c r="G88" s="695">
        <v>20</v>
      </c>
      <c r="H88" s="690"/>
      <c r="I88" s="690"/>
      <c r="J88" s="690"/>
      <c r="K88" s="690"/>
      <c r="L88" s="1580"/>
    </row>
    <row r="89" spans="1:12" s="691" customFormat="1" ht="15" customHeight="1" x14ac:dyDescent="0.2">
      <c r="A89" s="692">
        <v>73</v>
      </c>
      <c r="B89" s="746" t="s">
        <v>312</v>
      </c>
      <c r="C89" s="497"/>
      <c r="D89" s="1549"/>
      <c r="E89" s="1622"/>
      <c r="F89" s="1665"/>
      <c r="G89" s="695">
        <v>17</v>
      </c>
      <c r="H89" s="690"/>
      <c r="I89" s="690"/>
      <c r="J89" s="690"/>
      <c r="K89" s="690"/>
      <c r="L89" s="1580"/>
    </row>
    <row r="90" spans="1:12" s="691" customFormat="1" ht="15" customHeight="1" x14ac:dyDescent="0.2">
      <c r="A90" s="692">
        <v>74</v>
      </c>
      <c r="B90" s="747" t="s">
        <v>313</v>
      </c>
      <c r="C90" s="497"/>
      <c r="D90" s="1549"/>
      <c r="E90" s="1622"/>
      <c r="F90" s="1665"/>
      <c r="G90" s="695">
        <v>14</v>
      </c>
      <c r="H90" s="690"/>
      <c r="I90" s="690"/>
      <c r="J90" s="690"/>
      <c r="K90" s="690"/>
      <c r="L90" s="1580"/>
    </row>
    <row r="91" spans="1:12" s="691" customFormat="1" ht="15" customHeight="1" x14ac:dyDescent="0.2">
      <c r="A91" s="692">
        <v>75</v>
      </c>
      <c r="B91" s="746" t="s">
        <v>314</v>
      </c>
      <c r="C91" s="497"/>
      <c r="D91" s="1549"/>
      <c r="E91" s="1622"/>
      <c r="F91" s="1665"/>
      <c r="G91" s="695">
        <v>0</v>
      </c>
      <c r="H91" s="690"/>
      <c r="I91" s="690"/>
      <c r="J91" s="690"/>
      <c r="K91" s="690"/>
      <c r="L91" s="1580"/>
    </row>
    <row r="92" spans="1:12" s="691" customFormat="1" ht="15" customHeight="1" x14ac:dyDescent="0.2">
      <c r="A92" s="692">
        <v>76</v>
      </c>
      <c r="B92" s="746" t="s">
        <v>315</v>
      </c>
      <c r="C92" s="497"/>
      <c r="D92" s="1549"/>
      <c r="E92" s="1622"/>
      <c r="F92" s="1665"/>
      <c r="G92" s="695">
        <v>23</v>
      </c>
      <c r="H92" s="690"/>
      <c r="I92" s="690"/>
      <c r="J92" s="690"/>
      <c r="K92" s="690"/>
      <c r="L92" s="1580"/>
    </row>
    <row r="93" spans="1:12" s="691" customFormat="1" ht="15" customHeight="1" x14ac:dyDescent="0.2">
      <c r="A93" s="692">
        <v>77</v>
      </c>
      <c r="B93" s="747" t="s">
        <v>316</v>
      </c>
      <c r="C93" s="497"/>
      <c r="D93" s="1549"/>
      <c r="E93" s="1622"/>
      <c r="F93" s="1665"/>
      <c r="G93" s="695">
        <v>0</v>
      </c>
      <c r="H93" s="690"/>
      <c r="I93" s="690"/>
      <c r="J93" s="690"/>
      <c r="K93" s="690"/>
      <c r="L93" s="1580"/>
    </row>
    <row r="94" spans="1:12" s="691" customFormat="1" ht="15" customHeight="1" x14ac:dyDescent="0.2">
      <c r="A94" s="692">
        <v>78</v>
      </c>
      <c r="B94" s="747" t="s">
        <v>317</v>
      </c>
      <c r="C94" s="497"/>
      <c r="D94" s="1549"/>
      <c r="E94" s="1622"/>
      <c r="F94" s="1665"/>
      <c r="G94" s="695">
        <v>4</v>
      </c>
      <c r="H94" s="690"/>
      <c r="I94" s="690"/>
      <c r="J94" s="690"/>
      <c r="K94" s="690"/>
      <c r="L94" s="1580"/>
    </row>
    <row r="95" spans="1:12" s="691" customFormat="1" ht="15" customHeight="1" x14ac:dyDescent="0.2">
      <c r="A95" s="692">
        <v>79</v>
      </c>
      <c r="B95" s="747" t="s">
        <v>318</v>
      </c>
      <c r="C95" s="497"/>
      <c r="D95" s="1549"/>
      <c r="E95" s="1622"/>
      <c r="F95" s="1665"/>
      <c r="G95" s="695">
        <v>0</v>
      </c>
      <c r="H95" s="690"/>
      <c r="I95" s="690"/>
      <c r="J95" s="690"/>
      <c r="K95" s="690"/>
      <c r="L95" s="1580"/>
    </row>
    <row r="96" spans="1:12" s="691" customFormat="1" ht="15" customHeight="1" x14ac:dyDescent="0.2">
      <c r="A96" s="692">
        <v>80</v>
      </c>
      <c r="B96" s="746" t="s">
        <v>319</v>
      </c>
      <c r="C96" s="497"/>
      <c r="D96" s="1549"/>
      <c r="E96" s="1622"/>
      <c r="F96" s="1665"/>
      <c r="G96" s="695">
        <v>12</v>
      </c>
      <c r="H96" s="690"/>
      <c r="I96" s="690"/>
      <c r="J96" s="690"/>
      <c r="K96" s="690"/>
      <c r="L96" s="1580"/>
    </row>
    <row r="97" spans="1:12" s="691" customFormat="1" ht="24.75" customHeight="1" x14ac:dyDescent="0.2">
      <c r="A97" s="692">
        <v>81</v>
      </c>
      <c r="B97" s="746" t="s">
        <v>320</v>
      </c>
      <c r="C97" s="497"/>
      <c r="D97" s="1549"/>
      <c r="E97" s="1622"/>
      <c r="F97" s="1665"/>
      <c r="G97" s="695">
        <v>40</v>
      </c>
      <c r="H97" s="690"/>
      <c r="I97" s="690"/>
      <c r="J97" s="690"/>
      <c r="K97" s="690"/>
      <c r="L97" s="1580"/>
    </row>
    <row r="98" spans="1:12" s="691" customFormat="1" ht="15" customHeight="1" x14ac:dyDescent="0.2">
      <c r="A98" s="692">
        <v>82</v>
      </c>
      <c r="B98" s="747" t="s">
        <v>321</v>
      </c>
      <c r="C98" s="497"/>
      <c r="D98" s="1549"/>
      <c r="E98" s="1622"/>
      <c r="F98" s="1665"/>
      <c r="G98" s="695">
        <v>12</v>
      </c>
      <c r="H98" s="690"/>
      <c r="I98" s="690"/>
      <c r="J98" s="690"/>
      <c r="K98" s="690"/>
      <c r="L98" s="1580"/>
    </row>
    <row r="99" spans="1:12" s="691" customFormat="1" ht="15" customHeight="1" x14ac:dyDescent="0.2">
      <c r="A99" s="692">
        <v>83</v>
      </c>
      <c r="B99" s="747" t="s">
        <v>322</v>
      </c>
      <c r="C99" s="497"/>
      <c r="D99" s="1549"/>
      <c r="E99" s="1622"/>
      <c r="F99" s="1665"/>
      <c r="G99" s="695">
        <v>20</v>
      </c>
      <c r="H99" s="690"/>
      <c r="I99" s="690"/>
      <c r="J99" s="690"/>
      <c r="K99" s="690"/>
      <c r="L99" s="1580"/>
    </row>
    <row r="100" spans="1:12" s="691" customFormat="1" ht="15" customHeight="1" x14ac:dyDescent="0.2">
      <c r="A100" s="692">
        <v>84</v>
      </c>
      <c r="B100" s="746" t="s">
        <v>323</v>
      </c>
      <c r="C100" s="497"/>
      <c r="D100" s="1549"/>
      <c r="E100" s="1622"/>
      <c r="F100" s="1665"/>
      <c r="G100" s="695">
        <v>27</v>
      </c>
      <c r="H100" s="690"/>
      <c r="I100" s="690"/>
      <c r="J100" s="690"/>
      <c r="K100" s="690"/>
      <c r="L100" s="1580"/>
    </row>
    <row r="101" spans="1:12" s="691" customFormat="1" ht="15" customHeight="1" x14ac:dyDescent="0.2">
      <c r="A101" s="692">
        <v>85</v>
      </c>
      <c r="B101" s="747" t="s">
        <v>324</v>
      </c>
      <c r="C101" s="497"/>
      <c r="D101" s="1549"/>
      <c r="E101" s="1622"/>
      <c r="F101" s="1665"/>
      <c r="G101" s="695">
        <v>0</v>
      </c>
      <c r="H101" s="690"/>
      <c r="I101" s="690"/>
      <c r="J101" s="690"/>
      <c r="K101" s="690"/>
      <c r="L101" s="1580"/>
    </row>
    <row r="102" spans="1:12" s="691" customFormat="1" ht="15" customHeight="1" x14ac:dyDescent="0.2">
      <c r="A102" s="692">
        <v>86</v>
      </c>
      <c r="B102" s="747" t="s">
        <v>325</v>
      </c>
      <c r="C102" s="497"/>
      <c r="D102" s="1549"/>
      <c r="E102" s="1622"/>
      <c r="F102" s="1665"/>
      <c r="G102" s="695">
        <v>0</v>
      </c>
      <c r="H102" s="690"/>
      <c r="I102" s="690"/>
      <c r="J102" s="690"/>
      <c r="K102" s="690"/>
      <c r="L102" s="1580"/>
    </row>
    <row r="103" spans="1:12" s="691" customFormat="1" ht="15" customHeight="1" x14ac:dyDescent="0.2">
      <c r="A103" s="692">
        <v>87</v>
      </c>
      <c r="B103" s="747" t="s">
        <v>326</v>
      </c>
      <c r="C103" s="497"/>
      <c r="D103" s="1549"/>
      <c r="E103" s="1622"/>
      <c r="F103" s="1665"/>
      <c r="G103" s="695">
        <v>11</v>
      </c>
      <c r="H103" s="690"/>
      <c r="I103" s="690"/>
      <c r="J103" s="690"/>
      <c r="K103" s="690"/>
      <c r="L103" s="1580"/>
    </row>
    <row r="104" spans="1:12" s="691" customFormat="1" ht="15" customHeight="1" x14ac:dyDescent="0.2">
      <c r="A104" s="692">
        <v>88</v>
      </c>
      <c r="B104" s="747" t="s">
        <v>327</v>
      </c>
      <c r="C104" s="497"/>
      <c r="D104" s="1549"/>
      <c r="E104" s="1622"/>
      <c r="F104" s="1665"/>
      <c r="G104" s="695">
        <v>6</v>
      </c>
      <c r="H104" s="690"/>
      <c r="I104" s="690"/>
      <c r="J104" s="690"/>
      <c r="K104" s="690"/>
      <c r="L104" s="1580"/>
    </row>
    <row r="105" spans="1:12" s="691" customFormat="1" ht="15" customHeight="1" x14ac:dyDescent="0.2">
      <c r="A105" s="692">
        <v>89</v>
      </c>
      <c r="B105" s="747" t="s">
        <v>328</v>
      </c>
      <c r="C105" s="497"/>
      <c r="D105" s="1549"/>
      <c r="E105" s="1622"/>
      <c r="F105" s="1665"/>
      <c r="G105" s="695">
        <v>0</v>
      </c>
      <c r="H105" s="690"/>
      <c r="I105" s="690"/>
      <c r="J105" s="690"/>
      <c r="K105" s="690"/>
      <c r="L105" s="1580"/>
    </row>
    <row r="106" spans="1:12" s="691" customFormat="1" ht="15" customHeight="1" thickBot="1" x14ac:dyDescent="0.25">
      <c r="A106" s="680">
        <v>90</v>
      </c>
      <c r="B106" s="750" t="s">
        <v>329</v>
      </c>
      <c r="C106" s="755"/>
      <c r="D106" s="1549"/>
      <c r="E106" s="1581"/>
      <c r="F106" s="1665"/>
      <c r="G106" s="680">
        <v>20</v>
      </c>
      <c r="H106" s="675"/>
      <c r="I106" s="675"/>
      <c r="J106" s="675"/>
      <c r="K106" s="675"/>
      <c r="L106" s="1611"/>
    </row>
    <row r="107" spans="1:12" s="691" customFormat="1" ht="17.25" customHeight="1" x14ac:dyDescent="0.2">
      <c r="A107" s="690">
        <v>100</v>
      </c>
      <c r="B107" s="752" t="s">
        <v>287</v>
      </c>
      <c r="C107" s="497"/>
      <c r="D107" s="1549"/>
      <c r="E107" s="1604" t="s">
        <v>1623</v>
      </c>
      <c r="F107" s="1665"/>
      <c r="G107" s="745">
        <v>8</v>
      </c>
      <c r="H107" s="677"/>
      <c r="I107" s="677"/>
      <c r="J107" s="677"/>
      <c r="K107" s="677"/>
      <c r="L107" s="1610" t="s">
        <v>1624</v>
      </c>
    </row>
    <row r="108" spans="1:12" s="691" customFormat="1" ht="15" customHeight="1" x14ac:dyDescent="0.2">
      <c r="A108" s="703">
        <v>101</v>
      </c>
      <c r="B108" s="746" t="s">
        <v>288</v>
      </c>
      <c r="C108" s="497"/>
      <c r="D108" s="1549"/>
      <c r="E108" s="1605"/>
      <c r="F108" s="1665"/>
      <c r="G108" s="713">
        <v>10</v>
      </c>
      <c r="H108" s="703"/>
      <c r="I108" s="703"/>
      <c r="J108" s="703"/>
      <c r="K108" s="703"/>
      <c r="L108" s="1580"/>
    </row>
    <row r="109" spans="1:12" s="691" customFormat="1" ht="15" customHeight="1" x14ac:dyDescent="0.2">
      <c r="A109" s="703">
        <v>102</v>
      </c>
      <c r="B109" s="747" t="s">
        <v>289</v>
      </c>
      <c r="C109" s="497"/>
      <c r="D109" s="1549"/>
      <c r="E109" s="1605"/>
      <c r="F109" s="1665"/>
      <c r="G109" s="713">
        <v>8</v>
      </c>
      <c r="H109" s="703"/>
      <c r="I109" s="703"/>
      <c r="J109" s="703"/>
      <c r="K109" s="703"/>
      <c r="L109" s="1580"/>
    </row>
    <row r="110" spans="1:12" s="691" customFormat="1" ht="15" customHeight="1" x14ac:dyDescent="0.2">
      <c r="A110" s="703">
        <v>103</v>
      </c>
      <c r="B110" s="746" t="s">
        <v>290</v>
      </c>
      <c r="C110" s="497"/>
      <c r="D110" s="1549"/>
      <c r="E110" s="1605"/>
      <c r="F110" s="1665"/>
      <c r="G110" s="713">
        <v>31</v>
      </c>
      <c r="H110" s="703"/>
      <c r="I110" s="703"/>
      <c r="J110" s="703"/>
      <c r="K110" s="703"/>
      <c r="L110" s="1580"/>
    </row>
    <row r="111" spans="1:12" s="691" customFormat="1" ht="15" customHeight="1" x14ac:dyDescent="0.2">
      <c r="A111" s="703">
        <v>104</v>
      </c>
      <c r="B111" s="747" t="s">
        <v>291</v>
      </c>
      <c r="C111" s="497"/>
      <c r="D111" s="1549"/>
      <c r="E111" s="1605"/>
      <c r="F111" s="1665"/>
      <c r="G111" s="713">
        <v>55</v>
      </c>
      <c r="H111" s="703"/>
      <c r="I111" s="703"/>
      <c r="J111" s="703"/>
      <c r="K111" s="703"/>
      <c r="L111" s="1580"/>
    </row>
    <row r="112" spans="1:12" s="691" customFormat="1" ht="15" customHeight="1" x14ac:dyDescent="0.2">
      <c r="A112" s="703">
        <v>105</v>
      </c>
      <c r="B112" s="747" t="s">
        <v>292</v>
      </c>
      <c r="C112" s="497"/>
      <c r="D112" s="1549"/>
      <c r="E112" s="1605"/>
      <c r="F112" s="1665"/>
      <c r="G112" s="713">
        <v>14</v>
      </c>
      <c r="H112" s="703"/>
      <c r="I112" s="703"/>
      <c r="J112" s="703"/>
      <c r="K112" s="703"/>
      <c r="L112" s="1580"/>
    </row>
    <row r="113" spans="1:12" s="691" customFormat="1" ht="15" customHeight="1" x14ac:dyDescent="0.2">
      <c r="A113" s="703">
        <v>106</v>
      </c>
      <c r="B113" s="746" t="s">
        <v>293</v>
      </c>
      <c r="C113" s="497"/>
      <c r="D113" s="1549"/>
      <c r="E113" s="1605"/>
      <c r="F113" s="1665"/>
      <c r="G113" s="713">
        <v>18</v>
      </c>
      <c r="H113" s="703"/>
      <c r="I113" s="703"/>
      <c r="J113" s="703"/>
      <c r="K113" s="703"/>
      <c r="L113" s="1580"/>
    </row>
    <row r="114" spans="1:12" s="691" customFormat="1" ht="15" customHeight="1" x14ac:dyDescent="0.2">
      <c r="A114" s="703">
        <v>107</v>
      </c>
      <c r="B114" s="747" t="s">
        <v>294</v>
      </c>
      <c r="C114" s="497"/>
      <c r="D114" s="1549"/>
      <c r="E114" s="1605"/>
      <c r="F114" s="1665"/>
      <c r="G114" s="713">
        <v>18</v>
      </c>
      <c r="H114" s="703"/>
      <c r="I114" s="703"/>
      <c r="J114" s="703"/>
      <c r="K114" s="703"/>
      <c r="L114" s="1580"/>
    </row>
    <row r="115" spans="1:12" s="691" customFormat="1" ht="15" customHeight="1" x14ac:dyDescent="0.2">
      <c r="A115" s="703">
        <v>108</v>
      </c>
      <c r="B115" s="747" t="s">
        <v>295</v>
      </c>
      <c r="C115" s="497"/>
      <c r="D115" s="1549"/>
      <c r="E115" s="1605"/>
      <c r="F115" s="1665"/>
      <c r="G115" s="713">
        <v>14</v>
      </c>
      <c r="H115" s="703"/>
      <c r="I115" s="703"/>
      <c r="J115" s="703"/>
      <c r="K115" s="703"/>
      <c r="L115" s="1580"/>
    </row>
    <row r="116" spans="1:12" s="691" customFormat="1" ht="15" customHeight="1" x14ac:dyDescent="0.2">
      <c r="A116" s="703">
        <v>109</v>
      </c>
      <c r="B116" s="746" t="s">
        <v>296</v>
      </c>
      <c r="C116" s="497"/>
      <c r="D116" s="1549"/>
      <c r="E116" s="1605"/>
      <c r="F116" s="1665"/>
      <c r="G116" s="713">
        <v>9</v>
      </c>
      <c r="H116" s="703"/>
      <c r="I116" s="703"/>
      <c r="J116" s="703"/>
      <c r="K116" s="703"/>
      <c r="L116" s="1580"/>
    </row>
    <row r="117" spans="1:12" s="691" customFormat="1" ht="15" customHeight="1" x14ac:dyDescent="0.2">
      <c r="A117" s="703">
        <v>110</v>
      </c>
      <c r="B117" s="746" t="s">
        <v>297</v>
      </c>
      <c r="C117" s="497"/>
      <c r="D117" s="1549"/>
      <c r="E117" s="1605"/>
      <c r="F117" s="1665"/>
      <c r="G117" s="713">
        <v>16</v>
      </c>
      <c r="H117" s="703"/>
      <c r="I117" s="703"/>
      <c r="J117" s="703"/>
      <c r="K117" s="703"/>
      <c r="L117" s="1580"/>
    </row>
    <row r="118" spans="1:12" s="691" customFormat="1" ht="15" customHeight="1" x14ac:dyDescent="0.2">
      <c r="A118" s="703">
        <v>111</v>
      </c>
      <c r="B118" s="747" t="s">
        <v>298</v>
      </c>
      <c r="C118" s="497"/>
      <c r="D118" s="1549"/>
      <c r="E118" s="1605"/>
      <c r="F118" s="1665"/>
      <c r="G118" s="713">
        <v>19</v>
      </c>
      <c r="H118" s="703"/>
      <c r="I118" s="703"/>
      <c r="J118" s="703"/>
      <c r="K118" s="703"/>
      <c r="L118" s="1580"/>
    </row>
    <row r="119" spans="1:12" s="691" customFormat="1" ht="15" customHeight="1" x14ac:dyDescent="0.2">
      <c r="A119" s="703">
        <v>112</v>
      </c>
      <c r="B119" s="747" t="s">
        <v>299</v>
      </c>
      <c r="C119" s="497"/>
      <c r="D119" s="1549"/>
      <c r="E119" s="1605"/>
      <c r="F119" s="1665"/>
      <c r="G119" s="713">
        <v>10</v>
      </c>
      <c r="H119" s="703"/>
      <c r="I119" s="703"/>
      <c r="J119" s="703"/>
      <c r="K119" s="703"/>
      <c r="L119" s="1580"/>
    </row>
    <row r="120" spans="1:12" s="691" customFormat="1" ht="15" customHeight="1" x14ac:dyDescent="0.2">
      <c r="A120" s="703">
        <v>113</v>
      </c>
      <c r="B120" s="746" t="s">
        <v>300</v>
      </c>
      <c r="C120" s="497"/>
      <c r="D120" s="1549"/>
      <c r="E120" s="1605"/>
      <c r="F120" s="1665"/>
      <c r="G120" s="713">
        <v>11</v>
      </c>
      <c r="H120" s="703"/>
      <c r="I120" s="703"/>
      <c r="J120" s="703"/>
      <c r="K120" s="703"/>
      <c r="L120" s="1580"/>
    </row>
    <row r="121" spans="1:12" s="691" customFormat="1" ht="15" customHeight="1" x14ac:dyDescent="0.2">
      <c r="A121" s="703">
        <v>114</v>
      </c>
      <c r="B121" s="747" t="s">
        <v>301</v>
      </c>
      <c r="C121" s="497"/>
      <c r="D121" s="1549"/>
      <c r="E121" s="1605"/>
      <c r="F121" s="1665"/>
      <c r="G121" s="713">
        <v>24</v>
      </c>
      <c r="H121" s="703"/>
      <c r="I121" s="703"/>
      <c r="J121" s="703"/>
      <c r="K121" s="703"/>
      <c r="L121" s="1580"/>
    </row>
    <row r="122" spans="1:12" s="691" customFormat="1" ht="15" customHeight="1" x14ac:dyDescent="0.2">
      <c r="A122" s="703">
        <v>115</v>
      </c>
      <c r="B122" s="746" t="s">
        <v>302</v>
      </c>
      <c r="C122" s="497"/>
      <c r="D122" s="1549"/>
      <c r="E122" s="1605"/>
      <c r="F122" s="1665"/>
      <c r="G122" s="713">
        <v>9</v>
      </c>
      <c r="H122" s="703"/>
      <c r="I122" s="703"/>
      <c r="J122" s="703"/>
      <c r="K122" s="703"/>
      <c r="L122" s="1580"/>
    </row>
    <row r="123" spans="1:12" s="691" customFormat="1" ht="15" customHeight="1" x14ac:dyDescent="0.2">
      <c r="A123" s="703">
        <v>116</v>
      </c>
      <c r="B123" s="746" t="s">
        <v>303</v>
      </c>
      <c r="C123" s="497"/>
      <c r="D123" s="1549"/>
      <c r="E123" s="1605"/>
      <c r="F123" s="1665"/>
      <c r="G123" s="713">
        <v>12</v>
      </c>
      <c r="H123" s="703"/>
      <c r="I123" s="703"/>
      <c r="J123" s="703"/>
      <c r="K123" s="703"/>
      <c r="L123" s="1580"/>
    </row>
    <row r="124" spans="1:12" s="691" customFormat="1" ht="15" customHeight="1" x14ac:dyDescent="0.2">
      <c r="A124" s="703">
        <v>117</v>
      </c>
      <c r="B124" s="746" t="s">
        <v>304</v>
      </c>
      <c r="C124" s="497"/>
      <c r="D124" s="1549"/>
      <c r="E124" s="1605"/>
      <c r="F124" s="1665"/>
      <c r="G124" s="713">
        <v>41</v>
      </c>
      <c r="H124" s="703"/>
      <c r="I124" s="703"/>
      <c r="J124" s="703"/>
      <c r="K124" s="703"/>
      <c r="L124" s="1580"/>
    </row>
    <row r="125" spans="1:12" s="691" customFormat="1" ht="15" customHeight="1" x14ac:dyDescent="0.2">
      <c r="A125" s="703">
        <v>118</v>
      </c>
      <c r="B125" s="747" t="s">
        <v>305</v>
      </c>
      <c r="C125" s="497"/>
      <c r="D125" s="1549"/>
      <c r="E125" s="1605"/>
      <c r="F125" s="1665"/>
      <c r="G125" s="713">
        <v>10</v>
      </c>
      <c r="H125" s="703"/>
      <c r="I125" s="703"/>
      <c r="J125" s="703"/>
      <c r="K125" s="703"/>
      <c r="L125" s="1580"/>
    </row>
    <row r="126" spans="1:12" s="691" customFormat="1" ht="15" customHeight="1" x14ac:dyDescent="0.2">
      <c r="A126" s="703">
        <v>119</v>
      </c>
      <c r="B126" s="747" t="s">
        <v>306</v>
      </c>
      <c r="C126" s="497"/>
      <c r="D126" s="1549"/>
      <c r="E126" s="1605"/>
      <c r="F126" s="1665"/>
      <c r="G126" s="713">
        <v>50</v>
      </c>
      <c r="H126" s="703"/>
      <c r="I126" s="703"/>
      <c r="J126" s="703"/>
      <c r="K126" s="703"/>
      <c r="L126" s="1580"/>
    </row>
    <row r="127" spans="1:12" s="691" customFormat="1" ht="15" customHeight="1" x14ac:dyDescent="0.2">
      <c r="A127" s="703">
        <v>120</v>
      </c>
      <c r="B127" s="746" t="s">
        <v>307</v>
      </c>
      <c r="C127" s="497"/>
      <c r="D127" s="1549"/>
      <c r="E127" s="1605"/>
      <c r="F127" s="1665"/>
      <c r="G127" s="713">
        <v>7</v>
      </c>
      <c r="H127" s="703"/>
      <c r="I127" s="703"/>
      <c r="J127" s="703"/>
      <c r="K127" s="703"/>
      <c r="L127" s="1580"/>
    </row>
    <row r="128" spans="1:12" s="691" customFormat="1" ht="27" customHeight="1" x14ac:dyDescent="0.2">
      <c r="A128" s="703">
        <v>121</v>
      </c>
      <c r="B128" s="746" t="s">
        <v>308</v>
      </c>
      <c r="C128" s="497"/>
      <c r="D128" s="1549"/>
      <c r="E128" s="1605"/>
      <c r="F128" s="1665"/>
      <c r="G128" s="713">
        <v>16</v>
      </c>
      <c r="H128" s="703"/>
      <c r="I128" s="703"/>
      <c r="J128" s="703"/>
      <c r="K128" s="703"/>
      <c r="L128" s="1580"/>
    </row>
    <row r="129" spans="1:12" s="691" customFormat="1" ht="15" customHeight="1" x14ac:dyDescent="0.2">
      <c r="A129" s="703">
        <v>122</v>
      </c>
      <c r="B129" s="747" t="s">
        <v>309</v>
      </c>
      <c r="C129" s="497"/>
      <c r="D129" s="1549"/>
      <c r="E129" s="1605"/>
      <c r="F129" s="1665"/>
      <c r="G129" s="713">
        <v>25</v>
      </c>
      <c r="H129" s="703"/>
      <c r="I129" s="703"/>
      <c r="J129" s="703"/>
      <c r="K129" s="703"/>
      <c r="L129" s="1580"/>
    </row>
    <row r="130" spans="1:12" s="691" customFormat="1" ht="15" customHeight="1" x14ac:dyDescent="0.2">
      <c r="A130" s="703">
        <v>123</v>
      </c>
      <c r="B130" s="747" t="s">
        <v>310</v>
      </c>
      <c r="C130" s="497"/>
      <c r="D130" s="1549"/>
      <c r="E130" s="1605"/>
      <c r="F130" s="1665"/>
      <c r="G130" s="713">
        <v>53</v>
      </c>
      <c r="H130" s="703"/>
      <c r="I130" s="703"/>
      <c r="J130" s="703"/>
      <c r="K130" s="703"/>
      <c r="L130" s="1580"/>
    </row>
    <row r="131" spans="1:12" s="691" customFormat="1" ht="15" customHeight="1" x14ac:dyDescent="0.2">
      <c r="A131" s="703">
        <v>124</v>
      </c>
      <c r="B131" s="746" t="s">
        <v>311</v>
      </c>
      <c r="C131" s="497"/>
      <c r="D131" s="1549"/>
      <c r="E131" s="1605"/>
      <c r="F131" s="1665"/>
      <c r="G131" s="713">
        <v>32</v>
      </c>
      <c r="H131" s="703"/>
      <c r="I131" s="703"/>
      <c r="J131" s="703"/>
      <c r="K131" s="703"/>
      <c r="L131" s="1580"/>
    </row>
    <row r="132" spans="1:12" s="691" customFormat="1" ht="15" customHeight="1" x14ac:dyDescent="0.2">
      <c r="A132" s="703">
        <v>125</v>
      </c>
      <c r="B132" s="746" t="s">
        <v>312</v>
      </c>
      <c r="C132" s="497"/>
      <c r="D132" s="1549"/>
      <c r="E132" s="1605"/>
      <c r="F132" s="1665"/>
      <c r="G132" s="713">
        <v>53</v>
      </c>
      <c r="H132" s="703"/>
      <c r="I132" s="703"/>
      <c r="J132" s="703"/>
      <c r="K132" s="703"/>
      <c r="L132" s="1580"/>
    </row>
    <row r="133" spans="1:12" s="691" customFormat="1" ht="15" customHeight="1" x14ac:dyDescent="0.2">
      <c r="A133" s="703">
        <v>126</v>
      </c>
      <c r="B133" s="747" t="s">
        <v>313</v>
      </c>
      <c r="C133" s="497"/>
      <c r="D133" s="1549"/>
      <c r="E133" s="1605"/>
      <c r="F133" s="1665"/>
      <c r="G133" s="713">
        <v>20</v>
      </c>
      <c r="H133" s="703"/>
      <c r="I133" s="703"/>
      <c r="J133" s="703"/>
      <c r="K133" s="703"/>
      <c r="L133" s="1580"/>
    </row>
    <row r="134" spans="1:12" s="691" customFormat="1" ht="15" customHeight="1" x14ac:dyDescent="0.2">
      <c r="A134" s="703">
        <v>127</v>
      </c>
      <c r="B134" s="746" t="s">
        <v>314</v>
      </c>
      <c r="C134" s="497"/>
      <c r="D134" s="1549"/>
      <c r="E134" s="1605"/>
      <c r="F134" s="1665"/>
      <c r="G134" s="713">
        <v>43</v>
      </c>
      <c r="H134" s="703"/>
      <c r="I134" s="703"/>
      <c r="J134" s="703"/>
      <c r="K134" s="703"/>
      <c r="L134" s="1580"/>
    </row>
    <row r="135" spans="1:12" s="691" customFormat="1" ht="15" customHeight="1" x14ac:dyDescent="0.2">
      <c r="A135" s="703">
        <v>128</v>
      </c>
      <c r="B135" s="746" t="s">
        <v>315</v>
      </c>
      <c r="C135" s="497"/>
      <c r="D135" s="1549"/>
      <c r="E135" s="1605"/>
      <c r="F135" s="1665"/>
      <c r="G135" s="713">
        <v>41</v>
      </c>
      <c r="H135" s="703"/>
      <c r="I135" s="703"/>
      <c r="J135" s="703"/>
      <c r="K135" s="703"/>
      <c r="L135" s="1580"/>
    </row>
    <row r="136" spans="1:12" s="691" customFormat="1" ht="15" customHeight="1" x14ac:dyDescent="0.2">
      <c r="A136" s="703">
        <v>129</v>
      </c>
      <c r="B136" s="747" t="s">
        <v>316</v>
      </c>
      <c r="C136" s="497"/>
      <c r="D136" s="1549"/>
      <c r="E136" s="1605"/>
      <c r="F136" s="1665"/>
      <c r="G136" s="713">
        <v>23</v>
      </c>
      <c r="H136" s="703"/>
      <c r="I136" s="703"/>
      <c r="J136" s="703"/>
      <c r="K136" s="703"/>
      <c r="L136" s="1580"/>
    </row>
    <row r="137" spans="1:12" s="691" customFormat="1" ht="15" customHeight="1" x14ac:dyDescent="0.2">
      <c r="A137" s="703">
        <v>130</v>
      </c>
      <c r="B137" s="747" t="s">
        <v>317</v>
      </c>
      <c r="C137" s="497"/>
      <c r="D137" s="1549"/>
      <c r="E137" s="1605"/>
      <c r="F137" s="1665"/>
      <c r="G137" s="713">
        <v>9</v>
      </c>
      <c r="H137" s="703"/>
      <c r="I137" s="703"/>
      <c r="J137" s="703"/>
      <c r="K137" s="703"/>
      <c r="L137" s="1580"/>
    </row>
    <row r="138" spans="1:12" s="691" customFormat="1" ht="15" customHeight="1" x14ac:dyDescent="0.2">
      <c r="A138" s="703">
        <v>131</v>
      </c>
      <c r="B138" s="747" t="s">
        <v>318</v>
      </c>
      <c r="C138" s="497"/>
      <c r="D138" s="1549"/>
      <c r="E138" s="1605"/>
      <c r="F138" s="1665"/>
      <c r="G138" s="713">
        <v>10</v>
      </c>
      <c r="H138" s="703"/>
      <c r="I138" s="703"/>
      <c r="J138" s="703"/>
      <c r="K138" s="703"/>
      <c r="L138" s="1580"/>
    </row>
    <row r="139" spans="1:12" s="691" customFormat="1" ht="15" customHeight="1" x14ac:dyDescent="0.2">
      <c r="A139" s="703">
        <v>132</v>
      </c>
      <c r="B139" s="746" t="s">
        <v>319</v>
      </c>
      <c r="C139" s="497"/>
      <c r="D139" s="1549"/>
      <c r="E139" s="1605"/>
      <c r="F139" s="1665"/>
      <c r="G139" s="713">
        <v>48</v>
      </c>
      <c r="H139" s="703"/>
      <c r="I139" s="703"/>
      <c r="J139" s="703"/>
      <c r="K139" s="703"/>
      <c r="L139" s="1580"/>
    </row>
    <row r="140" spans="1:12" s="691" customFormat="1" ht="24.75" customHeight="1" x14ac:dyDescent="0.2">
      <c r="A140" s="703">
        <v>133</v>
      </c>
      <c r="B140" s="746" t="s">
        <v>320</v>
      </c>
      <c r="C140" s="497"/>
      <c r="D140" s="1549"/>
      <c r="E140" s="1605"/>
      <c r="F140" s="1665"/>
      <c r="G140" s="713">
        <v>20</v>
      </c>
      <c r="H140" s="703"/>
      <c r="I140" s="703"/>
      <c r="J140" s="703"/>
      <c r="K140" s="703"/>
      <c r="L140" s="1580"/>
    </row>
    <row r="141" spans="1:12" s="691" customFormat="1" ht="15" customHeight="1" x14ac:dyDescent="0.2">
      <c r="A141" s="703">
        <v>134</v>
      </c>
      <c r="B141" s="747" t="s">
        <v>321</v>
      </c>
      <c r="C141" s="497"/>
      <c r="D141" s="1549"/>
      <c r="E141" s="1605"/>
      <c r="F141" s="1665"/>
      <c r="G141" s="713">
        <v>30</v>
      </c>
      <c r="H141" s="703"/>
      <c r="I141" s="703"/>
      <c r="J141" s="703"/>
      <c r="K141" s="703"/>
      <c r="L141" s="1580"/>
    </row>
    <row r="142" spans="1:12" s="691" customFormat="1" ht="15" customHeight="1" x14ac:dyDescent="0.2">
      <c r="A142" s="703">
        <v>135</v>
      </c>
      <c r="B142" s="747" t="s">
        <v>322</v>
      </c>
      <c r="C142" s="497"/>
      <c r="D142" s="1549"/>
      <c r="E142" s="1605"/>
      <c r="F142" s="1665"/>
      <c r="G142" s="713">
        <v>11</v>
      </c>
      <c r="H142" s="703"/>
      <c r="I142" s="703"/>
      <c r="J142" s="703"/>
      <c r="K142" s="703"/>
      <c r="L142" s="1580"/>
    </row>
    <row r="143" spans="1:12" s="691" customFormat="1" ht="15" customHeight="1" x14ac:dyDescent="0.2">
      <c r="A143" s="703">
        <v>136</v>
      </c>
      <c r="B143" s="746" t="s">
        <v>323</v>
      </c>
      <c r="C143" s="497"/>
      <c r="D143" s="1549"/>
      <c r="E143" s="1605"/>
      <c r="F143" s="1665"/>
      <c r="G143" s="713">
        <v>60</v>
      </c>
      <c r="H143" s="703"/>
      <c r="I143" s="703"/>
      <c r="J143" s="703"/>
      <c r="K143" s="703"/>
      <c r="L143" s="1580"/>
    </row>
    <row r="144" spans="1:12" s="691" customFormat="1" ht="15" customHeight="1" x14ac:dyDescent="0.2">
      <c r="A144" s="703">
        <v>137</v>
      </c>
      <c r="B144" s="747" t="s">
        <v>324</v>
      </c>
      <c r="C144" s="497"/>
      <c r="D144" s="1549"/>
      <c r="E144" s="1605"/>
      <c r="F144" s="1665"/>
      <c r="G144" s="713">
        <v>39</v>
      </c>
      <c r="H144" s="703"/>
      <c r="I144" s="703"/>
      <c r="J144" s="703"/>
      <c r="K144" s="703"/>
      <c r="L144" s="1580"/>
    </row>
    <row r="145" spans="1:12" s="691" customFormat="1" ht="15" customHeight="1" x14ac:dyDescent="0.2">
      <c r="A145" s="703">
        <v>138</v>
      </c>
      <c r="B145" s="747" t="s">
        <v>325</v>
      </c>
      <c r="C145" s="497"/>
      <c r="D145" s="1549"/>
      <c r="E145" s="1605"/>
      <c r="F145" s="1665"/>
      <c r="G145" s="713">
        <v>19</v>
      </c>
      <c r="H145" s="703"/>
      <c r="I145" s="703"/>
      <c r="J145" s="703"/>
      <c r="K145" s="703"/>
      <c r="L145" s="1580"/>
    </row>
    <row r="146" spans="1:12" s="691" customFormat="1" ht="15" customHeight="1" x14ac:dyDescent="0.2">
      <c r="A146" s="703">
        <v>139</v>
      </c>
      <c r="B146" s="747" t="s">
        <v>326</v>
      </c>
      <c r="C146" s="497"/>
      <c r="D146" s="1549"/>
      <c r="E146" s="1605"/>
      <c r="F146" s="1665"/>
      <c r="G146" s="713">
        <v>20</v>
      </c>
      <c r="H146" s="703"/>
      <c r="I146" s="703"/>
      <c r="J146" s="703"/>
      <c r="K146" s="703"/>
      <c r="L146" s="1580"/>
    </row>
    <row r="147" spans="1:12" s="691" customFormat="1" ht="15" customHeight="1" x14ac:dyDescent="0.2">
      <c r="A147" s="703">
        <v>140</v>
      </c>
      <c r="B147" s="747" t="s">
        <v>327</v>
      </c>
      <c r="C147" s="497"/>
      <c r="D147" s="1549"/>
      <c r="E147" s="1605"/>
      <c r="F147" s="1665"/>
      <c r="G147" s="713">
        <v>20</v>
      </c>
      <c r="H147" s="703"/>
      <c r="I147" s="703"/>
      <c r="J147" s="703"/>
      <c r="K147" s="703"/>
      <c r="L147" s="1580"/>
    </row>
    <row r="148" spans="1:12" s="691" customFormat="1" ht="15" customHeight="1" x14ac:dyDescent="0.2">
      <c r="A148" s="703">
        <v>141</v>
      </c>
      <c r="B148" s="747" t="s">
        <v>328</v>
      </c>
      <c r="C148" s="56"/>
      <c r="D148" s="1549"/>
      <c r="E148" s="1605"/>
      <c r="F148" s="1665"/>
      <c r="G148" s="709">
        <v>11</v>
      </c>
      <c r="H148" s="700"/>
      <c r="I148" s="700"/>
      <c r="J148" s="700"/>
      <c r="K148" s="700"/>
      <c r="L148" s="1580"/>
    </row>
    <row r="149" spans="1:12" s="691" customFormat="1" ht="15" customHeight="1" thickBot="1" x14ac:dyDescent="0.25">
      <c r="A149" s="704">
        <v>142</v>
      </c>
      <c r="B149" s="753" t="s">
        <v>329</v>
      </c>
      <c r="C149" s="756"/>
      <c r="D149" s="1618"/>
      <c r="E149" s="1609"/>
      <c r="F149" s="1681"/>
      <c r="G149" s="712">
        <v>14</v>
      </c>
      <c r="H149" s="702"/>
      <c r="I149" s="702"/>
      <c r="J149" s="702"/>
      <c r="K149" s="702"/>
      <c r="L149" s="1611"/>
    </row>
    <row r="150" spans="1:12" s="20" customFormat="1" ht="13.5" thickBot="1" x14ac:dyDescent="0.25">
      <c r="A150" s="1682" t="s">
        <v>721</v>
      </c>
      <c r="B150" s="1683"/>
      <c r="C150" s="1683"/>
      <c r="D150" s="1683"/>
      <c r="E150" s="1683"/>
      <c r="F150" s="1683"/>
      <c r="G150" s="757">
        <f>SUM(G14:G149)</f>
        <v>1848</v>
      </c>
      <c r="H150" s="733"/>
      <c r="I150" s="733"/>
      <c r="J150" s="733"/>
      <c r="K150" s="733"/>
      <c r="L150" s="740"/>
    </row>
    <row r="151" spans="1:12" s="20" customFormat="1" ht="15" x14ac:dyDescent="0.25">
      <c r="A151" s="127" t="s">
        <v>814</v>
      </c>
      <c r="B151" s="129"/>
      <c r="C151" s="129"/>
      <c r="D151" s="133"/>
      <c r="E151" s="133"/>
      <c r="F151" s="133"/>
      <c r="G151" s="131"/>
      <c r="H151" s="132"/>
      <c r="I151" s="132"/>
      <c r="J151" s="132"/>
      <c r="K151" s="132"/>
      <c r="L151" s="132"/>
    </row>
    <row r="152" spans="1:12" ht="61.5" customHeight="1" x14ac:dyDescent="0.35">
      <c r="A152" s="1271" t="s">
        <v>1851</v>
      </c>
      <c r="B152" s="1271"/>
      <c r="C152" s="1271"/>
      <c r="D152" s="1271"/>
      <c r="E152" s="1271"/>
      <c r="F152" s="1271"/>
      <c r="G152" s="1271"/>
      <c r="H152" s="1271"/>
      <c r="I152" s="1271"/>
      <c r="J152" s="1271"/>
      <c r="K152" s="1271"/>
      <c r="L152" s="1271"/>
    </row>
    <row r="153" spans="1:12" ht="15" x14ac:dyDescent="0.25">
      <c r="A153" s="696"/>
      <c r="C153" s="682"/>
      <c r="D153" s="696" t="s">
        <v>611</v>
      </c>
      <c r="E153" s="696" t="s">
        <v>1029</v>
      </c>
      <c r="G153" s="93"/>
      <c r="H153" s="696"/>
      <c r="I153" s="696"/>
      <c r="J153" s="93"/>
      <c r="K153" s="93"/>
    </row>
    <row r="154" spans="1:12" s="1182" customFormat="1" x14ac:dyDescent="0.2">
      <c r="A154" s="199" t="s">
        <v>570</v>
      </c>
      <c r="C154" s="199" t="s">
        <v>1785</v>
      </c>
      <c r="D154" s="194"/>
      <c r="E154" s="1179"/>
      <c r="F154" s="511"/>
      <c r="G154" s="1179"/>
      <c r="H154" s="1179"/>
      <c r="I154" s="1179"/>
    </row>
    <row r="155" spans="1:12" x14ac:dyDescent="0.2">
      <c r="A155" s="685" t="s">
        <v>563</v>
      </c>
      <c r="B155" s="682"/>
      <c r="C155" s="1241" t="s">
        <v>564</v>
      </c>
      <c r="D155" s="1241"/>
      <c r="E155" s="1241"/>
      <c r="F155" s="1241"/>
      <c r="G155" s="1241"/>
      <c r="H155" s="1241"/>
      <c r="I155" s="1241"/>
    </row>
    <row r="157" spans="1:12" x14ac:dyDescent="0.2">
      <c r="A157" s="684" t="s">
        <v>668</v>
      </c>
    </row>
    <row r="159" spans="1:12" x14ac:dyDescent="0.2">
      <c r="E159" s="691"/>
    </row>
  </sheetData>
  <mergeCells count="38">
    <mergeCell ref="L14:L20"/>
    <mergeCell ref="E21:E63"/>
    <mergeCell ref="L21:L63"/>
    <mergeCell ref="A150:F150"/>
    <mergeCell ref="A152:L152"/>
    <mergeCell ref="L107:L149"/>
    <mergeCell ref="L64:L106"/>
    <mergeCell ref="C155:I155"/>
    <mergeCell ref="A14:A15"/>
    <mergeCell ref="B14:B15"/>
    <mergeCell ref="F14:F20"/>
    <mergeCell ref="E14:E20"/>
    <mergeCell ref="A16:A17"/>
    <mergeCell ref="B16:B17"/>
    <mergeCell ref="D14:D149"/>
    <mergeCell ref="F21:F149"/>
    <mergeCell ref="E107:E149"/>
    <mergeCell ref="E64:E106"/>
    <mergeCell ref="A18:A19"/>
    <mergeCell ref="B18:B19"/>
    <mergeCell ref="B13:C13"/>
    <mergeCell ref="A9:A12"/>
    <mergeCell ref="B9:C12"/>
    <mergeCell ref="D9:D12"/>
    <mergeCell ref="E9:E12"/>
    <mergeCell ref="F9:F12"/>
    <mergeCell ref="G9:K9"/>
    <mergeCell ref="K1:L1"/>
    <mergeCell ref="A2:L2"/>
    <mergeCell ref="A3:L3"/>
    <mergeCell ref="A4:L4"/>
    <mergeCell ref="A6:L6"/>
    <mergeCell ref="A7:L7"/>
    <mergeCell ref="L9:L12"/>
    <mergeCell ref="G10:G12"/>
    <mergeCell ref="H10:K10"/>
    <mergeCell ref="H11:I11"/>
    <mergeCell ref="J11:K11"/>
  </mergeCells>
  <pageMargins left="0.7" right="0.7" top="0.75" bottom="0.75" header="0.3" footer="0.3"/>
  <pageSetup paperSize="9" scale="53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I23"/>
  <sheetViews>
    <sheetView view="pageBreakPreview" topLeftCell="A16" zoomScale="80" zoomScaleNormal="80" zoomScaleSheetLayoutView="80" workbookViewId="0">
      <selection activeCell="P17" sqref="P17"/>
    </sheetView>
  </sheetViews>
  <sheetFormatPr defaultColWidth="9.140625" defaultRowHeight="12.75" x14ac:dyDescent="0.2"/>
  <cols>
    <col min="1" max="1" width="4.140625" style="459" customWidth="1"/>
    <col min="2" max="2" width="31.28515625" style="459" customWidth="1"/>
    <col min="3" max="3" width="22.140625" style="459" customWidth="1"/>
    <col min="4" max="4" width="21.7109375" style="459" customWidth="1"/>
    <col min="5" max="5" width="36.28515625" style="459" customWidth="1"/>
    <col min="6" max="6" width="24.28515625" style="459" customWidth="1"/>
    <col min="7" max="7" width="17.85546875" style="459" customWidth="1"/>
    <col min="8" max="8" width="30.28515625" style="459" customWidth="1"/>
    <col min="9" max="9" width="14.5703125" style="459" customWidth="1"/>
    <col min="10" max="16384" width="9.140625" style="459"/>
  </cols>
  <sheetData>
    <row r="1" spans="1:9" x14ac:dyDescent="0.2">
      <c r="I1" s="458" t="s">
        <v>227</v>
      </c>
    </row>
    <row r="2" spans="1:9" x14ac:dyDescent="0.2">
      <c r="A2" s="1242" t="s">
        <v>0</v>
      </c>
      <c r="B2" s="1242"/>
      <c r="C2" s="1242"/>
      <c r="D2" s="1242"/>
      <c r="E2" s="1242"/>
      <c r="F2" s="1242"/>
      <c r="G2" s="1242"/>
      <c r="H2" s="1242"/>
      <c r="I2" s="1242"/>
    </row>
    <row r="3" spans="1:9" x14ac:dyDescent="0.2">
      <c r="A3" s="1200" t="s">
        <v>226</v>
      </c>
      <c r="B3" s="1200"/>
      <c r="C3" s="1200"/>
      <c r="D3" s="1200"/>
      <c r="E3" s="1200"/>
      <c r="F3" s="1200"/>
      <c r="G3" s="1200"/>
      <c r="H3" s="1200"/>
      <c r="I3" s="1200"/>
    </row>
    <row r="4" spans="1:9" s="472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</row>
    <row r="6" spans="1:9" x14ac:dyDescent="0.2">
      <c r="A6" s="1261" t="s">
        <v>429</v>
      </c>
      <c r="B6" s="1261"/>
      <c r="C6" s="1261"/>
      <c r="D6" s="1261"/>
      <c r="E6" s="1261"/>
      <c r="F6" s="1261"/>
      <c r="G6" s="1261"/>
      <c r="H6" s="1261"/>
      <c r="I6" s="1261"/>
    </row>
    <row r="7" spans="1:9" ht="25.9" customHeight="1" x14ac:dyDescent="0.2">
      <c r="A7" s="1262" t="s">
        <v>824</v>
      </c>
      <c r="B7" s="1262"/>
      <c r="C7" s="1262"/>
      <c r="D7" s="1262"/>
      <c r="E7" s="1262"/>
      <c r="F7" s="1262"/>
      <c r="G7" s="1262"/>
      <c r="H7" s="1262"/>
      <c r="I7" s="1262"/>
    </row>
    <row r="8" spans="1:9" ht="25.9" customHeight="1" x14ac:dyDescent="0.2">
      <c r="A8" s="461"/>
      <c r="B8" s="461"/>
      <c r="C8" s="461"/>
      <c r="D8" s="461"/>
      <c r="E8" s="461"/>
      <c r="F8" s="461"/>
      <c r="G8" s="461"/>
      <c r="H8" s="461"/>
      <c r="I8" s="461"/>
    </row>
    <row r="9" spans="1:9" ht="27" customHeight="1" x14ac:dyDescent="0.2">
      <c r="A9" s="1194" t="s">
        <v>1216</v>
      </c>
      <c r="B9" s="1194"/>
      <c r="C9" s="1194"/>
      <c r="D9" s="1194"/>
      <c r="E9" s="1194"/>
      <c r="F9" s="1194"/>
      <c r="G9" s="1194"/>
      <c r="H9" s="4"/>
      <c r="I9" s="4"/>
    </row>
    <row r="10" spans="1:9" ht="16.5" customHeight="1" x14ac:dyDescent="0.2">
      <c r="A10" s="1204" t="s">
        <v>361</v>
      </c>
      <c r="B10" s="1204" t="s">
        <v>1214</v>
      </c>
      <c r="C10" s="1211" t="s">
        <v>1215</v>
      </c>
      <c r="D10" s="1213"/>
      <c r="E10" s="1204" t="s">
        <v>1217</v>
      </c>
      <c r="F10" s="1204" t="s">
        <v>1218</v>
      </c>
      <c r="G10" s="1210" t="s">
        <v>1219</v>
      </c>
      <c r="H10" s="80"/>
      <c r="I10" s="1684"/>
    </row>
    <row r="11" spans="1:9" ht="109.5" customHeight="1" x14ac:dyDescent="0.2">
      <c r="A11" s="1205"/>
      <c r="B11" s="1205"/>
      <c r="C11" s="455" t="s">
        <v>229</v>
      </c>
      <c r="D11" s="455" t="s">
        <v>230</v>
      </c>
      <c r="E11" s="1205"/>
      <c r="F11" s="1205"/>
      <c r="G11" s="1210"/>
      <c r="H11" s="80"/>
      <c r="I11" s="1684"/>
    </row>
    <row r="12" spans="1:9" s="472" customFormat="1" ht="17.25" customHeight="1" x14ac:dyDescent="0.2">
      <c r="A12" s="462">
        <v>1</v>
      </c>
      <c r="B12" s="462">
        <v>2</v>
      </c>
      <c r="C12" s="462">
        <v>3</v>
      </c>
      <c r="D12" s="462">
        <v>4</v>
      </c>
      <c r="E12" s="462">
        <v>5</v>
      </c>
      <c r="F12" s="462">
        <v>6</v>
      </c>
      <c r="G12" s="462">
        <v>7</v>
      </c>
      <c r="H12" s="80"/>
      <c r="I12" s="479"/>
    </row>
    <row r="13" spans="1:9" s="472" customFormat="1" ht="92.25" customHeight="1" x14ac:dyDescent="0.2">
      <c r="A13" s="1106" t="s">
        <v>362</v>
      </c>
      <c r="B13" s="1104" t="s">
        <v>362</v>
      </c>
      <c r="C13" s="1104" t="s">
        <v>362</v>
      </c>
      <c r="D13" s="1115" t="s">
        <v>362</v>
      </c>
      <c r="E13" s="466" t="s">
        <v>362</v>
      </c>
      <c r="F13" s="466" t="s">
        <v>362</v>
      </c>
      <c r="G13" s="466" t="s">
        <v>362</v>
      </c>
      <c r="H13" s="464"/>
      <c r="I13" s="464"/>
    </row>
    <row r="14" spans="1:9" s="472" customFormat="1" ht="27.75" customHeight="1" x14ac:dyDescent="0.2">
      <c r="A14" s="345"/>
      <c r="B14" s="464"/>
      <c r="C14" s="464"/>
      <c r="D14" s="464"/>
      <c r="E14" s="464"/>
      <c r="F14" s="464"/>
      <c r="G14" s="464"/>
      <c r="H14" s="464"/>
      <c r="I14" s="464"/>
    </row>
    <row r="15" spans="1:9" s="472" customFormat="1" ht="27.75" customHeight="1" x14ac:dyDescent="0.2">
      <c r="A15" s="1210" t="s">
        <v>1220</v>
      </c>
      <c r="B15" s="1210"/>
      <c r="C15" s="1210"/>
      <c r="D15" s="1210"/>
      <c r="E15" s="1210"/>
      <c r="F15" s="1210"/>
      <c r="G15" s="1210"/>
      <c r="H15" s="1210"/>
      <c r="I15" s="1210"/>
    </row>
    <row r="16" spans="1:9" s="472" customFormat="1" ht="27.75" customHeight="1" x14ac:dyDescent="0.2">
      <c r="A16" s="1210" t="s">
        <v>361</v>
      </c>
      <c r="B16" s="1210" t="s">
        <v>1221</v>
      </c>
      <c r="C16" s="1210"/>
      <c r="D16" s="1210" t="s">
        <v>1223</v>
      </c>
      <c r="E16" s="1210" t="s">
        <v>183</v>
      </c>
      <c r="F16" s="1210" t="s">
        <v>1224</v>
      </c>
      <c r="G16" s="1210" t="s">
        <v>1225</v>
      </c>
      <c r="H16" s="1210" t="s">
        <v>1226</v>
      </c>
      <c r="I16" s="1210" t="s">
        <v>1227</v>
      </c>
    </row>
    <row r="17" spans="1:9" s="472" customFormat="1" ht="58.5" customHeight="1" x14ac:dyDescent="0.2">
      <c r="A17" s="1210"/>
      <c r="B17" s="455" t="s">
        <v>229</v>
      </c>
      <c r="C17" s="455" t="s">
        <v>1222</v>
      </c>
      <c r="D17" s="1210"/>
      <c r="E17" s="1210"/>
      <c r="F17" s="1210"/>
      <c r="G17" s="1210"/>
      <c r="H17" s="1210"/>
      <c r="I17" s="1210"/>
    </row>
    <row r="18" spans="1:9" s="472" customFormat="1" ht="14.25" customHeight="1" x14ac:dyDescent="0.2">
      <c r="A18" s="462">
        <v>1</v>
      </c>
      <c r="B18" s="462">
        <v>2</v>
      </c>
      <c r="C18" s="462">
        <v>3</v>
      </c>
      <c r="D18" s="462">
        <v>4</v>
      </c>
      <c r="E18" s="462">
        <v>5</v>
      </c>
      <c r="F18" s="462">
        <v>6</v>
      </c>
      <c r="G18" s="462">
        <v>7</v>
      </c>
      <c r="H18" s="462">
        <v>8</v>
      </c>
      <c r="I18" s="462">
        <v>9</v>
      </c>
    </row>
    <row r="19" spans="1:9" s="472" customFormat="1" ht="135.75" customHeight="1" x14ac:dyDescent="0.2">
      <c r="A19" s="428" t="s">
        <v>362</v>
      </c>
      <c r="B19" s="1106" t="s">
        <v>362</v>
      </c>
      <c r="C19" s="475" t="s">
        <v>362</v>
      </c>
      <c r="D19" s="428" t="s">
        <v>362</v>
      </c>
      <c r="E19" s="428" t="s">
        <v>362</v>
      </c>
      <c r="F19" s="428" t="s">
        <v>362</v>
      </c>
      <c r="G19" s="428" t="s">
        <v>362</v>
      </c>
      <c r="H19" s="428" t="s">
        <v>362</v>
      </c>
      <c r="I19" s="428" t="s">
        <v>362</v>
      </c>
    </row>
    <row r="20" spans="1:9" ht="56.25" customHeight="1" x14ac:dyDescent="0.35">
      <c r="A20" s="1271" t="s">
        <v>1852</v>
      </c>
      <c r="B20" s="1271"/>
      <c r="C20" s="1271"/>
      <c r="D20" s="1271"/>
      <c r="E20" s="1271"/>
      <c r="F20" s="1271"/>
      <c r="G20" s="1271"/>
      <c r="H20" s="1271"/>
      <c r="I20" s="1271"/>
    </row>
    <row r="21" spans="1:9" ht="15" customHeight="1" x14ac:dyDescent="0.2">
      <c r="A21" s="481"/>
      <c r="B21" s="481"/>
      <c r="C21" s="1500" t="s">
        <v>561</v>
      </c>
      <c r="D21" s="1500"/>
      <c r="E21" s="1500"/>
      <c r="F21" s="481"/>
      <c r="G21" s="481"/>
      <c r="H21" s="473" t="s">
        <v>560</v>
      </c>
      <c r="I21" s="481"/>
    </row>
    <row r="22" spans="1:9" x14ac:dyDescent="0.2">
      <c r="A22" s="460" t="s">
        <v>570</v>
      </c>
      <c r="B22" s="460"/>
      <c r="C22" s="498" t="s">
        <v>1783</v>
      </c>
      <c r="D22" s="481"/>
      <c r="E22" s="457"/>
      <c r="F22" s="469"/>
      <c r="G22" s="457"/>
      <c r="H22" s="457"/>
      <c r="I22" s="457"/>
    </row>
    <row r="23" spans="1:9" x14ac:dyDescent="0.2">
      <c r="A23" s="456" t="s">
        <v>563</v>
      </c>
      <c r="B23" s="456"/>
      <c r="C23" s="1241" t="s">
        <v>564</v>
      </c>
      <c r="D23" s="1241"/>
      <c r="E23" s="1241"/>
      <c r="F23" s="1241"/>
      <c r="G23" s="1241"/>
      <c r="H23" s="1241"/>
      <c r="I23" s="1241"/>
    </row>
  </sheetData>
  <mergeCells count="25">
    <mergeCell ref="A20:I20"/>
    <mergeCell ref="C21:E21"/>
    <mergeCell ref="C23:I23"/>
    <mergeCell ref="A9:G9"/>
    <mergeCell ref="A10:A11"/>
    <mergeCell ref="B10:B11"/>
    <mergeCell ref="C10:D10"/>
    <mergeCell ref="E10:E11"/>
    <mergeCell ref="F10:F11"/>
    <mergeCell ref="G10:G11"/>
    <mergeCell ref="I10:I11"/>
    <mergeCell ref="A15:I15"/>
    <mergeCell ref="A16:A17"/>
    <mergeCell ref="B16:C16"/>
    <mergeCell ref="D16:D17"/>
    <mergeCell ref="E16:E17"/>
    <mergeCell ref="F16:F17"/>
    <mergeCell ref="G16:G17"/>
    <mergeCell ref="H16:H17"/>
    <mergeCell ref="I16:I17"/>
    <mergeCell ref="A2:I2"/>
    <mergeCell ref="A3:I3"/>
    <mergeCell ref="A4:I4"/>
    <mergeCell ref="A6:I6"/>
    <mergeCell ref="A7:I7"/>
  </mergeCells>
  <pageMargins left="0.78740157480314965" right="0.78740157480314965" top="0.59055118110236227" bottom="0.39370078740157483" header="0.31496062992125984" footer="0.31496062992125984"/>
  <pageSetup paperSize="9" scale="5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view="pageBreakPreview" zoomScaleNormal="100" zoomScaleSheetLayoutView="100" workbookViewId="0">
      <selection activeCell="A4" sqref="A4:XFD4"/>
    </sheetView>
  </sheetViews>
  <sheetFormatPr defaultColWidth="9.140625" defaultRowHeight="15" x14ac:dyDescent="0.25"/>
  <cols>
    <col min="1" max="1" width="4.42578125" style="93" customWidth="1"/>
    <col min="2" max="2" width="18.5703125" style="93" customWidth="1"/>
    <col min="3" max="3" width="19.85546875" style="93" customWidth="1"/>
    <col min="4" max="4" width="25.140625" style="93" customWidth="1"/>
    <col min="5" max="5" width="14.5703125" style="93" customWidth="1"/>
    <col min="6" max="6" width="13.5703125" style="93" customWidth="1"/>
    <col min="7" max="7" width="14.7109375" style="93" customWidth="1"/>
    <col min="8" max="8" width="23.42578125" style="93" customWidth="1"/>
    <col min="9" max="9" width="18.42578125" style="93" customWidth="1"/>
    <col min="10" max="16384" width="9.140625" style="93"/>
  </cols>
  <sheetData>
    <row r="1" spans="1:13" x14ac:dyDescent="0.25">
      <c r="A1" s="1203" t="s">
        <v>1119</v>
      </c>
      <c r="B1" s="1203"/>
      <c r="C1" s="1203"/>
      <c r="D1" s="1203"/>
      <c r="E1" s="1203"/>
      <c r="F1" s="1203"/>
      <c r="G1" s="1203"/>
      <c r="H1" s="1203"/>
      <c r="I1" s="1203"/>
      <c r="J1" s="21"/>
      <c r="K1" s="21"/>
      <c r="L1" s="21"/>
      <c r="M1" s="21"/>
    </row>
    <row r="2" spans="1:13" x14ac:dyDescent="0.25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23"/>
      <c r="K2" s="23"/>
      <c r="L2" s="23"/>
      <c r="M2" s="23"/>
    </row>
    <row r="3" spans="1:13" x14ac:dyDescent="0.25">
      <c r="A3" s="1202" t="s">
        <v>1126</v>
      </c>
      <c r="B3" s="1202"/>
      <c r="C3" s="1202"/>
      <c r="D3" s="1202"/>
      <c r="E3" s="1202"/>
      <c r="F3" s="1202"/>
      <c r="G3" s="1202"/>
      <c r="H3" s="1202"/>
      <c r="I3" s="1202"/>
      <c r="J3" s="23"/>
      <c r="K3" s="23"/>
      <c r="L3" s="23"/>
      <c r="M3" s="23"/>
    </row>
    <row r="4" spans="1:13" s="171" customFormat="1" x14ac:dyDescent="0.25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303"/>
      <c r="K4" s="303"/>
      <c r="L4" s="303"/>
      <c r="M4" s="303"/>
    </row>
    <row r="5" spans="1:13" x14ac:dyDescent="0.25">
      <c r="A5" s="385"/>
      <c r="B5" s="385"/>
      <c r="C5" s="385"/>
      <c r="D5" s="385"/>
      <c r="E5" s="385"/>
      <c r="F5" s="385"/>
      <c r="G5" s="385"/>
    </row>
    <row r="6" spans="1:13" x14ac:dyDescent="0.25">
      <c r="A6" s="1261" t="s">
        <v>567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1261"/>
    </row>
    <row r="7" spans="1:13" x14ac:dyDescent="0.25">
      <c r="A7" s="1262" t="s">
        <v>947</v>
      </c>
      <c r="B7" s="1262"/>
      <c r="C7" s="1262"/>
      <c r="D7" s="1262"/>
      <c r="E7" s="1262"/>
      <c r="F7" s="1262"/>
      <c r="G7" s="1262"/>
      <c r="H7" s="1262"/>
      <c r="I7" s="1262"/>
      <c r="J7" s="345"/>
      <c r="K7" s="345"/>
      <c r="L7" s="345"/>
      <c r="M7" s="345"/>
    </row>
    <row r="9" spans="1:13" ht="15" customHeight="1" x14ac:dyDescent="0.25">
      <c r="A9" s="1204" t="s">
        <v>361</v>
      </c>
      <c r="B9" s="1204" t="s">
        <v>1188</v>
      </c>
      <c r="C9" s="1204" t="s">
        <v>1133</v>
      </c>
      <c r="D9" s="1288" t="s">
        <v>1132</v>
      </c>
      <c r="E9" s="1288"/>
      <c r="F9" s="1288"/>
      <c r="G9" s="1288"/>
      <c r="H9" s="1288"/>
      <c r="I9" s="1288"/>
      <c r="J9" s="387"/>
      <c r="K9" s="387"/>
      <c r="L9" s="387"/>
      <c r="M9" s="387"/>
    </row>
    <row r="10" spans="1:13" x14ac:dyDescent="0.25">
      <c r="A10" s="1287"/>
      <c r="B10" s="1287"/>
      <c r="C10" s="1287"/>
      <c r="D10" s="1204" t="s">
        <v>1120</v>
      </c>
      <c r="E10" s="1204" t="s">
        <v>1121</v>
      </c>
      <c r="F10" s="1289" t="s">
        <v>1122</v>
      </c>
      <c r="G10" s="1290"/>
      <c r="H10" s="1290"/>
      <c r="I10" s="1291"/>
    </row>
    <row r="11" spans="1:13" ht="63.75" x14ac:dyDescent="0.25">
      <c r="A11" s="1205"/>
      <c r="B11" s="1205"/>
      <c r="C11" s="1205"/>
      <c r="D11" s="1205"/>
      <c r="E11" s="1205"/>
      <c r="F11" s="382" t="s">
        <v>1123</v>
      </c>
      <c r="G11" s="382" t="s">
        <v>1124</v>
      </c>
      <c r="H11" s="382" t="s">
        <v>1261</v>
      </c>
      <c r="I11" s="382" t="s">
        <v>1125</v>
      </c>
    </row>
    <row r="12" spans="1:13" x14ac:dyDescent="0.25">
      <c r="A12" s="349">
        <v>1</v>
      </c>
      <c r="B12" s="349"/>
      <c r="C12" s="350">
        <v>2</v>
      </c>
      <c r="D12" s="350">
        <v>3</v>
      </c>
      <c r="E12" s="350">
        <v>4</v>
      </c>
      <c r="F12" s="386">
        <v>5</v>
      </c>
      <c r="G12" s="386">
        <v>6</v>
      </c>
      <c r="H12" s="386">
        <v>7</v>
      </c>
      <c r="I12" s="386">
        <v>8</v>
      </c>
    </row>
    <row r="13" spans="1:13" x14ac:dyDescent="0.25">
      <c r="A13" s="1089">
        <v>1</v>
      </c>
      <c r="B13" s="1092" t="s">
        <v>293</v>
      </c>
      <c r="C13" s="1292" t="s">
        <v>722</v>
      </c>
      <c r="D13" s="1295" t="s">
        <v>1263</v>
      </c>
      <c r="E13" s="1091">
        <v>1</v>
      </c>
      <c r="F13" s="1090">
        <v>0</v>
      </c>
      <c r="G13" s="1090">
        <v>1</v>
      </c>
      <c r="H13" s="1090">
        <v>0</v>
      </c>
      <c r="I13" s="1090">
        <v>0</v>
      </c>
    </row>
    <row r="14" spans="1:13" x14ac:dyDescent="0.25">
      <c r="A14" s="1089">
        <v>2</v>
      </c>
      <c r="B14" s="1092" t="s">
        <v>305</v>
      </c>
      <c r="C14" s="1293"/>
      <c r="D14" s="1296"/>
      <c r="E14" s="1091">
        <v>1</v>
      </c>
      <c r="F14" s="1090">
        <v>0</v>
      </c>
      <c r="G14" s="1090">
        <v>1</v>
      </c>
      <c r="H14" s="1090">
        <v>0</v>
      </c>
      <c r="I14" s="1090">
        <v>0</v>
      </c>
    </row>
    <row r="15" spans="1:13" x14ac:dyDescent="0.25">
      <c r="A15" s="1089">
        <v>3</v>
      </c>
      <c r="B15" s="1092" t="s">
        <v>317</v>
      </c>
      <c r="C15" s="1294"/>
      <c r="D15" s="1297"/>
      <c r="E15" s="1091">
        <v>1</v>
      </c>
      <c r="F15" s="1090">
        <v>0</v>
      </c>
      <c r="G15" s="1090">
        <v>1</v>
      </c>
      <c r="H15" s="1090">
        <v>0</v>
      </c>
      <c r="I15" s="1090">
        <v>0</v>
      </c>
    </row>
    <row r="16" spans="1:13" x14ac:dyDescent="0.25">
      <c r="A16" s="388">
        <v>4</v>
      </c>
      <c r="B16" s="389" t="s">
        <v>319</v>
      </c>
      <c r="C16" s="1283" t="s">
        <v>557</v>
      </c>
      <c r="D16" s="1283" t="s">
        <v>1262</v>
      </c>
      <c r="E16" s="88">
        <v>1</v>
      </c>
      <c r="F16" s="390">
        <v>0</v>
      </c>
      <c r="G16" s="390">
        <v>0</v>
      </c>
      <c r="H16" s="390">
        <v>0</v>
      </c>
      <c r="I16" s="390">
        <v>1</v>
      </c>
    </row>
    <row r="17" spans="1:14" x14ac:dyDescent="0.25">
      <c r="A17" s="388">
        <v>5</v>
      </c>
      <c r="B17" s="389" t="s">
        <v>325</v>
      </c>
      <c r="C17" s="1284"/>
      <c r="D17" s="1284"/>
      <c r="E17" s="390">
        <v>1</v>
      </c>
      <c r="F17" s="390">
        <v>1</v>
      </c>
      <c r="G17" s="390">
        <v>0</v>
      </c>
      <c r="H17" s="390">
        <v>0</v>
      </c>
      <c r="I17" s="390">
        <v>0</v>
      </c>
    </row>
    <row r="18" spans="1:14" x14ac:dyDescent="0.25">
      <c r="A18" s="388">
        <v>6</v>
      </c>
      <c r="B18" s="389" t="s">
        <v>320</v>
      </c>
      <c r="C18" s="1284"/>
      <c r="D18" s="1284"/>
      <c r="E18" s="390">
        <v>1</v>
      </c>
      <c r="F18" s="390">
        <v>1</v>
      </c>
      <c r="G18" s="390">
        <v>0</v>
      </c>
      <c r="H18" s="390">
        <v>0</v>
      </c>
      <c r="I18" s="390">
        <v>0</v>
      </c>
    </row>
    <row r="19" spans="1:14" x14ac:dyDescent="0.25">
      <c r="A19" s="390">
        <v>7</v>
      </c>
      <c r="B19" s="389" t="s">
        <v>314</v>
      </c>
      <c r="C19" s="390" t="s">
        <v>1779</v>
      </c>
      <c r="D19" s="390" t="s">
        <v>1262</v>
      </c>
      <c r="E19" s="390">
        <v>1</v>
      </c>
      <c r="F19" s="390">
        <v>0</v>
      </c>
      <c r="G19" s="390">
        <v>1</v>
      </c>
      <c r="H19" s="390">
        <v>0</v>
      </c>
      <c r="I19" s="390">
        <v>0</v>
      </c>
    </row>
    <row r="23" spans="1:14" x14ac:dyDescent="0.25">
      <c r="A23" s="420" t="s">
        <v>1788</v>
      </c>
      <c r="B23" s="420"/>
      <c r="C23" s="420"/>
      <c r="D23" s="420"/>
      <c r="E23" s="420"/>
      <c r="F23" s="420"/>
      <c r="G23" s="420"/>
      <c r="H23" s="420" t="s">
        <v>1292</v>
      </c>
      <c r="I23" s="418"/>
      <c r="J23" s="418"/>
      <c r="K23" s="418"/>
      <c r="L23" s="418"/>
      <c r="M23" s="418"/>
    </row>
    <row r="24" spans="1:14" x14ac:dyDescent="0.25">
      <c r="A24" s="59" t="s">
        <v>1293</v>
      </c>
      <c r="B24" s="59"/>
      <c r="C24" s="59"/>
      <c r="D24" s="59"/>
      <c r="E24" s="59"/>
      <c r="F24" s="1286" t="s">
        <v>659</v>
      </c>
      <c r="G24" s="1286"/>
      <c r="H24" s="59"/>
      <c r="I24" s="59"/>
      <c r="J24" s="59"/>
      <c r="K24" s="59"/>
      <c r="L24" s="59"/>
      <c r="M24" s="59"/>
      <c r="N24" s="59"/>
    </row>
    <row r="25" spans="1:14" x14ac:dyDescent="0.25">
      <c r="A25" s="1285" t="s">
        <v>562</v>
      </c>
      <c r="B25" s="1285"/>
      <c r="C25" s="385"/>
      <c r="D25" s="280" t="s">
        <v>1787</v>
      </c>
      <c r="E25" s="383"/>
      <c r="F25" s="384"/>
      <c r="G25" s="384"/>
    </row>
    <row r="26" spans="1:14" x14ac:dyDescent="0.25">
      <c r="A26" s="383" t="s">
        <v>563</v>
      </c>
      <c r="B26" s="383"/>
      <c r="C26" s="384"/>
      <c r="D26" s="412" t="s">
        <v>564</v>
      </c>
      <c r="E26" s="413"/>
      <c r="F26" s="413"/>
      <c r="G26" s="413"/>
    </row>
  </sheetData>
  <mergeCells count="19">
    <mergeCell ref="A7:I7"/>
    <mergeCell ref="A1:I1"/>
    <mergeCell ref="A2:I2"/>
    <mergeCell ref="A3:I3"/>
    <mergeCell ref="A4:I4"/>
    <mergeCell ref="A6:M6"/>
    <mergeCell ref="C16:C18"/>
    <mergeCell ref="D16:D18"/>
    <mergeCell ref="A25:B25"/>
    <mergeCell ref="F24:G24"/>
    <mergeCell ref="A9:A11"/>
    <mergeCell ref="B9:B11"/>
    <mergeCell ref="C9:C11"/>
    <mergeCell ref="D9:I9"/>
    <mergeCell ref="D10:D11"/>
    <mergeCell ref="E10:E11"/>
    <mergeCell ref="F10:I10"/>
    <mergeCell ref="C13:C15"/>
    <mergeCell ref="D13:D15"/>
  </mergeCells>
  <pageMargins left="0.7" right="0.7" top="0.75" bottom="0.75" header="0.3" footer="0.3"/>
  <pageSetup paperSize="9" scale="83" orientation="landscape" r:id="rId1"/>
  <colBreaks count="1" manualBreakCount="1">
    <brk id="9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96"/>
  <sheetViews>
    <sheetView tabSelected="1" view="pageBreakPreview" zoomScaleSheetLayoutView="100" workbookViewId="0">
      <pane ySplit="9" topLeftCell="A79" activePane="bottomLeft" state="frozen"/>
      <selection pane="bottomLeft" activeCell="E81" sqref="E81"/>
    </sheetView>
  </sheetViews>
  <sheetFormatPr defaultColWidth="8.85546875" defaultRowHeight="12.75" x14ac:dyDescent="0.2"/>
  <cols>
    <col min="1" max="1" width="4.7109375" style="30" customWidth="1"/>
    <col min="2" max="2" width="61.28515625" style="30" customWidth="1"/>
    <col min="3" max="3" width="22.85546875" style="30" customWidth="1"/>
    <col min="4" max="4" width="23.28515625" style="30" customWidth="1"/>
    <col min="5" max="5" width="24.85546875" style="30" customWidth="1"/>
    <col min="6" max="6" width="18.28515625" style="30" customWidth="1"/>
    <col min="7" max="7" width="15.140625" style="30" customWidth="1"/>
    <col min="8" max="16384" width="8.85546875" style="30"/>
  </cols>
  <sheetData>
    <row r="1" spans="1:9" x14ac:dyDescent="0.2">
      <c r="E1" s="32" t="s">
        <v>233</v>
      </c>
      <c r="F1" s="32"/>
    </row>
    <row r="2" spans="1:9" x14ac:dyDescent="0.2">
      <c r="A2" s="1202" t="s">
        <v>0</v>
      </c>
      <c r="B2" s="1202"/>
      <c r="C2" s="1202"/>
      <c r="D2" s="1202"/>
      <c r="E2" s="1202"/>
      <c r="F2" s="23"/>
      <c r="G2" s="31"/>
      <c r="H2" s="1248"/>
      <c r="I2" s="1248"/>
    </row>
    <row r="3" spans="1:9" ht="36" customHeight="1" x14ac:dyDescent="0.2">
      <c r="A3" s="1315" t="s">
        <v>1231</v>
      </c>
      <c r="B3" s="1315"/>
      <c r="C3" s="1315"/>
      <c r="D3" s="1315"/>
      <c r="E3" s="1315"/>
      <c r="F3" s="23"/>
      <c r="G3" s="31"/>
    </row>
    <row r="4" spans="1:9" s="293" customFormat="1" x14ac:dyDescent="0.2">
      <c r="A4" s="1242" t="s">
        <v>1739</v>
      </c>
      <c r="B4" s="1242"/>
      <c r="C4" s="1242"/>
      <c r="D4" s="1242"/>
      <c r="E4" s="1242"/>
      <c r="F4" s="303"/>
    </row>
    <row r="5" spans="1:9" s="293" customFormat="1" x14ac:dyDescent="0.2"/>
    <row r="6" spans="1:9" s="293" customFormat="1" x14ac:dyDescent="0.2">
      <c r="A6" s="259" t="s">
        <v>374</v>
      </c>
      <c r="B6" s="259"/>
      <c r="C6" s="259"/>
      <c r="D6" s="259"/>
      <c r="E6" s="259"/>
      <c r="F6" s="259"/>
    </row>
    <row r="7" spans="1:9" s="293" customFormat="1" ht="26.45" customHeight="1" x14ac:dyDescent="0.2">
      <c r="A7" s="1397" t="s">
        <v>944</v>
      </c>
      <c r="B7" s="1396"/>
      <c r="C7" s="1396"/>
      <c r="D7" s="1396"/>
      <c r="E7" s="1396"/>
      <c r="F7" s="259"/>
    </row>
    <row r="8" spans="1:9" s="293" customFormat="1" x14ac:dyDescent="0.2"/>
    <row r="9" spans="1:9" s="293" customFormat="1" ht="65.25" customHeight="1" x14ac:dyDescent="0.2">
      <c r="A9" s="499" t="s">
        <v>361</v>
      </c>
      <c r="B9" s="499" t="s">
        <v>1228</v>
      </c>
      <c r="C9" s="499" t="s">
        <v>1229</v>
      </c>
      <c r="D9" s="499" t="s">
        <v>231</v>
      </c>
      <c r="E9" s="499" t="s">
        <v>232</v>
      </c>
    </row>
    <row r="10" spans="1:9" s="293" customFormat="1" ht="12" customHeight="1" x14ac:dyDescent="0.2">
      <c r="A10" s="510">
        <v>1</v>
      </c>
      <c r="B10" s="510">
        <v>2</v>
      </c>
      <c r="C10" s="510">
        <v>3</v>
      </c>
      <c r="D10" s="510">
        <v>4</v>
      </c>
      <c r="E10" s="510">
        <v>5</v>
      </c>
    </row>
    <row r="11" spans="1:9" s="1043" customFormat="1" x14ac:dyDescent="0.2">
      <c r="A11" s="273">
        <v>1</v>
      </c>
      <c r="B11" s="55" t="s">
        <v>753</v>
      </c>
      <c r="C11" s="1039" t="s">
        <v>682</v>
      </c>
      <c r="D11" s="1039" t="s">
        <v>362</v>
      </c>
      <c r="E11" s="1063">
        <v>3000601</v>
      </c>
    </row>
    <row r="12" spans="1:9" s="1151" customFormat="1" x14ac:dyDescent="0.2">
      <c r="A12" s="273">
        <v>2</v>
      </c>
      <c r="B12" s="1150" t="s">
        <v>630</v>
      </c>
      <c r="C12" s="1149" t="s">
        <v>682</v>
      </c>
      <c r="D12" s="1149" t="s">
        <v>362</v>
      </c>
      <c r="E12" s="1156">
        <v>0</v>
      </c>
    </row>
    <row r="13" spans="1:9" s="1043" customFormat="1" x14ac:dyDescent="0.2">
      <c r="A13" s="273">
        <v>3</v>
      </c>
      <c r="B13" s="450" t="s">
        <v>571</v>
      </c>
      <c r="C13" s="1039" t="s">
        <v>682</v>
      </c>
      <c r="D13" s="1039" t="s">
        <v>362</v>
      </c>
      <c r="E13" s="1063">
        <v>393</v>
      </c>
    </row>
    <row r="14" spans="1:9" s="1053" customFormat="1" x14ac:dyDescent="0.2">
      <c r="A14" s="273">
        <v>4</v>
      </c>
      <c r="B14" s="1049" t="s">
        <v>577</v>
      </c>
      <c r="C14" s="1048" t="s">
        <v>682</v>
      </c>
      <c r="D14" s="1048" t="s">
        <v>362</v>
      </c>
      <c r="E14" s="1066">
        <v>0</v>
      </c>
    </row>
    <row r="15" spans="1:9" s="1053" customFormat="1" x14ac:dyDescent="0.2">
      <c r="A15" s="273">
        <v>5</v>
      </c>
      <c r="B15" s="450" t="s">
        <v>581</v>
      </c>
      <c r="C15" s="1048" t="s">
        <v>682</v>
      </c>
      <c r="D15" s="1048" t="s">
        <v>362</v>
      </c>
      <c r="E15" s="1063">
        <v>2565600</v>
      </c>
    </row>
    <row r="16" spans="1:9" s="1053" customFormat="1" x14ac:dyDescent="0.2">
      <c r="A16" s="273">
        <v>6</v>
      </c>
      <c r="B16" s="450" t="s">
        <v>583</v>
      </c>
      <c r="C16" s="1048" t="s">
        <v>682</v>
      </c>
      <c r="D16" s="1048" t="s">
        <v>362</v>
      </c>
      <c r="E16" s="1063">
        <v>136600</v>
      </c>
    </row>
    <row r="17" spans="1:5" s="1151" customFormat="1" x14ac:dyDescent="0.2">
      <c r="A17" s="273">
        <v>7</v>
      </c>
      <c r="B17" s="450" t="s">
        <v>375</v>
      </c>
      <c r="C17" s="1149" t="s">
        <v>682</v>
      </c>
      <c r="D17" s="1149" t="s">
        <v>362</v>
      </c>
      <c r="E17" s="1063">
        <v>0</v>
      </c>
    </row>
    <row r="18" spans="1:5" s="1074" customFormat="1" x14ac:dyDescent="0.2">
      <c r="A18" s="273">
        <v>8</v>
      </c>
      <c r="B18" s="450" t="s">
        <v>376</v>
      </c>
      <c r="C18" s="1068" t="s">
        <v>682</v>
      </c>
      <c r="D18" s="1068" t="s">
        <v>362</v>
      </c>
      <c r="E18" s="1063">
        <v>3811483.54</v>
      </c>
    </row>
    <row r="19" spans="1:5" s="1053" customFormat="1" x14ac:dyDescent="0.2">
      <c r="A19" s="273">
        <v>9</v>
      </c>
      <c r="B19" s="1049" t="s">
        <v>585</v>
      </c>
      <c r="C19" s="1048" t="s">
        <v>682</v>
      </c>
      <c r="D19" s="1048" t="s">
        <v>362</v>
      </c>
      <c r="E19" s="1063">
        <v>345</v>
      </c>
    </row>
    <row r="20" spans="1:5" s="1053" customFormat="1" x14ac:dyDescent="0.2">
      <c r="A20" s="273">
        <v>10</v>
      </c>
      <c r="B20" s="1049" t="s">
        <v>573</v>
      </c>
      <c r="C20" s="1048" t="s">
        <v>682</v>
      </c>
      <c r="D20" s="1048" t="s">
        <v>362</v>
      </c>
      <c r="E20" s="1063">
        <v>925300</v>
      </c>
    </row>
    <row r="21" spans="1:5" s="1053" customFormat="1" x14ac:dyDescent="0.2">
      <c r="A21" s="273">
        <v>11</v>
      </c>
      <c r="B21" s="1049" t="s">
        <v>574</v>
      </c>
      <c r="C21" s="1048" t="s">
        <v>682</v>
      </c>
      <c r="D21" s="1048" t="s">
        <v>362</v>
      </c>
      <c r="E21" s="1063">
        <v>390.5</v>
      </c>
    </row>
    <row r="22" spans="1:5" s="1043" customFormat="1" x14ac:dyDescent="0.2">
      <c r="A22" s="273">
        <v>12</v>
      </c>
      <c r="B22" s="450" t="s">
        <v>576</v>
      </c>
      <c r="C22" s="1039" t="s">
        <v>682</v>
      </c>
      <c r="D22" s="1039" t="s">
        <v>362</v>
      </c>
      <c r="E22" s="1063">
        <v>15500</v>
      </c>
    </row>
    <row r="23" spans="1:5" s="1043" customFormat="1" x14ac:dyDescent="0.2">
      <c r="A23" s="273">
        <v>13</v>
      </c>
      <c r="B23" s="450" t="s">
        <v>575</v>
      </c>
      <c r="C23" s="1039" t="s">
        <v>682</v>
      </c>
      <c r="D23" s="1039" t="s">
        <v>362</v>
      </c>
      <c r="E23" s="1063">
        <v>130</v>
      </c>
    </row>
    <row r="24" spans="1:5" s="20" customFormat="1" x14ac:dyDescent="0.2">
      <c r="A24" s="8">
        <v>14</v>
      </c>
      <c r="B24" s="1094" t="s">
        <v>588</v>
      </c>
      <c r="C24" s="428" t="s">
        <v>682</v>
      </c>
      <c r="D24" s="428" t="s">
        <v>362</v>
      </c>
      <c r="E24" s="1095">
        <v>402400</v>
      </c>
    </row>
    <row r="25" spans="1:5" s="1043" customFormat="1" x14ac:dyDescent="0.2">
      <c r="A25" s="273">
        <v>15</v>
      </c>
      <c r="B25" s="1040" t="s">
        <v>883</v>
      </c>
      <c r="C25" s="1039" t="s">
        <v>682</v>
      </c>
      <c r="D25" s="1039" t="s">
        <v>362</v>
      </c>
      <c r="E25" s="1063">
        <v>662</v>
      </c>
    </row>
    <row r="26" spans="1:5" s="1053" customFormat="1" x14ac:dyDescent="0.2">
      <c r="A26" s="273">
        <v>16</v>
      </c>
      <c r="B26" s="1049" t="s">
        <v>578</v>
      </c>
      <c r="C26" s="1048" t="s">
        <v>682</v>
      </c>
      <c r="D26" s="1048" t="s">
        <v>362</v>
      </c>
      <c r="E26" s="1063">
        <v>1503000</v>
      </c>
    </row>
    <row r="27" spans="1:5" s="1043" customFormat="1" x14ac:dyDescent="0.2">
      <c r="A27" s="273">
        <v>17</v>
      </c>
      <c r="B27" s="1045" t="s">
        <v>579</v>
      </c>
      <c r="C27" s="1039" t="s">
        <v>682</v>
      </c>
      <c r="D27" s="1039" t="s">
        <v>362</v>
      </c>
      <c r="E27" s="1063">
        <v>1169095</v>
      </c>
    </row>
    <row r="28" spans="1:5" s="1079" customFormat="1" x14ac:dyDescent="0.2">
      <c r="A28" s="273">
        <v>18</v>
      </c>
      <c r="B28" s="1078" t="s">
        <v>589</v>
      </c>
      <c r="C28" s="1077" t="s">
        <v>682</v>
      </c>
      <c r="D28" s="1077" t="s">
        <v>362</v>
      </c>
      <c r="E28" s="1063">
        <v>1000030.35</v>
      </c>
    </row>
    <row r="29" spans="1:5" s="1074" customFormat="1" x14ac:dyDescent="0.2">
      <c r="A29" s="273">
        <v>19</v>
      </c>
      <c r="B29" s="1069" t="s">
        <v>591</v>
      </c>
      <c r="C29" s="1068" t="s">
        <v>682</v>
      </c>
      <c r="D29" s="1068" t="s">
        <v>362</v>
      </c>
      <c r="E29" s="1063">
        <v>97.5</v>
      </c>
    </row>
    <row r="30" spans="1:5" s="1053" customFormat="1" x14ac:dyDescent="0.2">
      <c r="A30" s="273">
        <v>20</v>
      </c>
      <c r="B30" s="1049" t="s">
        <v>354</v>
      </c>
      <c r="C30" s="1048" t="s">
        <v>682</v>
      </c>
      <c r="D30" s="1048" t="s">
        <v>362</v>
      </c>
      <c r="E30" s="1063">
        <v>1044000</v>
      </c>
    </row>
    <row r="31" spans="1:5" s="1043" customFormat="1" x14ac:dyDescent="0.2">
      <c r="A31" s="273">
        <v>21</v>
      </c>
      <c r="B31" s="1040" t="s">
        <v>378</v>
      </c>
      <c r="C31" s="1039" t="s">
        <v>682</v>
      </c>
      <c r="D31" s="1039" t="s">
        <v>362</v>
      </c>
      <c r="E31" s="1063">
        <v>0</v>
      </c>
    </row>
    <row r="32" spans="1:5" s="1053" customFormat="1" x14ac:dyDescent="0.2">
      <c r="A32" s="273">
        <v>22</v>
      </c>
      <c r="B32" s="1049" t="s">
        <v>357</v>
      </c>
      <c r="C32" s="1048" t="s">
        <v>682</v>
      </c>
      <c r="D32" s="1048" t="s">
        <v>362</v>
      </c>
      <c r="E32" s="1063">
        <v>421800</v>
      </c>
    </row>
    <row r="33" spans="1:5" s="1061" customFormat="1" x14ac:dyDescent="0.2">
      <c r="A33" s="273">
        <v>23</v>
      </c>
      <c r="B33" s="450" t="s">
        <v>379</v>
      </c>
      <c r="C33" s="1058" t="s">
        <v>682</v>
      </c>
      <c r="D33" s="1058" t="s">
        <v>362</v>
      </c>
      <c r="E33" s="1063">
        <v>0</v>
      </c>
    </row>
    <row r="34" spans="1:5" s="1151" customFormat="1" x14ac:dyDescent="0.2">
      <c r="A34" s="273">
        <v>24</v>
      </c>
      <c r="B34" s="1150" t="s">
        <v>572</v>
      </c>
      <c r="C34" s="1149" t="s">
        <v>682</v>
      </c>
      <c r="D34" s="1149" t="s">
        <v>362</v>
      </c>
      <c r="E34" s="1063">
        <v>0</v>
      </c>
    </row>
    <row r="35" spans="1:5" s="1043" customFormat="1" x14ac:dyDescent="0.2">
      <c r="A35" s="273">
        <v>25</v>
      </c>
      <c r="B35" s="1040" t="s">
        <v>380</v>
      </c>
      <c r="C35" s="1039" t="s">
        <v>682</v>
      </c>
      <c r="D35" s="1039" t="s">
        <v>362</v>
      </c>
      <c r="E35" s="1063">
        <v>400</v>
      </c>
    </row>
    <row r="36" spans="1:5" s="1053" customFormat="1" x14ac:dyDescent="0.2">
      <c r="A36" s="273">
        <v>26</v>
      </c>
      <c r="B36" s="1049" t="s">
        <v>381</v>
      </c>
      <c r="C36" s="1048" t="s">
        <v>682</v>
      </c>
      <c r="D36" s="1048" t="s">
        <v>362</v>
      </c>
      <c r="E36" s="1063">
        <v>0</v>
      </c>
    </row>
    <row r="37" spans="1:5" s="1053" customFormat="1" x14ac:dyDescent="0.2">
      <c r="A37" s="273">
        <v>27</v>
      </c>
      <c r="B37" s="1049" t="s">
        <v>660</v>
      </c>
      <c r="C37" s="1048" t="s">
        <v>682</v>
      </c>
      <c r="D37" s="1048" t="s">
        <v>362</v>
      </c>
      <c r="E37" s="1063">
        <v>14500</v>
      </c>
    </row>
    <row r="38" spans="1:5" s="1053" customFormat="1" x14ac:dyDescent="0.2">
      <c r="A38" s="273">
        <v>28</v>
      </c>
      <c r="B38" s="1049" t="s">
        <v>382</v>
      </c>
      <c r="C38" s="1048" t="s">
        <v>682</v>
      </c>
      <c r="D38" s="1048" t="s">
        <v>362</v>
      </c>
      <c r="E38" s="1063">
        <v>940</v>
      </c>
    </row>
    <row r="39" spans="1:5" s="1053" customFormat="1" x14ac:dyDescent="0.2">
      <c r="A39" s="273">
        <v>29</v>
      </c>
      <c r="B39" s="1049" t="s">
        <v>405</v>
      </c>
      <c r="C39" s="1048" t="s">
        <v>682</v>
      </c>
      <c r="D39" s="1048" t="s">
        <v>362</v>
      </c>
      <c r="E39" s="1064">
        <v>0</v>
      </c>
    </row>
    <row r="40" spans="1:5" s="1053" customFormat="1" x14ac:dyDescent="0.2">
      <c r="A40" s="273">
        <v>30</v>
      </c>
      <c r="B40" s="1049" t="s">
        <v>383</v>
      </c>
      <c r="C40" s="1048" t="s">
        <v>682</v>
      </c>
      <c r="D40" s="1048" t="s">
        <v>362</v>
      </c>
      <c r="E40" s="1063">
        <v>14500</v>
      </c>
    </row>
    <row r="41" spans="1:5" s="1053" customFormat="1" x14ac:dyDescent="0.2">
      <c r="A41" s="273">
        <v>31</v>
      </c>
      <c r="B41" s="1049" t="s">
        <v>384</v>
      </c>
      <c r="C41" s="1048" t="s">
        <v>682</v>
      </c>
      <c r="D41" s="1048" t="s">
        <v>362</v>
      </c>
      <c r="E41" s="1063">
        <v>709.2</v>
      </c>
    </row>
    <row r="42" spans="1:5" s="1043" customFormat="1" x14ac:dyDescent="0.2">
      <c r="A42" s="273">
        <v>32</v>
      </c>
      <c r="B42" s="450" t="s">
        <v>385</v>
      </c>
      <c r="C42" s="1039" t="s">
        <v>682</v>
      </c>
      <c r="D42" s="1039" t="s">
        <v>362</v>
      </c>
      <c r="E42" s="1063">
        <v>607.5</v>
      </c>
    </row>
    <row r="43" spans="1:5" s="1053" customFormat="1" x14ac:dyDescent="0.2">
      <c r="A43" s="273">
        <v>33</v>
      </c>
      <c r="B43" s="1049" t="s">
        <v>386</v>
      </c>
      <c r="C43" s="1048" t="s">
        <v>682</v>
      </c>
      <c r="D43" s="1048" t="s">
        <v>362</v>
      </c>
      <c r="E43" s="1063">
        <v>0</v>
      </c>
    </row>
    <row r="44" spans="1:5" s="1053" customFormat="1" x14ac:dyDescent="0.2">
      <c r="A44" s="273">
        <v>34</v>
      </c>
      <c r="B44" s="1049" t="s">
        <v>1057</v>
      </c>
      <c r="C44" s="1048" t="s">
        <v>682</v>
      </c>
      <c r="D44" s="1048" t="s">
        <v>362</v>
      </c>
      <c r="E44" s="1063">
        <v>538</v>
      </c>
    </row>
    <row r="45" spans="1:5" s="1053" customFormat="1" x14ac:dyDescent="0.2">
      <c r="A45" s="273">
        <v>35</v>
      </c>
      <c r="B45" s="1049" t="s">
        <v>387</v>
      </c>
      <c r="C45" s="1048" t="s">
        <v>682</v>
      </c>
      <c r="D45" s="1048" t="s">
        <v>362</v>
      </c>
      <c r="E45" s="1063">
        <v>0</v>
      </c>
    </row>
    <row r="46" spans="1:5" s="1053" customFormat="1" x14ac:dyDescent="0.2">
      <c r="A46" s="273">
        <v>36</v>
      </c>
      <c r="B46" s="450" t="s">
        <v>388</v>
      </c>
      <c r="C46" s="1048" t="s">
        <v>682</v>
      </c>
      <c r="D46" s="1048" t="s">
        <v>362</v>
      </c>
      <c r="E46" s="1064">
        <v>436</v>
      </c>
    </row>
    <row r="47" spans="1:5" s="1079" customFormat="1" x14ac:dyDescent="0.2">
      <c r="A47" s="273">
        <v>37</v>
      </c>
      <c r="B47" s="1078" t="s">
        <v>340</v>
      </c>
      <c r="C47" s="1077" t="s">
        <v>682</v>
      </c>
      <c r="D47" s="1077" t="s">
        <v>362</v>
      </c>
      <c r="E47" s="1064">
        <v>0</v>
      </c>
    </row>
    <row r="48" spans="1:5" s="1053" customFormat="1" x14ac:dyDescent="0.2">
      <c r="A48" s="273">
        <v>38</v>
      </c>
      <c r="B48" s="1049" t="s">
        <v>389</v>
      </c>
      <c r="C48" s="1048" t="s">
        <v>682</v>
      </c>
      <c r="D48" s="1048" t="s">
        <v>362</v>
      </c>
      <c r="E48" s="1064">
        <v>0</v>
      </c>
    </row>
    <row r="49" spans="1:5" s="1053" customFormat="1" x14ac:dyDescent="0.2">
      <c r="A49" s="273">
        <v>39</v>
      </c>
      <c r="B49" s="1049" t="s">
        <v>390</v>
      </c>
      <c r="C49" s="1048" t="s">
        <v>682</v>
      </c>
      <c r="D49" s="1048" t="s">
        <v>362</v>
      </c>
      <c r="E49" s="1064">
        <v>637</v>
      </c>
    </row>
    <row r="50" spans="1:5" s="1053" customFormat="1" x14ac:dyDescent="0.2">
      <c r="A50" s="273">
        <v>40</v>
      </c>
      <c r="B50" s="1049" t="s">
        <v>391</v>
      </c>
      <c r="C50" s="1048" t="s">
        <v>682</v>
      </c>
      <c r="D50" s="1048" t="s">
        <v>362</v>
      </c>
      <c r="E50" s="1064">
        <v>500</v>
      </c>
    </row>
    <row r="51" spans="1:5" s="1053" customFormat="1" x14ac:dyDescent="0.2">
      <c r="A51" s="273">
        <v>41</v>
      </c>
      <c r="B51" s="1049" t="s">
        <v>1058</v>
      </c>
      <c r="C51" s="1048" t="s">
        <v>682</v>
      </c>
      <c r="D51" s="1048" t="s">
        <v>362</v>
      </c>
      <c r="E51" s="1064">
        <v>162</v>
      </c>
    </row>
    <row r="52" spans="1:5" s="1053" customFormat="1" x14ac:dyDescent="0.2">
      <c r="A52" s="273">
        <v>42</v>
      </c>
      <c r="B52" s="1049" t="s">
        <v>431</v>
      </c>
      <c r="C52" s="1048" t="s">
        <v>682</v>
      </c>
      <c r="D52" s="1048" t="s">
        <v>362</v>
      </c>
      <c r="E52" s="1064">
        <v>235</v>
      </c>
    </row>
    <row r="53" spans="1:5" s="1074" customFormat="1" x14ac:dyDescent="0.2">
      <c r="A53" s="273">
        <v>43</v>
      </c>
      <c r="B53" s="1069" t="s">
        <v>392</v>
      </c>
      <c r="C53" s="1068" t="s">
        <v>682</v>
      </c>
      <c r="D53" s="1068" t="s">
        <v>362</v>
      </c>
      <c r="E53" s="1064">
        <v>0</v>
      </c>
    </row>
    <row r="54" spans="1:5" s="1053" customFormat="1" x14ac:dyDescent="0.2">
      <c r="A54" s="273">
        <v>44</v>
      </c>
      <c r="B54" s="1049" t="s">
        <v>393</v>
      </c>
      <c r="C54" s="1048" t="s">
        <v>682</v>
      </c>
      <c r="D54" s="1048" t="s">
        <v>362</v>
      </c>
      <c r="E54" s="1064">
        <v>100</v>
      </c>
    </row>
    <row r="55" spans="1:5" s="1053" customFormat="1" x14ac:dyDescent="0.2">
      <c r="A55" s="273">
        <v>45</v>
      </c>
      <c r="B55" s="1049" t="s">
        <v>347</v>
      </c>
      <c r="C55" s="1048" t="s">
        <v>682</v>
      </c>
      <c r="D55" s="1048" t="s">
        <v>362</v>
      </c>
      <c r="E55" s="1064">
        <v>389</v>
      </c>
    </row>
    <row r="56" spans="1:5" s="1043" customFormat="1" x14ac:dyDescent="0.2">
      <c r="A56" s="273">
        <v>46</v>
      </c>
      <c r="B56" s="1040" t="s">
        <v>751</v>
      </c>
      <c r="C56" s="1039" t="s">
        <v>682</v>
      </c>
      <c r="D56" s="1039" t="s">
        <v>362</v>
      </c>
      <c r="E56" s="1064">
        <v>100</v>
      </c>
    </row>
    <row r="57" spans="1:5" s="1053" customFormat="1" x14ac:dyDescent="0.2">
      <c r="A57" s="273">
        <v>47</v>
      </c>
      <c r="B57" s="1049" t="s">
        <v>1015</v>
      </c>
      <c r="C57" s="1048" t="s">
        <v>682</v>
      </c>
      <c r="D57" s="1048" t="s">
        <v>362</v>
      </c>
      <c r="E57" s="1064">
        <v>6</v>
      </c>
    </row>
    <row r="58" spans="1:5" s="1053" customFormat="1" x14ac:dyDescent="0.2">
      <c r="A58" s="273">
        <v>48</v>
      </c>
      <c r="B58" s="1049" t="s">
        <v>394</v>
      </c>
      <c r="C58" s="1048" t="s">
        <v>682</v>
      </c>
      <c r="D58" s="1048" t="s">
        <v>362</v>
      </c>
      <c r="E58" s="1064">
        <v>0</v>
      </c>
    </row>
    <row r="59" spans="1:5" s="1074" customFormat="1" x14ac:dyDescent="0.2">
      <c r="A59" s="273">
        <v>49</v>
      </c>
      <c r="B59" s="450" t="s">
        <v>395</v>
      </c>
      <c r="C59" s="1068" t="s">
        <v>682</v>
      </c>
      <c r="D59" s="1068" t="s">
        <v>362</v>
      </c>
      <c r="E59" s="1064">
        <v>226</v>
      </c>
    </row>
    <row r="60" spans="1:5" s="1061" customFormat="1" x14ac:dyDescent="0.2">
      <c r="A60" s="273">
        <v>50</v>
      </c>
      <c r="B60" s="450" t="s">
        <v>396</v>
      </c>
      <c r="C60" s="1058" t="s">
        <v>682</v>
      </c>
      <c r="D60" s="1058" t="s">
        <v>362</v>
      </c>
      <c r="E60" s="1064">
        <v>706.4</v>
      </c>
    </row>
    <row r="61" spans="1:5" s="1074" customFormat="1" x14ac:dyDescent="0.2">
      <c r="A61" s="273">
        <v>51</v>
      </c>
      <c r="B61" s="450" t="s">
        <v>622</v>
      </c>
      <c r="C61" s="1068" t="s">
        <v>682</v>
      </c>
      <c r="D61" s="1068" t="s">
        <v>362</v>
      </c>
      <c r="E61" s="1064">
        <v>0</v>
      </c>
    </row>
    <row r="62" spans="1:5" s="1053" customFormat="1" x14ac:dyDescent="0.2">
      <c r="A62" s="273">
        <v>52</v>
      </c>
      <c r="B62" s="450" t="s">
        <v>1774</v>
      </c>
      <c r="C62" s="1048" t="s">
        <v>682</v>
      </c>
      <c r="D62" s="1048" t="s">
        <v>362</v>
      </c>
      <c r="E62" s="1064">
        <v>870.2</v>
      </c>
    </row>
    <row r="63" spans="1:5" s="1061" customFormat="1" x14ac:dyDescent="0.2">
      <c r="A63" s="273">
        <v>53</v>
      </c>
      <c r="B63" s="1059" t="s">
        <v>398</v>
      </c>
      <c r="C63" s="1058" t="s">
        <v>682</v>
      </c>
      <c r="D63" s="1058" t="s">
        <v>362</v>
      </c>
      <c r="E63" s="1064">
        <v>293.39999999999998</v>
      </c>
    </row>
    <row r="64" spans="1:5" s="1074" customFormat="1" x14ac:dyDescent="0.2">
      <c r="A64" s="273">
        <v>54</v>
      </c>
      <c r="B64" s="1069" t="s">
        <v>343</v>
      </c>
      <c r="C64" s="1068" t="s">
        <v>682</v>
      </c>
      <c r="D64" s="1068" t="s">
        <v>362</v>
      </c>
      <c r="E64" s="1064">
        <v>1000115</v>
      </c>
    </row>
    <row r="65" spans="1:5" s="1074" customFormat="1" ht="10.5" customHeight="1" x14ac:dyDescent="0.2">
      <c r="A65" s="273">
        <v>55</v>
      </c>
      <c r="B65" s="450" t="s">
        <v>399</v>
      </c>
      <c r="C65" s="1068" t="s">
        <v>682</v>
      </c>
      <c r="D65" s="1068" t="s">
        <v>362</v>
      </c>
      <c r="E65" s="1064">
        <v>0</v>
      </c>
    </row>
    <row r="66" spans="1:5" s="1074" customFormat="1" x14ac:dyDescent="0.2">
      <c r="A66" s="273">
        <v>56</v>
      </c>
      <c r="B66" s="1069" t="s">
        <v>400</v>
      </c>
      <c r="C66" s="1068" t="s">
        <v>682</v>
      </c>
      <c r="D66" s="1068" t="s">
        <v>362</v>
      </c>
      <c r="E66" s="1064">
        <v>604</v>
      </c>
    </row>
    <row r="67" spans="1:5" s="1074" customFormat="1" x14ac:dyDescent="0.2">
      <c r="A67" s="273">
        <v>57</v>
      </c>
      <c r="B67" s="1069" t="s">
        <v>401</v>
      </c>
      <c r="C67" s="1068" t="s">
        <v>682</v>
      </c>
      <c r="D67" s="1068" t="s">
        <v>362</v>
      </c>
      <c r="E67" s="1081">
        <v>946.2</v>
      </c>
    </row>
    <row r="68" spans="1:5" s="1053" customFormat="1" x14ac:dyDescent="0.2">
      <c r="A68" s="273">
        <v>58</v>
      </c>
      <c r="B68" s="1049" t="s">
        <v>402</v>
      </c>
      <c r="C68" s="1048" t="s">
        <v>682</v>
      </c>
      <c r="D68" s="1048" t="s">
        <v>362</v>
      </c>
      <c r="E68" s="1064">
        <v>450</v>
      </c>
    </row>
    <row r="69" spans="1:5" s="1074" customFormat="1" x14ac:dyDescent="0.2">
      <c r="A69" s="273">
        <v>59</v>
      </c>
      <c r="B69" s="1069" t="s">
        <v>683</v>
      </c>
      <c r="C69" s="1068" t="s">
        <v>682</v>
      </c>
      <c r="D69" s="1068" t="s">
        <v>362</v>
      </c>
      <c r="E69" s="1064">
        <v>0</v>
      </c>
    </row>
    <row r="70" spans="1:5" s="1074" customFormat="1" x14ac:dyDescent="0.2">
      <c r="A70" s="273">
        <v>60</v>
      </c>
      <c r="B70" s="1069" t="s">
        <v>403</v>
      </c>
      <c r="C70" s="1068" t="s">
        <v>682</v>
      </c>
      <c r="D70" s="1068" t="s">
        <v>362</v>
      </c>
      <c r="E70" s="1064">
        <v>16875</v>
      </c>
    </row>
    <row r="71" spans="1:5" s="1074" customFormat="1" x14ac:dyDescent="0.2">
      <c r="A71" s="273">
        <v>61</v>
      </c>
      <c r="B71" s="1069" t="s">
        <v>650</v>
      </c>
      <c r="C71" s="1068" t="s">
        <v>682</v>
      </c>
      <c r="D71" s="1068" t="s">
        <v>362</v>
      </c>
      <c r="E71" s="1064">
        <v>333</v>
      </c>
    </row>
    <row r="72" spans="1:5" s="1074" customFormat="1" x14ac:dyDescent="0.2">
      <c r="A72" s="273">
        <v>62</v>
      </c>
      <c r="B72" s="450" t="s">
        <v>404</v>
      </c>
      <c r="C72" s="1068" t="s">
        <v>682</v>
      </c>
      <c r="D72" s="1068" t="s">
        <v>362</v>
      </c>
      <c r="E72" s="1064">
        <v>3900</v>
      </c>
    </row>
    <row r="73" spans="1:5" s="1053" customFormat="1" x14ac:dyDescent="0.2">
      <c r="A73" s="273">
        <v>63</v>
      </c>
      <c r="B73" s="1049" t="s">
        <v>593</v>
      </c>
      <c r="C73" s="1048" t="s">
        <v>682</v>
      </c>
      <c r="D73" s="1048" t="s">
        <v>362</v>
      </c>
      <c r="E73" s="1063">
        <v>453.9</v>
      </c>
    </row>
    <row r="74" spans="1:5" s="1053" customFormat="1" x14ac:dyDescent="0.2">
      <c r="A74" s="273">
        <v>64</v>
      </c>
      <c r="B74" s="1049" t="s">
        <v>446</v>
      </c>
      <c r="C74" s="1048" t="s">
        <v>682</v>
      </c>
      <c r="D74" s="1048" t="s">
        <v>362</v>
      </c>
      <c r="E74" s="1063">
        <v>795899.91</v>
      </c>
    </row>
    <row r="75" spans="1:5" s="1074" customFormat="1" ht="12.75" customHeight="1" x14ac:dyDescent="0.2">
      <c r="A75" s="273">
        <v>65</v>
      </c>
      <c r="B75" s="1069" t="s">
        <v>626</v>
      </c>
      <c r="C75" s="1068" t="s">
        <v>682</v>
      </c>
      <c r="D75" s="1068" t="s">
        <v>362</v>
      </c>
      <c r="E75" s="1081">
        <v>41</v>
      </c>
    </row>
    <row r="76" spans="1:5" s="1074" customFormat="1" x14ac:dyDescent="0.2">
      <c r="A76" s="273">
        <v>66</v>
      </c>
      <c r="B76" s="450" t="s">
        <v>635</v>
      </c>
      <c r="C76" s="1068" t="s">
        <v>682</v>
      </c>
      <c r="D76" s="1068" t="s">
        <v>362</v>
      </c>
      <c r="E76" s="1064">
        <v>15392</v>
      </c>
    </row>
    <row r="77" spans="1:5" s="1053" customFormat="1" x14ac:dyDescent="0.2">
      <c r="A77" s="273">
        <v>67</v>
      </c>
      <c r="B77" s="450" t="s">
        <v>615</v>
      </c>
      <c r="C77" s="1048" t="s">
        <v>682</v>
      </c>
      <c r="D77" s="1048" t="s">
        <v>362</v>
      </c>
      <c r="E77" s="1063">
        <v>0</v>
      </c>
    </row>
    <row r="78" spans="1:5" s="1074" customFormat="1" x14ac:dyDescent="0.2">
      <c r="A78" s="273">
        <v>68</v>
      </c>
      <c r="B78" s="1087" t="s">
        <v>628</v>
      </c>
      <c r="C78" s="1068" t="s">
        <v>682</v>
      </c>
      <c r="D78" s="1068" t="s">
        <v>362</v>
      </c>
      <c r="E78" s="1064">
        <v>0</v>
      </c>
    </row>
    <row r="79" spans="1:5" s="1074" customFormat="1" x14ac:dyDescent="0.2">
      <c r="A79" s="273">
        <v>69</v>
      </c>
      <c r="B79" s="1084" t="s">
        <v>1004</v>
      </c>
      <c r="C79" s="1068" t="s">
        <v>682</v>
      </c>
      <c r="D79" s="1068" t="s">
        <v>362</v>
      </c>
      <c r="E79" s="1085">
        <v>332</v>
      </c>
    </row>
    <row r="80" spans="1:5" s="1074" customFormat="1" x14ac:dyDescent="0.2">
      <c r="A80" s="273">
        <v>70</v>
      </c>
      <c r="B80" s="1086" t="s">
        <v>356</v>
      </c>
      <c r="C80" s="1070" t="s">
        <v>682</v>
      </c>
      <c r="D80" s="1070" t="s">
        <v>362</v>
      </c>
      <c r="E80" s="1085">
        <v>758</v>
      </c>
    </row>
    <row r="81" spans="1:16" s="293" customFormat="1" ht="15" x14ac:dyDescent="0.2">
      <c r="A81" s="1325" t="s">
        <v>21</v>
      </c>
      <c r="B81" s="1325"/>
      <c r="C81" s="427"/>
      <c r="D81" s="427"/>
      <c r="E81" s="1189">
        <f>SUM(E11:E80)</f>
        <v>17870383.599999994</v>
      </c>
    </row>
    <row r="82" spans="1:16" s="293" customFormat="1" ht="29.25" customHeight="1" x14ac:dyDescent="0.2">
      <c r="A82" s="1685" t="s">
        <v>1230</v>
      </c>
      <c r="B82" s="1685"/>
      <c r="C82" s="1685"/>
      <c r="D82" s="1685"/>
      <c r="E82" s="1685"/>
    </row>
    <row r="83" spans="1:16" s="293" customFormat="1" ht="55.15" customHeight="1" x14ac:dyDescent="0.35">
      <c r="A83" s="1503" t="s">
        <v>1853</v>
      </c>
      <c r="B83" s="1233"/>
      <c r="C83" s="1233"/>
      <c r="D83" s="1233"/>
      <c r="E83" s="1233"/>
      <c r="F83" s="1233"/>
      <c r="G83" s="1233"/>
      <c r="H83" s="1233"/>
      <c r="I83" s="1233"/>
      <c r="J83" s="1233"/>
      <c r="K83" s="1233"/>
      <c r="L83" s="1233"/>
      <c r="M83" s="1233"/>
      <c r="N83" s="1233"/>
      <c r="O83" s="1233"/>
      <c r="P83" s="1233"/>
    </row>
    <row r="84" spans="1:16" s="293" customFormat="1" ht="15" x14ac:dyDescent="0.25">
      <c r="A84" s="194"/>
      <c r="B84" s="195" t="s">
        <v>611</v>
      </c>
      <c r="D84" s="197" t="s">
        <v>659</v>
      </c>
      <c r="E84" s="197" t="s">
        <v>610</v>
      </c>
      <c r="M84" s="265"/>
      <c r="N84" s="194"/>
      <c r="O84" s="304"/>
      <c r="P84" s="194"/>
    </row>
    <row r="85" spans="1:16" s="293" customFormat="1" x14ac:dyDescent="0.2">
      <c r="A85" s="199" t="s">
        <v>570</v>
      </c>
      <c r="C85" s="199" t="s">
        <v>1785</v>
      </c>
      <c r="D85" s="194"/>
      <c r="E85" s="289"/>
      <c r="F85" s="289"/>
      <c r="G85" s="289"/>
      <c r="H85" s="289"/>
      <c r="O85" s="292"/>
      <c r="P85" s="289"/>
    </row>
    <row r="86" spans="1:16" s="293" customFormat="1" x14ac:dyDescent="0.2">
      <c r="A86" s="292" t="s">
        <v>563</v>
      </c>
      <c r="B86" s="289"/>
      <c r="C86" s="1504" t="s">
        <v>564</v>
      </c>
      <c r="D86" s="1233"/>
      <c r="E86" s="1233"/>
      <c r="F86" s="1233"/>
      <c r="G86" s="1233"/>
      <c r="H86" s="1233"/>
      <c r="O86" s="289"/>
      <c r="P86" s="289"/>
    </row>
    <row r="87" spans="1:16" s="293" customFormat="1" x14ac:dyDescent="0.2"/>
    <row r="88" spans="1:16" s="293" customFormat="1" x14ac:dyDescent="0.2"/>
    <row r="89" spans="1:16" s="293" customFormat="1" x14ac:dyDescent="0.2"/>
    <row r="90" spans="1:16" s="293" customFormat="1" x14ac:dyDescent="0.2"/>
    <row r="91" spans="1:16" s="293" customFormat="1" x14ac:dyDescent="0.2"/>
    <row r="92" spans="1:16" s="293" customFormat="1" x14ac:dyDescent="0.2"/>
    <row r="93" spans="1:16" s="293" customFormat="1" x14ac:dyDescent="0.2"/>
    <row r="94" spans="1:16" s="293" customFormat="1" x14ac:dyDescent="0.2"/>
    <row r="95" spans="1:16" s="293" customFormat="1" x14ac:dyDescent="0.2"/>
    <row r="96" spans="1:16" s="293" customFormat="1" x14ac:dyDescent="0.2"/>
  </sheetData>
  <sortState ref="A10:E76">
    <sortCondition ref="B11"/>
  </sortState>
  <mergeCells count="9">
    <mergeCell ref="C86:H86"/>
    <mergeCell ref="A83:P83"/>
    <mergeCell ref="H2:I2"/>
    <mergeCell ref="A2:E2"/>
    <mergeCell ref="A3:E3"/>
    <mergeCell ref="A4:E4"/>
    <mergeCell ref="A7:E7"/>
    <mergeCell ref="A81:B81"/>
    <mergeCell ref="A82:E82"/>
  </mergeCells>
  <pageMargins left="0.98425196850393704" right="0.59055118110236227" top="0.78740157480314965" bottom="0.78740157480314965" header="0.31496062992125984" footer="0.31496062992125984"/>
  <pageSetup paperSize="9" scale="60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36"/>
  <sheetViews>
    <sheetView view="pageBreakPreview" topLeftCell="A19" zoomScaleNormal="100" zoomScaleSheetLayoutView="100" workbookViewId="0">
      <selection activeCell="R40" sqref="R40"/>
    </sheetView>
  </sheetViews>
  <sheetFormatPr defaultColWidth="8.85546875" defaultRowHeight="12.75" x14ac:dyDescent="0.2"/>
  <cols>
    <col min="1" max="1" width="4.140625" style="28" customWidth="1"/>
    <col min="2" max="2" width="17" style="28" customWidth="1"/>
    <col min="3" max="3" width="20.5703125" style="28" customWidth="1"/>
    <col min="4" max="4" width="15.5703125" style="28" customWidth="1"/>
    <col min="5" max="5" width="17.140625" style="11" customWidth="1"/>
    <col min="6" max="6" width="17.42578125" style="28" customWidth="1"/>
    <col min="7" max="7" width="13" style="11" customWidth="1"/>
    <col min="8" max="8" width="10.5703125" style="11" customWidth="1"/>
    <col min="9" max="9" width="8.42578125" style="28" customWidth="1"/>
    <col min="10" max="10" width="7.85546875" style="74" customWidth="1"/>
    <col min="11" max="11" width="6.140625" style="28" customWidth="1"/>
    <col min="12" max="12" width="10.140625" style="28" customWidth="1"/>
    <col min="13" max="16384" width="8.85546875" style="28"/>
  </cols>
  <sheetData>
    <row r="1" spans="1:12" x14ac:dyDescent="0.2">
      <c r="H1" s="1203" t="s">
        <v>235</v>
      </c>
      <c r="I1" s="1203"/>
      <c r="J1" s="1203"/>
      <c r="K1" s="1203"/>
      <c r="L1" s="1203"/>
    </row>
    <row r="2" spans="1:12" x14ac:dyDescent="0.2">
      <c r="A2" s="1202" t="s">
        <v>234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2" s="293" customFormat="1" x14ac:dyDescent="0.2">
      <c r="A3" s="1242" t="s">
        <v>1854</v>
      </c>
      <c r="B3" s="1242"/>
      <c r="C3" s="1242"/>
      <c r="D3" s="1242"/>
      <c r="E3" s="1242"/>
      <c r="F3" s="1242"/>
      <c r="G3" s="1242"/>
      <c r="H3" s="1242"/>
      <c r="I3" s="1242"/>
      <c r="J3" s="1242"/>
    </row>
    <row r="4" spans="1:12" ht="13.5" thickBot="1" x14ac:dyDescent="0.25"/>
    <row r="5" spans="1:12" ht="13.5" thickBot="1" x14ac:dyDescent="0.25">
      <c r="A5" s="1693" t="s">
        <v>374</v>
      </c>
      <c r="B5" s="1694"/>
      <c r="C5" s="1694"/>
      <c r="D5" s="1694"/>
      <c r="E5" s="1694"/>
      <c r="F5" s="1694"/>
      <c r="G5" s="1694"/>
      <c r="H5" s="1694"/>
      <c r="I5" s="1694"/>
      <c r="J5" s="1695"/>
    </row>
    <row r="6" spans="1:12" ht="27" customHeight="1" thickBot="1" x14ac:dyDescent="0.25">
      <c r="A6" s="1696" t="s">
        <v>884</v>
      </c>
      <c r="B6" s="1697"/>
      <c r="C6" s="1697"/>
      <c r="D6" s="1697"/>
      <c r="E6" s="1697"/>
      <c r="F6" s="1697"/>
      <c r="G6" s="1697"/>
      <c r="H6" s="1697"/>
      <c r="I6" s="1697"/>
      <c r="J6" s="1698"/>
    </row>
    <row r="8" spans="1:12" ht="52.15" customHeight="1" x14ac:dyDescent="0.2">
      <c r="A8" s="1210" t="s">
        <v>361</v>
      </c>
      <c r="B8" s="1210" t="s">
        <v>236</v>
      </c>
      <c r="C8" s="1210" t="s">
        <v>237</v>
      </c>
      <c r="D8" s="1210" t="s">
        <v>238</v>
      </c>
      <c r="E8" s="1210" t="s">
        <v>239</v>
      </c>
      <c r="F8" s="1210" t="s">
        <v>1232</v>
      </c>
      <c r="G8" s="1210" t="s">
        <v>1233</v>
      </c>
      <c r="H8" s="1210" t="s">
        <v>240</v>
      </c>
      <c r="I8" s="1210"/>
      <c r="J8" s="1210"/>
    </row>
    <row r="9" spans="1:12" ht="25.5" x14ac:dyDescent="0.2">
      <c r="A9" s="1210"/>
      <c r="B9" s="1210"/>
      <c r="C9" s="1210"/>
      <c r="D9" s="1210"/>
      <c r="E9" s="1210"/>
      <c r="F9" s="1210"/>
      <c r="G9" s="1210"/>
      <c r="H9" s="70" t="s">
        <v>219</v>
      </c>
      <c r="I9" s="27" t="s">
        <v>166</v>
      </c>
      <c r="J9" s="75" t="s">
        <v>241</v>
      </c>
    </row>
    <row r="10" spans="1:12" x14ac:dyDescent="0.2">
      <c r="A10" s="14">
        <v>1</v>
      </c>
      <c r="B10" s="14">
        <v>2</v>
      </c>
      <c r="C10" s="14">
        <v>3</v>
      </c>
      <c r="D10" s="14">
        <v>4</v>
      </c>
      <c r="E10" s="73">
        <v>5</v>
      </c>
      <c r="F10" s="14">
        <v>6</v>
      </c>
      <c r="G10" s="73">
        <v>7</v>
      </c>
      <c r="H10" s="73">
        <v>8</v>
      </c>
      <c r="I10" s="14">
        <v>9</v>
      </c>
      <c r="J10" s="76">
        <v>10</v>
      </c>
    </row>
    <row r="11" spans="1:12" x14ac:dyDescent="0.2">
      <c r="A11" s="26"/>
      <c r="B11" s="26"/>
      <c r="C11" s="26"/>
      <c r="D11" s="26"/>
      <c r="E11" s="35"/>
      <c r="F11" s="26"/>
      <c r="G11" s="69"/>
      <c r="H11" s="34"/>
      <c r="I11" s="26"/>
      <c r="J11" s="38"/>
    </row>
    <row r="12" spans="1:12" ht="15.75" customHeight="1" x14ac:dyDescent="0.2">
      <c r="A12" s="26"/>
      <c r="B12" s="26"/>
      <c r="C12" s="26"/>
      <c r="D12" s="26"/>
      <c r="E12" s="35"/>
      <c r="F12" s="13"/>
      <c r="G12" s="69"/>
      <c r="H12" s="69"/>
      <c r="I12" s="26"/>
      <c r="J12" s="38"/>
    </row>
    <row r="14" spans="1:12" x14ac:dyDescent="0.2">
      <c r="H14" s="1692" t="s">
        <v>250</v>
      </c>
      <c r="I14" s="1692"/>
      <c r="J14" s="1692"/>
      <c r="K14" s="1692"/>
      <c r="L14" s="1692"/>
    </row>
    <row r="15" spans="1:12" s="483" customFormat="1" x14ac:dyDescent="0.2">
      <c r="E15" s="486"/>
      <c r="G15" s="486"/>
      <c r="H15" s="494"/>
      <c r="I15" s="494"/>
      <c r="J15" s="494"/>
      <c r="K15" s="494"/>
      <c r="L15" s="494"/>
    </row>
    <row r="16" spans="1:12" ht="40.5" customHeight="1" x14ac:dyDescent="0.2">
      <c r="A16" s="1210" t="s">
        <v>361</v>
      </c>
      <c r="B16" s="1210" t="s">
        <v>236</v>
      </c>
      <c r="C16" s="1210" t="s">
        <v>242</v>
      </c>
      <c r="D16" s="1210" t="s">
        <v>243</v>
      </c>
      <c r="E16" s="1210"/>
      <c r="F16" s="1210"/>
      <c r="G16" s="1210"/>
      <c r="H16" s="1210" t="s">
        <v>244</v>
      </c>
      <c r="I16" s="1210"/>
      <c r="J16" s="1210"/>
      <c r="K16" s="1210" t="s">
        <v>245</v>
      </c>
      <c r="L16" s="1210"/>
    </row>
    <row r="17" spans="1:12" ht="38.25" customHeight="1" x14ac:dyDescent="0.2">
      <c r="A17" s="1210"/>
      <c r="B17" s="1210"/>
      <c r="C17" s="1210"/>
      <c r="D17" s="1204" t="s">
        <v>1309</v>
      </c>
      <c r="E17" s="1210" t="s">
        <v>163</v>
      </c>
      <c r="F17" s="1210" t="s">
        <v>1234</v>
      </c>
      <c r="G17" s="1210" t="s">
        <v>1232</v>
      </c>
      <c r="H17" s="1210" t="s">
        <v>166</v>
      </c>
      <c r="I17" s="1210" t="s">
        <v>246</v>
      </c>
      <c r="J17" s="1691" t="s">
        <v>247</v>
      </c>
      <c r="K17" s="1210" t="s">
        <v>248</v>
      </c>
      <c r="L17" s="1210" t="s">
        <v>249</v>
      </c>
    </row>
    <row r="18" spans="1:12" ht="87.75" customHeight="1" x14ac:dyDescent="0.2">
      <c r="A18" s="1210"/>
      <c r="B18" s="1210"/>
      <c r="C18" s="1210"/>
      <c r="D18" s="1205"/>
      <c r="E18" s="1210"/>
      <c r="F18" s="1210"/>
      <c r="G18" s="1210"/>
      <c r="H18" s="1210"/>
      <c r="I18" s="1210"/>
      <c r="J18" s="1691"/>
      <c r="K18" s="1210"/>
      <c r="L18" s="1210"/>
    </row>
    <row r="19" spans="1:12" x14ac:dyDescent="0.2">
      <c r="A19" s="37">
        <v>1</v>
      </c>
      <c r="B19" s="37">
        <v>2</v>
      </c>
      <c r="C19" s="37">
        <v>11</v>
      </c>
      <c r="D19" s="37">
        <v>12</v>
      </c>
      <c r="E19" s="37">
        <v>13</v>
      </c>
      <c r="F19" s="37">
        <v>14</v>
      </c>
      <c r="G19" s="37">
        <v>15</v>
      </c>
      <c r="H19" s="37">
        <v>16</v>
      </c>
      <c r="I19" s="37">
        <v>17</v>
      </c>
      <c r="J19" s="89">
        <v>18</v>
      </c>
      <c r="K19" s="37">
        <v>19</v>
      </c>
      <c r="L19" s="37">
        <v>20</v>
      </c>
    </row>
    <row r="20" spans="1:12" s="87" customFormat="1" ht="12.75" customHeight="1" x14ac:dyDescent="0.2">
      <c r="A20" s="86"/>
      <c r="B20" s="58"/>
      <c r="C20" s="86"/>
      <c r="D20" s="1269"/>
      <c r="E20" s="1269"/>
      <c r="F20" s="1269"/>
      <c r="G20" s="1269"/>
      <c r="H20" s="54"/>
      <c r="I20" s="86"/>
      <c r="J20" s="155"/>
      <c r="K20" s="86"/>
      <c r="L20" s="48"/>
    </row>
    <row r="21" spans="1:12" s="87" customFormat="1" ht="12.75" customHeight="1" x14ac:dyDescent="0.2">
      <c r="A21" s="378"/>
      <c r="B21" s="379"/>
      <c r="C21" s="378"/>
      <c r="D21" s="1269"/>
      <c r="E21" s="1269"/>
      <c r="F21" s="1269"/>
      <c r="G21" s="1269"/>
      <c r="H21" s="381"/>
      <c r="I21" s="378"/>
      <c r="J21" s="380"/>
      <c r="K21" s="378"/>
      <c r="L21" s="48"/>
    </row>
    <row r="22" spans="1:12" s="87" customFormat="1" ht="12.75" customHeight="1" x14ac:dyDescent="0.2">
      <c r="A22" s="86"/>
      <c r="B22" s="58"/>
      <c r="C22" s="86"/>
      <c r="D22" s="1269"/>
      <c r="E22" s="1269"/>
      <c r="F22" s="1269"/>
      <c r="G22" s="1269"/>
      <c r="H22" s="54"/>
      <c r="I22" s="86"/>
      <c r="J22" s="155"/>
      <c r="K22" s="86"/>
      <c r="L22" s="48"/>
    </row>
    <row r="23" spans="1:12" x14ac:dyDescent="0.2">
      <c r="A23" s="28" t="s">
        <v>180</v>
      </c>
    </row>
    <row r="24" spans="1:12" ht="15" x14ac:dyDescent="0.25">
      <c r="A24" s="444" t="s">
        <v>968</v>
      </c>
      <c r="B24" s="440"/>
      <c r="C24" s="440"/>
      <c r="D24" s="440"/>
      <c r="E24" s="440"/>
      <c r="F24" s="440"/>
      <c r="G24" s="442"/>
      <c r="H24" s="442"/>
    </row>
    <row r="25" spans="1:12" s="439" customFormat="1" ht="15" x14ac:dyDescent="0.25">
      <c r="A25" s="444"/>
      <c r="B25" s="440"/>
      <c r="C25" s="440"/>
      <c r="D25" s="440"/>
      <c r="E25" s="440"/>
      <c r="F25" s="440"/>
      <c r="G25" s="442"/>
      <c r="H25" s="442"/>
      <c r="J25" s="74"/>
    </row>
    <row r="26" spans="1:12" x14ac:dyDescent="0.2">
      <c r="G26" s="74"/>
      <c r="H26" s="84"/>
      <c r="I26" s="84"/>
    </row>
    <row r="27" spans="1:12" x14ac:dyDescent="0.2">
      <c r="F27" s="1203" t="s">
        <v>250</v>
      </c>
      <c r="G27" s="1203"/>
      <c r="H27" s="1203"/>
      <c r="I27" s="1203"/>
      <c r="J27" s="1203"/>
      <c r="K27" s="1203"/>
      <c r="L27" s="1203"/>
    </row>
    <row r="28" spans="1:12" x14ac:dyDescent="0.2">
      <c r="A28" s="1686" t="s">
        <v>251</v>
      </c>
      <c r="B28" s="1686"/>
      <c r="C28" s="1686"/>
      <c r="D28" s="1686"/>
      <c r="E28" s="1686"/>
      <c r="F28" s="1686"/>
    </row>
    <row r="30" spans="1:12" ht="83.45" customHeight="1" x14ac:dyDescent="0.2">
      <c r="A30" s="1211" t="s">
        <v>252</v>
      </c>
      <c r="B30" s="1213"/>
      <c r="C30" s="1210" t="s">
        <v>253</v>
      </c>
      <c r="D30" s="1210"/>
      <c r="E30" s="1210" t="s">
        <v>254</v>
      </c>
      <c r="F30" s="1210"/>
    </row>
    <row r="31" spans="1:12" ht="13.9" customHeight="1" x14ac:dyDescent="0.2">
      <c r="A31" s="1214">
        <v>1</v>
      </c>
      <c r="B31" s="1215"/>
      <c r="C31" s="1214">
        <v>2</v>
      </c>
      <c r="D31" s="1215"/>
      <c r="E31" s="1214">
        <v>3</v>
      </c>
      <c r="F31" s="1215"/>
    </row>
    <row r="32" spans="1:12" s="227" customFormat="1" x14ac:dyDescent="0.2">
      <c r="A32" s="1687">
        <v>61532</v>
      </c>
      <c r="B32" s="1688"/>
      <c r="C32" s="1689">
        <v>2804</v>
      </c>
      <c r="D32" s="1690"/>
      <c r="E32" s="1690">
        <v>73</v>
      </c>
      <c r="F32" s="1690"/>
      <c r="G32" s="159"/>
      <c r="H32" s="159"/>
      <c r="J32" s="233"/>
    </row>
    <row r="33" spans="1:12" ht="56.25" customHeight="1" x14ac:dyDescent="0.35">
      <c r="A33" s="1271" t="s">
        <v>1894</v>
      </c>
      <c r="B33" s="1237"/>
      <c r="C33" s="1237"/>
      <c r="D33" s="1237"/>
      <c r="E33" s="1237"/>
      <c r="F33" s="1237"/>
      <c r="G33" s="1237"/>
      <c r="H33" s="1237"/>
      <c r="I33" s="1237"/>
      <c r="J33" s="1237"/>
      <c r="K33" s="1237"/>
      <c r="L33" s="1237"/>
    </row>
    <row r="34" spans="1:12" ht="24" customHeight="1" x14ac:dyDescent="0.2">
      <c r="A34" s="60"/>
      <c r="B34" s="72"/>
      <c r="C34" s="60" t="s">
        <v>885</v>
      </c>
      <c r="E34" s="61" t="s">
        <v>659</v>
      </c>
      <c r="G34" s="61" t="s">
        <v>610</v>
      </c>
      <c r="I34" s="72"/>
      <c r="J34" s="72"/>
      <c r="K34" s="72"/>
      <c r="L34" s="72"/>
    </row>
    <row r="35" spans="1:12" x14ac:dyDescent="0.2">
      <c r="A35" s="44" t="s">
        <v>1893</v>
      </c>
      <c r="B35" s="72"/>
      <c r="C35" s="199" t="s">
        <v>1785</v>
      </c>
      <c r="D35" s="60"/>
      <c r="F35" s="68"/>
      <c r="I35" s="72"/>
      <c r="J35" s="72"/>
      <c r="K35" s="72"/>
      <c r="L35" s="72"/>
    </row>
    <row r="36" spans="1:12" x14ac:dyDescent="0.2">
      <c r="A36" s="71" t="s">
        <v>563</v>
      </c>
      <c r="B36" s="68"/>
      <c r="C36" s="1241" t="s">
        <v>564</v>
      </c>
      <c r="D36" s="1237"/>
      <c r="E36" s="1237"/>
      <c r="F36" s="1237"/>
      <c r="G36" s="1237"/>
      <c r="H36" s="1237"/>
      <c r="I36" s="72"/>
      <c r="J36" s="72"/>
      <c r="K36" s="72"/>
      <c r="L36" s="72"/>
    </row>
  </sheetData>
  <mergeCells count="46">
    <mergeCell ref="H1:L1"/>
    <mergeCell ref="A2:J2"/>
    <mergeCell ref="A3:J3"/>
    <mergeCell ref="H14:L14"/>
    <mergeCell ref="A8:A9"/>
    <mergeCell ref="B8:B9"/>
    <mergeCell ref="C8:C9"/>
    <mergeCell ref="D8:D9"/>
    <mergeCell ref="E8:E9"/>
    <mergeCell ref="F8:F9"/>
    <mergeCell ref="G8:G9"/>
    <mergeCell ref="H8:J8"/>
    <mergeCell ref="A5:J5"/>
    <mergeCell ref="A6:J6"/>
    <mergeCell ref="A16:A18"/>
    <mergeCell ref="B16:B18"/>
    <mergeCell ref="C16:C18"/>
    <mergeCell ref="D16:G16"/>
    <mergeCell ref="L17:L18"/>
    <mergeCell ref="I17:I18"/>
    <mergeCell ref="J17:J18"/>
    <mergeCell ref="K17:K18"/>
    <mergeCell ref="H16:J16"/>
    <mergeCell ref="E17:E18"/>
    <mergeCell ref="F17:F18"/>
    <mergeCell ref="G17:G18"/>
    <mergeCell ref="H17:H18"/>
    <mergeCell ref="K16:L16"/>
    <mergeCell ref="D17:D18"/>
    <mergeCell ref="A33:L33"/>
    <mergeCell ref="C36:H36"/>
    <mergeCell ref="A30:B30"/>
    <mergeCell ref="C30:D30"/>
    <mergeCell ref="E30:F30"/>
    <mergeCell ref="A32:B32"/>
    <mergeCell ref="C32:D32"/>
    <mergeCell ref="E32:F32"/>
    <mergeCell ref="A31:B31"/>
    <mergeCell ref="C31:D31"/>
    <mergeCell ref="E31:F31"/>
    <mergeCell ref="D20:D22"/>
    <mergeCell ref="E20:E22"/>
    <mergeCell ref="F20:F22"/>
    <mergeCell ref="G20:G22"/>
    <mergeCell ref="A28:F28"/>
    <mergeCell ref="F27:L27"/>
  </mergeCells>
  <pageMargins left="0.78740157480314965" right="0.78740157480314965" top="0.98425196850393704" bottom="0.59055118110236227" header="0.31496062992125984" footer="0.31496062992125984"/>
  <pageSetup paperSize="9" scale="87" fitToHeight="0" orientation="landscape" r:id="rId1"/>
  <rowBreaks count="1" manualBreakCount="1">
    <brk id="25" max="11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19"/>
  <sheetViews>
    <sheetView view="pageBreakPreview" zoomScaleSheetLayoutView="100" workbookViewId="0">
      <selection activeCell="C16" sqref="C16"/>
    </sheetView>
  </sheetViews>
  <sheetFormatPr defaultColWidth="8.85546875" defaultRowHeight="12.75" x14ac:dyDescent="0.2"/>
  <cols>
    <col min="1" max="1" width="6.5703125" style="28" customWidth="1"/>
    <col min="2" max="2" width="36.140625" style="28" customWidth="1"/>
    <col min="3" max="3" width="21.7109375" style="28" customWidth="1"/>
    <col min="4" max="4" width="25.85546875" style="28" customWidth="1"/>
    <col min="5" max="5" width="41.7109375" style="28" customWidth="1"/>
    <col min="6" max="16384" width="8.85546875" style="28"/>
  </cols>
  <sheetData>
    <row r="1" spans="1:9" x14ac:dyDescent="0.2">
      <c r="E1" s="29" t="s">
        <v>330</v>
      </c>
    </row>
    <row r="2" spans="1:9" x14ac:dyDescent="0.2">
      <c r="A2" s="1202" t="s">
        <v>0</v>
      </c>
      <c r="B2" s="1202"/>
      <c r="C2" s="1202"/>
      <c r="D2" s="1202"/>
      <c r="E2" s="1202"/>
    </row>
    <row r="3" spans="1:9" x14ac:dyDescent="0.2">
      <c r="A3" s="1202" t="s">
        <v>255</v>
      </c>
      <c r="B3" s="1202"/>
      <c r="C3" s="1202"/>
      <c r="D3" s="1202"/>
      <c r="E3" s="1202"/>
    </row>
    <row r="4" spans="1:9" s="1182" customFormat="1" x14ac:dyDescent="0.2">
      <c r="A4" s="1242" t="s">
        <v>1739</v>
      </c>
      <c r="B4" s="1242"/>
      <c r="C4" s="1242"/>
      <c r="D4" s="1242"/>
      <c r="E4" s="1242"/>
    </row>
    <row r="6" spans="1:9" x14ac:dyDescent="0.2">
      <c r="A6" s="1261" t="s">
        <v>368</v>
      </c>
      <c r="B6" s="1261"/>
      <c r="C6" s="1261"/>
      <c r="D6" s="1261"/>
      <c r="E6" s="1261"/>
    </row>
    <row r="7" spans="1:9" ht="41.45" customHeight="1" x14ac:dyDescent="0.2">
      <c r="A7" s="1262" t="s">
        <v>958</v>
      </c>
      <c r="B7" s="1261"/>
      <c r="C7" s="1261"/>
      <c r="D7" s="1261"/>
      <c r="E7" s="1261"/>
    </row>
    <row r="9" spans="1:9" ht="70.150000000000006" customHeight="1" x14ac:dyDescent="0.2">
      <c r="A9" s="27" t="s">
        <v>361</v>
      </c>
      <c r="B9" s="27" t="s">
        <v>256</v>
      </c>
      <c r="C9" s="27" t="s">
        <v>257</v>
      </c>
      <c r="D9" s="27" t="s">
        <v>258</v>
      </c>
      <c r="E9" s="27" t="s">
        <v>199</v>
      </c>
      <c r="I9" s="17"/>
    </row>
    <row r="10" spans="1:9" x14ac:dyDescent="0.2">
      <c r="A10" s="14">
        <v>1</v>
      </c>
      <c r="B10" s="14">
        <v>2</v>
      </c>
      <c r="C10" s="14">
        <v>3</v>
      </c>
      <c r="D10" s="14">
        <v>4</v>
      </c>
      <c r="E10" s="14">
        <v>5</v>
      </c>
    </row>
    <row r="11" spans="1:9" x14ac:dyDescent="0.2">
      <c r="A11" s="90">
        <v>1</v>
      </c>
      <c r="B11" s="443" t="s">
        <v>362</v>
      </c>
      <c r="C11" s="453" t="s">
        <v>362</v>
      </c>
      <c r="D11" s="441" t="s">
        <v>362</v>
      </c>
      <c r="E11" s="441" t="s">
        <v>362</v>
      </c>
    </row>
    <row r="12" spans="1:9" ht="21.6" customHeight="1" x14ac:dyDescent="0.2">
      <c r="A12" s="1699" t="s">
        <v>21</v>
      </c>
      <c r="B12" s="1700"/>
      <c r="C12" s="26" t="s">
        <v>362</v>
      </c>
      <c r="D12" s="26" t="s">
        <v>362</v>
      </c>
      <c r="E12" s="26" t="s">
        <v>362</v>
      </c>
    </row>
    <row r="14" spans="1:9" ht="53.25" customHeight="1" x14ac:dyDescent="0.35">
      <c r="A14" s="1271" t="s">
        <v>1855</v>
      </c>
      <c r="B14" s="1531"/>
      <c r="C14" s="1531"/>
      <c r="D14" s="1531"/>
      <c r="E14" s="1531"/>
      <c r="F14" s="158"/>
    </row>
    <row r="15" spans="1:9" x14ac:dyDescent="0.2">
      <c r="A15" s="60"/>
      <c r="B15" s="72"/>
      <c r="C15" s="60" t="s">
        <v>611</v>
      </c>
      <c r="D15" s="61" t="s">
        <v>659</v>
      </c>
      <c r="E15" s="62" t="s">
        <v>1030</v>
      </c>
      <c r="F15" s="60"/>
    </row>
    <row r="16" spans="1:9" ht="23.25" customHeight="1" x14ac:dyDescent="0.2">
      <c r="A16" s="44" t="s">
        <v>570</v>
      </c>
      <c r="B16" s="72"/>
      <c r="C16" s="199" t="s">
        <v>1785</v>
      </c>
      <c r="D16" s="60"/>
      <c r="E16" s="68"/>
      <c r="F16" s="68"/>
    </row>
    <row r="17" spans="1:6" x14ac:dyDescent="0.2">
      <c r="A17" s="71" t="s">
        <v>563</v>
      </c>
      <c r="B17" s="68"/>
      <c r="C17" s="1241" t="s">
        <v>564</v>
      </c>
      <c r="D17" s="1237"/>
      <c r="E17" s="1237"/>
      <c r="F17" s="68"/>
    </row>
    <row r="19" spans="1:6" x14ac:dyDescent="0.2">
      <c r="A19" s="28" t="s">
        <v>259</v>
      </c>
    </row>
  </sheetData>
  <mergeCells count="8">
    <mergeCell ref="C17:E17"/>
    <mergeCell ref="A2:E2"/>
    <mergeCell ref="A3:E3"/>
    <mergeCell ref="A4:E4"/>
    <mergeCell ref="A12:B12"/>
    <mergeCell ref="A6:E6"/>
    <mergeCell ref="A7:E7"/>
    <mergeCell ref="A14:E14"/>
  </mergeCells>
  <pageMargins left="0.78740157480314965" right="0.78740157480314965" top="0.98425196850393704" bottom="0.59055118110236227" header="0.31496062992125984" footer="0.31496062992125984"/>
  <pageSetup paperSize="9" scale="77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EEFA"/>
  </sheetPr>
  <dimension ref="A1:J19"/>
  <sheetViews>
    <sheetView view="pageBreakPreview" zoomScale="110" zoomScaleSheetLayoutView="110" workbookViewId="0">
      <selection activeCell="O11" sqref="O11"/>
    </sheetView>
  </sheetViews>
  <sheetFormatPr defaultColWidth="8.85546875" defaultRowHeight="12.75" x14ac:dyDescent="0.2"/>
  <cols>
    <col min="1" max="1" width="5.28515625" style="28" customWidth="1"/>
    <col min="2" max="2" width="29.140625" style="28" customWidth="1"/>
    <col min="3" max="3" width="15.28515625" style="28" customWidth="1"/>
    <col min="4" max="4" width="14.42578125" style="28" customWidth="1"/>
    <col min="5" max="5" width="8.85546875" style="28"/>
    <col min="6" max="6" width="12" style="28" customWidth="1"/>
    <col min="7" max="7" width="15.42578125" style="28" customWidth="1"/>
    <col min="8" max="8" width="8.85546875" style="28"/>
    <col min="9" max="9" width="11.5703125" style="28" customWidth="1"/>
    <col min="10" max="10" width="15.85546875" style="28" customWidth="1"/>
    <col min="11" max="16384" width="8.85546875" style="28"/>
  </cols>
  <sheetData>
    <row r="1" spans="1:10" x14ac:dyDescent="0.2">
      <c r="I1" s="1203" t="s">
        <v>266</v>
      </c>
      <c r="J1" s="1203"/>
    </row>
    <row r="2" spans="1:10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</row>
    <row r="3" spans="1:10" x14ac:dyDescent="0.2">
      <c r="A3" s="1242" t="s">
        <v>260</v>
      </c>
      <c r="B3" s="1242"/>
      <c r="C3" s="1242"/>
      <c r="D3" s="1242"/>
      <c r="E3" s="1242"/>
      <c r="F3" s="1242"/>
      <c r="G3" s="1242"/>
      <c r="H3" s="1242"/>
      <c r="I3" s="1242"/>
      <c r="J3" s="1242"/>
    </row>
    <row r="4" spans="1:10" s="1161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  <c r="J4" s="1242"/>
    </row>
    <row r="6" spans="1:10" x14ac:dyDescent="0.2">
      <c r="A6" s="1261" t="s">
        <v>429</v>
      </c>
      <c r="B6" s="1261"/>
      <c r="C6" s="1261"/>
      <c r="D6" s="1261"/>
      <c r="E6" s="1261"/>
      <c r="F6" s="1261"/>
      <c r="G6" s="1261"/>
      <c r="H6" s="1261"/>
      <c r="I6" s="1261"/>
      <c r="J6" s="1261"/>
    </row>
    <row r="7" spans="1:10" ht="27.6" customHeight="1" x14ac:dyDescent="0.2">
      <c r="A7" s="1262" t="s">
        <v>959</v>
      </c>
      <c r="B7" s="1261"/>
      <c r="C7" s="1261"/>
      <c r="D7" s="1261"/>
      <c r="E7" s="1261"/>
      <c r="F7" s="1261"/>
      <c r="G7" s="1261"/>
      <c r="H7" s="1261"/>
      <c r="I7" s="1261"/>
      <c r="J7" s="1261"/>
    </row>
    <row r="9" spans="1:10" ht="34.9" customHeight="1" x14ac:dyDescent="0.2">
      <c r="A9" s="1210" t="s">
        <v>361</v>
      </c>
      <c r="B9" s="1210" t="s">
        <v>261</v>
      </c>
      <c r="C9" s="1210" t="s">
        <v>262</v>
      </c>
      <c r="D9" s="1210" t="s">
        <v>138</v>
      </c>
      <c r="E9" s="1210" t="s">
        <v>185</v>
      </c>
      <c r="F9" s="1210"/>
      <c r="G9" s="1210"/>
      <c r="H9" s="1210" t="s">
        <v>263</v>
      </c>
      <c r="I9" s="1210"/>
      <c r="J9" s="1210"/>
    </row>
    <row r="10" spans="1:10" x14ac:dyDescent="0.2">
      <c r="A10" s="1210"/>
      <c r="B10" s="1210"/>
      <c r="C10" s="1210"/>
      <c r="D10" s="1210"/>
      <c r="E10" s="1210" t="s">
        <v>172</v>
      </c>
      <c r="F10" s="1210" t="s">
        <v>145</v>
      </c>
      <c r="G10" s="1210"/>
      <c r="H10" s="1210" t="s">
        <v>172</v>
      </c>
      <c r="I10" s="1210" t="s">
        <v>145</v>
      </c>
      <c r="J10" s="1210"/>
    </row>
    <row r="11" spans="1:10" ht="65.45" customHeight="1" x14ac:dyDescent="0.2">
      <c r="A11" s="1210"/>
      <c r="B11" s="1210"/>
      <c r="C11" s="1210"/>
      <c r="D11" s="1210"/>
      <c r="E11" s="1210"/>
      <c r="F11" s="27" t="s">
        <v>264</v>
      </c>
      <c r="G11" s="27" t="s">
        <v>265</v>
      </c>
      <c r="H11" s="1210"/>
      <c r="I11" s="27" t="s">
        <v>264</v>
      </c>
      <c r="J11" s="27" t="s">
        <v>265</v>
      </c>
    </row>
    <row r="12" spans="1:10" x14ac:dyDescent="0.2">
      <c r="A12" s="14">
        <v>1</v>
      </c>
      <c r="B12" s="14">
        <v>2</v>
      </c>
      <c r="C12" s="14">
        <v>3</v>
      </c>
      <c r="D12" s="14">
        <v>4</v>
      </c>
      <c r="E12" s="14">
        <v>5</v>
      </c>
      <c r="F12" s="14">
        <v>6</v>
      </c>
      <c r="G12" s="14">
        <v>7</v>
      </c>
      <c r="H12" s="14">
        <v>8</v>
      </c>
      <c r="I12" s="14">
        <v>9</v>
      </c>
      <c r="J12" s="14">
        <v>10</v>
      </c>
    </row>
    <row r="13" spans="1:10" x14ac:dyDescent="0.2">
      <c r="A13" s="26">
        <v>1</v>
      </c>
      <c r="B13" s="201" t="s">
        <v>362</v>
      </c>
      <c r="C13" s="201" t="s">
        <v>362</v>
      </c>
      <c r="D13" s="201" t="s">
        <v>362</v>
      </c>
      <c r="E13" s="201" t="s">
        <v>362</v>
      </c>
      <c r="F13" s="201" t="s">
        <v>362</v>
      </c>
      <c r="G13" s="201" t="s">
        <v>362</v>
      </c>
      <c r="H13" s="201" t="s">
        <v>362</v>
      </c>
      <c r="I13" s="201" t="s">
        <v>362</v>
      </c>
      <c r="J13" s="201" t="s">
        <v>362</v>
      </c>
    </row>
    <row r="14" spans="1:10" ht="28.15" customHeight="1" x14ac:dyDescent="0.2">
      <c r="A14" s="1545" t="s">
        <v>21</v>
      </c>
      <c r="B14" s="1545"/>
      <c r="C14" s="201" t="s">
        <v>362</v>
      </c>
      <c r="D14" s="201" t="s">
        <v>362</v>
      </c>
      <c r="E14" s="201" t="s">
        <v>362</v>
      </c>
      <c r="F14" s="201" t="s">
        <v>362</v>
      </c>
      <c r="G14" s="201" t="s">
        <v>362</v>
      </c>
      <c r="H14" s="201" t="s">
        <v>362</v>
      </c>
      <c r="I14" s="201" t="s">
        <v>362</v>
      </c>
      <c r="J14" s="201" t="s">
        <v>362</v>
      </c>
    </row>
    <row r="16" spans="1:10" ht="18" customHeight="1" x14ac:dyDescent="0.35">
      <c r="A16" s="1271" t="s">
        <v>1856</v>
      </c>
      <c r="B16" s="1237"/>
      <c r="C16" s="1237"/>
      <c r="D16" s="1237"/>
      <c r="E16" s="1237"/>
      <c r="F16" s="1237"/>
      <c r="G16" s="1237"/>
      <c r="H16" s="1237"/>
      <c r="I16" s="1237"/>
      <c r="J16" s="1237"/>
    </row>
    <row r="17" spans="1:10" x14ac:dyDescent="0.2">
      <c r="A17" s="60"/>
      <c r="B17" s="72"/>
      <c r="C17" s="61" t="s">
        <v>611</v>
      </c>
      <c r="F17" s="72"/>
      <c r="G17" s="61" t="s">
        <v>659</v>
      </c>
      <c r="H17" s="72"/>
      <c r="I17" s="61" t="s">
        <v>610</v>
      </c>
      <c r="J17" s="72"/>
    </row>
    <row r="18" spans="1:10" ht="24.75" customHeight="1" x14ac:dyDescent="0.2">
      <c r="A18" s="44" t="s">
        <v>570</v>
      </c>
      <c r="B18" s="72"/>
      <c r="C18" s="199" t="s">
        <v>1785</v>
      </c>
      <c r="D18" s="60"/>
      <c r="E18" s="68"/>
      <c r="F18" s="68"/>
      <c r="G18" s="68"/>
      <c r="H18" s="68"/>
      <c r="I18" s="72"/>
      <c r="J18" s="72"/>
    </row>
    <row r="19" spans="1:10" x14ac:dyDescent="0.2">
      <c r="A19" s="71" t="s">
        <v>563</v>
      </c>
      <c r="B19" s="68"/>
      <c r="C19" s="1241" t="s">
        <v>564</v>
      </c>
      <c r="D19" s="1237"/>
      <c r="E19" s="1237"/>
      <c r="F19" s="1237"/>
      <c r="G19" s="1237"/>
      <c r="H19" s="1237"/>
      <c r="I19" s="72"/>
      <c r="J19" s="72"/>
    </row>
  </sheetData>
  <mergeCells count="19">
    <mergeCell ref="C19:H19"/>
    <mergeCell ref="F10:G10"/>
    <mergeCell ref="H10:H11"/>
    <mergeCell ref="I10:J10"/>
    <mergeCell ref="A6:J6"/>
    <mergeCell ref="A7:J7"/>
    <mergeCell ref="A9:A11"/>
    <mergeCell ref="B9:B11"/>
    <mergeCell ref="C9:C11"/>
    <mergeCell ref="D9:D11"/>
    <mergeCell ref="E9:G9"/>
    <mergeCell ref="H9:J9"/>
    <mergeCell ref="E10:E11"/>
    <mergeCell ref="I1:J1"/>
    <mergeCell ref="A2:J2"/>
    <mergeCell ref="A3:J3"/>
    <mergeCell ref="A4:J4"/>
    <mergeCell ref="A16:J16"/>
    <mergeCell ref="A14:B14"/>
  </mergeCells>
  <pageMargins left="0.78740157480314965" right="0.78740157480314965" top="0.98425196850393704" bottom="0.59055118110236227" header="0.31496062992125984" footer="0.31496062992125984"/>
  <pageSetup paperSize="9" scale="94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CCFF"/>
  </sheetPr>
  <dimension ref="A1:I22"/>
  <sheetViews>
    <sheetView view="pageBreakPreview" zoomScale="120" zoomScaleSheetLayoutView="120" workbookViewId="0">
      <selection activeCell="H21" sqref="H21"/>
    </sheetView>
  </sheetViews>
  <sheetFormatPr defaultColWidth="8.85546875" defaultRowHeight="12.75" x14ac:dyDescent="0.2"/>
  <cols>
    <col min="1" max="1" width="4.140625" style="28" customWidth="1"/>
    <col min="2" max="2" width="32.7109375" style="28" customWidth="1"/>
    <col min="3" max="3" width="8.140625" style="28" customWidth="1"/>
    <col min="4" max="4" width="14.140625" style="28" customWidth="1"/>
    <col min="5" max="5" width="12.7109375" style="28" customWidth="1"/>
    <col min="6" max="6" width="11.7109375" style="28" customWidth="1"/>
    <col min="7" max="7" width="16" style="28" customWidth="1"/>
    <col min="8" max="8" width="10.85546875" style="28" customWidth="1"/>
    <col min="9" max="9" width="3.7109375" style="28" customWidth="1"/>
    <col min="10" max="16384" width="8.85546875" style="28"/>
  </cols>
  <sheetData>
    <row r="1" spans="1:9" x14ac:dyDescent="0.2">
      <c r="G1" s="347"/>
      <c r="H1" s="1203" t="s">
        <v>268</v>
      </c>
      <c r="I1" s="1203"/>
    </row>
    <row r="2" spans="1:9" x14ac:dyDescent="0.2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</row>
    <row r="3" spans="1:9" x14ac:dyDescent="0.2">
      <c r="A3" s="1202" t="s">
        <v>267</v>
      </c>
      <c r="B3" s="1202"/>
      <c r="C3" s="1202"/>
      <c r="D3" s="1202"/>
      <c r="E3" s="1202"/>
      <c r="F3" s="1202"/>
      <c r="G3" s="1202"/>
      <c r="H3" s="1202"/>
      <c r="I3" s="1202"/>
    </row>
    <row r="4" spans="1:9" s="1161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  <c r="I4" s="1242"/>
    </row>
    <row r="6" spans="1:9" x14ac:dyDescent="0.2">
      <c r="A6" s="1261" t="s">
        <v>368</v>
      </c>
      <c r="B6" s="1261"/>
      <c r="C6" s="1261"/>
      <c r="D6" s="1261"/>
      <c r="E6" s="1261"/>
      <c r="F6" s="1261"/>
      <c r="G6" s="1261"/>
      <c r="H6" s="1261"/>
      <c r="I6" s="1261"/>
    </row>
    <row r="7" spans="1:9" ht="26.45" customHeight="1" x14ac:dyDescent="0.2">
      <c r="A7" s="1262" t="s">
        <v>960</v>
      </c>
      <c r="B7" s="1261"/>
      <c r="C7" s="1261"/>
      <c r="D7" s="1261"/>
      <c r="E7" s="1261"/>
      <c r="F7" s="1261"/>
      <c r="G7" s="1261"/>
      <c r="H7" s="1261"/>
      <c r="I7" s="1261"/>
    </row>
    <row r="9" spans="1:9" ht="12.75" customHeight="1" x14ac:dyDescent="0.2">
      <c r="A9" s="1210" t="s">
        <v>361</v>
      </c>
      <c r="B9" s="1210" t="s">
        <v>138</v>
      </c>
      <c r="C9" s="1210" t="s">
        <v>269</v>
      </c>
      <c r="D9" s="1210"/>
      <c r="E9" s="1210"/>
      <c r="F9" s="1210"/>
      <c r="G9" s="1210"/>
      <c r="H9" s="1210"/>
      <c r="I9" s="1210"/>
    </row>
    <row r="10" spans="1:9" ht="12.75" customHeight="1" x14ac:dyDescent="0.2">
      <c r="A10" s="1210"/>
      <c r="B10" s="1210"/>
      <c r="C10" s="1210" t="s">
        <v>270</v>
      </c>
      <c r="D10" s="1210"/>
      <c r="E10" s="1210"/>
      <c r="F10" s="1210" t="s">
        <v>271</v>
      </c>
      <c r="G10" s="1210"/>
      <c r="H10" s="1210"/>
      <c r="I10" s="1210"/>
    </row>
    <row r="11" spans="1:9" x14ac:dyDescent="0.2">
      <c r="A11" s="1210"/>
      <c r="B11" s="1210"/>
      <c r="C11" s="1210" t="s">
        <v>172</v>
      </c>
      <c r="D11" s="1210" t="s">
        <v>145</v>
      </c>
      <c r="E11" s="1210"/>
      <c r="F11" s="1210" t="s">
        <v>172</v>
      </c>
      <c r="G11" s="1210" t="s">
        <v>145</v>
      </c>
      <c r="H11" s="1210"/>
      <c r="I11" s="1210"/>
    </row>
    <row r="12" spans="1:9" ht="12.75" customHeight="1" x14ac:dyDescent="0.2">
      <c r="A12" s="1210"/>
      <c r="B12" s="1210"/>
      <c r="C12" s="1210"/>
      <c r="D12" s="1210" t="s">
        <v>272</v>
      </c>
      <c r="E12" s="1210" t="s">
        <v>273</v>
      </c>
      <c r="F12" s="1210"/>
      <c r="G12" s="1210" t="s">
        <v>1087</v>
      </c>
      <c r="H12" s="1195" t="s">
        <v>274</v>
      </c>
      <c r="I12" s="1208"/>
    </row>
    <row r="13" spans="1:9" ht="26.45" customHeight="1" x14ac:dyDescent="0.2">
      <c r="A13" s="1210"/>
      <c r="B13" s="1210"/>
      <c r="C13" s="1210"/>
      <c r="D13" s="1210"/>
      <c r="E13" s="1210"/>
      <c r="F13" s="1210"/>
      <c r="G13" s="1210"/>
      <c r="H13" s="1197"/>
      <c r="I13" s="1209"/>
    </row>
    <row r="14" spans="1:9" x14ac:dyDescent="0.2">
      <c r="A14" s="14">
        <v>1</v>
      </c>
      <c r="B14" s="14">
        <v>2</v>
      </c>
      <c r="C14" s="407">
        <v>3</v>
      </c>
      <c r="D14" s="407">
        <v>4</v>
      </c>
      <c r="E14" s="407">
        <v>5</v>
      </c>
      <c r="F14" s="407">
        <v>6</v>
      </c>
      <c r="G14" s="407">
        <v>7</v>
      </c>
      <c r="H14" s="1214">
        <v>8</v>
      </c>
      <c r="I14" s="1215"/>
    </row>
    <row r="15" spans="1:9" x14ac:dyDescent="0.2">
      <c r="A15" s="26">
        <v>1</v>
      </c>
      <c r="B15" s="13" t="s">
        <v>32</v>
      </c>
      <c r="C15" s="408">
        <v>1</v>
      </c>
      <c r="D15" s="408">
        <v>0</v>
      </c>
      <c r="E15" s="408">
        <v>1</v>
      </c>
      <c r="F15" s="408">
        <v>0</v>
      </c>
      <c r="G15" s="408">
        <v>0</v>
      </c>
      <c r="H15" s="1314">
        <v>0</v>
      </c>
      <c r="I15" s="1701"/>
    </row>
    <row r="16" spans="1:9" x14ac:dyDescent="0.2">
      <c r="A16" s="26">
        <v>2</v>
      </c>
      <c r="B16" s="13"/>
      <c r="C16" s="408"/>
      <c r="D16" s="408"/>
      <c r="E16" s="408"/>
      <c r="F16" s="408"/>
      <c r="G16" s="408"/>
      <c r="H16" s="1314"/>
      <c r="I16" s="1701"/>
    </row>
    <row r="17" spans="1:9" x14ac:dyDescent="0.2">
      <c r="A17" s="26" t="s">
        <v>20</v>
      </c>
      <c r="B17" s="13"/>
      <c r="C17" s="13"/>
      <c r="D17" s="13"/>
      <c r="E17" s="13"/>
      <c r="F17" s="13"/>
      <c r="G17" s="13"/>
      <c r="H17" s="1314"/>
      <c r="I17" s="1701"/>
    </row>
    <row r="19" spans="1:9" ht="22.5" customHeight="1" x14ac:dyDescent="0.35">
      <c r="A19" s="1271" t="s">
        <v>1856</v>
      </c>
      <c r="B19" s="1237"/>
      <c r="C19" s="1237"/>
      <c r="D19" s="1237"/>
      <c r="E19" s="1237"/>
      <c r="F19" s="1237"/>
      <c r="G19" s="1237"/>
      <c r="H19" s="1237"/>
      <c r="I19" s="1237"/>
    </row>
    <row r="20" spans="1:9" x14ac:dyDescent="0.2">
      <c r="A20" s="60"/>
      <c r="B20" s="72"/>
      <c r="E20" s="60" t="s">
        <v>611</v>
      </c>
      <c r="G20" s="61" t="s">
        <v>659</v>
      </c>
      <c r="I20" s="60" t="s">
        <v>610</v>
      </c>
    </row>
    <row r="21" spans="1:9" ht="23.25" customHeight="1" x14ac:dyDescent="0.2">
      <c r="A21" s="44" t="s">
        <v>570</v>
      </c>
      <c r="B21" s="72"/>
      <c r="C21" s="44" t="s">
        <v>1785</v>
      </c>
      <c r="D21" s="194"/>
      <c r="E21" s="68"/>
      <c r="F21" s="68"/>
      <c r="G21" s="68"/>
      <c r="H21" s="68"/>
      <c r="I21" s="72"/>
    </row>
    <row r="22" spans="1:9" x14ac:dyDescent="0.2">
      <c r="A22" s="71" t="s">
        <v>563</v>
      </c>
      <c r="B22" s="68"/>
      <c r="C22" s="1241" t="s">
        <v>564</v>
      </c>
      <c r="D22" s="1237"/>
      <c r="E22" s="1237"/>
      <c r="F22" s="1237"/>
      <c r="G22" s="1237"/>
      <c r="H22" s="1237"/>
      <c r="I22" s="72"/>
    </row>
  </sheetData>
  <mergeCells count="25">
    <mergeCell ref="A19:I19"/>
    <mergeCell ref="C22:H22"/>
    <mergeCell ref="D11:E11"/>
    <mergeCell ref="F11:F13"/>
    <mergeCell ref="D12:D13"/>
    <mergeCell ref="E12:E13"/>
    <mergeCell ref="A9:A13"/>
    <mergeCell ref="B9:B13"/>
    <mergeCell ref="G12:G13"/>
    <mergeCell ref="H14:I14"/>
    <mergeCell ref="H15:I15"/>
    <mergeCell ref="H16:I16"/>
    <mergeCell ref="H17:I17"/>
    <mergeCell ref="H1:I1"/>
    <mergeCell ref="C10:E10"/>
    <mergeCell ref="C11:C13"/>
    <mergeCell ref="A6:I6"/>
    <mergeCell ref="A7:I7"/>
    <mergeCell ref="A2:I2"/>
    <mergeCell ref="A3:I3"/>
    <mergeCell ref="A4:I4"/>
    <mergeCell ref="C9:I9"/>
    <mergeCell ref="F10:I10"/>
    <mergeCell ref="G11:I11"/>
    <mergeCell ref="H12:I13"/>
  </mergeCells>
  <pageMargins left="0.98425196850393704" right="0.59055118110236227" top="0.78740157480314965" bottom="0.78740157480314965" header="0.31496062992125984" footer="0.31496062992125984"/>
  <pageSetup paperSize="9" scale="99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view="pageBreakPreview" zoomScale="110" zoomScaleSheetLayoutView="110" workbookViewId="0">
      <selection activeCell="L13" sqref="L13"/>
    </sheetView>
  </sheetViews>
  <sheetFormatPr defaultColWidth="8.85546875" defaultRowHeight="12.75" x14ac:dyDescent="0.2"/>
  <cols>
    <col min="1" max="1" width="5.140625" style="397" customWidth="1"/>
    <col min="2" max="2" width="23.5703125" style="397" customWidth="1"/>
    <col min="3" max="3" width="15.28515625" style="397" customWidth="1"/>
    <col min="4" max="4" width="15.85546875" style="397" customWidth="1"/>
    <col min="5" max="5" width="21" style="397" customWidth="1"/>
    <col min="6" max="6" width="13.85546875" style="397" customWidth="1"/>
    <col min="7" max="8" width="18.42578125" style="397" customWidth="1"/>
    <col min="9" max="16384" width="8.85546875" style="397"/>
  </cols>
  <sheetData>
    <row r="1" spans="1:8" x14ac:dyDescent="0.2">
      <c r="G1" s="1203" t="s">
        <v>283</v>
      </c>
      <c r="H1" s="1203"/>
    </row>
    <row r="2" spans="1:8" x14ac:dyDescent="0.2">
      <c r="A2" s="1202" t="s">
        <v>0</v>
      </c>
      <c r="B2" s="1202"/>
      <c r="C2" s="1202"/>
      <c r="D2" s="1202"/>
      <c r="E2" s="1202"/>
      <c r="F2" s="1202"/>
      <c r="G2" s="1202"/>
      <c r="H2" s="1202"/>
    </row>
    <row r="3" spans="1:8" s="20" customFormat="1" x14ac:dyDescent="0.2">
      <c r="A3" s="1702" t="s">
        <v>275</v>
      </c>
      <c r="B3" s="1702"/>
      <c r="C3" s="1702"/>
      <c r="D3" s="1702"/>
      <c r="E3" s="1702"/>
      <c r="F3" s="1702"/>
      <c r="G3" s="1702"/>
      <c r="H3" s="1702"/>
    </row>
    <row r="4" spans="1:8" s="423" customFormat="1" x14ac:dyDescent="0.2">
      <c r="A4" s="1242" t="s">
        <v>1739</v>
      </c>
      <c r="B4" s="1242"/>
      <c r="C4" s="1242"/>
      <c r="D4" s="1242"/>
      <c r="E4" s="1242"/>
      <c r="F4" s="1242"/>
      <c r="G4" s="1242"/>
      <c r="H4" s="1242"/>
    </row>
    <row r="6" spans="1:8" x14ac:dyDescent="0.2">
      <c r="A6" s="1261" t="s">
        <v>368</v>
      </c>
      <c r="B6" s="1261"/>
      <c r="C6" s="1261"/>
      <c r="D6" s="1261"/>
      <c r="E6" s="1261"/>
      <c r="F6" s="1261"/>
      <c r="G6" s="1261"/>
      <c r="H6" s="1261"/>
    </row>
    <row r="7" spans="1:8" ht="28.9" customHeight="1" x14ac:dyDescent="0.2">
      <c r="A7" s="1262" t="s">
        <v>961</v>
      </c>
      <c r="B7" s="1261"/>
      <c r="C7" s="1261"/>
      <c r="D7" s="1261"/>
      <c r="E7" s="1261"/>
      <c r="F7" s="1261"/>
      <c r="G7" s="1261"/>
      <c r="H7" s="1261"/>
    </row>
    <row r="9" spans="1:8" ht="44.45" customHeight="1" x14ac:dyDescent="0.2">
      <c r="A9" s="1210" t="s">
        <v>149</v>
      </c>
      <c r="B9" s="1210" t="s">
        <v>183</v>
      </c>
      <c r="C9" s="1210" t="s">
        <v>276</v>
      </c>
      <c r="D9" s="1210"/>
      <c r="E9" s="1210"/>
      <c r="F9" s="1210" t="s">
        <v>277</v>
      </c>
      <c r="G9" s="1210"/>
      <c r="H9" s="1210" t="s">
        <v>179</v>
      </c>
    </row>
    <row r="10" spans="1:8" x14ac:dyDescent="0.2">
      <c r="A10" s="1210"/>
      <c r="B10" s="1210"/>
      <c r="C10" s="1210" t="s">
        <v>278</v>
      </c>
      <c r="D10" s="1210" t="s">
        <v>279</v>
      </c>
      <c r="E10" s="1210"/>
      <c r="F10" s="1210" t="s">
        <v>280</v>
      </c>
      <c r="G10" s="1210" t="s">
        <v>281</v>
      </c>
      <c r="H10" s="1210"/>
    </row>
    <row r="11" spans="1:8" ht="41.25" customHeight="1" x14ac:dyDescent="0.2">
      <c r="A11" s="1210"/>
      <c r="B11" s="1210"/>
      <c r="C11" s="1210"/>
      <c r="D11" s="392" t="s">
        <v>272</v>
      </c>
      <c r="E11" s="392" t="s">
        <v>282</v>
      </c>
      <c r="F11" s="1210"/>
      <c r="G11" s="1210"/>
      <c r="H11" s="1210"/>
    </row>
    <row r="12" spans="1:8" ht="13.15" customHeight="1" x14ac:dyDescent="0.2">
      <c r="A12" s="398">
        <v>1</v>
      </c>
      <c r="B12" s="398">
        <v>2</v>
      </c>
      <c r="C12" s="398">
        <v>3</v>
      </c>
      <c r="D12" s="398">
        <v>4</v>
      </c>
      <c r="E12" s="398">
        <v>5</v>
      </c>
      <c r="F12" s="398">
        <v>6</v>
      </c>
      <c r="G12" s="398">
        <v>7</v>
      </c>
      <c r="H12" s="398">
        <v>8</v>
      </c>
    </row>
    <row r="13" spans="1:8" ht="27" customHeight="1" x14ac:dyDescent="0.2">
      <c r="A13" s="400">
        <v>1</v>
      </c>
      <c r="B13" s="400" t="s">
        <v>362</v>
      </c>
      <c r="C13" s="1158" t="s">
        <v>362</v>
      </c>
      <c r="D13" s="1158" t="s">
        <v>362</v>
      </c>
      <c r="E13" s="1158" t="s">
        <v>362</v>
      </c>
      <c r="F13" s="1158" t="s">
        <v>362</v>
      </c>
      <c r="G13" s="1158" t="s">
        <v>362</v>
      </c>
      <c r="H13" s="1158" t="s">
        <v>362</v>
      </c>
    </row>
    <row r="15" spans="1:8" ht="42.75" customHeight="1" x14ac:dyDescent="0.35">
      <c r="A15" s="1503" t="s">
        <v>1857</v>
      </c>
      <c r="B15" s="1233"/>
      <c r="C15" s="1233"/>
      <c r="D15" s="1233"/>
      <c r="E15" s="1233"/>
      <c r="F15" s="1233"/>
      <c r="G15" s="1233"/>
      <c r="H15" s="1233"/>
    </row>
    <row r="16" spans="1:8" x14ac:dyDescent="0.2">
      <c r="A16" s="406"/>
      <c r="D16" s="61" t="s">
        <v>611</v>
      </c>
      <c r="E16" s="20"/>
      <c r="F16" s="195" t="s">
        <v>659</v>
      </c>
      <c r="G16" s="491"/>
      <c r="H16" s="406" t="s">
        <v>610</v>
      </c>
    </row>
    <row r="17" spans="1:8" ht="28.5" customHeight="1" x14ac:dyDescent="0.2">
      <c r="A17" s="44" t="s">
        <v>1308</v>
      </c>
      <c r="C17" s="199" t="s">
        <v>1792</v>
      </c>
      <c r="D17" s="406"/>
      <c r="E17" s="395"/>
      <c r="F17" s="395"/>
      <c r="G17" s="395"/>
      <c r="H17" s="395"/>
    </row>
    <row r="18" spans="1:8" x14ac:dyDescent="0.2">
      <c r="A18" s="394" t="s">
        <v>563</v>
      </c>
      <c r="B18" s="395"/>
      <c r="C18" s="1241" t="s">
        <v>564</v>
      </c>
      <c r="D18" s="1237"/>
      <c r="E18" s="1237"/>
      <c r="F18" s="1237"/>
      <c r="G18" s="1237"/>
      <c r="H18" s="1237"/>
    </row>
  </sheetData>
  <mergeCells count="17">
    <mergeCell ref="C18:H18"/>
    <mergeCell ref="A6:H6"/>
    <mergeCell ref="A7:H7"/>
    <mergeCell ref="A9:A11"/>
    <mergeCell ref="B9:B11"/>
    <mergeCell ref="C9:E9"/>
    <mergeCell ref="F9:G9"/>
    <mergeCell ref="H9:H11"/>
    <mergeCell ref="C10:C11"/>
    <mergeCell ref="D10:E10"/>
    <mergeCell ref="F10:F11"/>
    <mergeCell ref="G10:G11"/>
    <mergeCell ref="G1:H1"/>
    <mergeCell ref="A2:H2"/>
    <mergeCell ref="A3:H3"/>
    <mergeCell ref="A4:H4"/>
    <mergeCell ref="A15:H15"/>
  </mergeCells>
  <pageMargins left="0.98425196850393704" right="0.59055118110236227" top="0.78740157480314965" bottom="0.78740157480314965" header="0.31496062992125984" footer="0.31496062992125984"/>
  <pageSetup paperSize="9" scale="97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E22"/>
  <sheetViews>
    <sheetView view="pageBreakPreview" zoomScale="110" zoomScaleSheetLayoutView="110" workbookViewId="0">
      <selection activeCell="H13" sqref="H13"/>
    </sheetView>
  </sheetViews>
  <sheetFormatPr defaultColWidth="8.85546875" defaultRowHeight="12.75" x14ac:dyDescent="0.2"/>
  <cols>
    <col min="1" max="1" width="4.28515625" style="397" customWidth="1"/>
    <col min="2" max="2" width="40.85546875" style="397" customWidth="1"/>
    <col min="3" max="3" width="43.5703125" style="397" customWidth="1"/>
    <col min="4" max="4" width="57.7109375" style="397" customWidth="1"/>
    <col min="5" max="16384" width="8.85546875" style="397"/>
  </cols>
  <sheetData>
    <row r="1" spans="1:4" x14ac:dyDescent="0.2">
      <c r="D1" s="396" t="s">
        <v>285</v>
      </c>
    </row>
    <row r="2" spans="1:4" x14ac:dyDescent="0.2">
      <c r="A2" s="1202" t="s">
        <v>0</v>
      </c>
      <c r="B2" s="1202"/>
      <c r="C2" s="1202"/>
      <c r="D2" s="1202"/>
    </row>
    <row r="3" spans="1:4" x14ac:dyDescent="0.2">
      <c r="A3" s="1202" t="s">
        <v>284</v>
      </c>
      <c r="B3" s="1202"/>
      <c r="C3" s="1202"/>
      <c r="D3" s="1202"/>
    </row>
    <row r="4" spans="1:4" s="403" customFormat="1" x14ac:dyDescent="0.2">
      <c r="A4" s="1242" t="s">
        <v>1739</v>
      </c>
      <c r="B4" s="1242"/>
      <c r="C4" s="1242"/>
      <c r="D4" s="1242"/>
    </row>
    <row r="6" spans="1:4" x14ac:dyDescent="0.2">
      <c r="A6" s="1261" t="s">
        <v>369</v>
      </c>
      <c r="B6" s="1261"/>
      <c r="C6" s="1261"/>
      <c r="D6" s="1261"/>
    </row>
    <row r="7" spans="1:4" ht="27" customHeight="1" x14ac:dyDescent="0.2">
      <c r="A7" s="1262" t="s">
        <v>824</v>
      </c>
      <c r="B7" s="1262"/>
      <c r="C7" s="1262"/>
      <c r="D7" s="1262"/>
    </row>
    <row r="9" spans="1:4" ht="47.45" customHeight="1" x14ac:dyDescent="0.2">
      <c r="A9" s="392" t="s">
        <v>361</v>
      </c>
      <c r="B9" s="392" t="s">
        <v>286</v>
      </c>
      <c r="C9" s="392" t="s">
        <v>216</v>
      </c>
      <c r="D9" s="392" t="s">
        <v>1866</v>
      </c>
    </row>
    <row r="10" spans="1:4" x14ac:dyDescent="0.2">
      <c r="A10" s="398">
        <v>1</v>
      </c>
      <c r="B10" s="398">
        <v>2</v>
      </c>
      <c r="C10" s="398">
        <v>3</v>
      </c>
      <c r="D10" s="398">
        <v>4</v>
      </c>
    </row>
    <row r="11" spans="1:4" s="20" customFormat="1" x14ac:dyDescent="0.2">
      <c r="A11" s="399">
        <v>1</v>
      </c>
      <c r="B11" s="401" t="s">
        <v>4</v>
      </c>
      <c r="C11" s="399">
        <v>66</v>
      </c>
      <c r="D11" s="399">
        <v>660</v>
      </c>
    </row>
    <row r="12" spans="1:4" s="20" customFormat="1" x14ac:dyDescent="0.2">
      <c r="A12" s="399">
        <v>2</v>
      </c>
      <c r="B12" s="401" t="s">
        <v>8</v>
      </c>
      <c r="C12" s="399">
        <v>111</v>
      </c>
      <c r="D12" s="1167">
        <v>4760</v>
      </c>
    </row>
    <row r="13" spans="1:4" s="20" customFormat="1" x14ac:dyDescent="0.2">
      <c r="A13" s="405">
        <v>3</v>
      </c>
      <c r="B13" s="48" t="s">
        <v>370</v>
      </c>
      <c r="C13" s="405">
        <v>31</v>
      </c>
      <c r="D13" s="405">
        <v>880</v>
      </c>
    </row>
    <row r="14" spans="1:4" s="20" customFormat="1" x14ac:dyDescent="0.2">
      <c r="A14" s="405">
        <v>4</v>
      </c>
      <c r="B14" s="48" t="s">
        <v>1738</v>
      </c>
      <c r="C14" s="405">
        <v>2</v>
      </c>
      <c r="D14" s="405">
        <v>140</v>
      </c>
    </row>
    <row r="15" spans="1:4" s="20" customFormat="1" x14ac:dyDescent="0.2">
      <c r="A15" s="405">
        <v>5</v>
      </c>
      <c r="B15" s="48" t="s">
        <v>559</v>
      </c>
      <c r="C15" s="405">
        <v>2</v>
      </c>
      <c r="D15" s="405">
        <v>8</v>
      </c>
    </row>
    <row r="16" spans="1:4" s="20" customFormat="1" x14ac:dyDescent="0.2">
      <c r="A16" s="405">
        <v>6</v>
      </c>
      <c r="B16" s="48" t="s">
        <v>1865</v>
      </c>
      <c r="C16" s="405">
        <v>5</v>
      </c>
      <c r="D16" s="405">
        <v>15</v>
      </c>
    </row>
    <row r="17" spans="1:5" x14ac:dyDescent="0.2">
      <c r="A17" s="1546" t="s">
        <v>21</v>
      </c>
      <c r="B17" s="1546"/>
      <c r="C17" s="399">
        <v>217</v>
      </c>
      <c r="D17" s="1167">
        <v>6463</v>
      </c>
    </row>
    <row r="18" spans="1:5" ht="15" customHeight="1" x14ac:dyDescent="0.2"/>
    <row r="19" spans="1:5" ht="21.75" customHeight="1" x14ac:dyDescent="0.35">
      <c r="A19" s="1503" t="s">
        <v>1895</v>
      </c>
      <c r="B19" s="1233"/>
      <c r="C19" s="1233"/>
      <c r="D19" s="1233"/>
      <c r="E19" s="1233"/>
    </row>
    <row r="20" spans="1:5" ht="24" customHeight="1" x14ac:dyDescent="0.2">
      <c r="A20" s="406"/>
      <c r="C20" s="1703" t="s">
        <v>1031</v>
      </c>
      <c r="D20" s="1704"/>
      <c r="E20" s="63"/>
    </row>
    <row r="21" spans="1:5" x14ac:dyDescent="0.2">
      <c r="A21" s="44" t="s">
        <v>1289</v>
      </c>
      <c r="C21" s="199" t="s">
        <v>1792</v>
      </c>
      <c r="D21" s="406"/>
      <c r="E21" s="394"/>
    </row>
    <row r="22" spans="1:5" x14ac:dyDescent="0.2">
      <c r="A22" s="394" t="s">
        <v>563</v>
      </c>
      <c r="B22" s="395"/>
      <c r="C22" s="1241" t="s">
        <v>564</v>
      </c>
      <c r="D22" s="1237"/>
      <c r="E22" s="395"/>
    </row>
  </sheetData>
  <mergeCells count="9">
    <mergeCell ref="C22:D22"/>
    <mergeCell ref="A6:D6"/>
    <mergeCell ref="A2:D2"/>
    <mergeCell ref="A3:D3"/>
    <mergeCell ref="A4:D4"/>
    <mergeCell ref="A7:D7"/>
    <mergeCell ref="A17:B17"/>
    <mergeCell ref="A19:E19"/>
    <mergeCell ref="C20:D20"/>
  </mergeCells>
  <pageMargins left="0.98425196850393704" right="0.59055118110236227" top="0.78740157480314965" bottom="0.78740157480314965" header="0.31496062992125984" footer="0.31496062992125984"/>
  <pageSetup paperSize="9" scale="8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70"/>
  <sheetViews>
    <sheetView view="pageBreakPreview" zoomScale="80" zoomScaleNormal="100" zoomScaleSheetLayoutView="80" workbookViewId="0">
      <pane ySplit="9" topLeftCell="A40" activePane="bottomLeft" state="frozen"/>
      <selection pane="bottomLeft" activeCell="V21" sqref="V21"/>
    </sheetView>
  </sheetViews>
  <sheetFormatPr defaultColWidth="9.140625" defaultRowHeight="15" x14ac:dyDescent="0.25"/>
  <cols>
    <col min="1" max="1" width="4.85546875" style="175" customWidth="1"/>
    <col min="2" max="2" width="9.140625" style="175"/>
    <col min="3" max="3" width="10.5703125" style="175" customWidth="1"/>
    <col min="4" max="4" width="25" style="175" customWidth="1"/>
    <col min="5" max="8" width="9.140625" style="175"/>
    <col min="9" max="9" width="23" style="175" customWidth="1"/>
    <col min="10" max="10" width="13.28515625" style="175" customWidth="1"/>
    <col min="11" max="16384" width="9.140625" style="175"/>
  </cols>
  <sheetData>
    <row r="1" spans="1:15" x14ac:dyDescent="0.25">
      <c r="A1" s="1203" t="s">
        <v>1131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</row>
    <row r="2" spans="1:15" x14ac:dyDescent="0.25">
      <c r="A2" s="1202" t="s">
        <v>0</v>
      </c>
      <c r="B2" s="1202"/>
      <c r="C2" s="1202"/>
      <c r="D2" s="1202"/>
      <c r="E2" s="1202"/>
      <c r="F2" s="1202"/>
      <c r="G2" s="1202"/>
      <c r="H2" s="1202"/>
      <c r="I2" s="1202"/>
      <c r="J2" s="1202"/>
      <c r="K2" s="1202"/>
      <c r="L2" s="1202"/>
      <c r="M2" s="1202"/>
      <c r="N2" s="1202"/>
      <c r="O2" s="1202"/>
    </row>
    <row r="3" spans="1:15" ht="15" customHeight="1" x14ac:dyDescent="0.25">
      <c r="A3" s="1315" t="s">
        <v>1789</v>
      </c>
      <c r="B3" s="1315"/>
      <c r="C3" s="1315"/>
      <c r="D3" s="1315"/>
      <c r="E3" s="1315"/>
      <c r="F3" s="1315"/>
      <c r="G3" s="1315"/>
      <c r="H3" s="1315"/>
      <c r="I3" s="1315"/>
      <c r="J3" s="1315"/>
      <c r="K3" s="1315"/>
      <c r="L3" s="1315"/>
      <c r="M3" s="1315"/>
      <c r="N3" s="1315"/>
      <c r="O3" s="1315"/>
    </row>
    <row r="4" spans="1:15" x14ac:dyDescent="0.25">
      <c r="A4" s="1315"/>
      <c r="B4" s="1315"/>
      <c r="C4" s="1315"/>
      <c r="D4" s="1315"/>
      <c r="E4" s="1315"/>
      <c r="F4" s="1315"/>
      <c r="G4" s="1315"/>
      <c r="H4" s="1315"/>
      <c r="I4" s="1315"/>
      <c r="J4" s="1315"/>
      <c r="K4" s="1315"/>
      <c r="L4" s="1315"/>
      <c r="M4" s="1315"/>
      <c r="N4" s="1315"/>
      <c r="O4" s="1315"/>
    </row>
    <row r="5" spans="1:15" x14ac:dyDescent="0.25">
      <c r="A5" s="560"/>
      <c r="B5" s="560"/>
      <c r="C5" s="560"/>
      <c r="D5" s="560"/>
      <c r="E5" s="560"/>
      <c r="F5" s="560"/>
    </row>
    <row r="6" spans="1:15" ht="20.25" customHeight="1" x14ac:dyDescent="0.25">
      <c r="A6" s="1261" t="s">
        <v>567</v>
      </c>
      <c r="B6" s="1261"/>
      <c r="C6" s="1261"/>
      <c r="D6" s="1261"/>
      <c r="E6" s="1261"/>
      <c r="F6" s="1261"/>
      <c r="G6" s="1261"/>
      <c r="H6" s="1261"/>
      <c r="I6" s="1261"/>
      <c r="J6" s="1261"/>
      <c r="K6" s="1261"/>
      <c r="L6" s="1261"/>
      <c r="M6" s="1261"/>
      <c r="N6" s="1261"/>
      <c r="O6" s="1261"/>
    </row>
    <row r="7" spans="1:15" ht="21" customHeight="1" x14ac:dyDescent="0.25">
      <c r="A7" s="1262" t="s">
        <v>947</v>
      </c>
      <c r="B7" s="1262"/>
      <c r="C7" s="1262"/>
      <c r="D7" s="1262"/>
      <c r="E7" s="1262"/>
      <c r="F7" s="1262"/>
      <c r="G7" s="1262"/>
      <c r="H7" s="1262"/>
      <c r="I7" s="1262"/>
      <c r="J7" s="1262"/>
      <c r="K7" s="1262"/>
      <c r="L7" s="1262"/>
      <c r="M7" s="1262"/>
      <c r="N7" s="1262"/>
      <c r="O7" s="1262"/>
    </row>
    <row r="9" spans="1:15" ht="43.5" customHeight="1" x14ac:dyDescent="0.25">
      <c r="A9" s="353" t="s">
        <v>361</v>
      </c>
      <c r="B9" s="1210" t="s">
        <v>1127</v>
      </c>
      <c r="C9" s="1210"/>
      <c r="D9" s="1210"/>
      <c r="E9" s="1210" t="s">
        <v>1128</v>
      </c>
      <c r="F9" s="1210"/>
      <c r="G9" s="1210"/>
      <c r="H9" s="1210"/>
      <c r="I9" s="1210"/>
      <c r="J9" s="1210" t="s">
        <v>1129</v>
      </c>
      <c r="K9" s="1210"/>
      <c r="L9" s="1210"/>
      <c r="M9" s="1210" t="s">
        <v>1130</v>
      </c>
      <c r="N9" s="1210"/>
      <c r="O9" s="1210"/>
    </row>
    <row r="10" spans="1:15" x14ac:dyDescent="0.25">
      <c r="A10" s="566">
        <v>1</v>
      </c>
      <c r="B10" s="1316">
        <v>2</v>
      </c>
      <c r="C10" s="1316"/>
      <c r="D10" s="1316"/>
      <c r="E10" s="1316">
        <v>3</v>
      </c>
      <c r="F10" s="1316"/>
      <c r="G10" s="1316"/>
      <c r="H10" s="1316"/>
      <c r="I10" s="1316"/>
      <c r="J10" s="1316">
        <v>4</v>
      </c>
      <c r="K10" s="1316"/>
      <c r="L10" s="1316"/>
      <c r="M10" s="1316">
        <v>5</v>
      </c>
      <c r="N10" s="1316"/>
      <c r="O10" s="1316"/>
    </row>
    <row r="11" spans="1:15" ht="20.25" customHeight="1" x14ac:dyDescent="0.25">
      <c r="A11" s="1216">
        <v>1</v>
      </c>
      <c r="B11" s="1317" t="s">
        <v>1134</v>
      </c>
      <c r="C11" s="1318"/>
      <c r="D11" s="1319"/>
      <c r="E11" s="1308" t="s">
        <v>1135</v>
      </c>
      <c r="F11" s="1309"/>
      <c r="G11" s="1309"/>
      <c r="H11" s="1309"/>
      <c r="I11" s="1310"/>
      <c r="J11" s="1314">
        <v>57990</v>
      </c>
      <c r="K11" s="1299"/>
      <c r="L11" s="1300"/>
      <c r="M11" s="1311">
        <v>0.85</v>
      </c>
      <c r="N11" s="1312"/>
      <c r="O11" s="1313"/>
    </row>
    <row r="12" spans="1:15" ht="20.25" customHeight="1" x14ac:dyDescent="0.25">
      <c r="A12" s="1217"/>
      <c r="B12" s="1320"/>
      <c r="C12" s="1272"/>
      <c r="D12" s="1321"/>
      <c r="E12" s="1308" t="s">
        <v>1136</v>
      </c>
      <c r="F12" s="1309"/>
      <c r="G12" s="1309"/>
      <c r="H12" s="1309"/>
      <c r="I12" s="1310"/>
      <c r="J12" s="1298" t="s">
        <v>362</v>
      </c>
      <c r="K12" s="1299"/>
      <c r="L12" s="1300"/>
      <c r="M12" s="1298" t="s">
        <v>362</v>
      </c>
      <c r="N12" s="1299"/>
      <c r="O12" s="1300"/>
    </row>
    <row r="13" spans="1:15" ht="18" customHeight="1" x14ac:dyDescent="0.25">
      <c r="A13" s="1217"/>
      <c r="B13" s="1320"/>
      <c r="C13" s="1272"/>
      <c r="D13" s="1321"/>
      <c r="E13" s="1308" t="s">
        <v>1137</v>
      </c>
      <c r="F13" s="1309"/>
      <c r="G13" s="1309"/>
      <c r="H13" s="1309"/>
      <c r="I13" s="1310"/>
      <c r="J13" s="1298">
        <v>35006</v>
      </c>
      <c r="K13" s="1299"/>
      <c r="L13" s="1300"/>
      <c r="M13" s="1311">
        <v>5.1999999999999998E-2</v>
      </c>
      <c r="N13" s="1312"/>
      <c r="O13" s="1313"/>
    </row>
    <row r="14" spans="1:15" ht="18.75" customHeight="1" x14ac:dyDescent="0.25">
      <c r="A14" s="1217"/>
      <c r="B14" s="1320"/>
      <c r="C14" s="1272"/>
      <c r="D14" s="1321"/>
      <c r="E14" s="1308" t="s">
        <v>1138</v>
      </c>
      <c r="F14" s="1309"/>
      <c r="G14" s="1309"/>
      <c r="H14" s="1309"/>
      <c r="I14" s="1310"/>
      <c r="J14" s="1298">
        <v>163447</v>
      </c>
      <c r="K14" s="1299"/>
      <c r="L14" s="1300"/>
      <c r="M14" s="1311">
        <v>2.4</v>
      </c>
      <c r="N14" s="1312"/>
      <c r="O14" s="1313"/>
    </row>
    <row r="15" spans="1:15" ht="31.5" customHeight="1" x14ac:dyDescent="0.25">
      <c r="A15" s="1217"/>
      <c r="B15" s="1320"/>
      <c r="C15" s="1272"/>
      <c r="D15" s="1321"/>
      <c r="E15" s="1308" t="s">
        <v>1139</v>
      </c>
      <c r="F15" s="1309"/>
      <c r="G15" s="1309"/>
      <c r="H15" s="1309"/>
      <c r="I15" s="1310"/>
      <c r="J15" s="1298">
        <v>124667</v>
      </c>
      <c r="K15" s="1299"/>
      <c r="L15" s="1300"/>
      <c r="M15" s="1311">
        <v>1.84</v>
      </c>
      <c r="N15" s="1312"/>
      <c r="O15" s="1313"/>
    </row>
    <row r="16" spans="1:15" ht="33" customHeight="1" x14ac:dyDescent="0.25">
      <c r="A16" s="1217"/>
      <c r="B16" s="1320"/>
      <c r="C16" s="1272"/>
      <c r="D16" s="1321"/>
      <c r="E16" s="1308" t="s">
        <v>1140</v>
      </c>
      <c r="F16" s="1309"/>
      <c r="G16" s="1309"/>
      <c r="H16" s="1309"/>
      <c r="I16" s="1310"/>
      <c r="J16" s="1298">
        <v>542349</v>
      </c>
      <c r="K16" s="1299"/>
      <c r="L16" s="1300"/>
      <c r="M16" s="1311">
        <v>7</v>
      </c>
      <c r="N16" s="1312"/>
      <c r="O16" s="1313"/>
    </row>
    <row r="17" spans="1:15" ht="30.75" customHeight="1" x14ac:dyDescent="0.25">
      <c r="A17" s="1217"/>
      <c r="B17" s="1320"/>
      <c r="C17" s="1272"/>
      <c r="D17" s="1321"/>
      <c r="E17" s="1308" t="s">
        <v>1141</v>
      </c>
      <c r="F17" s="1309"/>
      <c r="G17" s="1309"/>
      <c r="H17" s="1309"/>
      <c r="I17" s="1310"/>
      <c r="J17" s="1298">
        <v>331445</v>
      </c>
      <c r="K17" s="1299"/>
      <c r="L17" s="1300"/>
      <c r="M17" s="1311">
        <v>5.8789999999999996</v>
      </c>
      <c r="N17" s="1312"/>
      <c r="O17" s="1313"/>
    </row>
    <row r="18" spans="1:15" ht="21.75" customHeight="1" x14ac:dyDescent="0.25">
      <c r="A18" s="1218"/>
      <c r="B18" s="1322"/>
      <c r="C18" s="1323"/>
      <c r="D18" s="1324"/>
      <c r="E18" s="1308" t="s">
        <v>1142</v>
      </c>
      <c r="F18" s="1309"/>
      <c r="G18" s="1309"/>
      <c r="H18" s="1309"/>
      <c r="I18" s="1310"/>
      <c r="J18" s="1298"/>
      <c r="K18" s="1299"/>
      <c r="L18" s="1300"/>
      <c r="M18" s="1311"/>
      <c r="N18" s="1312"/>
      <c r="O18" s="1313"/>
    </row>
    <row r="19" spans="1:15" ht="33.75" customHeight="1" x14ac:dyDescent="0.25">
      <c r="A19" s="1190">
        <v>2</v>
      </c>
      <c r="B19" s="1201" t="s">
        <v>1143</v>
      </c>
      <c r="C19" s="1201"/>
      <c r="D19" s="1201"/>
      <c r="E19" s="1304" t="s">
        <v>1144</v>
      </c>
      <c r="F19" s="1304"/>
      <c r="G19" s="1304"/>
      <c r="H19" s="1304"/>
      <c r="I19" s="1304"/>
      <c r="J19" s="1190">
        <v>339</v>
      </c>
      <c r="K19" s="1190"/>
      <c r="L19" s="1190"/>
      <c r="M19" s="1298">
        <v>5.0000000000000001E-3</v>
      </c>
      <c r="N19" s="1299"/>
      <c r="O19" s="1300"/>
    </row>
    <row r="20" spans="1:15" ht="25.5" customHeight="1" x14ac:dyDescent="0.25">
      <c r="A20" s="1190"/>
      <c r="B20" s="1201"/>
      <c r="C20" s="1201"/>
      <c r="D20" s="1201"/>
      <c r="E20" s="1304" t="s">
        <v>1145</v>
      </c>
      <c r="F20" s="1304"/>
      <c r="G20" s="1304"/>
      <c r="H20" s="1304"/>
      <c r="I20" s="1304"/>
      <c r="J20" s="1298" t="s">
        <v>362</v>
      </c>
      <c r="K20" s="1299"/>
      <c r="L20" s="1300"/>
      <c r="M20" s="1298" t="s">
        <v>362</v>
      </c>
      <c r="N20" s="1299"/>
      <c r="O20" s="1300"/>
    </row>
    <row r="21" spans="1:15" ht="26.25" customHeight="1" x14ac:dyDescent="0.25">
      <c r="A21" s="1190"/>
      <c r="B21" s="1201"/>
      <c r="C21" s="1201"/>
      <c r="D21" s="1201"/>
      <c r="E21" s="1304" t="s">
        <v>1146</v>
      </c>
      <c r="F21" s="1304"/>
      <c r="G21" s="1304"/>
      <c r="H21" s="1304"/>
      <c r="I21" s="1304"/>
      <c r="J21" s="1307">
        <v>34422</v>
      </c>
      <c r="K21" s="1307"/>
      <c r="L21" s="1307"/>
      <c r="M21" s="1298">
        <v>0.51</v>
      </c>
      <c r="N21" s="1299"/>
      <c r="O21" s="1300"/>
    </row>
    <row r="22" spans="1:15" x14ac:dyDescent="0.25">
      <c r="A22" s="1190">
        <v>3</v>
      </c>
      <c r="B22" s="1201" t="s">
        <v>1147</v>
      </c>
      <c r="C22" s="1190"/>
      <c r="D22" s="1190"/>
      <c r="E22" s="1304" t="s">
        <v>1148</v>
      </c>
      <c r="F22" s="1304"/>
      <c r="G22" s="1304"/>
      <c r="H22" s="1304"/>
      <c r="I22" s="1304"/>
      <c r="J22" s="1298" t="s">
        <v>362</v>
      </c>
      <c r="K22" s="1299"/>
      <c r="L22" s="1300"/>
      <c r="M22" s="1298" t="s">
        <v>362</v>
      </c>
      <c r="N22" s="1299"/>
      <c r="O22" s="1300"/>
    </row>
    <row r="23" spans="1:15" x14ac:dyDescent="0.25">
      <c r="A23" s="1190"/>
      <c r="B23" s="1190"/>
      <c r="C23" s="1190"/>
      <c r="D23" s="1190"/>
      <c r="E23" s="1304" t="s">
        <v>1149</v>
      </c>
      <c r="F23" s="1304"/>
      <c r="G23" s="1304"/>
      <c r="H23" s="1304"/>
      <c r="I23" s="1304"/>
      <c r="J23" s="1298" t="s">
        <v>362</v>
      </c>
      <c r="K23" s="1299"/>
      <c r="L23" s="1300"/>
      <c r="M23" s="1298" t="s">
        <v>362</v>
      </c>
      <c r="N23" s="1299"/>
      <c r="O23" s="1300"/>
    </row>
    <row r="24" spans="1:15" x14ac:dyDescent="0.25">
      <c r="A24" s="1190"/>
      <c r="B24" s="1190"/>
      <c r="C24" s="1190"/>
      <c r="D24" s="1190"/>
      <c r="E24" s="1304" t="s">
        <v>1150</v>
      </c>
      <c r="F24" s="1304"/>
      <c r="G24" s="1304"/>
      <c r="H24" s="1304"/>
      <c r="I24" s="1304"/>
      <c r="J24" s="1298" t="s">
        <v>362</v>
      </c>
      <c r="K24" s="1299"/>
      <c r="L24" s="1300"/>
      <c r="M24" s="1298" t="s">
        <v>362</v>
      </c>
      <c r="N24" s="1299"/>
      <c r="O24" s="1300"/>
    </row>
    <row r="25" spans="1:15" ht="19.5" customHeight="1" x14ac:dyDescent="0.25">
      <c r="A25" s="1190"/>
      <c r="B25" s="1190"/>
      <c r="C25" s="1190"/>
      <c r="D25" s="1190"/>
      <c r="E25" s="1304" t="s">
        <v>1151</v>
      </c>
      <c r="F25" s="1304"/>
      <c r="G25" s="1304"/>
      <c r="H25" s="1304"/>
      <c r="I25" s="1304"/>
      <c r="J25" s="1298" t="s">
        <v>362</v>
      </c>
      <c r="K25" s="1299"/>
      <c r="L25" s="1300"/>
      <c r="M25" s="1298" t="s">
        <v>362</v>
      </c>
      <c r="N25" s="1299"/>
      <c r="O25" s="1300"/>
    </row>
    <row r="26" spans="1:15" ht="27" customHeight="1" x14ac:dyDescent="0.25">
      <c r="A26" s="1303">
        <v>4</v>
      </c>
      <c r="B26" s="1201" t="s">
        <v>1152</v>
      </c>
      <c r="C26" s="1190"/>
      <c r="D26" s="1190"/>
      <c r="E26" s="1304" t="s">
        <v>1153</v>
      </c>
      <c r="F26" s="1304"/>
      <c r="G26" s="1304"/>
      <c r="H26" s="1304"/>
      <c r="I26" s="1304"/>
      <c r="J26" s="1298" t="s">
        <v>362</v>
      </c>
      <c r="K26" s="1299"/>
      <c r="L26" s="1300"/>
      <c r="M26" s="1298" t="s">
        <v>362</v>
      </c>
      <c r="N26" s="1299"/>
      <c r="O26" s="1300"/>
    </row>
    <row r="27" spans="1:15" ht="23.25" customHeight="1" x14ac:dyDescent="0.25">
      <c r="A27" s="1303"/>
      <c r="B27" s="1190"/>
      <c r="C27" s="1190"/>
      <c r="D27" s="1190"/>
      <c r="E27" s="1304" t="s">
        <v>1154</v>
      </c>
      <c r="F27" s="1304"/>
      <c r="G27" s="1304"/>
      <c r="H27" s="1304"/>
      <c r="I27" s="1304"/>
      <c r="J27" s="1190">
        <v>41533</v>
      </c>
      <c r="K27" s="1190"/>
      <c r="L27" s="1190"/>
      <c r="M27" s="1190">
        <v>0.61</v>
      </c>
      <c r="N27" s="1190"/>
      <c r="O27" s="1190"/>
    </row>
    <row r="28" spans="1:15" ht="27.75" customHeight="1" x14ac:dyDescent="0.25">
      <c r="A28" s="1303"/>
      <c r="B28" s="1190"/>
      <c r="C28" s="1190"/>
      <c r="D28" s="1190"/>
      <c r="E28" s="1304" t="s">
        <v>1155</v>
      </c>
      <c r="F28" s="1304"/>
      <c r="G28" s="1304"/>
      <c r="H28" s="1304"/>
      <c r="I28" s="1304"/>
      <c r="J28" s="1298" t="s">
        <v>362</v>
      </c>
      <c r="K28" s="1299"/>
      <c r="L28" s="1300"/>
      <c r="M28" s="1298" t="s">
        <v>362</v>
      </c>
      <c r="N28" s="1299"/>
      <c r="O28" s="1300"/>
    </row>
    <row r="29" spans="1:15" ht="30" customHeight="1" x14ac:dyDescent="0.25">
      <c r="A29" s="1190">
        <v>5</v>
      </c>
      <c r="B29" s="1201" t="s">
        <v>1156</v>
      </c>
      <c r="C29" s="1190"/>
      <c r="D29" s="1190"/>
      <c r="E29" s="1304" t="s">
        <v>1157</v>
      </c>
      <c r="F29" s="1304"/>
      <c r="G29" s="1304"/>
      <c r="H29" s="1304"/>
      <c r="I29" s="1304"/>
      <c r="J29" s="1190">
        <v>24615</v>
      </c>
      <c r="K29" s="1190"/>
      <c r="L29" s="1190"/>
      <c r="M29" s="1307">
        <v>0.36</v>
      </c>
      <c r="N29" s="1307"/>
      <c r="O29" s="1307"/>
    </row>
    <row r="30" spans="1:15" ht="34.5" customHeight="1" x14ac:dyDescent="0.25">
      <c r="A30" s="1190"/>
      <c r="B30" s="1190"/>
      <c r="C30" s="1190"/>
      <c r="D30" s="1190"/>
      <c r="E30" s="1304" t="s">
        <v>1158</v>
      </c>
      <c r="F30" s="1304"/>
      <c r="G30" s="1304"/>
      <c r="H30" s="1304"/>
      <c r="I30" s="1304"/>
      <c r="J30" s="1298" t="s">
        <v>362</v>
      </c>
      <c r="K30" s="1299"/>
      <c r="L30" s="1300"/>
      <c r="M30" s="1298" t="s">
        <v>362</v>
      </c>
      <c r="N30" s="1299"/>
      <c r="O30" s="1300"/>
    </row>
    <row r="31" spans="1:15" ht="52.5" customHeight="1" x14ac:dyDescent="0.25">
      <c r="A31" s="1190">
        <v>6</v>
      </c>
      <c r="B31" s="1302" t="s">
        <v>1159</v>
      </c>
      <c r="C31" s="1303"/>
      <c r="D31" s="1303"/>
      <c r="E31" s="1304" t="s">
        <v>1160</v>
      </c>
      <c r="F31" s="1304"/>
      <c r="G31" s="1304"/>
      <c r="H31" s="1304"/>
      <c r="I31" s="1304"/>
      <c r="J31" s="1298" t="s">
        <v>362</v>
      </c>
      <c r="K31" s="1299"/>
      <c r="L31" s="1300"/>
      <c r="M31" s="1298" t="s">
        <v>362</v>
      </c>
      <c r="N31" s="1299"/>
      <c r="O31" s="1300"/>
    </row>
    <row r="32" spans="1:15" ht="33.75" customHeight="1" x14ac:dyDescent="0.25">
      <c r="A32" s="1190"/>
      <c r="B32" s="1303"/>
      <c r="C32" s="1303"/>
      <c r="D32" s="1303"/>
      <c r="E32" s="1304" t="s">
        <v>1161</v>
      </c>
      <c r="F32" s="1304"/>
      <c r="G32" s="1304"/>
      <c r="H32" s="1304"/>
      <c r="I32" s="1304"/>
      <c r="J32" s="1298" t="s">
        <v>362</v>
      </c>
      <c r="K32" s="1299"/>
      <c r="L32" s="1300"/>
      <c r="M32" s="1298" t="s">
        <v>362</v>
      </c>
      <c r="N32" s="1299"/>
      <c r="O32" s="1300"/>
    </row>
    <row r="33" spans="1:15" ht="30" customHeight="1" x14ac:dyDescent="0.25">
      <c r="A33" s="1201">
        <v>7</v>
      </c>
      <c r="B33" s="1302" t="s">
        <v>1162</v>
      </c>
      <c r="C33" s="1303"/>
      <c r="D33" s="1303"/>
      <c r="E33" s="1304" t="s">
        <v>1163</v>
      </c>
      <c r="F33" s="1304"/>
      <c r="G33" s="1304"/>
      <c r="H33" s="1304"/>
      <c r="I33" s="1304"/>
      <c r="J33" s="1298" t="s">
        <v>362</v>
      </c>
      <c r="K33" s="1299"/>
      <c r="L33" s="1300"/>
      <c r="M33" s="1298" t="s">
        <v>362</v>
      </c>
      <c r="N33" s="1299"/>
      <c r="O33" s="1300"/>
    </row>
    <row r="34" spans="1:15" ht="33.75" customHeight="1" x14ac:dyDescent="0.25">
      <c r="A34" s="1201"/>
      <c r="B34" s="1303"/>
      <c r="C34" s="1303"/>
      <c r="D34" s="1303"/>
      <c r="E34" s="1304" t="s">
        <v>1164</v>
      </c>
      <c r="F34" s="1304"/>
      <c r="G34" s="1304"/>
      <c r="H34" s="1304"/>
      <c r="I34" s="1304"/>
      <c r="J34" s="1298" t="s">
        <v>362</v>
      </c>
      <c r="K34" s="1299"/>
      <c r="L34" s="1300"/>
      <c r="M34" s="1298" t="s">
        <v>362</v>
      </c>
      <c r="N34" s="1299"/>
      <c r="O34" s="1300"/>
    </row>
    <row r="35" spans="1:15" ht="36.75" customHeight="1" x14ac:dyDescent="0.25">
      <c r="A35" s="1201"/>
      <c r="B35" s="1303"/>
      <c r="C35" s="1303"/>
      <c r="D35" s="1303"/>
      <c r="E35" s="1304" t="s">
        <v>1165</v>
      </c>
      <c r="F35" s="1304"/>
      <c r="G35" s="1304"/>
      <c r="H35" s="1304"/>
      <c r="I35" s="1304"/>
      <c r="J35" s="1298" t="s">
        <v>362</v>
      </c>
      <c r="K35" s="1299"/>
      <c r="L35" s="1300"/>
      <c r="M35" s="1298" t="s">
        <v>362</v>
      </c>
      <c r="N35" s="1299"/>
      <c r="O35" s="1300"/>
    </row>
    <row r="36" spans="1:15" ht="33" customHeight="1" x14ac:dyDescent="0.25">
      <c r="A36" s="1190">
        <v>8</v>
      </c>
      <c r="B36" s="1201" t="s">
        <v>1166</v>
      </c>
      <c r="C36" s="1201"/>
      <c r="D36" s="1201"/>
      <c r="E36" s="1304" t="s">
        <v>1167</v>
      </c>
      <c r="F36" s="1304"/>
      <c r="G36" s="1304"/>
      <c r="H36" s="1304"/>
      <c r="I36" s="1304"/>
      <c r="J36" s="1298">
        <v>3865613</v>
      </c>
      <c r="K36" s="1299"/>
      <c r="L36" s="1300"/>
      <c r="M36" s="1190">
        <v>57</v>
      </c>
      <c r="N36" s="1190"/>
      <c r="O36" s="1190"/>
    </row>
    <row r="37" spans="1:15" ht="26.25" customHeight="1" x14ac:dyDescent="0.25">
      <c r="A37" s="1190"/>
      <c r="B37" s="1201"/>
      <c r="C37" s="1201"/>
      <c r="D37" s="1201"/>
      <c r="E37" s="1304" t="s">
        <v>1168</v>
      </c>
      <c r="F37" s="1304"/>
      <c r="G37" s="1304"/>
      <c r="H37" s="1304"/>
      <c r="I37" s="1304"/>
      <c r="J37" s="1298">
        <v>395444</v>
      </c>
      <c r="K37" s="1299"/>
      <c r="L37" s="1300"/>
      <c r="M37" s="1190">
        <v>5.82</v>
      </c>
      <c r="N37" s="1190"/>
      <c r="O37" s="1190"/>
    </row>
    <row r="38" spans="1:15" ht="27" customHeight="1" x14ac:dyDescent="0.25">
      <c r="A38" s="1190"/>
      <c r="B38" s="1201"/>
      <c r="C38" s="1201"/>
      <c r="D38" s="1201"/>
      <c r="E38" s="1304" t="s">
        <v>1169</v>
      </c>
      <c r="F38" s="1304"/>
      <c r="G38" s="1304"/>
      <c r="H38" s="1304"/>
      <c r="I38" s="1304"/>
      <c r="J38" s="1298" t="s">
        <v>362</v>
      </c>
      <c r="K38" s="1299"/>
      <c r="L38" s="1300"/>
      <c r="M38" s="1298" t="s">
        <v>362</v>
      </c>
      <c r="N38" s="1299"/>
      <c r="O38" s="1300"/>
    </row>
    <row r="39" spans="1:15" ht="22.5" customHeight="1" x14ac:dyDescent="0.25">
      <c r="A39" s="1303">
        <v>9</v>
      </c>
      <c r="B39" s="1201" t="s">
        <v>1170</v>
      </c>
      <c r="C39" s="1190"/>
      <c r="D39" s="1190"/>
      <c r="E39" s="1306" t="s">
        <v>1171</v>
      </c>
      <c r="F39" s="1306"/>
      <c r="G39" s="1306"/>
      <c r="H39" s="1306"/>
      <c r="I39" s="1306"/>
      <c r="J39" s="1298">
        <v>194950</v>
      </c>
      <c r="K39" s="1299"/>
      <c r="L39" s="1300"/>
      <c r="M39" s="1190">
        <v>2.87</v>
      </c>
      <c r="N39" s="1190"/>
      <c r="O39" s="1190"/>
    </row>
    <row r="40" spans="1:15" ht="22.5" customHeight="1" x14ac:dyDescent="0.25">
      <c r="A40" s="1303"/>
      <c r="B40" s="1190"/>
      <c r="C40" s="1190"/>
      <c r="D40" s="1190"/>
      <c r="E40" s="1306" t="s">
        <v>1172</v>
      </c>
      <c r="F40" s="1306"/>
      <c r="G40" s="1306"/>
      <c r="H40" s="1306"/>
      <c r="I40" s="1306"/>
      <c r="J40" s="1298">
        <v>361450</v>
      </c>
      <c r="K40" s="1299"/>
      <c r="L40" s="1300"/>
      <c r="M40" s="1190">
        <v>5.33</v>
      </c>
      <c r="N40" s="1190"/>
      <c r="O40" s="1190"/>
    </row>
    <row r="41" spans="1:15" ht="19.5" customHeight="1" x14ac:dyDescent="0.25">
      <c r="A41" s="1303"/>
      <c r="B41" s="1190"/>
      <c r="C41" s="1190"/>
      <c r="D41" s="1190"/>
      <c r="E41" s="1306" t="s">
        <v>1173</v>
      </c>
      <c r="F41" s="1306"/>
      <c r="G41" s="1306"/>
      <c r="H41" s="1306"/>
      <c r="I41" s="1306"/>
      <c r="J41" s="1298">
        <v>26471</v>
      </c>
      <c r="K41" s="1299"/>
      <c r="L41" s="1300"/>
      <c r="M41" s="1190">
        <v>0.39</v>
      </c>
      <c r="N41" s="1190"/>
      <c r="O41" s="1190"/>
    </row>
    <row r="42" spans="1:15" ht="20.100000000000001" customHeight="1" x14ac:dyDescent="0.25">
      <c r="A42" s="1190">
        <v>10</v>
      </c>
      <c r="B42" s="1302" t="s">
        <v>1174</v>
      </c>
      <c r="C42" s="1303"/>
      <c r="D42" s="1303"/>
      <c r="E42" s="1306" t="s">
        <v>1175</v>
      </c>
      <c r="F42" s="1306"/>
      <c r="G42" s="1306"/>
      <c r="H42" s="1306"/>
      <c r="I42" s="1306"/>
      <c r="J42" s="1298" t="s">
        <v>362</v>
      </c>
      <c r="K42" s="1299"/>
      <c r="L42" s="1300"/>
      <c r="M42" s="1298" t="s">
        <v>362</v>
      </c>
      <c r="N42" s="1299"/>
      <c r="O42" s="1300"/>
    </row>
    <row r="43" spans="1:15" ht="20.100000000000001" customHeight="1" x14ac:dyDescent="0.25">
      <c r="A43" s="1190"/>
      <c r="B43" s="1303"/>
      <c r="C43" s="1303"/>
      <c r="D43" s="1303"/>
      <c r="E43" s="1306" t="s">
        <v>1176</v>
      </c>
      <c r="F43" s="1306"/>
      <c r="G43" s="1306"/>
      <c r="H43" s="1306"/>
      <c r="I43" s="1306"/>
      <c r="J43" s="1190">
        <v>45598</v>
      </c>
      <c r="K43" s="1190"/>
      <c r="L43" s="1190"/>
      <c r="M43" s="1190">
        <v>0.67</v>
      </c>
      <c r="N43" s="1190"/>
      <c r="O43" s="1190"/>
    </row>
    <row r="44" spans="1:15" ht="20.100000000000001" customHeight="1" x14ac:dyDescent="0.25">
      <c r="A44" s="1190"/>
      <c r="B44" s="1303"/>
      <c r="C44" s="1303"/>
      <c r="D44" s="1303"/>
      <c r="E44" s="1306" t="s">
        <v>1177</v>
      </c>
      <c r="F44" s="1306"/>
      <c r="G44" s="1306"/>
      <c r="H44" s="1306"/>
      <c r="I44" s="1306"/>
      <c r="J44" s="1298" t="s">
        <v>362</v>
      </c>
      <c r="K44" s="1299"/>
      <c r="L44" s="1300"/>
      <c r="M44" s="1298" t="s">
        <v>362</v>
      </c>
      <c r="N44" s="1299"/>
      <c r="O44" s="1300"/>
    </row>
    <row r="45" spans="1:15" ht="20.100000000000001" customHeight="1" x14ac:dyDescent="0.25">
      <c r="A45" s="1190"/>
      <c r="B45" s="1303"/>
      <c r="C45" s="1303"/>
      <c r="D45" s="1303"/>
      <c r="E45" s="1306" t="s">
        <v>1178</v>
      </c>
      <c r="F45" s="1306"/>
      <c r="G45" s="1306"/>
      <c r="H45" s="1306"/>
      <c r="I45" s="1306"/>
      <c r="J45" s="1298" t="s">
        <v>362</v>
      </c>
      <c r="K45" s="1299"/>
      <c r="L45" s="1300"/>
      <c r="M45" s="1298" t="s">
        <v>362</v>
      </c>
      <c r="N45" s="1299"/>
      <c r="O45" s="1300"/>
    </row>
    <row r="46" spans="1:15" ht="66" customHeight="1" x14ac:dyDescent="0.25">
      <c r="A46" s="1190">
        <v>11</v>
      </c>
      <c r="B46" s="1302" t="s">
        <v>1179</v>
      </c>
      <c r="C46" s="1303"/>
      <c r="D46" s="1303"/>
      <c r="E46" s="1306" t="s">
        <v>1180</v>
      </c>
      <c r="F46" s="1306"/>
      <c r="G46" s="1306"/>
      <c r="H46" s="1306"/>
      <c r="I46" s="1306"/>
      <c r="J46" s="1190">
        <v>57589</v>
      </c>
      <c r="K46" s="1190"/>
      <c r="L46" s="1190"/>
      <c r="M46" s="1298">
        <v>0.85</v>
      </c>
      <c r="N46" s="1299"/>
      <c r="O46" s="1300"/>
    </row>
    <row r="47" spans="1:15" ht="55.5" customHeight="1" x14ac:dyDescent="0.25">
      <c r="A47" s="1190"/>
      <c r="B47" s="1303"/>
      <c r="C47" s="1303"/>
      <c r="D47" s="1303"/>
      <c r="E47" s="1306" t="s">
        <v>1181</v>
      </c>
      <c r="F47" s="1306"/>
      <c r="G47" s="1306"/>
      <c r="H47" s="1306"/>
      <c r="I47" s="1306"/>
      <c r="J47" s="1298" t="s">
        <v>362</v>
      </c>
      <c r="K47" s="1299"/>
      <c r="L47" s="1300"/>
      <c r="M47" s="1298" t="s">
        <v>362</v>
      </c>
      <c r="N47" s="1299"/>
      <c r="O47" s="1300"/>
    </row>
    <row r="48" spans="1:15" ht="79.5" customHeight="1" x14ac:dyDescent="0.25">
      <c r="A48" s="565">
        <v>12</v>
      </c>
      <c r="B48" s="1201" t="s">
        <v>1182</v>
      </c>
      <c r="C48" s="1190"/>
      <c r="D48" s="1190"/>
      <c r="E48" s="1305" t="s">
        <v>1183</v>
      </c>
      <c r="F48" s="1305"/>
      <c r="G48" s="1305"/>
      <c r="H48" s="1305"/>
      <c r="I48" s="1305"/>
      <c r="J48" s="1190">
        <v>420</v>
      </c>
      <c r="K48" s="1190"/>
      <c r="L48" s="1190"/>
      <c r="M48" s="1298">
        <v>6.0000000000000001E-3</v>
      </c>
      <c r="N48" s="1299"/>
      <c r="O48" s="1300"/>
    </row>
    <row r="49" spans="1:15" ht="54.75" customHeight="1" x14ac:dyDescent="0.25">
      <c r="A49" s="565">
        <v>13</v>
      </c>
      <c r="B49" s="1302" t="s">
        <v>1184</v>
      </c>
      <c r="C49" s="1303"/>
      <c r="D49" s="1303"/>
      <c r="E49" s="1304" t="s">
        <v>1185</v>
      </c>
      <c r="F49" s="1304"/>
      <c r="G49" s="1304"/>
      <c r="H49" s="1304"/>
      <c r="I49" s="1304"/>
      <c r="J49" s="1190">
        <v>480284</v>
      </c>
      <c r="K49" s="1190"/>
      <c r="L49" s="1190"/>
      <c r="M49" s="1190">
        <v>7.08</v>
      </c>
      <c r="N49" s="1190"/>
      <c r="O49" s="1190"/>
    </row>
    <row r="50" spans="1:15" ht="18" customHeight="1" x14ac:dyDescent="0.25">
      <c r="A50" s="560"/>
      <c r="B50" s="560"/>
      <c r="C50" s="560"/>
      <c r="D50" s="560"/>
      <c r="E50" s="560"/>
      <c r="F50" s="560"/>
      <c r="G50" s="560"/>
      <c r="H50" s="560"/>
      <c r="I50" s="560"/>
      <c r="J50" s="560"/>
      <c r="K50" s="560"/>
      <c r="L50" s="560"/>
      <c r="M50" s="1275"/>
      <c r="N50" s="1275"/>
      <c r="O50" s="1275"/>
    </row>
    <row r="51" spans="1:15" x14ac:dyDescent="0.25">
      <c r="A51" s="575" t="s">
        <v>1788</v>
      </c>
      <c r="B51" s="575"/>
      <c r="C51" s="575"/>
      <c r="D51" s="575"/>
      <c r="E51" s="575"/>
      <c r="F51" s="575"/>
      <c r="G51" s="575"/>
      <c r="H51" s="575"/>
      <c r="I51" s="575"/>
      <c r="J51" s="575"/>
      <c r="K51" s="1236" t="s">
        <v>1493</v>
      </c>
      <c r="L51" s="1236"/>
      <c r="M51" s="1275"/>
      <c r="N51" s="1275"/>
      <c r="O51" s="1275"/>
    </row>
    <row r="52" spans="1:15" x14ac:dyDescent="0.25">
      <c r="A52" s="567" t="s">
        <v>1293</v>
      </c>
      <c r="B52" s="567"/>
      <c r="C52" s="567"/>
      <c r="D52" s="567"/>
      <c r="E52" s="567"/>
      <c r="F52" s="451"/>
      <c r="G52" s="451"/>
      <c r="H52" s="560"/>
      <c r="I52" s="49" t="s">
        <v>1494</v>
      </c>
      <c r="J52" s="560"/>
      <c r="K52" s="1257" t="s">
        <v>560</v>
      </c>
      <c r="L52" s="1257"/>
      <c r="M52" s="1275"/>
      <c r="N52" s="1275"/>
      <c r="O52" s="1275"/>
    </row>
    <row r="53" spans="1:15" x14ac:dyDescent="0.25">
      <c r="A53" s="1285" t="s">
        <v>562</v>
      </c>
      <c r="B53" s="1285"/>
      <c r="C53" s="1285"/>
      <c r="D53" s="558" t="s">
        <v>1787</v>
      </c>
      <c r="E53" s="559"/>
      <c r="F53" s="556"/>
      <c r="G53" s="556"/>
      <c r="H53" s="560"/>
      <c r="I53" s="560"/>
      <c r="J53" s="560"/>
      <c r="K53" s="560"/>
      <c r="L53" s="560"/>
      <c r="M53" s="1275"/>
      <c r="N53" s="1275"/>
      <c r="O53" s="1275"/>
    </row>
    <row r="54" spans="1:15" x14ac:dyDescent="0.25">
      <c r="A54" s="1301" t="s">
        <v>563</v>
      </c>
      <c r="B54" s="1301"/>
      <c r="C54" s="1301"/>
      <c r="D54" s="562" t="s">
        <v>564</v>
      </c>
      <c r="E54" s="444"/>
      <c r="F54" s="444"/>
      <c r="G54" s="444"/>
      <c r="H54" s="560"/>
      <c r="I54" s="560"/>
      <c r="J54" s="560"/>
      <c r="K54" s="560"/>
      <c r="L54" s="560"/>
      <c r="M54" s="1275"/>
      <c r="N54" s="1275"/>
      <c r="O54" s="1275"/>
    </row>
    <row r="55" spans="1:15" x14ac:dyDescent="0.25">
      <c r="A55" s="560"/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1275"/>
      <c r="N55" s="1275"/>
      <c r="O55" s="1275"/>
    </row>
    <row r="56" spans="1:15" x14ac:dyDescent="0.25">
      <c r="A56" s="560"/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1275"/>
      <c r="N56" s="1275"/>
      <c r="O56" s="1275"/>
    </row>
    <row r="57" spans="1:15" x14ac:dyDescent="0.25">
      <c r="A57" s="560"/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1275"/>
      <c r="N57" s="1275"/>
      <c r="O57" s="1275"/>
    </row>
    <row r="58" spans="1:15" x14ac:dyDescent="0.25">
      <c r="A58" s="560"/>
      <c r="B58" s="560"/>
      <c r="C58" s="560"/>
      <c r="D58" s="560"/>
      <c r="E58" s="560"/>
      <c r="F58" s="560"/>
      <c r="G58" s="560"/>
      <c r="H58" s="560"/>
      <c r="I58" s="560"/>
      <c r="J58" s="560"/>
      <c r="K58" s="560"/>
      <c r="L58" s="560"/>
      <c r="M58" s="560"/>
      <c r="N58" s="560"/>
      <c r="O58" s="560"/>
    </row>
    <row r="59" spans="1:15" x14ac:dyDescent="0.25">
      <c r="A59" s="560"/>
      <c r="B59" s="560"/>
      <c r="C59" s="560"/>
      <c r="D59" s="560"/>
      <c r="E59" s="560"/>
      <c r="F59" s="560"/>
      <c r="G59" s="560"/>
      <c r="H59" s="560"/>
      <c r="I59" s="560"/>
      <c r="J59" s="560"/>
      <c r="K59" s="560"/>
      <c r="L59" s="560"/>
      <c r="M59" s="560"/>
      <c r="N59" s="560"/>
      <c r="O59" s="560"/>
    </row>
    <row r="60" spans="1:15" x14ac:dyDescent="0.25">
      <c r="A60" s="560"/>
      <c r="B60" s="560"/>
      <c r="C60" s="560"/>
      <c r="D60" s="560"/>
      <c r="E60" s="560"/>
      <c r="F60" s="560"/>
      <c r="G60" s="560"/>
      <c r="H60" s="560"/>
      <c r="I60" s="560"/>
      <c r="J60" s="560"/>
      <c r="K60" s="560"/>
      <c r="L60" s="560"/>
      <c r="M60" s="560"/>
      <c r="N60" s="560"/>
      <c r="O60" s="560"/>
    </row>
    <row r="61" spans="1:15" x14ac:dyDescent="0.25">
      <c r="A61" s="560"/>
      <c r="B61" s="560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</row>
    <row r="62" spans="1:15" x14ac:dyDescent="0.25">
      <c r="A62" s="560"/>
      <c r="B62" s="560"/>
      <c r="C62" s="560"/>
      <c r="D62" s="560"/>
      <c r="E62" s="560"/>
      <c r="F62" s="560"/>
      <c r="G62" s="560"/>
      <c r="H62" s="560"/>
      <c r="I62" s="560"/>
      <c r="J62" s="560"/>
      <c r="K62" s="560"/>
      <c r="L62" s="560"/>
      <c r="M62" s="560"/>
      <c r="N62" s="560"/>
      <c r="O62" s="560"/>
    </row>
    <row r="63" spans="1:15" x14ac:dyDescent="0.25">
      <c r="A63" s="560"/>
      <c r="B63" s="560"/>
      <c r="C63" s="560"/>
      <c r="D63" s="560"/>
      <c r="E63" s="560"/>
      <c r="F63" s="560"/>
      <c r="G63" s="560"/>
      <c r="H63" s="560"/>
      <c r="I63" s="560"/>
      <c r="J63" s="560"/>
      <c r="K63" s="560"/>
      <c r="L63" s="560"/>
      <c r="M63" s="560"/>
      <c r="N63" s="560"/>
      <c r="O63" s="560"/>
    </row>
    <row r="64" spans="1:15" x14ac:dyDescent="0.25">
      <c r="A64" s="560"/>
      <c r="B64" s="560"/>
      <c r="C64" s="560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</row>
    <row r="65" spans="1:15" x14ac:dyDescent="0.25">
      <c r="A65" s="560"/>
      <c r="B65" s="560"/>
      <c r="C65" s="560"/>
      <c r="D65" s="560"/>
      <c r="E65" s="560"/>
      <c r="F65" s="560"/>
      <c r="G65" s="560"/>
      <c r="H65" s="560"/>
      <c r="I65" s="560"/>
      <c r="J65" s="560"/>
      <c r="K65" s="560"/>
      <c r="L65" s="560"/>
      <c r="M65" s="560"/>
      <c r="N65" s="560"/>
      <c r="O65" s="560"/>
    </row>
    <row r="66" spans="1:15" x14ac:dyDescent="0.25">
      <c r="A66" s="560"/>
      <c r="B66" s="560"/>
      <c r="C66" s="560"/>
      <c r="D66" s="560"/>
      <c r="E66" s="560"/>
      <c r="F66" s="560"/>
      <c r="G66" s="560"/>
      <c r="H66" s="560"/>
      <c r="I66" s="560"/>
      <c r="J66" s="560"/>
      <c r="K66" s="560"/>
      <c r="L66" s="560"/>
      <c r="M66" s="560"/>
      <c r="N66" s="560"/>
      <c r="O66" s="560"/>
    </row>
    <row r="67" spans="1:15" x14ac:dyDescent="0.25">
      <c r="A67" s="560"/>
      <c r="B67" s="560"/>
      <c r="C67" s="560"/>
      <c r="D67" s="560"/>
      <c r="E67" s="560"/>
      <c r="F67" s="560"/>
      <c r="G67" s="560"/>
      <c r="H67" s="560"/>
      <c r="I67" s="560"/>
      <c r="J67" s="560"/>
      <c r="K67" s="560"/>
      <c r="L67" s="560"/>
      <c r="M67" s="560"/>
      <c r="N67" s="560"/>
      <c r="O67" s="560"/>
    </row>
    <row r="68" spans="1:15" x14ac:dyDescent="0.25">
      <c r="A68" s="560"/>
      <c r="B68" s="560"/>
      <c r="C68" s="560"/>
      <c r="D68" s="560"/>
      <c r="E68" s="560"/>
      <c r="F68" s="560"/>
      <c r="G68" s="560"/>
      <c r="H68" s="560"/>
      <c r="I68" s="560"/>
      <c r="J68" s="560"/>
      <c r="K68" s="560"/>
      <c r="L68" s="560"/>
      <c r="M68" s="560"/>
      <c r="N68" s="560"/>
      <c r="O68" s="560"/>
    </row>
    <row r="69" spans="1:15" x14ac:dyDescent="0.25">
      <c r="A69" s="560"/>
      <c r="B69" s="560"/>
      <c r="C69" s="560"/>
      <c r="D69" s="560"/>
      <c r="E69" s="560"/>
      <c r="F69" s="560"/>
      <c r="G69" s="560"/>
      <c r="H69" s="560"/>
      <c r="I69" s="560"/>
      <c r="J69" s="560"/>
      <c r="K69" s="560"/>
      <c r="L69" s="560"/>
      <c r="M69" s="560"/>
      <c r="N69" s="560"/>
      <c r="O69" s="560"/>
    </row>
    <row r="70" spans="1:15" x14ac:dyDescent="0.25">
      <c r="A70" s="560"/>
      <c r="B70" s="560"/>
      <c r="C70" s="560"/>
      <c r="D70" s="560"/>
      <c r="E70" s="560"/>
      <c r="F70" s="560"/>
      <c r="G70" s="560"/>
      <c r="H70" s="560"/>
      <c r="I70" s="560"/>
      <c r="J70" s="560"/>
      <c r="K70" s="560"/>
      <c r="L70" s="560"/>
      <c r="M70" s="560"/>
      <c r="N70" s="560"/>
      <c r="O70" s="560"/>
    </row>
  </sheetData>
  <mergeCells count="166">
    <mergeCell ref="M54:O54"/>
    <mergeCell ref="M55:O55"/>
    <mergeCell ref="M56:O56"/>
    <mergeCell ref="M57:O57"/>
    <mergeCell ref="A1:O1"/>
    <mergeCell ref="A2:O2"/>
    <mergeCell ref="A6:O6"/>
    <mergeCell ref="A7:O7"/>
    <mergeCell ref="M9:O9"/>
    <mergeCell ref="J9:L9"/>
    <mergeCell ref="E9:I9"/>
    <mergeCell ref="B9:D9"/>
    <mergeCell ref="A3:O4"/>
    <mergeCell ref="B10:D10"/>
    <mergeCell ref="E10:I10"/>
    <mergeCell ref="J10:L10"/>
    <mergeCell ref="M10:O10"/>
    <mergeCell ref="B11:D18"/>
    <mergeCell ref="A11:A18"/>
    <mergeCell ref="E11:I11"/>
    <mergeCell ref="E12:I12"/>
    <mergeCell ref="E13:I13"/>
    <mergeCell ref="E14:I14"/>
    <mergeCell ref="E15:I15"/>
    <mergeCell ref="E16:I16"/>
    <mergeCell ref="E17:I17"/>
    <mergeCell ref="E18:I18"/>
    <mergeCell ref="J18:L18"/>
    <mergeCell ref="M11:O11"/>
    <mergeCell ref="M12:O12"/>
    <mergeCell ref="M13:O13"/>
    <mergeCell ref="M14:O14"/>
    <mergeCell ref="M15:O15"/>
    <mergeCell ref="M16:O16"/>
    <mergeCell ref="M17:O17"/>
    <mergeCell ref="M18:O18"/>
    <mergeCell ref="J11:L11"/>
    <mergeCell ref="J12:L12"/>
    <mergeCell ref="J13:L13"/>
    <mergeCell ref="J14:L14"/>
    <mergeCell ref="J15:L15"/>
    <mergeCell ref="J17:L17"/>
    <mergeCell ref="J16:L16"/>
    <mergeCell ref="J19:L19"/>
    <mergeCell ref="J20:L20"/>
    <mergeCell ref="J21:L21"/>
    <mergeCell ref="M19:O19"/>
    <mergeCell ref="M20:O20"/>
    <mergeCell ref="M21:O21"/>
    <mergeCell ref="E19:I19"/>
    <mergeCell ref="B19:D21"/>
    <mergeCell ref="A19:A21"/>
    <mergeCell ref="E20:I20"/>
    <mergeCell ref="E21:I21"/>
    <mergeCell ref="J22:L22"/>
    <mergeCell ref="J23:L23"/>
    <mergeCell ref="J24:L24"/>
    <mergeCell ref="M22:O22"/>
    <mergeCell ref="M23:O23"/>
    <mergeCell ref="M24:O24"/>
    <mergeCell ref="A22:A25"/>
    <mergeCell ref="B22:D25"/>
    <mergeCell ref="E22:I22"/>
    <mergeCell ref="E23:I23"/>
    <mergeCell ref="E24:I24"/>
    <mergeCell ref="E25:I25"/>
    <mergeCell ref="J25:L25"/>
    <mergeCell ref="M25:O25"/>
    <mergeCell ref="A26:A28"/>
    <mergeCell ref="B26:D28"/>
    <mergeCell ref="E26:I26"/>
    <mergeCell ref="E27:I27"/>
    <mergeCell ref="E28:I28"/>
    <mergeCell ref="J26:L26"/>
    <mergeCell ref="J27:L27"/>
    <mergeCell ref="J28:L28"/>
    <mergeCell ref="M26:O26"/>
    <mergeCell ref="M27:O27"/>
    <mergeCell ref="M28:O28"/>
    <mergeCell ref="A29:A30"/>
    <mergeCell ref="B29:D30"/>
    <mergeCell ref="E29:I29"/>
    <mergeCell ref="E30:I30"/>
    <mergeCell ref="J29:L29"/>
    <mergeCell ref="J30:L30"/>
    <mergeCell ref="M29:O29"/>
    <mergeCell ref="M30:O30"/>
    <mergeCell ref="A31:A32"/>
    <mergeCell ref="B31:D32"/>
    <mergeCell ref="E31:I31"/>
    <mergeCell ref="E32:I32"/>
    <mergeCell ref="J31:L31"/>
    <mergeCell ref="J32:L32"/>
    <mergeCell ref="M31:O31"/>
    <mergeCell ref="M32:O32"/>
    <mergeCell ref="A36:A38"/>
    <mergeCell ref="B36:D38"/>
    <mergeCell ref="E36:I36"/>
    <mergeCell ref="E37:I37"/>
    <mergeCell ref="E38:I38"/>
    <mergeCell ref="J36:L36"/>
    <mergeCell ref="A33:A35"/>
    <mergeCell ref="B33:D35"/>
    <mergeCell ref="E33:I33"/>
    <mergeCell ref="E34:I34"/>
    <mergeCell ref="E35:I35"/>
    <mergeCell ref="J33:L33"/>
    <mergeCell ref="J34:L34"/>
    <mergeCell ref="J35:L35"/>
    <mergeCell ref="M45:O45"/>
    <mergeCell ref="J37:L37"/>
    <mergeCell ref="J38:L38"/>
    <mergeCell ref="M36:O36"/>
    <mergeCell ref="M37:O37"/>
    <mergeCell ref="M38:O38"/>
    <mergeCell ref="M33:O33"/>
    <mergeCell ref="M34:O34"/>
    <mergeCell ref="M35:O35"/>
    <mergeCell ref="M52:O52"/>
    <mergeCell ref="M39:O39"/>
    <mergeCell ref="M40:O40"/>
    <mergeCell ref="M41:O41"/>
    <mergeCell ref="A42:A45"/>
    <mergeCell ref="B42:D45"/>
    <mergeCell ref="E42:I42"/>
    <mergeCell ref="E43:I43"/>
    <mergeCell ref="E44:I44"/>
    <mergeCell ref="E45:I45"/>
    <mergeCell ref="A39:A41"/>
    <mergeCell ref="B39:D41"/>
    <mergeCell ref="E39:I39"/>
    <mergeCell ref="E40:I40"/>
    <mergeCell ref="E41:I41"/>
    <mergeCell ref="J39:L39"/>
    <mergeCell ref="J40:L40"/>
    <mergeCell ref="J42:L42"/>
    <mergeCell ref="J43:L43"/>
    <mergeCell ref="J44:L44"/>
    <mergeCell ref="J45:L45"/>
    <mergeCell ref="M42:O42"/>
    <mergeCell ref="M43:O43"/>
    <mergeCell ref="M44:O44"/>
    <mergeCell ref="M53:O53"/>
    <mergeCell ref="J41:L41"/>
    <mergeCell ref="K51:L51"/>
    <mergeCell ref="K52:L52"/>
    <mergeCell ref="A53:C53"/>
    <mergeCell ref="A54:C54"/>
    <mergeCell ref="B49:D49"/>
    <mergeCell ref="E49:I49"/>
    <mergeCell ref="J49:L49"/>
    <mergeCell ref="M49:O49"/>
    <mergeCell ref="M46:O46"/>
    <mergeCell ref="M47:O47"/>
    <mergeCell ref="B48:D48"/>
    <mergeCell ref="E48:I48"/>
    <mergeCell ref="J48:L48"/>
    <mergeCell ref="M48:O48"/>
    <mergeCell ref="B46:D47"/>
    <mergeCell ref="A46:A47"/>
    <mergeCell ref="E46:I46"/>
    <mergeCell ref="E47:I47"/>
    <mergeCell ref="J46:L46"/>
    <mergeCell ref="J47:L47"/>
    <mergeCell ref="M50:O50"/>
    <mergeCell ref="M51:O51"/>
  </mergeCells>
  <pageMargins left="0.7" right="0.7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71"/>
  <sheetViews>
    <sheetView view="pageBreakPreview" topLeftCell="A25" zoomScale="70" zoomScaleNormal="100" zoomScaleSheetLayoutView="70" workbookViewId="0">
      <selection activeCell="R66" sqref="R66"/>
    </sheetView>
  </sheetViews>
  <sheetFormatPr defaultColWidth="9.140625" defaultRowHeight="15" x14ac:dyDescent="0.25"/>
  <cols>
    <col min="1" max="1" width="5.5703125" style="93" customWidth="1"/>
    <col min="2" max="2" width="19.7109375" style="93" customWidth="1"/>
    <col min="3" max="3" width="10" style="93" customWidth="1"/>
    <col min="4" max="4" width="10.5703125" style="93" customWidth="1"/>
    <col min="5" max="5" width="13.42578125" style="93" customWidth="1"/>
    <col min="6" max="8" width="9.140625" style="93"/>
    <col min="9" max="9" width="10.7109375" style="93" customWidth="1"/>
    <col min="10" max="10" width="10.5703125" style="93" customWidth="1"/>
    <col min="11" max="11" width="9.140625" style="93"/>
    <col min="12" max="12" width="13" style="93" customWidth="1"/>
    <col min="13" max="13" width="21.5703125" style="93" customWidth="1"/>
    <col min="14" max="14" width="13.42578125" style="93" customWidth="1"/>
    <col min="15" max="15" width="11" style="93" customWidth="1"/>
    <col min="16" max="17" width="9.140625" style="93"/>
    <col min="18" max="23" width="9.140625" style="576"/>
    <col min="24" max="16384" width="9.140625" style="93"/>
  </cols>
  <sheetData>
    <row r="1" spans="1:23" x14ac:dyDescent="0.25">
      <c r="A1" s="1203" t="s">
        <v>1131</v>
      </c>
      <c r="B1" s="1203"/>
      <c r="C1" s="1203"/>
      <c r="D1" s="1203"/>
      <c r="E1" s="1203"/>
      <c r="F1" s="1203"/>
      <c r="G1" s="1203"/>
      <c r="H1" s="1203"/>
      <c r="I1" s="1203"/>
      <c r="J1" s="1203"/>
      <c r="K1" s="1203"/>
      <c r="L1" s="1203"/>
      <c r="M1" s="1203"/>
      <c r="N1" s="1203"/>
      <c r="O1" s="1203"/>
      <c r="P1" s="1203"/>
    </row>
    <row r="2" spans="1:23" x14ac:dyDescent="0.25">
      <c r="B2" s="1326" t="s">
        <v>1186</v>
      </c>
      <c r="C2" s="1326"/>
      <c r="D2" s="1326"/>
      <c r="E2" s="1326"/>
      <c r="F2" s="1326"/>
      <c r="G2" s="1326"/>
      <c r="H2" s="1326"/>
      <c r="I2" s="1326"/>
      <c r="J2" s="1326"/>
      <c r="K2" s="1326"/>
      <c r="L2" s="1326"/>
      <c r="M2" s="1326"/>
      <c r="N2" s="1326"/>
      <c r="O2" s="1326"/>
      <c r="P2" s="1326"/>
    </row>
    <row r="3" spans="1:23" x14ac:dyDescent="0.25">
      <c r="B3" s="1326"/>
      <c r="C3" s="1326"/>
      <c r="D3" s="1326"/>
      <c r="E3" s="1326"/>
      <c r="F3" s="1326"/>
      <c r="G3" s="1326"/>
      <c r="H3" s="1326"/>
      <c r="I3" s="1326"/>
      <c r="J3" s="1326"/>
      <c r="K3" s="1326"/>
      <c r="L3" s="1326"/>
      <c r="M3" s="1326"/>
      <c r="N3" s="1326"/>
      <c r="O3" s="1326"/>
      <c r="P3" s="1326"/>
    </row>
    <row r="4" spans="1:23" x14ac:dyDescent="0.25">
      <c r="B4" s="1327" t="s">
        <v>1790</v>
      </c>
      <c r="C4" s="1327"/>
      <c r="D4" s="1327"/>
      <c r="E4" s="1327"/>
      <c r="F4" s="1327"/>
      <c r="G4" s="1327"/>
      <c r="H4" s="1327"/>
      <c r="I4" s="1327"/>
      <c r="J4" s="1327"/>
      <c r="K4" s="1327"/>
      <c r="L4" s="1327"/>
      <c r="M4" s="1327"/>
      <c r="N4" s="1327"/>
      <c r="O4" s="1327"/>
      <c r="P4" s="1327"/>
    </row>
    <row r="6" spans="1:23" x14ac:dyDescent="0.25">
      <c r="A6" s="1210" t="s">
        <v>1187</v>
      </c>
      <c r="B6" s="1210" t="s">
        <v>1188</v>
      </c>
      <c r="C6" s="1288" t="s">
        <v>1203</v>
      </c>
      <c r="D6" s="1288"/>
      <c r="E6" s="1288"/>
      <c r="F6" s="1288"/>
      <c r="G6" s="1288"/>
      <c r="H6" s="1288"/>
      <c r="I6" s="1288"/>
      <c r="J6" s="1288"/>
      <c r="K6" s="1288"/>
      <c r="L6" s="1288"/>
      <c r="M6" s="1288"/>
      <c r="N6" s="1288"/>
      <c r="O6" s="1288"/>
      <c r="P6" s="1288"/>
    </row>
    <row r="7" spans="1:23" ht="285.75" customHeight="1" x14ac:dyDescent="0.25">
      <c r="A7" s="1194"/>
      <c r="B7" s="1210"/>
      <c r="C7" s="351" t="s">
        <v>1189</v>
      </c>
      <c r="D7" s="351" t="s">
        <v>1190</v>
      </c>
      <c r="E7" s="351" t="s">
        <v>1191</v>
      </c>
      <c r="F7" s="351" t="s">
        <v>1192</v>
      </c>
      <c r="G7" s="351" t="s">
        <v>1193</v>
      </c>
      <c r="H7" s="351" t="s">
        <v>1194</v>
      </c>
      <c r="I7" s="351" t="s">
        <v>1195</v>
      </c>
      <c r="J7" s="351" t="s">
        <v>1196</v>
      </c>
      <c r="K7" s="351" t="s">
        <v>1197</v>
      </c>
      <c r="L7" s="351" t="s">
        <v>1198</v>
      </c>
      <c r="M7" s="351" t="s">
        <v>1199</v>
      </c>
      <c r="N7" s="351" t="s">
        <v>1200</v>
      </c>
      <c r="O7" s="351" t="s">
        <v>1201</v>
      </c>
      <c r="P7" s="134" t="s">
        <v>1202</v>
      </c>
    </row>
    <row r="8" spans="1:23" ht="11.25" customHeight="1" x14ac:dyDescent="0.25">
      <c r="A8" s="421">
        <v>1</v>
      </c>
      <c r="B8" s="421">
        <v>2</v>
      </c>
      <c r="C8" s="421">
        <v>3</v>
      </c>
      <c r="D8" s="421">
        <v>4</v>
      </c>
      <c r="E8" s="421">
        <v>5</v>
      </c>
      <c r="F8" s="421">
        <v>6</v>
      </c>
      <c r="G8" s="421">
        <v>7</v>
      </c>
      <c r="H8" s="421">
        <v>8</v>
      </c>
      <c r="I8" s="421">
        <v>9</v>
      </c>
      <c r="J8" s="421">
        <v>10</v>
      </c>
      <c r="K8" s="421">
        <v>11</v>
      </c>
      <c r="L8" s="421">
        <v>12</v>
      </c>
      <c r="M8" s="421">
        <v>13</v>
      </c>
      <c r="N8" s="421">
        <v>14</v>
      </c>
      <c r="O8" s="421">
        <v>15</v>
      </c>
      <c r="P8" s="421">
        <v>16</v>
      </c>
    </row>
    <row r="9" spans="1:23" s="580" customFormat="1" x14ac:dyDescent="0.25">
      <c r="A9" s="8">
        <v>1</v>
      </c>
      <c r="B9" s="91" t="s">
        <v>287</v>
      </c>
      <c r="C9" s="577">
        <v>48.033999999999999</v>
      </c>
      <c r="D9" s="577">
        <v>1.5289999999999999</v>
      </c>
      <c r="E9" s="577" t="s">
        <v>362</v>
      </c>
      <c r="F9" s="578">
        <v>1.98</v>
      </c>
      <c r="G9" s="577">
        <v>2.2610000000000001</v>
      </c>
      <c r="H9" s="577" t="s">
        <v>362</v>
      </c>
      <c r="I9" s="577" t="s">
        <v>362</v>
      </c>
      <c r="J9" s="577">
        <v>91.899000000000001</v>
      </c>
      <c r="K9" s="579">
        <v>22.1965</v>
      </c>
      <c r="L9" s="577">
        <v>2.931</v>
      </c>
      <c r="M9" s="577">
        <v>1.74</v>
      </c>
      <c r="N9" s="577">
        <v>0</v>
      </c>
      <c r="O9" s="577">
        <v>7.0910000000000002</v>
      </c>
      <c r="P9" s="579">
        <f>SUM(C9:O9)</f>
        <v>179.66150000000002</v>
      </c>
      <c r="R9" s="576"/>
      <c r="S9" s="576"/>
      <c r="T9" s="581"/>
      <c r="U9" s="576"/>
      <c r="V9" s="582"/>
      <c r="W9" s="576"/>
    </row>
    <row r="10" spans="1:23" s="580" customFormat="1" x14ac:dyDescent="0.25">
      <c r="A10" s="8">
        <v>2</v>
      </c>
      <c r="B10" s="91" t="s">
        <v>288</v>
      </c>
      <c r="C10" s="577">
        <v>44.502000000000002</v>
      </c>
      <c r="D10" s="577">
        <v>0.98299999999999998</v>
      </c>
      <c r="E10" s="577" t="s">
        <v>362</v>
      </c>
      <c r="F10" s="577">
        <v>1.1100000000000001</v>
      </c>
      <c r="G10" s="577">
        <v>0.373</v>
      </c>
      <c r="H10" s="577" t="s">
        <v>362</v>
      </c>
      <c r="I10" s="577" t="s">
        <v>362</v>
      </c>
      <c r="J10" s="577">
        <v>149.619</v>
      </c>
      <c r="K10" s="579">
        <v>5.7605000000000004</v>
      </c>
      <c r="L10" s="577">
        <v>1.145</v>
      </c>
      <c r="M10" s="577">
        <v>0</v>
      </c>
      <c r="N10" s="577">
        <v>0</v>
      </c>
      <c r="O10" s="577">
        <v>11.118</v>
      </c>
      <c r="P10" s="579">
        <f t="shared" ref="P10:P65" si="0">SUM(C10:O10)</f>
        <v>214.6105</v>
      </c>
      <c r="R10" s="576"/>
      <c r="S10" s="576"/>
      <c r="T10" s="581"/>
      <c r="U10" s="576"/>
      <c r="V10" s="582"/>
      <c r="W10" s="576"/>
    </row>
    <row r="11" spans="1:23" s="580" customFormat="1" x14ac:dyDescent="0.25">
      <c r="A11" s="8">
        <v>3</v>
      </c>
      <c r="B11" s="91" t="s">
        <v>289</v>
      </c>
      <c r="C11" s="577">
        <v>31.129000000000001</v>
      </c>
      <c r="D11" s="577">
        <v>0.28199999999999997</v>
      </c>
      <c r="E11" s="577" t="s">
        <v>362</v>
      </c>
      <c r="F11" s="577">
        <v>0.52900000000000003</v>
      </c>
      <c r="G11" s="577">
        <v>6.8000000000000005E-2</v>
      </c>
      <c r="H11" s="577" t="s">
        <v>362</v>
      </c>
      <c r="I11" s="577" t="s">
        <v>362</v>
      </c>
      <c r="J11" s="577">
        <v>97.269000000000005</v>
      </c>
      <c r="K11" s="579">
        <v>4.8555000000000001</v>
      </c>
      <c r="L11" s="577">
        <v>0.34200000000000003</v>
      </c>
      <c r="M11" s="577">
        <v>0</v>
      </c>
      <c r="N11" s="577">
        <v>0</v>
      </c>
      <c r="O11" s="577">
        <v>9.4410000000000007</v>
      </c>
      <c r="P11" s="579">
        <f t="shared" si="0"/>
        <v>143.91550000000004</v>
      </c>
      <c r="R11" s="576"/>
      <c r="S11" s="576"/>
      <c r="T11" s="581"/>
      <c r="U11" s="576"/>
      <c r="V11" s="582"/>
      <c r="W11" s="576"/>
    </row>
    <row r="12" spans="1:23" s="580" customFormat="1" x14ac:dyDescent="0.25">
      <c r="A12" s="8">
        <v>4</v>
      </c>
      <c r="B12" s="91" t="s">
        <v>290</v>
      </c>
      <c r="C12" s="577">
        <v>25.225999999999999</v>
      </c>
      <c r="D12" s="577">
        <v>3.4380000000000002</v>
      </c>
      <c r="E12" s="577" t="s">
        <v>362</v>
      </c>
      <c r="F12" s="577">
        <v>13.662000000000001</v>
      </c>
      <c r="G12" s="577">
        <v>0.54200000000000004</v>
      </c>
      <c r="H12" s="577" t="s">
        <v>362</v>
      </c>
      <c r="I12" s="577" t="s">
        <v>362</v>
      </c>
      <c r="J12" s="577">
        <v>124.13200000000001</v>
      </c>
      <c r="K12" s="579">
        <v>24.138500000000001</v>
      </c>
      <c r="L12" s="577">
        <v>3.2050000000000001</v>
      </c>
      <c r="M12" s="577">
        <v>8.5220000000000002</v>
      </c>
      <c r="N12" s="577">
        <v>0</v>
      </c>
      <c r="O12" s="577">
        <v>0.53400000000000003</v>
      </c>
      <c r="P12" s="583">
        <f t="shared" si="0"/>
        <v>203.39949999999999</v>
      </c>
      <c r="R12" s="576"/>
      <c r="S12" s="576"/>
      <c r="T12" s="581"/>
      <c r="U12" s="576"/>
      <c r="V12" s="576"/>
      <c r="W12" s="576"/>
    </row>
    <row r="13" spans="1:23" s="580" customFormat="1" x14ac:dyDescent="0.25">
      <c r="A13" s="8">
        <v>5</v>
      </c>
      <c r="B13" s="91" t="s">
        <v>291</v>
      </c>
      <c r="C13" s="577">
        <v>23.812999999999999</v>
      </c>
      <c r="D13" s="577">
        <v>0.254</v>
      </c>
      <c r="E13" s="577" t="s">
        <v>362</v>
      </c>
      <c r="F13" s="577">
        <v>0.53100000000000003</v>
      </c>
      <c r="G13" s="577">
        <v>0.96199999999999997</v>
      </c>
      <c r="H13" s="577" t="s">
        <v>362</v>
      </c>
      <c r="I13" s="577" t="s">
        <v>362</v>
      </c>
      <c r="J13" s="577">
        <v>129.637</v>
      </c>
      <c r="K13" s="579">
        <v>41.986499999999999</v>
      </c>
      <c r="L13" s="577">
        <v>0.17</v>
      </c>
      <c r="M13" s="577">
        <v>1.843</v>
      </c>
      <c r="N13" s="577">
        <v>0</v>
      </c>
      <c r="O13" s="577">
        <v>8.2439999999999998</v>
      </c>
      <c r="P13" s="579">
        <f t="shared" si="0"/>
        <v>207.44049999999999</v>
      </c>
      <c r="R13" s="576"/>
      <c r="S13" s="576"/>
      <c r="T13" s="581"/>
      <c r="U13" s="576"/>
      <c r="V13" s="576"/>
      <c r="W13" s="576"/>
    </row>
    <row r="14" spans="1:23" s="580" customFormat="1" x14ac:dyDescent="0.25">
      <c r="A14" s="8">
        <v>6</v>
      </c>
      <c r="B14" s="91" t="s">
        <v>292</v>
      </c>
      <c r="C14" s="577">
        <v>37.04</v>
      </c>
      <c r="D14" s="577">
        <v>1.2769999999999999</v>
      </c>
      <c r="E14" s="577" t="s">
        <v>362</v>
      </c>
      <c r="F14" s="577">
        <v>0.68</v>
      </c>
      <c r="G14" s="577">
        <v>1.637</v>
      </c>
      <c r="H14" s="577" t="s">
        <v>362</v>
      </c>
      <c r="I14" s="577" t="s">
        <v>362</v>
      </c>
      <c r="J14" s="577">
        <v>120.15600000000001</v>
      </c>
      <c r="K14" s="579">
        <v>4.6904000000000003</v>
      </c>
      <c r="L14" s="577">
        <v>0.54800000000000004</v>
      </c>
      <c r="M14" s="577">
        <v>0</v>
      </c>
      <c r="N14" s="577">
        <v>0</v>
      </c>
      <c r="O14" s="577">
        <v>6.6470000000000002</v>
      </c>
      <c r="P14" s="579">
        <f t="shared" si="0"/>
        <v>172.67540000000002</v>
      </c>
      <c r="R14" s="576"/>
      <c r="S14" s="576"/>
      <c r="T14" s="581"/>
      <c r="U14" s="576"/>
      <c r="V14" s="576"/>
      <c r="W14" s="576"/>
    </row>
    <row r="15" spans="1:23" s="580" customFormat="1" x14ac:dyDescent="0.25">
      <c r="A15" s="8">
        <v>7</v>
      </c>
      <c r="B15" s="91" t="s">
        <v>293</v>
      </c>
      <c r="C15" s="577">
        <v>76.584999999999994</v>
      </c>
      <c r="D15" s="577">
        <v>0.56599999999999995</v>
      </c>
      <c r="E15" s="577" t="s">
        <v>362</v>
      </c>
      <c r="F15" s="577">
        <v>0.112</v>
      </c>
      <c r="G15" s="577">
        <v>0.75700000000000001</v>
      </c>
      <c r="H15" s="577" t="s">
        <v>362</v>
      </c>
      <c r="I15" s="577" t="s">
        <v>362</v>
      </c>
      <c r="J15" s="577">
        <v>136.32499999999999</v>
      </c>
      <c r="K15" s="579">
        <v>5.5505000000000004</v>
      </c>
      <c r="L15" s="577">
        <v>2.8290000000000002</v>
      </c>
      <c r="M15" s="577">
        <v>0</v>
      </c>
      <c r="N15" s="577">
        <v>3.7999999999999999E-2</v>
      </c>
      <c r="O15" s="577">
        <v>20.030999999999999</v>
      </c>
      <c r="P15" s="579">
        <f>SUM(C15:O15)</f>
        <v>242.79349999999999</v>
      </c>
      <c r="R15" s="576"/>
      <c r="S15" s="576"/>
      <c r="T15" s="581"/>
      <c r="U15" s="576"/>
      <c r="V15" s="576"/>
      <c r="W15" s="576"/>
    </row>
    <row r="16" spans="1:23" s="580" customFormat="1" x14ac:dyDescent="0.25">
      <c r="A16" s="8">
        <v>8</v>
      </c>
      <c r="B16" s="91" t="s">
        <v>294</v>
      </c>
      <c r="C16" s="577">
        <v>8.6370000000000005</v>
      </c>
      <c r="D16" s="577">
        <v>0.35499999999999998</v>
      </c>
      <c r="E16" s="577" t="s">
        <v>362</v>
      </c>
      <c r="F16" s="577">
        <v>1.7000000000000001E-2</v>
      </c>
      <c r="G16" s="577">
        <v>0</v>
      </c>
      <c r="H16" s="577" t="s">
        <v>362</v>
      </c>
      <c r="I16" s="577" t="s">
        <v>362</v>
      </c>
      <c r="J16" s="577">
        <v>85.594999999999999</v>
      </c>
      <c r="K16" s="579">
        <v>4.9379999999999997</v>
      </c>
      <c r="L16" s="577">
        <v>0</v>
      </c>
      <c r="M16" s="577">
        <v>0</v>
      </c>
      <c r="N16" s="577">
        <v>7.2999999999999995E-2</v>
      </c>
      <c r="O16" s="577">
        <v>5.1369999999999996</v>
      </c>
      <c r="P16" s="579">
        <f t="shared" si="0"/>
        <v>104.752</v>
      </c>
      <c r="R16" s="576"/>
      <c r="S16" s="576"/>
      <c r="T16" s="581"/>
      <c r="U16" s="576"/>
      <c r="V16" s="576"/>
      <c r="W16" s="576"/>
    </row>
    <row r="17" spans="1:23" s="580" customFormat="1" x14ac:dyDescent="0.25">
      <c r="A17" s="8">
        <v>9</v>
      </c>
      <c r="B17" s="91" t="s">
        <v>295</v>
      </c>
      <c r="C17" s="577">
        <v>23.227</v>
      </c>
      <c r="D17" s="577">
        <v>0.443</v>
      </c>
      <c r="E17" s="577" t="s">
        <v>362</v>
      </c>
      <c r="F17" s="577">
        <v>0.248</v>
      </c>
      <c r="G17" s="577">
        <v>0.314</v>
      </c>
      <c r="H17" s="577" t="s">
        <v>362</v>
      </c>
      <c r="I17" s="577" t="s">
        <v>362</v>
      </c>
      <c r="J17" s="577">
        <v>143.239</v>
      </c>
      <c r="K17" s="579">
        <v>6.1425000000000001</v>
      </c>
      <c r="L17" s="577">
        <v>0</v>
      </c>
      <c r="M17" s="577">
        <v>0</v>
      </c>
      <c r="N17" s="577">
        <v>0</v>
      </c>
      <c r="O17" s="577">
        <v>10.750999999999999</v>
      </c>
      <c r="P17" s="579">
        <f t="shared" si="0"/>
        <v>184.36450000000002</v>
      </c>
      <c r="R17" s="576"/>
      <c r="S17" s="576"/>
      <c r="T17" s="581"/>
      <c r="U17" s="576"/>
      <c r="V17" s="576"/>
      <c r="W17" s="576"/>
    </row>
    <row r="18" spans="1:23" s="580" customFormat="1" x14ac:dyDescent="0.25">
      <c r="A18" s="8">
        <v>10</v>
      </c>
      <c r="B18" s="91" t="s">
        <v>296</v>
      </c>
      <c r="C18" s="577">
        <v>2.6589999999999998</v>
      </c>
      <c r="D18" s="577">
        <v>0.48</v>
      </c>
      <c r="E18" s="577" t="s">
        <v>362</v>
      </c>
      <c r="F18" s="577">
        <v>0.97099999999999997</v>
      </c>
      <c r="G18" s="577">
        <v>0</v>
      </c>
      <c r="H18" s="577" t="s">
        <v>362</v>
      </c>
      <c r="I18" s="577" t="s">
        <v>362</v>
      </c>
      <c r="J18" s="577">
        <v>58.76</v>
      </c>
      <c r="K18" s="579">
        <v>3.3565</v>
      </c>
      <c r="L18" s="577">
        <v>0.38300000000000001</v>
      </c>
      <c r="M18" s="577">
        <v>0</v>
      </c>
      <c r="N18" s="577">
        <v>0.21</v>
      </c>
      <c r="O18" s="577">
        <v>1.3160000000000001</v>
      </c>
      <c r="P18" s="579">
        <f t="shared" si="0"/>
        <v>68.135499999999993</v>
      </c>
      <c r="R18" s="576"/>
      <c r="S18" s="576"/>
      <c r="T18" s="581"/>
      <c r="U18" s="576"/>
      <c r="V18" s="576"/>
      <c r="W18" s="576"/>
    </row>
    <row r="19" spans="1:23" s="580" customFormat="1" x14ac:dyDescent="0.25">
      <c r="A19" s="8">
        <v>11</v>
      </c>
      <c r="B19" s="91" t="s">
        <v>297</v>
      </c>
      <c r="C19" s="577">
        <v>25.161000000000001</v>
      </c>
      <c r="D19" s="577">
        <v>1.1830000000000001</v>
      </c>
      <c r="E19" s="577" t="s">
        <v>362</v>
      </c>
      <c r="F19" s="577">
        <v>0.48099999999999998</v>
      </c>
      <c r="G19" s="577">
        <v>1.1359999999999999</v>
      </c>
      <c r="H19" s="577" t="s">
        <v>362</v>
      </c>
      <c r="I19" s="577" t="s">
        <v>362</v>
      </c>
      <c r="J19" s="577">
        <v>81.638999999999996</v>
      </c>
      <c r="K19" s="579">
        <v>3.8855</v>
      </c>
      <c r="L19" s="577">
        <v>0.51500000000000001</v>
      </c>
      <c r="M19" s="577">
        <v>0</v>
      </c>
      <c r="N19" s="577">
        <v>0</v>
      </c>
      <c r="O19" s="577">
        <v>6.4649999999999999</v>
      </c>
      <c r="P19" s="579">
        <f t="shared" si="0"/>
        <v>120.46549999999999</v>
      </c>
      <c r="R19" s="576"/>
      <c r="S19" s="576"/>
      <c r="T19" s="581"/>
      <c r="U19" s="576"/>
      <c r="V19" s="576"/>
      <c r="W19" s="576"/>
    </row>
    <row r="20" spans="1:23" s="580" customFormat="1" x14ac:dyDescent="0.25">
      <c r="A20" s="8">
        <v>12</v>
      </c>
      <c r="B20" s="91" t="s">
        <v>298</v>
      </c>
      <c r="C20" s="577">
        <v>11.526999999999999</v>
      </c>
      <c r="D20" s="577">
        <v>8.5999999999999993E-2</v>
      </c>
      <c r="E20" s="577" t="s">
        <v>362</v>
      </c>
      <c r="F20" s="577">
        <v>7.6999999999999999E-2</v>
      </c>
      <c r="G20" s="577">
        <v>2.3E-2</v>
      </c>
      <c r="H20" s="577" t="s">
        <v>362</v>
      </c>
      <c r="I20" s="577" t="s">
        <v>362</v>
      </c>
      <c r="J20" s="577">
        <v>87.866</v>
      </c>
      <c r="K20" s="579">
        <v>5.4941000000000004</v>
      </c>
      <c r="L20" s="577">
        <v>2.5000000000000001E-2</v>
      </c>
      <c r="M20" s="577">
        <v>0</v>
      </c>
      <c r="N20" s="577">
        <v>0</v>
      </c>
      <c r="O20" s="577">
        <v>4.351</v>
      </c>
      <c r="P20" s="584">
        <f t="shared" si="0"/>
        <v>109.4491</v>
      </c>
      <c r="R20" s="576"/>
      <c r="S20" s="576"/>
      <c r="T20" s="581"/>
      <c r="U20" s="576"/>
      <c r="V20" s="576"/>
      <c r="W20" s="576"/>
    </row>
    <row r="21" spans="1:23" s="580" customFormat="1" x14ac:dyDescent="0.25">
      <c r="A21" s="8">
        <v>13</v>
      </c>
      <c r="B21" s="91" t="s">
        <v>299</v>
      </c>
      <c r="C21" s="577">
        <v>30.815000000000001</v>
      </c>
      <c r="D21" s="577">
        <v>0.09</v>
      </c>
      <c r="E21" s="577" t="s">
        <v>362</v>
      </c>
      <c r="F21" s="577">
        <v>0.47799999999999998</v>
      </c>
      <c r="G21" s="577">
        <v>0.22600000000000001</v>
      </c>
      <c r="H21" s="577" t="s">
        <v>362</v>
      </c>
      <c r="I21" s="577" t="s">
        <v>362</v>
      </c>
      <c r="J21" s="577">
        <v>94.311000000000007</v>
      </c>
      <c r="K21" s="579">
        <v>3.6619999999999999</v>
      </c>
      <c r="L21" s="577">
        <v>0</v>
      </c>
      <c r="M21" s="577">
        <v>0</v>
      </c>
      <c r="N21" s="577">
        <v>1.0999999999999999E-2</v>
      </c>
      <c r="O21" s="577">
        <v>10.922000000000001</v>
      </c>
      <c r="P21" s="584">
        <f t="shared" si="0"/>
        <v>140.51500000000001</v>
      </c>
      <c r="R21" s="576"/>
      <c r="S21" s="576"/>
      <c r="T21" s="581"/>
      <c r="U21" s="576"/>
      <c r="V21" s="576"/>
      <c r="W21" s="576"/>
    </row>
    <row r="22" spans="1:23" s="580" customFormat="1" x14ac:dyDescent="0.25">
      <c r="A22" s="8">
        <v>14</v>
      </c>
      <c r="B22" s="91" t="s">
        <v>300</v>
      </c>
      <c r="C22" s="577">
        <v>9.6609999999999996</v>
      </c>
      <c r="D22" s="577">
        <v>0.39200000000000002</v>
      </c>
      <c r="E22" s="577" t="s">
        <v>362</v>
      </c>
      <c r="F22" s="577">
        <v>0.40899999999999997</v>
      </c>
      <c r="G22" s="577">
        <v>0.05</v>
      </c>
      <c r="H22" s="577" t="s">
        <v>362</v>
      </c>
      <c r="I22" s="577" t="s">
        <v>362</v>
      </c>
      <c r="J22" s="577">
        <v>128.27600000000001</v>
      </c>
      <c r="K22" s="579">
        <v>6.3174999999999999</v>
      </c>
      <c r="L22" s="577">
        <v>0.66700000000000004</v>
      </c>
      <c r="M22" s="577">
        <v>0</v>
      </c>
      <c r="N22" s="577">
        <v>0</v>
      </c>
      <c r="O22" s="577">
        <v>7.0720000000000001</v>
      </c>
      <c r="P22" s="579">
        <f t="shared" si="0"/>
        <v>152.84450000000001</v>
      </c>
      <c r="R22" s="576"/>
      <c r="S22" s="576"/>
      <c r="T22" s="581"/>
      <c r="U22" s="576"/>
      <c r="V22" s="576"/>
      <c r="W22" s="576"/>
    </row>
    <row r="23" spans="1:23" s="580" customFormat="1" x14ac:dyDescent="0.25">
      <c r="A23" s="8">
        <v>15</v>
      </c>
      <c r="B23" s="91" t="s">
        <v>301</v>
      </c>
      <c r="C23" s="577">
        <v>25.567</v>
      </c>
      <c r="D23" s="577">
        <v>1.149</v>
      </c>
      <c r="E23" s="577" t="s">
        <v>362</v>
      </c>
      <c r="F23" s="577">
        <v>0.23100000000000001</v>
      </c>
      <c r="G23" s="577">
        <v>0.04</v>
      </c>
      <c r="H23" s="577" t="s">
        <v>362</v>
      </c>
      <c r="I23" s="577" t="s">
        <v>362</v>
      </c>
      <c r="J23" s="577">
        <v>83.828999999999994</v>
      </c>
      <c r="K23" s="579">
        <v>8.1255000000000006</v>
      </c>
      <c r="L23" s="577">
        <v>0.54200000000000004</v>
      </c>
      <c r="M23" s="577">
        <v>0.71799999999999997</v>
      </c>
      <c r="N23" s="577">
        <v>0</v>
      </c>
      <c r="O23" s="577">
        <v>10.08</v>
      </c>
      <c r="P23" s="579">
        <f t="shared" si="0"/>
        <v>130.28150000000002</v>
      </c>
      <c r="R23" s="576"/>
      <c r="S23" s="576"/>
      <c r="T23" s="581"/>
      <c r="U23" s="576"/>
      <c r="V23" s="576"/>
      <c r="W23" s="576"/>
    </row>
    <row r="24" spans="1:23" s="580" customFormat="1" x14ac:dyDescent="0.25">
      <c r="A24" s="8">
        <v>16</v>
      </c>
      <c r="B24" s="91" t="s">
        <v>302</v>
      </c>
      <c r="C24" s="577">
        <v>32.366</v>
      </c>
      <c r="D24" s="577">
        <v>0.154</v>
      </c>
      <c r="E24" s="577" t="s">
        <v>362</v>
      </c>
      <c r="F24" s="577">
        <v>0.54300000000000004</v>
      </c>
      <c r="G24" s="577">
        <v>0.44600000000000001</v>
      </c>
      <c r="H24" s="577" t="s">
        <v>362</v>
      </c>
      <c r="I24" s="577" t="s">
        <v>362</v>
      </c>
      <c r="J24" s="577">
        <v>107.834</v>
      </c>
      <c r="K24" s="579">
        <v>3.5305</v>
      </c>
      <c r="L24" s="577">
        <v>0</v>
      </c>
      <c r="M24" s="577">
        <v>0</v>
      </c>
      <c r="N24" s="577">
        <v>0</v>
      </c>
      <c r="O24" s="577">
        <v>12.551</v>
      </c>
      <c r="P24" s="579">
        <f t="shared" si="0"/>
        <v>157.42449999999999</v>
      </c>
      <c r="R24" s="576"/>
      <c r="S24" s="576"/>
      <c r="T24" s="581"/>
      <c r="U24" s="576"/>
      <c r="V24" s="576"/>
      <c r="W24" s="576"/>
    </row>
    <row r="25" spans="1:23" s="580" customFormat="1" x14ac:dyDescent="0.25">
      <c r="A25" s="8">
        <v>17</v>
      </c>
      <c r="B25" s="91" t="s">
        <v>303</v>
      </c>
      <c r="C25" s="577">
        <v>3.1589999999999998</v>
      </c>
      <c r="D25" s="577">
        <v>0.111</v>
      </c>
      <c r="E25" s="577" t="s">
        <v>362</v>
      </c>
      <c r="F25" s="577">
        <v>0.106</v>
      </c>
      <c r="G25" s="577">
        <v>0</v>
      </c>
      <c r="H25" s="577" t="s">
        <v>362</v>
      </c>
      <c r="I25" s="577" t="s">
        <v>362</v>
      </c>
      <c r="J25" s="577">
        <v>86.361000000000004</v>
      </c>
      <c r="K25" s="579">
        <v>3.2665000000000002</v>
      </c>
      <c r="L25" s="577">
        <v>0</v>
      </c>
      <c r="M25" s="577">
        <v>0</v>
      </c>
      <c r="N25" s="577">
        <v>7.1999999999999995E-2</v>
      </c>
      <c r="O25" s="577">
        <v>9.8780000000000001</v>
      </c>
      <c r="P25" s="579">
        <f t="shared" si="0"/>
        <v>102.95350000000001</v>
      </c>
      <c r="R25" s="576"/>
      <c r="S25" s="576"/>
      <c r="T25" s="581"/>
      <c r="U25" s="576"/>
      <c r="V25" s="576"/>
      <c r="W25" s="576"/>
    </row>
    <row r="26" spans="1:23" s="580" customFormat="1" x14ac:dyDescent="0.25">
      <c r="A26" s="8">
        <v>18</v>
      </c>
      <c r="B26" s="91" t="s">
        <v>304</v>
      </c>
      <c r="C26" s="577">
        <v>19.369</v>
      </c>
      <c r="D26" s="577">
        <v>0.54400000000000004</v>
      </c>
      <c r="E26" s="577" t="s">
        <v>362</v>
      </c>
      <c r="F26" s="577">
        <v>0.90500000000000003</v>
      </c>
      <c r="G26" s="577">
        <v>0.93700000000000006</v>
      </c>
      <c r="H26" s="577" t="s">
        <v>362</v>
      </c>
      <c r="I26" s="577" t="s">
        <v>362</v>
      </c>
      <c r="J26" s="577">
        <v>86.64</v>
      </c>
      <c r="K26" s="579">
        <v>6.7744999999999997</v>
      </c>
      <c r="L26" s="577">
        <v>9.1850000000000005</v>
      </c>
      <c r="M26" s="577">
        <v>0</v>
      </c>
      <c r="N26" s="577">
        <v>0</v>
      </c>
      <c r="O26" s="577">
        <v>10.874000000000001</v>
      </c>
      <c r="P26" s="579">
        <f t="shared" si="0"/>
        <v>135.22850000000003</v>
      </c>
      <c r="R26" s="576"/>
      <c r="S26" s="576"/>
      <c r="T26" s="581"/>
      <c r="U26" s="576"/>
      <c r="V26" s="576"/>
      <c r="W26" s="576"/>
    </row>
    <row r="27" spans="1:23" s="580" customFormat="1" x14ac:dyDescent="0.25">
      <c r="A27" s="8">
        <v>19</v>
      </c>
      <c r="B27" s="91" t="s">
        <v>305</v>
      </c>
      <c r="C27" s="577">
        <v>55.069000000000003</v>
      </c>
      <c r="D27" s="577">
        <v>0.64200000000000002</v>
      </c>
      <c r="E27" s="577" t="s">
        <v>362</v>
      </c>
      <c r="F27" s="577">
        <v>0.55800000000000005</v>
      </c>
      <c r="G27" s="577">
        <v>2.5000000000000001E-2</v>
      </c>
      <c r="H27" s="577" t="s">
        <v>362</v>
      </c>
      <c r="I27" s="577" t="s">
        <v>362</v>
      </c>
      <c r="J27" s="577">
        <v>112.709</v>
      </c>
      <c r="K27" s="579">
        <v>6.3601999999999999</v>
      </c>
      <c r="L27" s="577">
        <v>0</v>
      </c>
      <c r="M27" s="577">
        <v>0</v>
      </c>
      <c r="N27" s="577">
        <v>1.6E-2</v>
      </c>
      <c r="O27" s="577">
        <v>8.86</v>
      </c>
      <c r="P27" s="584">
        <f t="shared" si="0"/>
        <v>184.23919999999998</v>
      </c>
      <c r="R27" s="576"/>
      <c r="S27" s="576"/>
      <c r="T27" s="581"/>
      <c r="U27" s="576"/>
      <c r="V27" s="576"/>
      <c r="W27" s="576"/>
    </row>
    <row r="28" spans="1:23" s="580" customFormat="1" x14ac:dyDescent="0.25">
      <c r="A28" s="8">
        <v>20</v>
      </c>
      <c r="B28" s="91" t="s">
        <v>306</v>
      </c>
      <c r="C28" s="577">
        <v>39.99</v>
      </c>
      <c r="D28" s="577">
        <v>1.887</v>
      </c>
      <c r="E28" s="577" t="s">
        <v>362</v>
      </c>
      <c r="F28" s="577">
        <v>1.784</v>
      </c>
      <c r="G28" s="577">
        <v>0.49</v>
      </c>
      <c r="H28" s="577" t="s">
        <v>362</v>
      </c>
      <c r="I28" s="577" t="s">
        <v>362</v>
      </c>
      <c r="J28" s="577">
        <v>71.334999999999994</v>
      </c>
      <c r="K28" s="579">
        <v>11.73</v>
      </c>
      <c r="L28" s="577">
        <v>0.48899999999999999</v>
      </c>
      <c r="M28" s="577">
        <v>2.298</v>
      </c>
      <c r="N28" s="577">
        <v>0</v>
      </c>
      <c r="O28" s="577">
        <v>10.196</v>
      </c>
      <c r="P28" s="579">
        <f t="shared" si="0"/>
        <v>140.19899999999998</v>
      </c>
      <c r="R28" s="576"/>
      <c r="S28" s="576"/>
      <c r="T28" s="581"/>
      <c r="U28" s="576"/>
      <c r="V28" s="576"/>
      <c r="W28" s="576"/>
    </row>
    <row r="29" spans="1:23" s="580" customFormat="1" x14ac:dyDescent="0.25">
      <c r="A29" s="8">
        <v>21</v>
      </c>
      <c r="B29" s="91" t="s">
        <v>307</v>
      </c>
      <c r="C29" s="577">
        <v>17.808</v>
      </c>
      <c r="D29" s="577">
        <v>0.80600000000000005</v>
      </c>
      <c r="E29" s="577" t="s">
        <v>362</v>
      </c>
      <c r="F29" s="577">
        <v>0.748</v>
      </c>
      <c r="G29" s="577">
        <v>1.7999999999999999E-2</v>
      </c>
      <c r="H29" s="577" t="s">
        <v>362</v>
      </c>
      <c r="I29" s="577" t="s">
        <v>362</v>
      </c>
      <c r="J29" s="577">
        <v>72.147000000000006</v>
      </c>
      <c r="K29" s="579">
        <v>3.3085</v>
      </c>
      <c r="L29" s="577">
        <v>0</v>
      </c>
      <c r="M29" s="577">
        <v>0</v>
      </c>
      <c r="N29" s="577">
        <v>0</v>
      </c>
      <c r="O29" s="577">
        <v>4.7</v>
      </c>
      <c r="P29" s="579">
        <f t="shared" si="0"/>
        <v>99.535500000000013</v>
      </c>
      <c r="R29" s="576"/>
      <c r="S29" s="576"/>
      <c r="T29" s="581"/>
      <c r="U29" s="576"/>
      <c r="V29" s="576"/>
      <c r="W29" s="576"/>
    </row>
    <row r="30" spans="1:23" s="580" customFormat="1" x14ac:dyDescent="0.25">
      <c r="A30" s="8">
        <v>22</v>
      </c>
      <c r="B30" s="91" t="s">
        <v>308</v>
      </c>
      <c r="C30" s="577">
        <v>10.488</v>
      </c>
      <c r="D30" s="577">
        <v>1.1890000000000001</v>
      </c>
      <c r="E30" s="577" t="s">
        <v>362</v>
      </c>
      <c r="F30" s="577">
        <v>0.30199999999999999</v>
      </c>
      <c r="G30" s="577">
        <v>0.54300000000000004</v>
      </c>
      <c r="H30" s="577" t="s">
        <v>362</v>
      </c>
      <c r="I30" s="577" t="s">
        <v>362</v>
      </c>
      <c r="J30" s="577">
        <v>74.147999999999996</v>
      </c>
      <c r="K30" s="579">
        <v>27.524100000000001</v>
      </c>
      <c r="L30" s="577">
        <v>0</v>
      </c>
      <c r="M30" s="577">
        <v>2.1000000000000001E-2</v>
      </c>
      <c r="N30" s="577">
        <v>0</v>
      </c>
      <c r="O30" s="577">
        <v>5.6639999999999997</v>
      </c>
      <c r="P30" s="584">
        <f t="shared" si="0"/>
        <v>119.87909999999999</v>
      </c>
      <c r="R30" s="576"/>
      <c r="S30" s="576"/>
      <c r="T30" s="581"/>
      <c r="U30" s="576"/>
      <c r="V30" s="576"/>
      <c r="W30" s="576"/>
    </row>
    <row r="31" spans="1:23" s="580" customFormat="1" x14ac:dyDescent="0.25">
      <c r="A31" s="8">
        <v>23</v>
      </c>
      <c r="B31" s="91" t="s">
        <v>309</v>
      </c>
      <c r="C31" s="577">
        <v>30.273</v>
      </c>
      <c r="D31" s="577">
        <v>0.41199999999999998</v>
      </c>
      <c r="E31" s="577" t="s">
        <v>362</v>
      </c>
      <c r="F31" s="577">
        <v>0.25800000000000001</v>
      </c>
      <c r="G31" s="577">
        <v>0.33100000000000002</v>
      </c>
      <c r="H31" s="577" t="s">
        <v>362</v>
      </c>
      <c r="I31" s="577" t="s">
        <v>362</v>
      </c>
      <c r="J31" s="577">
        <v>104.154</v>
      </c>
      <c r="K31" s="579">
        <v>3.7321</v>
      </c>
      <c r="L31" s="577">
        <v>1.2E-2</v>
      </c>
      <c r="M31" s="577">
        <v>0</v>
      </c>
      <c r="N31" s="577">
        <v>0</v>
      </c>
      <c r="O31" s="577">
        <v>9.827</v>
      </c>
      <c r="P31" s="585">
        <f t="shared" si="0"/>
        <v>148.9991</v>
      </c>
      <c r="R31" s="576"/>
      <c r="S31" s="576"/>
      <c r="T31" s="581"/>
      <c r="U31" s="576"/>
      <c r="V31" s="576"/>
      <c r="W31" s="576"/>
    </row>
    <row r="32" spans="1:23" s="580" customFormat="1" x14ac:dyDescent="0.25">
      <c r="A32" s="8">
        <v>24</v>
      </c>
      <c r="B32" s="91" t="s">
        <v>310</v>
      </c>
      <c r="C32" s="577">
        <v>34.024000000000001</v>
      </c>
      <c r="D32" s="577">
        <v>0.89</v>
      </c>
      <c r="E32" s="577" t="s">
        <v>362</v>
      </c>
      <c r="F32" s="577">
        <v>0.432</v>
      </c>
      <c r="G32" s="577">
        <v>1.7450000000000001</v>
      </c>
      <c r="H32" s="577" t="s">
        <v>362</v>
      </c>
      <c r="I32" s="577" t="s">
        <v>362</v>
      </c>
      <c r="J32" s="577">
        <v>91.784999999999997</v>
      </c>
      <c r="K32" s="579">
        <v>65.895499999999998</v>
      </c>
      <c r="L32" s="577">
        <v>0.26100000000000001</v>
      </c>
      <c r="M32" s="577">
        <v>3.3860000000000001</v>
      </c>
      <c r="N32" s="577">
        <v>0</v>
      </c>
      <c r="O32" s="577">
        <v>11.023999999999999</v>
      </c>
      <c r="P32" s="579">
        <f t="shared" si="0"/>
        <v>209.4425</v>
      </c>
      <c r="R32" s="576"/>
      <c r="S32" s="576"/>
      <c r="T32" s="581"/>
      <c r="U32" s="576"/>
      <c r="V32" s="576"/>
      <c r="W32" s="576"/>
    </row>
    <row r="33" spans="1:23" s="580" customFormat="1" x14ac:dyDescent="0.25">
      <c r="A33" s="8">
        <v>25</v>
      </c>
      <c r="B33" s="91" t="s">
        <v>311</v>
      </c>
      <c r="C33" s="577">
        <v>53.171999999999997</v>
      </c>
      <c r="D33" s="577">
        <v>0.16300000000000001</v>
      </c>
      <c r="E33" s="577" t="s">
        <v>362</v>
      </c>
      <c r="F33" s="577">
        <v>0.312</v>
      </c>
      <c r="G33" s="577">
        <v>0.161</v>
      </c>
      <c r="H33" s="577" t="s">
        <v>362</v>
      </c>
      <c r="I33" s="577" t="s">
        <v>362</v>
      </c>
      <c r="J33" s="577">
        <v>112.44199999999999</v>
      </c>
      <c r="K33" s="579">
        <v>4.2815000000000003</v>
      </c>
      <c r="L33" s="577">
        <v>0</v>
      </c>
      <c r="M33" s="577">
        <v>0</v>
      </c>
      <c r="N33" s="577">
        <v>0</v>
      </c>
      <c r="O33" s="577">
        <v>10.74</v>
      </c>
      <c r="P33" s="579">
        <f t="shared" si="0"/>
        <v>181.2715</v>
      </c>
      <c r="R33" s="576"/>
      <c r="S33" s="576"/>
      <c r="T33" s="581"/>
      <c r="U33" s="576"/>
      <c r="V33" s="576"/>
      <c r="W33" s="576"/>
    </row>
    <row r="34" spans="1:23" s="580" customFormat="1" x14ac:dyDescent="0.25">
      <c r="A34" s="8">
        <v>26</v>
      </c>
      <c r="B34" s="91" t="s">
        <v>312</v>
      </c>
      <c r="C34" s="577">
        <v>75.048000000000002</v>
      </c>
      <c r="D34" s="577">
        <v>1.948</v>
      </c>
      <c r="E34" s="577" t="s">
        <v>362</v>
      </c>
      <c r="F34" s="577">
        <v>9.6000000000000002E-2</v>
      </c>
      <c r="G34" s="577">
        <v>3.9409999999999998</v>
      </c>
      <c r="H34" s="577" t="s">
        <v>362</v>
      </c>
      <c r="I34" s="577" t="s">
        <v>362</v>
      </c>
      <c r="J34" s="577">
        <v>138.35499999999999</v>
      </c>
      <c r="K34" s="579">
        <v>21.098500000000001</v>
      </c>
      <c r="L34" s="577">
        <v>4.9690000000000003</v>
      </c>
      <c r="M34" s="577">
        <v>5.3490000000000002</v>
      </c>
      <c r="N34" s="577">
        <v>0</v>
      </c>
      <c r="O34" s="577">
        <v>10.446999999999999</v>
      </c>
      <c r="P34" s="579">
        <f t="shared" si="0"/>
        <v>261.25149999999996</v>
      </c>
      <c r="R34" s="576"/>
      <c r="S34" s="576"/>
      <c r="T34" s="581"/>
      <c r="U34" s="576"/>
      <c r="V34" s="576"/>
      <c r="W34" s="576"/>
    </row>
    <row r="35" spans="1:23" s="580" customFormat="1" x14ac:dyDescent="0.25">
      <c r="A35" s="8">
        <v>27</v>
      </c>
      <c r="B35" s="91" t="s">
        <v>313</v>
      </c>
      <c r="C35" s="577">
        <v>5.1710000000000003</v>
      </c>
      <c r="D35" s="577">
        <v>2.1000000000000001E-2</v>
      </c>
      <c r="E35" s="577" t="s">
        <v>362</v>
      </c>
      <c r="F35" s="577">
        <v>0.22</v>
      </c>
      <c r="G35" s="577">
        <v>0</v>
      </c>
      <c r="H35" s="577" t="s">
        <v>362</v>
      </c>
      <c r="I35" s="577" t="s">
        <v>362</v>
      </c>
      <c r="J35" s="577">
        <v>50.151000000000003</v>
      </c>
      <c r="K35" s="579">
        <v>18.492100000000001</v>
      </c>
      <c r="L35" s="577">
        <v>0</v>
      </c>
      <c r="M35" s="577">
        <v>7.0000000000000001E-3</v>
      </c>
      <c r="N35" s="577">
        <v>0</v>
      </c>
      <c r="O35" s="577">
        <v>0.42699999999999999</v>
      </c>
      <c r="P35" s="584">
        <f t="shared" si="0"/>
        <v>74.489100000000022</v>
      </c>
      <c r="R35" s="576"/>
      <c r="S35" s="576"/>
      <c r="T35" s="581"/>
      <c r="U35" s="576"/>
      <c r="V35" s="576"/>
      <c r="W35" s="576"/>
    </row>
    <row r="36" spans="1:23" s="580" customFormat="1" x14ac:dyDescent="0.25">
      <c r="A36" s="8">
        <v>28</v>
      </c>
      <c r="B36" s="91" t="s">
        <v>314</v>
      </c>
      <c r="C36" s="577">
        <v>21.774999999999999</v>
      </c>
      <c r="D36" s="577">
        <v>3.2559999999999998</v>
      </c>
      <c r="E36" s="577" t="s">
        <v>362</v>
      </c>
      <c r="F36" s="577">
        <v>0.91700000000000004</v>
      </c>
      <c r="G36" s="577">
        <v>0.161</v>
      </c>
      <c r="H36" s="577" t="s">
        <v>362</v>
      </c>
      <c r="I36" s="577" t="s">
        <v>362</v>
      </c>
      <c r="J36" s="577">
        <v>106.795</v>
      </c>
      <c r="K36" s="579">
        <v>37.106499999999997</v>
      </c>
      <c r="L36" s="577">
        <v>3.3530000000000002</v>
      </c>
      <c r="M36" s="577">
        <v>14.021000000000001</v>
      </c>
      <c r="N36" s="577">
        <v>0</v>
      </c>
      <c r="O36" s="577">
        <v>4.59</v>
      </c>
      <c r="P36" s="579">
        <f t="shared" si="0"/>
        <v>191.97450000000001</v>
      </c>
      <c r="R36" s="576"/>
      <c r="S36" s="576"/>
      <c r="T36" s="581"/>
      <c r="U36" s="576"/>
      <c r="V36" s="576"/>
      <c r="W36" s="576"/>
    </row>
    <row r="37" spans="1:23" s="580" customFormat="1" x14ac:dyDescent="0.25">
      <c r="A37" s="8">
        <v>29</v>
      </c>
      <c r="B37" s="91" t="s">
        <v>315</v>
      </c>
      <c r="C37" s="577">
        <v>28.765999999999998</v>
      </c>
      <c r="D37" s="577">
        <v>1.3720000000000001</v>
      </c>
      <c r="E37" s="577" t="s">
        <v>362</v>
      </c>
      <c r="F37" s="577">
        <v>0.05</v>
      </c>
      <c r="G37" s="577">
        <v>0.105</v>
      </c>
      <c r="H37" s="577" t="s">
        <v>362</v>
      </c>
      <c r="I37" s="577" t="s">
        <v>362</v>
      </c>
      <c r="J37" s="577">
        <v>102.178</v>
      </c>
      <c r="K37" s="579">
        <v>5.3455000000000004</v>
      </c>
      <c r="L37" s="577">
        <v>3.363</v>
      </c>
      <c r="M37" s="577">
        <v>0</v>
      </c>
      <c r="N37" s="577">
        <v>0</v>
      </c>
      <c r="O37" s="577">
        <v>5.2510000000000003</v>
      </c>
      <c r="P37" s="579">
        <f t="shared" si="0"/>
        <v>146.43049999999999</v>
      </c>
      <c r="R37" s="576"/>
      <c r="S37" s="576"/>
      <c r="T37" s="581"/>
      <c r="U37" s="576"/>
      <c r="V37" s="576"/>
      <c r="W37" s="576"/>
    </row>
    <row r="38" spans="1:23" s="580" customFormat="1" x14ac:dyDescent="0.25">
      <c r="A38" s="8">
        <v>30</v>
      </c>
      <c r="B38" s="91" t="s">
        <v>316</v>
      </c>
      <c r="C38" s="577">
        <v>45.274999999999999</v>
      </c>
      <c r="D38" s="577">
        <v>3.1120000000000001</v>
      </c>
      <c r="E38" s="577" t="s">
        <v>362</v>
      </c>
      <c r="F38" s="577">
        <v>0.33500000000000002</v>
      </c>
      <c r="G38" s="577">
        <v>1.9950000000000001</v>
      </c>
      <c r="H38" s="577" t="s">
        <v>362</v>
      </c>
      <c r="I38" s="577" t="s">
        <v>362</v>
      </c>
      <c r="J38" s="577">
        <v>88.671999999999997</v>
      </c>
      <c r="K38" s="579">
        <v>7.1875</v>
      </c>
      <c r="L38" s="577">
        <v>1.4379999999999999</v>
      </c>
      <c r="M38" s="577">
        <v>3.7240000000000002</v>
      </c>
      <c r="N38" s="577">
        <v>0</v>
      </c>
      <c r="O38" s="577">
        <v>9.9760000000000009</v>
      </c>
      <c r="P38" s="579">
        <f t="shared" si="0"/>
        <v>161.71449999999999</v>
      </c>
      <c r="R38" s="576"/>
      <c r="S38" s="576"/>
      <c r="T38" s="581"/>
      <c r="U38" s="576"/>
      <c r="V38" s="576"/>
      <c r="W38" s="576"/>
    </row>
    <row r="39" spans="1:23" s="580" customFormat="1" x14ac:dyDescent="0.25">
      <c r="A39" s="8">
        <v>31</v>
      </c>
      <c r="B39" s="91" t="s">
        <v>317</v>
      </c>
      <c r="C39" s="577">
        <v>14.9</v>
      </c>
      <c r="D39" s="577">
        <v>0.55100000000000005</v>
      </c>
      <c r="E39" s="577" t="s">
        <v>362</v>
      </c>
      <c r="F39" s="577">
        <v>0.84</v>
      </c>
      <c r="G39" s="577">
        <v>8.8999999999999996E-2</v>
      </c>
      <c r="H39" s="577" t="s">
        <v>362</v>
      </c>
      <c r="I39" s="577" t="s">
        <v>362</v>
      </c>
      <c r="J39" s="577">
        <v>98.432000000000002</v>
      </c>
      <c r="K39" s="579">
        <v>3.8664999999999998</v>
      </c>
      <c r="L39" s="577">
        <v>5.7210000000000001</v>
      </c>
      <c r="M39" s="577">
        <v>0</v>
      </c>
      <c r="N39" s="577">
        <v>0</v>
      </c>
      <c r="O39" s="577">
        <v>7.3520000000000003</v>
      </c>
      <c r="P39" s="579">
        <f t="shared" si="0"/>
        <v>131.75149999999999</v>
      </c>
      <c r="R39" s="576"/>
      <c r="S39" s="576"/>
      <c r="T39" s="581"/>
      <c r="U39" s="576"/>
      <c r="V39" s="576"/>
      <c r="W39" s="576"/>
    </row>
    <row r="40" spans="1:23" s="580" customFormat="1" x14ac:dyDescent="0.25">
      <c r="A40" s="8">
        <v>32</v>
      </c>
      <c r="B40" s="91" t="s">
        <v>318</v>
      </c>
      <c r="C40" s="577">
        <v>97.230999999999995</v>
      </c>
      <c r="D40" s="577">
        <v>1.0680000000000001</v>
      </c>
      <c r="E40" s="577" t="s">
        <v>362</v>
      </c>
      <c r="F40" s="577">
        <v>1.724</v>
      </c>
      <c r="G40" s="577">
        <v>2.9289999999999998</v>
      </c>
      <c r="H40" s="577" t="s">
        <v>362</v>
      </c>
      <c r="I40" s="577" t="s">
        <v>362</v>
      </c>
      <c r="J40" s="577">
        <v>106.456</v>
      </c>
      <c r="K40" s="579">
        <v>8.5265000000000004</v>
      </c>
      <c r="L40" s="577">
        <v>1.901</v>
      </c>
      <c r="M40" s="577">
        <v>0</v>
      </c>
      <c r="N40" s="577">
        <v>0</v>
      </c>
      <c r="O40" s="577">
        <v>9.5350000000000001</v>
      </c>
      <c r="P40" s="579">
        <f t="shared" si="0"/>
        <v>229.37050000000002</v>
      </c>
      <c r="R40" s="576"/>
      <c r="S40" s="576"/>
      <c r="T40" s="581"/>
      <c r="U40" s="576"/>
      <c r="V40" s="576"/>
      <c r="W40" s="576"/>
    </row>
    <row r="41" spans="1:23" s="580" customFormat="1" x14ac:dyDescent="0.25">
      <c r="A41" s="8">
        <v>33</v>
      </c>
      <c r="B41" s="91" t="s">
        <v>319</v>
      </c>
      <c r="C41" s="577">
        <v>18.135000000000002</v>
      </c>
      <c r="D41" s="577">
        <v>0.52500000000000002</v>
      </c>
      <c r="E41" s="577" t="s">
        <v>362</v>
      </c>
      <c r="F41" s="577">
        <v>0.24</v>
      </c>
      <c r="G41" s="577">
        <v>0.22500000000000001</v>
      </c>
      <c r="H41" s="577" t="s">
        <v>362</v>
      </c>
      <c r="I41" s="577" t="s">
        <v>362</v>
      </c>
      <c r="J41" s="577">
        <v>103.07</v>
      </c>
      <c r="K41" s="579">
        <v>7.3484999999999996</v>
      </c>
      <c r="L41" s="577">
        <v>0</v>
      </c>
      <c r="M41" s="577">
        <v>0</v>
      </c>
      <c r="N41" s="577">
        <v>0</v>
      </c>
      <c r="O41" s="577">
        <v>4.41</v>
      </c>
      <c r="P41" s="579">
        <f t="shared" si="0"/>
        <v>133.95349999999999</v>
      </c>
      <c r="R41" s="576"/>
      <c r="S41" s="576"/>
      <c r="T41" s="581"/>
      <c r="U41" s="576"/>
      <c r="V41" s="576"/>
      <c r="W41" s="576"/>
    </row>
    <row r="42" spans="1:23" s="580" customFormat="1" x14ac:dyDescent="0.25">
      <c r="A42" s="8">
        <v>34</v>
      </c>
      <c r="B42" s="91" t="s">
        <v>320</v>
      </c>
      <c r="C42" s="577">
        <v>51.997999999999998</v>
      </c>
      <c r="D42" s="577">
        <v>1.361</v>
      </c>
      <c r="E42" s="577" t="s">
        <v>362</v>
      </c>
      <c r="F42" s="577">
        <v>0.42399999999999999</v>
      </c>
      <c r="G42" s="577">
        <v>0.66300000000000003</v>
      </c>
      <c r="H42" s="577" t="s">
        <v>362</v>
      </c>
      <c r="I42" s="577" t="s">
        <v>362</v>
      </c>
      <c r="J42" s="577">
        <v>110.82</v>
      </c>
      <c r="K42" s="579">
        <v>27.875499999999999</v>
      </c>
      <c r="L42" s="577">
        <v>0</v>
      </c>
      <c r="M42" s="577">
        <v>2.75</v>
      </c>
      <c r="N42" s="577">
        <v>0</v>
      </c>
      <c r="O42" s="577">
        <v>8.2490000000000006</v>
      </c>
      <c r="P42" s="579">
        <f t="shared" si="0"/>
        <v>204.14049999999997</v>
      </c>
      <c r="R42" s="576"/>
      <c r="S42" s="576"/>
      <c r="T42" s="581"/>
      <c r="U42" s="576"/>
      <c r="V42" s="576"/>
      <c r="W42" s="576"/>
    </row>
    <row r="43" spans="1:23" s="580" customFormat="1" x14ac:dyDescent="0.25">
      <c r="A43" s="8">
        <v>35</v>
      </c>
      <c r="B43" s="91" t="s">
        <v>321</v>
      </c>
      <c r="C43" s="577">
        <v>27.038</v>
      </c>
      <c r="D43" s="577">
        <v>0.05</v>
      </c>
      <c r="E43" s="577" t="s">
        <v>362</v>
      </c>
      <c r="F43" s="577">
        <v>0.17899999999999999</v>
      </c>
      <c r="G43" s="577">
        <v>6.5000000000000002E-2</v>
      </c>
      <c r="H43" s="577" t="s">
        <v>362</v>
      </c>
      <c r="I43" s="577" t="s">
        <v>362</v>
      </c>
      <c r="J43" s="577">
        <v>71.584000000000003</v>
      </c>
      <c r="K43" s="579">
        <v>7.9814999999999996</v>
      </c>
      <c r="L43" s="577">
        <v>0</v>
      </c>
      <c r="M43" s="577">
        <v>0</v>
      </c>
      <c r="N43" s="577">
        <v>0</v>
      </c>
      <c r="O43" s="577">
        <v>2.8759999999999999</v>
      </c>
      <c r="P43" s="579">
        <f t="shared" si="0"/>
        <v>109.7735</v>
      </c>
      <c r="R43" s="576"/>
      <c r="S43" s="576"/>
      <c r="T43" s="581"/>
      <c r="U43" s="576"/>
      <c r="V43" s="576"/>
      <c r="W43" s="576"/>
    </row>
    <row r="44" spans="1:23" s="580" customFormat="1" x14ac:dyDescent="0.25">
      <c r="A44" s="8">
        <v>36</v>
      </c>
      <c r="B44" s="91" t="s">
        <v>322</v>
      </c>
      <c r="C44" s="577">
        <v>9.6910000000000007</v>
      </c>
      <c r="D44" s="577">
        <v>4.8000000000000001E-2</v>
      </c>
      <c r="E44" s="577" t="s">
        <v>362</v>
      </c>
      <c r="F44" s="577">
        <v>0.44900000000000001</v>
      </c>
      <c r="G44" s="577">
        <v>4.3999999999999997E-2</v>
      </c>
      <c r="H44" s="577" t="s">
        <v>362</v>
      </c>
      <c r="I44" s="577" t="s">
        <v>362</v>
      </c>
      <c r="J44" s="577">
        <v>115.05800000000001</v>
      </c>
      <c r="K44" s="579">
        <v>4.2234999999999996</v>
      </c>
      <c r="L44" s="577">
        <v>0</v>
      </c>
      <c r="M44" s="577">
        <v>0</v>
      </c>
      <c r="N44" s="577">
        <v>0</v>
      </c>
      <c r="O44" s="577">
        <v>9.0419999999999998</v>
      </c>
      <c r="P44" s="579">
        <f t="shared" si="0"/>
        <v>138.55549999999999</v>
      </c>
      <c r="R44" s="576"/>
      <c r="S44" s="576"/>
      <c r="T44" s="581"/>
      <c r="U44" s="576"/>
      <c r="V44" s="576"/>
      <c r="W44" s="576"/>
    </row>
    <row r="45" spans="1:23" s="580" customFormat="1" x14ac:dyDescent="0.25">
      <c r="A45" s="8">
        <v>37</v>
      </c>
      <c r="B45" s="91" t="s">
        <v>323</v>
      </c>
      <c r="C45" s="577">
        <v>19.170999999999999</v>
      </c>
      <c r="D45" s="577">
        <v>0.78900000000000003</v>
      </c>
      <c r="E45" s="577" t="s">
        <v>362</v>
      </c>
      <c r="F45" s="577">
        <v>1.0089999999999999</v>
      </c>
      <c r="G45" s="577">
        <v>0.48499999999999999</v>
      </c>
      <c r="H45" s="577" t="s">
        <v>362</v>
      </c>
      <c r="I45" s="577" t="s">
        <v>362</v>
      </c>
      <c r="J45" s="577">
        <v>113.15</v>
      </c>
      <c r="K45" s="579">
        <v>55.4955</v>
      </c>
      <c r="L45" s="577">
        <v>4.2000000000000003E-2</v>
      </c>
      <c r="M45" s="577">
        <v>4.3140000000000001</v>
      </c>
      <c r="N45" s="577">
        <v>0</v>
      </c>
      <c r="O45" s="577">
        <v>7.758</v>
      </c>
      <c r="P45" s="579">
        <f t="shared" si="0"/>
        <v>202.21350000000001</v>
      </c>
      <c r="R45" s="576"/>
      <c r="S45" s="576"/>
      <c r="T45" s="581"/>
      <c r="U45" s="576"/>
      <c r="V45" s="576"/>
      <c r="W45" s="576"/>
    </row>
    <row r="46" spans="1:23" s="580" customFormat="1" x14ac:dyDescent="0.25">
      <c r="A46" s="8">
        <v>38</v>
      </c>
      <c r="B46" s="91" t="s">
        <v>324</v>
      </c>
      <c r="C46" s="577">
        <v>27.510999999999999</v>
      </c>
      <c r="D46" s="577">
        <v>9.7000000000000003E-2</v>
      </c>
      <c r="E46" s="577" t="s">
        <v>362</v>
      </c>
      <c r="F46" s="577">
        <v>0.13100000000000001</v>
      </c>
      <c r="G46" s="577">
        <v>0.14899999999999999</v>
      </c>
      <c r="H46" s="577" t="s">
        <v>362</v>
      </c>
      <c r="I46" s="577" t="s">
        <v>362</v>
      </c>
      <c r="J46" s="577">
        <v>105.29900000000001</v>
      </c>
      <c r="K46" s="579">
        <v>24.293500000000002</v>
      </c>
      <c r="L46" s="577">
        <v>4.3999999999999997E-2</v>
      </c>
      <c r="M46" s="577">
        <v>1.7000000000000001E-2</v>
      </c>
      <c r="N46" s="577">
        <v>0</v>
      </c>
      <c r="O46" s="577">
        <v>6.3</v>
      </c>
      <c r="P46" s="579">
        <f t="shared" si="0"/>
        <v>163.84150000000002</v>
      </c>
      <c r="R46" s="576"/>
      <c r="S46" s="576"/>
      <c r="T46" s="581"/>
      <c r="U46" s="576"/>
      <c r="V46" s="576"/>
      <c r="W46" s="576"/>
    </row>
    <row r="47" spans="1:23" s="580" customFormat="1" x14ac:dyDescent="0.25">
      <c r="A47" s="8">
        <v>39</v>
      </c>
      <c r="B47" s="91" t="s">
        <v>325</v>
      </c>
      <c r="C47" s="577">
        <v>23.931999999999999</v>
      </c>
      <c r="D47" s="577">
        <v>0.2</v>
      </c>
      <c r="E47" s="577" t="s">
        <v>362</v>
      </c>
      <c r="F47" s="577">
        <v>0.33400000000000002</v>
      </c>
      <c r="G47" s="577">
        <v>0.252</v>
      </c>
      <c r="H47" s="577" t="s">
        <v>362</v>
      </c>
      <c r="I47" s="577" t="s">
        <v>362</v>
      </c>
      <c r="J47" s="577">
        <v>88.703999999999994</v>
      </c>
      <c r="K47" s="579">
        <v>34.731499999999997</v>
      </c>
      <c r="L47" s="577">
        <v>0.151</v>
      </c>
      <c r="M47" s="577">
        <v>1.4730000000000001</v>
      </c>
      <c r="N47" s="577">
        <v>0</v>
      </c>
      <c r="O47" s="577">
        <v>23.170999999999999</v>
      </c>
      <c r="P47" s="579">
        <f t="shared" si="0"/>
        <v>172.94850000000002</v>
      </c>
      <c r="R47" s="576"/>
      <c r="S47" s="576"/>
      <c r="T47" s="581"/>
      <c r="U47" s="576"/>
      <c r="V47" s="576"/>
      <c r="W47" s="576"/>
    </row>
    <row r="48" spans="1:23" s="580" customFormat="1" x14ac:dyDescent="0.25">
      <c r="A48" s="8">
        <v>40</v>
      </c>
      <c r="B48" s="91" t="s">
        <v>326</v>
      </c>
      <c r="C48" s="577">
        <v>12.422000000000001</v>
      </c>
      <c r="D48" s="577">
        <v>0.38600000000000001</v>
      </c>
      <c r="E48" s="577" t="s">
        <v>362</v>
      </c>
      <c r="F48" s="577">
        <v>8.3000000000000004E-2</v>
      </c>
      <c r="G48" s="577">
        <v>1.2E-2</v>
      </c>
      <c r="H48" s="577" t="s">
        <v>362</v>
      </c>
      <c r="I48" s="577" t="s">
        <v>362</v>
      </c>
      <c r="J48" s="577">
        <v>61.25</v>
      </c>
      <c r="K48" s="579">
        <v>6.4385000000000003</v>
      </c>
      <c r="L48" s="577">
        <v>0.23200000000000001</v>
      </c>
      <c r="M48" s="577">
        <v>0</v>
      </c>
      <c r="N48" s="577">
        <v>0</v>
      </c>
      <c r="O48" s="577">
        <v>3.5840000000000001</v>
      </c>
      <c r="P48" s="579">
        <f t="shared" si="0"/>
        <v>84.407500000000013</v>
      </c>
      <c r="R48" s="576"/>
      <c r="S48" s="576"/>
      <c r="T48" s="581"/>
      <c r="U48" s="576"/>
      <c r="V48" s="576"/>
      <c r="W48" s="576"/>
    </row>
    <row r="49" spans="1:23" s="580" customFormat="1" x14ac:dyDescent="0.25">
      <c r="A49" s="8">
        <v>41</v>
      </c>
      <c r="B49" s="91" t="s">
        <v>327</v>
      </c>
      <c r="C49" s="577">
        <v>36.131999999999998</v>
      </c>
      <c r="D49" s="577">
        <v>0.14000000000000001</v>
      </c>
      <c r="E49" s="577" t="s">
        <v>362</v>
      </c>
      <c r="F49" s="577">
        <v>0.89600000000000002</v>
      </c>
      <c r="G49" s="577">
        <v>0</v>
      </c>
      <c r="H49" s="577" t="s">
        <v>362</v>
      </c>
      <c r="I49" s="577" t="s">
        <v>362</v>
      </c>
      <c r="J49" s="577">
        <v>85.977000000000004</v>
      </c>
      <c r="K49" s="579">
        <v>4.5585000000000004</v>
      </c>
      <c r="L49" s="577">
        <v>0.45800000000000002</v>
      </c>
      <c r="M49" s="577">
        <v>0</v>
      </c>
      <c r="N49" s="577">
        <v>0</v>
      </c>
      <c r="O49" s="577">
        <v>8.266</v>
      </c>
      <c r="P49" s="579">
        <f t="shared" si="0"/>
        <v>136.42750000000001</v>
      </c>
      <c r="R49" s="576"/>
      <c r="S49" s="576"/>
      <c r="T49" s="581"/>
      <c r="U49" s="576"/>
      <c r="V49" s="576"/>
      <c r="W49" s="576"/>
    </row>
    <row r="50" spans="1:23" s="580" customFormat="1" x14ac:dyDescent="0.25">
      <c r="A50" s="8">
        <v>42</v>
      </c>
      <c r="B50" s="91" t="s">
        <v>328</v>
      </c>
      <c r="C50" s="577">
        <v>12.811</v>
      </c>
      <c r="D50" s="577">
        <v>0.107</v>
      </c>
      <c r="E50" s="577" t="s">
        <v>362</v>
      </c>
      <c r="F50" s="577">
        <v>5.742</v>
      </c>
      <c r="G50" s="577">
        <v>8.3000000000000004E-2</v>
      </c>
      <c r="H50" s="577" t="s">
        <v>362</v>
      </c>
      <c r="I50" s="577" t="s">
        <v>362</v>
      </c>
      <c r="J50" s="577">
        <v>124.595</v>
      </c>
      <c r="K50" s="579">
        <v>17.6435</v>
      </c>
      <c r="L50" s="577">
        <v>0</v>
      </c>
      <c r="M50" s="577">
        <v>7.4059999999999997</v>
      </c>
      <c r="N50" s="577">
        <v>0</v>
      </c>
      <c r="O50" s="577">
        <v>8.1790000000000003</v>
      </c>
      <c r="P50" s="579">
        <f t="shared" si="0"/>
        <v>176.56649999999999</v>
      </c>
      <c r="R50" s="576"/>
      <c r="S50" s="576"/>
      <c r="T50" s="581"/>
      <c r="U50" s="576"/>
      <c r="V50" s="576"/>
      <c r="W50" s="576"/>
    </row>
    <row r="51" spans="1:23" s="580" customFormat="1" x14ac:dyDescent="0.25">
      <c r="A51" s="8">
        <v>43</v>
      </c>
      <c r="B51" s="91" t="s">
        <v>329</v>
      </c>
      <c r="C51" s="577">
        <v>8.5960000000000001</v>
      </c>
      <c r="D51" s="577">
        <v>0.42499999999999999</v>
      </c>
      <c r="E51" s="577" t="s">
        <v>362</v>
      </c>
      <c r="F51" s="577">
        <v>0.4</v>
      </c>
      <c r="G51" s="577">
        <v>0.33200000000000002</v>
      </c>
      <c r="H51" s="577" t="s">
        <v>362</v>
      </c>
      <c r="I51" s="577" t="s">
        <v>362</v>
      </c>
      <c r="J51" s="577">
        <v>58.404000000000003</v>
      </c>
      <c r="K51" s="579">
        <v>3.2395</v>
      </c>
      <c r="L51" s="577">
        <v>0.67700000000000005</v>
      </c>
      <c r="M51" s="577">
        <v>0</v>
      </c>
      <c r="N51" s="577">
        <v>0</v>
      </c>
      <c r="O51" s="577">
        <v>3.9830000000000001</v>
      </c>
      <c r="P51" s="579">
        <f t="shared" si="0"/>
        <v>76.056500000000028</v>
      </c>
      <c r="R51" s="576"/>
      <c r="S51" s="576"/>
      <c r="T51" s="581"/>
      <c r="U51" s="576"/>
      <c r="V51" s="576"/>
      <c r="W51" s="576"/>
    </row>
    <row r="52" spans="1:23" s="580" customFormat="1" x14ac:dyDescent="0.25">
      <c r="A52" s="8"/>
      <c r="B52" s="91" t="s">
        <v>735</v>
      </c>
      <c r="C52" s="577" t="s">
        <v>362</v>
      </c>
      <c r="D52" s="577" t="s">
        <v>362</v>
      </c>
      <c r="E52" s="577" t="s">
        <v>362</v>
      </c>
      <c r="F52" s="577" t="s">
        <v>362</v>
      </c>
      <c r="G52" s="577" t="s">
        <v>362</v>
      </c>
      <c r="H52" s="577" t="s">
        <v>362</v>
      </c>
      <c r="I52" s="577" t="s">
        <v>362</v>
      </c>
      <c r="J52" s="577" t="s">
        <v>362</v>
      </c>
      <c r="K52" s="577" t="s">
        <v>362</v>
      </c>
      <c r="L52" s="577" t="s">
        <v>362</v>
      </c>
      <c r="M52" s="577" t="s">
        <v>362</v>
      </c>
      <c r="N52" s="577" t="s">
        <v>362</v>
      </c>
      <c r="O52" s="92">
        <v>61.415999999999997</v>
      </c>
      <c r="P52" s="579">
        <f t="shared" si="0"/>
        <v>61.415999999999997</v>
      </c>
      <c r="R52" s="576"/>
      <c r="S52" s="576"/>
      <c r="T52" s="581"/>
      <c r="U52" s="576"/>
      <c r="V52" s="576"/>
      <c r="W52" s="576"/>
    </row>
    <row r="53" spans="1:23" s="580" customFormat="1" x14ac:dyDescent="0.25">
      <c r="A53" s="8"/>
      <c r="B53" s="91" t="s">
        <v>736</v>
      </c>
      <c r="C53" s="577" t="s">
        <v>362</v>
      </c>
      <c r="D53" s="577" t="s">
        <v>362</v>
      </c>
      <c r="E53" s="577" t="s">
        <v>362</v>
      </c>
      <c r="F53" s="577" t="s">
        <v>362</v>
      </c>
      <c r="G53" s="577" t="s">
        <v>362</v>
      </c>
      <c r="H53" s="577" t="s">
        <v>362</v>
      </c>
      <c r="I53" s="577" t="s">
        <v>362</v>
      </c>
      <c r="J53" s="577" t="s">
        <v>362</v>
      </c>
      <c r="K53" s="577" t="s">
        <v>362</v>
      </c>
      <c r="L53" s="577" t="s">
        <v>362</v>
      </c>
      <c r="M53" s="577" t="s">
        <v>362</v>
      </c>
      <c r="N53" s="577" t="s">
        <v>362</v>
      </c>
      <c r="O53" s="92">
        <v>16.091000000000001</v>
      </c>
      <c r="P53" s="579">
        <f t="shared" si="0"/>
        <v>16.091000000000001</v>
      </c>
      <c r="R53" s="576"/>
      <c r="S53" s="576"/>
      <c r="T53" s="581"/>
      <c r="U53" s="576"/>
      <c r="V53" s="576"/>
      <c r="W53" s="576"/>
    </row>
    <row r="54" spans="1:23" s="580" customFormat="1" x14ac:dyDescent="0.25">
      <c r="A54" s="8"/>
      <c r="B54" s="91" t="s">
        <v>1033</v>
      </c>
      <c r="C54" s="577" t="s">
        <v>362</v>
      </c>
      <c r="D54" s="577" t="s">
        <v>362</v>
      </c>
      <c r="E54" s="577" t="s">
        <v>362</v>
      </c>
      <c r="F54" s="577" t="s">
        <v>362</v>
      </c>
      <c r="G54" s="577" t="s">
        <v>362</v>
      </c>
      <c r="H54" s="577" t="s">
        <v>362</v>
      </c>
      <c r="I54" s="577" t="s">
        <v>362</v>
      </c>
      <c r="J54" s="577" t="s">
        <v>362</v>
      </c>
      <c r="K54" s="577" t="s">
        <v>362</v>
      </c>
      <c r="L54" s="577" t="s">
        <v>362</v>
      </c>
      <c r="M54" s="577" t="s">
        <v>362</v>
      </c>
      <c r="N54" s="577" t="s">
        <v>362</v>
      </c>
      <c r="O54" s="92">
        <v>11.638999999999999</v>
      </c>
      <c r="P54" s="579">
        <f t="shared" si="0"/>
        <v>11.638999999999999</v>
      </c>
      <c r="R54" s="576"/>
      <c r="S54" s="576"/>
      <c r="T54" s="581"/>
      <c r="U54" s="576"/>
      <c r="V54" s="576"/>
      <c r="W54" s="576"/>
    </row>
    <row r="55" spans="1:23" s="580" customFormat="1" x14ac:dyDescent="0.25">
      <c r="A55" s="8"/>
      <c r="B55" s="91" t="s">
        <v>1034</v>
      </c>
      <c r="C55" s="577" t="s">
        <v>362</v>
      </c>
      <c r="D55" s="577" t="s">
        <v>362</v>
      </c>
      <c r="E55" s="577" t="s">
        <v>362</v>
      </c>
      <c r="F55" s="577" t="s">
        <v>362</v>
      </c>
      <c r="G55" s="577" t="s">
        <v>362</v>
      </c>
      <c r="H55" s="577" t="s">
        <v>362</v>
      </c>
      <c r="I55" s="577" t="s">
        <v>362</v>
      </c>
      <c r="J55" s="577" t="s">
        <v>362</v>
      </c>
      <c r="K55" s="577" t="s">
        <v>362</v>
      </c>
      <c r="L55" s="577" t="s">
        <v>362</v>
      </c>
      <c r="M55" s="577" t="s">
        <v>362</v>
      </c>
      <c r="N55" s="577" t="s">
        <v>362</v>
      </c>
      <c r="O55" s="92">
        <v>1.512</v>
      </c>
      <c r="P55" s="579">
        <f t="shared" si="0"/>
        <v>1.512</v>
      </c>
      <c r="R55" s="576"/>
      <c r="S55" s="576"/>
      <c r="T55" s="581"/>
      <c r="U55" s="576"/>
      <c r="V55" s="576"/>
      <c r="W55" s="576"/>
    </row>
    <row r="56" spans="1:23" s="580" customFormat="1" x14ac:dyDescent="0.25">
      <c r="A56" s="8"/>
      <c r="B56" s="586" t="s">
        <v>1035</v>
      </c>
      <c r="C56" s="577" t="s">
        <v>362</v>
      </c>
      <c r="D56" s="577" t="s">
        <v>362</v>
      </c>
      <c r="E56" s="577" t="s">
        <v>362</v>
      </c>
      <c r="F56" s="577" t="s">
        <v>362</v>
      </c>
      <c r="G56" s="577" t="s">
        <v>362</v>
      </c>
      <c r="H56" s="577" t="s">
        <v>362</v>
      </c>
      <c r="I56" s="577" t="s">
        <v>362</v>
      </c>
      <c r="J56" s="577" t="s">
        <v>362</v>
      </c>
      <c r="K56" s="577" t="s">
        <v>362</v>
      </c>
      <c r="L56" s="577" t="s">
        <v>362</v>
      </c>
      <c r="M56" s="577" t="s">
        <v>362</v>
      </c>
      <c r="N56" s="577" t="s">
        <v>362</v>
      </c>
      <c r="O56" s="92">
        <v>5.26</v>
      </c>
      <c r="P56" s="579">
        <f t="shared" si="0"/>
        <v>5.26</v>
      </c>
      <c r="R56" s="576"/>
      <c r="S56" s="576"/>
      <c r="T56" s="581"/>
      <c r="U56" s="576"/>
      <c r="V56" s="576"/>
      <c r="W56" s="576"/>
    </row>
    <row r="57" spans="1:23" s="580" customFormat="1" x14ac:dyDescent="0.25">
      <c r="A57" s="8"/>
      <c r="B57" s="586" t="s">
        <v>1036</v>
      </c>
      <c r="C57" s="577" t="s">
        <v>362</v>
      </c>
      <c r="D57" s="577" t="s">
        <v>362</v>
      </c>
      <c r="E57" s="577" t="s">
        <v>362</v>
      </c>
      <c r="F57" s="577" t="s">
        <v>362</v>
      </c>
      <c r="G57" s="577" t="s">
        <v>362</v>
      </c>
      <c r="H57" s="577" t="s">
        <v>362</v>
      </c>
      <c r="I57" s="577" t="s">
        <v>362</v>
      </c>
      <c r="J57" s="577" t="s">
        <v>362</v>
      </c>
      <c r="K57" s="577" t="s">
        <v>362</v>
      </c>
      <c r="L57" s="577" t="s">
        <v>362</v>
      </c>
      <c r="M57" s="577" t="s">
        <v>362</v>
      </c>
      <c r="N57" s="577" t="s">
        <v>362</v>
      </c>
      <c r="O57" s="92">
        <v>1.524</v>
      </c>
      <c r="P57" s="579">
        <f t="shared" si="0"/>
        <v>1.524</v>
      </c>
      <c r="R57" s="576"/>
      <c r="S57" s="576"/>
      <c r="T57" s="581"/>
      <c r="U57" s="576"/>
      <c r="V57" s="576"/>
      <c r="W57" s="576"/>
    </row>
    <row r="58" spans="1:23" s="580" customFormat="1" x14ac:dyDescent="0.25">
      <c r="A58" s="8"/>
      <c r="B58" s="586" t="s">
        <v>1037</v>
      </c>
      <c r="C58" s="577" t="s">
        <v>362</v>
      </c>
      <c r="D58" s="577" t="s">
        <v>362</v>
      </c>
      <c r="E58" s="577" t="s">
        <v>362</v>
      </c>
      <c r="F58" s="577" t="s">
        <v>362</v>
      </c>
      <c r="G58" s="577" t="s">
        <v>362</v>
      </c>
      <c r="H58" s="577" t="s">
        <v>362</v>
      </c>
      <c r="I58" s="577" t="s">
        <v>362</v>
      </c>
      <c r="J58" s="577" t="s">
        <v>362</v>
      </c>
      <c r="K58" s="577" t="s">
        <v>362</v>
      </c>
      <c r="L58" s="577" t="s">
        <v>362</v>
      </c>
      <c r="M58" s="577" t="s">
        <v>362</v>
      </c>
      <c r="N58" s="577" t="s">
        <v>362</v>
      </c>
      <c r="O58" s="92">
        <v>3.05</v>
      </c>
      <c r="P58" s="579">
        <f t="shared" si="0"/>
        <v>3.05</v>
      </c>
      <c r="R58" s="576"/>
      <c r="S58" s="576"/>
      <c r="T58" s="581"/>
      <c r="U58" s="576"/>
      <c r="V58" s="576"/>
      <c r="W58" s="576"/>
    </row>
    <row r="59" spans="1:23" s="580" customFormat="1" x14ac:dyDescent="0.25">
      <c r="A59" s="8"/>
      <c r="B59" s="586" t="s">
        <v>1038</v>
      </c>
      <c r="C59" s="577" t="s">
        <v>362</v>
      </c>
      <c r="D59" s="577" t="s">
        <v>362</v>
      </c>
      <c r="E59" s="577" t="s">
        <v>362</v>
      </c>
      <c r="F59" s="577" t="s">
        <v>362</v>
      </c>
      <c r="G59" s="577" t="s">
        <v>362</v>
      </c>
      <c r="H59" s="577" t="s">
        <v>362</v>
      </c>
      <c r="I59" s="577" t="s">
        <v>362</v>
      </c>
      <c r="J59" s="577" t="s">
        <v>362</v>
      </c>
      <c r="K59" s="577" t="s">
        <v>362</v>
      </c>
      <c r="L59" s="577" t="s">
        <v>362</v>
      </c>
      <c r="M59" s="577" t="s">
        <v>362</v>
      </c>
      <c r="N59" s="577" t="s">
        <v>362</v>
      </c>
      <c r="O59" s="92">
        <v>3.7730000000000001</v>
      </c>
      <c r="P59" s="579">
        <f t="shared" si="0"/>
        <v>3.7730000000000001</v>
      </c>
      <c r="R59" s="576"/>
      <c r="S59" s="576"/>
      <c r="T59" s="581"/>
      <c r="U59" s="576"/>
      <c r="V59" s="576"/>
      <c r="W59" s="576"/>
    </row>
    <row r="60" spans="1:23" s="580" customFormat="1" x14ac:dyDescent="0.25">
      <c r="A60" s="8"/>
      <c r="B60" s="586" t="s">
        <v>1039</v>
      </c>
      <c r="C60" s="577" t="s">
        <v>362</v>
      </c>
      <c r="D60" s="577" t="s">
        <v>362</v>
      </c>
      <c r="E60" s="577" t="s">
        <v>362</v>
      </c>
      <c r="F60" s="577" t="s">
        <v>362</v>
      </c>
      <c r="G60" s="577" t="s">
        <v>362</v>
      </c>
      <c r="H60" s="577" t="s">
        <v>362</v>
      </c>
      <c r="I60" s="577" t="s">
        <v>362</v>
      </c>
      <c r="J60" s="577" t="s">
        <v>362</v>
      </c>
      <c r="K60" s="577" t="s">
        <v>362</v>
      </c>
      <c r="L60" s="577" t="s">
        <v>362</v>
      </c>
      <c r="M60" s="577" t="s">
        <v>362</v>
      </c>
      <c r="N60" s="577" t="s">
        <v>362</v>
      </c>
      <c r="O60" s="92">
        <v>5.8380000000000001</v>
      </c>
      <c r="P60" s="579">
        <f t="shared" si="0"/>
        <v>5.8380000000000001</v>
      </c>
      <c r="R60" s="576"/>
      <c r="S60" s="576"/>
      <c r="T60" s="581"/>
      <c r="U60" s="576"/>
      <c r="V60" s="576"/>
      <c r="W60" s="576"/>
    </row>
    <row r="61" spans="1:23" s="580" customFormat="1" x14ac:dyDescent="0.25">
      <c r="A61" s="8"/>
      <c r="B61" s="586" t="s">
        <v>1040</v>
      </c>
      <c r="C61" s="577" t="s">
        <v>362</v>
      </c>
      <c r="D61" s="577" t="s">
        <v>362</v>
      </c>
      <c r="E61" s="577" t="s">
        <v>362</v>
      </c>
      <c r="F61" s="577" t="s">
        <v>362</v>
      </c>
      <c r="G61" s="577" t="s">
        <v>362</v>
      </c>
      <c r="H61" s="577" t="s">
        <v>362</v>
      </c>
      <c r="I61" s="577" t="s">
        <v>362</v>
      </c>
      <c r="J61" s="577" t="s">
        <v>362</v>
      </c>
      <c r="K61" s="577" t="s">
        <v>362</v>
      </c>
      <c r="L61" s="577" t="s">
        <v>362</v>
      </c>
      <c r="M61" s="577" t="s">
        <v>362</v>
      </c>
      <c r="N61" s="577" t="s">
        <v>362</v>
      </c>
      <c r="O61" s="92">
        <v>4.9119999999999999</v>
      </c>
      <c r="P61" s="579">
        <f t="shared" si="0"/>
        <v>4.9119999999999999</v>
      </c>
      <c r="R61" s="576"/>
      <c r="S61" s="576"/>
      <c r="T61" s="581"/>
      <c r="U61" s="576"/>
      <c r="V61" s="576"/>
      <c r="W61" s="576"/>
    </row>
    <row r="62" spans="1:23" s="580" customFormat="1" x14ac:dyDescent="0.25">
      <c r="A62" s="8"/>
      <c r="B62" s="586" t="s">
        <v>1041</v>
      </c>
      <c r="C62" s="577" t="s">
        <v>362</v>
      </c>
      <c r="D62" s="577" t="s">
        <v>362</v>
      </c>
      <c r="E62" s="577" t="s">
        <v>362</v>
      </c>
      <c r="F62" s="577" t="s">
        <v>362</v>
      </c>
      <c r="G62" s="577" t="s">
        <v>362</v>
      </c>
      <c r="H62" s="577" t="s">
        <v>362</v>
      </c>
      <c r="I62" s="577" t="s">
        <v>362</v>
      </c>
      <c r="J62" s="577" t="s">
        <v>362</v>
      </c>
      <c r="K62" s="577" t="s">
        <v>362</v>
      </c>
      <c r="L62" s="577" t="s">
        <v>362</v>
      </c>
      <c r="M62" s="577" t="s">
        <v>362</v>
      </c>
      <c r="N62" s="577" t="s">
        <v>362</v>
      </c>
      <c r="O62" s="92">
        <v>1.819</v>
      </c>
      <c r="P62" s="579">
        <f t="shared" si="0"/>
        <v>1.819</v>
      </c>
      <c r="R62" s="576"/>
      <c r="S62" s="576"/>
      <c r="T62" s="581"/>
      <c r="U62" s="576"/>
      <c r="V62" s="576"/>
      <c r="W62" s="576"/>
    </row>
    <row r="63" spans="1:23" s="580" customFormat="1" x14ac:dyDescent="0.25">
      <c r="A63" s="8"/>
      <c r="B63" s="586" t="s">
        <v>1042</v>
      </c>
      <c r="C63" s="577" t="s">
        <v>362</v>
      </c>
      <c r="D63" s="577" t="s">
        <v>362</v>
      </c>
      <c r="E63" s="577" t="s">
        <v>362</v>
      </c>
      <c r="F63" s="577" t="s">
        <v>362</v>
      </c>
      <c r="G63" s="577" t="s">
        <v>362</v>
      </c>
      <c r="H63" s="577" t="s">
        <v>362</v>
      </c>
      <c r="I63" s="577" t="s">
        <v>362</v>
      </c>
      <c r="J63" s="577" t="s">
        <v>362</v>
      </c>
      <c r="K63" s="577" t="s">
        <v>362</v>
      </c>
      <c r="L63" s="577" t="s">
        <v>362</v>
      </c>
      <c r="M63" s="577" t="s">
        <v>362</v>
      </c>
      <c r="N63" s="577" t="s">
        <v>362</v>
      </c>
      <c r="O63" s="92">
        <v>2.7869999999999999</v>
      </c>
      <c r="P63" s="579">
        <f t="shared" si="0"/>
        <v>2.7869999999999999</v>
      </c>
      <c r="R63" s="576"/>
      <c r="S63" s="576"/>
      <c r="T63" s="581"/>
      <c r="U63" s="576"/>
      <c r="V63" s="576"/>
      <c r="W63" s="576"/>
    </row>
    <row r="64" spans="1:23" s="580" customFormat="1" x14ac:dyDescent="0.25">
      <c r="A64" s="8"/>
      <c r="B64" s="586" t="s">
        <v>1043</v>
      </c>
      <c r="C64" s="577" t="s">
        <v>362</v>
      </c>
      <c r="D64" s="577" t="s">
        <v>362</v>
      </c>
      <c r="E64" s="577" t="s">
        <v>362</v>
      </c>
      <c r="F64" s="577" t="s">
        <v>362</v>
      </c>
      <c r="G64" s="577" t="s">
        <v>362</v>
      </c>
      <c r="H64" s="577" t="s">
        <v>362</v>
      </c>
      <c r="I64" s="577" t="s">
        <v>362</v>
      </c>
      <c r="J64" s="577" t="s">
        <v>362</v>
      </c>
      <c r="K64" s="577" t="s">
        <v>362</v>
      </c>
      <c r="L64" s="577" t="s">
        <v>362</v>
      </c>
      <c r="M64" s="577" t="s">
        <v>362</v>
      </c>
      <c r="N64" s="577" t="s">
        <v>362</v>
      </c>
      <c r="O64" s="92">
        <v>11.499000000000001</v>
      </c>
      <c r="P64" s="579">
        <f t="shared" si="0"/>
        <v>11.499000000000001</v>
      </c>
      <c r="R64" s="576"/>
      <c r="S64" s="576"/>
      <c r="T64" s="581"/>
      <c r="U64" s="576"/>
      <c r="V64" s="576"/>
      <c r="W64" s="576"/>
    </row>
    <row r="65" spans="1:23" s="580" customFormat="1" x14ac:dyDescent="0.25">
      <c r="A65" s="8"/>
      <c r="B65" s="586" t="s">
        <v>1044</v>
      </c>
      <c r="C65" s="577" t="s">
        <v>362</v>
      </c>
      <c r="D65" s="577" t="s">
        <v>362</v>
      </c>
      <c r="E65" s="577" t="s">
        <v>362</v>
      </c>
      <c r="F65" s="577" t="s">
        <v>362</v>
      </c>
      <c r="G65" s="577" t="s">
        <v>362</v>
      </c>
      <c r="H65" s="577" t="s">
        <v>362</v>
      </c>
      <c r="I65" s="577" t="s">
        <v>362</v>
      </c>
      <c r="J65" s="577" t="s">
        <v>362</v>
      </c>
      <c r="K65" s="577" t="s">
        <v>362</v>
      </c>
      <c r="L65" s="577" t="s">
        <v>362</v>
      </c>
      <c r="M65" s="577" t="s">
        <v>362</v>
      </c>
      <c r="N65" s="577" t="s">
        <v>362</v>
      </c>
      <c r="O65" s="92">
        <v>2.254</v>
      </c>
      <c r="P65" s="579">
        <f t="shared" si="0"/>
        <v>2.254</v>
      </c>
      <c r="R65" s="576"/>
      <c r="S65" s="576"/>
      <c r="T65" s="581"/>
      <c r="U65" s="576"/>
      <c r="V65" s="576"/>
      <c r="W65" s="576"/>
    </row>
    <row r="66" spans="1:23" s="580" customFormat="1" ht="35.25" customHeight="1" x14ac:dyDescent="0.25">
      <c r="A66" s="1325" t="s">
        <v>1495</v>
      </c>
      <c r="B66" s="1325"/>
      <c r="C66" s="539">
        <f>SUM(C9:C51)</f>
        <v>1254.904</v>
      </c>
      <c r="D66" s="539">
        <f>SUM(D9:D51)</f>
        <v>34.761000000000003</v>
      </c>
      <c r="E66" s="539">
        <f t="shared" ref="E66:N66" si="1">SUM(E9:E51)</f>
        <v>0</v>
      </c>
      <c r="F66" s="539">
        <f t="shared" si="1"/>
        <v>41.533000000000001</v>
      </c>
      <c r="G66" s="539">
        <f t="shared" si="1"/>
        <v>24.615000000000002</v>
      </c>
      <c r="H66" s="539">
        <f t="shared" si="1"/>
        <v>0</v>
      </c>
      <c r="I66" s="539">
        <f t="shared" si="1"/>
        <v>0</v>
      </c>
      <c r="J66" s="539">
        <f t="shared" si="1"/>
        <v>4261.0570000000007</v>
      </c>
      <c r="K66" s="587">
        <f t="shared" si="1"/>
        <v>582.9559999999999</v>
      </c>
      <c r="L66" s="539">
        <f t="shared" si="1"/>
        <v>45.598000000000006</v>
      </c>
      <c r="M66" s="539">
        <f t="shared" si="1"/>
        <v>57.589000000000006</v>
      </c>
      <c r="N66" s="539">
        <f t="shared" si="1"/>
        <v>0.42</v>
      </c>
      <c r="O66" s="539">
        <f>SUM(O9:O65)</f>
        <v>480.28400000000005</v>
      </c>
      <c r="P66" s="587">
        <f>SUM(C66:O66)</f>
        <v>6783.7170000000006</v>
      </c>
      <c r="R66" s="576"/>
      <c r="S66" s="576"/>
      <c r="T66" s="576"/>
      <c r="U66" s="576"/>
      <c r="V66" s="576"/>
      <c r="W66" s="576"/>
    </row>
    <row r="67" spans="1:23" x14ac:dyDescent="0.25">
      <c r="C67" s="588"/>
      <c r="D67" s="588"/>
      <c r="E67" s="588"/>
      <c r="F67" s="588"/>
      <c r="G67" s="588"/>
      <c r="H67" s="588"/>
      <c r="I67" s="588"/>
      <c r="J67" s="588"/>
      <c r="K67" s="589"/>
      <c r="L67" s="588"/>
      <c r="M67" s="588"/>
      <c r="N67" s="588"/>
      <c r="O67" s="588"/>
      <c r="P67" s="590"/>
    </row>
    <row r="68" spans="1:23" x14ac:dyDescent="0.25">
      <c r="A68" s="575" t="s">
        <v>1788</v>
      </c>
      <c r="B68" s="575"/>
      <c r="C68" s="575"/>
      <c r="D68" s="575"/>
      <c r="E68" s="575"/>
      <c r="F68" s="575"/>
      <c r="G68" s="575"/>
      <c r="H68" s="575"/>
      <c r="I68" s="575"/>
      <c r="J68" s="575"/>
      <c r="K68" s="419"/>
      <c r="L68" s="1236" t="s">
        <v>1496</v>
      </c>
      <c r="M68" s="1236"/>
      <c r="N68" s="4"/>
      <c r="O68" s="4"/>
    </row>
    <row r="69" spans="1:23" x14ac:dyDescent="0.25">
      <c r="A69" s="567" t="s">
        <v>1293</v>
      </c>
      <c r="B69" s="567"/>
      <c r="C69" s="567"/>
      <c r="D69" s="567"/>
      <c r="E69" s="567"/>
      <c r="F69" s="451"/>
      <c r="G69" s="451"/>
      <c r="H69" s="560"/>
      <c r="I69" s="49" t="s">
        <v>1494</v>
      </c>
      <c r="J69" s="560"/>
      <c r="K69" s="567"/>
      <c r="L69" s="1257" t="s">
        <v>560</v>
      </c>
      <c r="M69" s="1257"/>
      <c r="N69" s="4"/>
      <c r="O69" s="4"/>
    </row>
    <row r="70" spans="1:23" x14ac:dyDescent="0.25">
      <c r="A70" s="1285" t="s">
        <v>562</v>
      </c>
      <c r="B70" s="1285"/>
      <c r="C70" s="1285"/>
      <c r="D70" s="1239" t="s">
        <v>1787</v>
      </c>
      <c r="E70" s="1239"/>
      <c r="F70" s="556"/>
      <c r="G70" s="556"/>
      <c r="H70" s="560"/>
      <c r="I70" s="560"/>
      <c r="J70" s="560"/>
      <c r="K70" s="560"/>
      <c r="L70" s="560"/>
      <c r="M70" s="1275"/>
      <c r="N70" s="1275"/>
      <c r="O70" s="1275"/>
    </row>
    <row r="71" spans="1:23" x14ac:dyDescent="0.25">
      <c r="A71" s="1301" t="s">
        <v>563</v>
      </c>
      <c r="B71" s="1301"/>
      <c r="C71" s="1301"/>
      <c r="D71" s="1257" t="s">
        <v>564</v>
      </c>
      <c r="E71" s="1257"/>
      <c r="F71" s="444"/>
      <c r="G71" s="444"/>
      <c r="H71" s="560"/>
      <c r="I71" s="560"/>
      <c r="J71" s="560"/>
      <c r="K71" s="560"/>
      <c r="L71" s="560"/>
      <c r="M71" s="1275"/>
      <c r="N71" s="1275"/>
      <c r="O71" s="1275"/>
    </row>
  </sheetData>
  <mergeCells count="15">
    <mergeCell ref="A1:P1"/>
    <mergeCell ref="B2:P3"/>
    <mergeCell ref="B4:P4"/>
    <mergeCell ref="A6:A7"/>
    <mergeCell ref="B6:B7"/>
    <mergeCell ref="C6:P6"/>
    <mergeCell ref="A71:C71"/>
    <mergeCell ref="D71:E71"/>
    <mergeCell ref="M71:O71"/>
    <mergeCell ref="A66:B66"/>
    <mergeCell ref="L68:M68"/>
    <mergeCell ref="L69:M69"/>
    <mergeCell ref="A70:C70"/>
    <mergeCell ref="D70:E70"/>
    <mergeCell ref="M70:O70"/>
  </mergeCells>
  <pageMargins left="0.7" right="0.7" top="0.75" bottom="0.75" header="0.3" footer="0.3"/>
  <pageSetup paperSize="9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72</vt:i4>
      </vt:variant>
    </vt:vector>
  </HeadingPairs>
  <TitlesOfParts>
    <vt:vector size="148" baseType="lpstr">
      <vt:lpstr>1.1 (ЧМ) </vt:lpstr>
      <vt:lpstr>1.2 (ЧП) </vt:lpstr>
      <vt:lpstr>1.3 (ПЛ)</vt:lpstr>
      <vt:lpstr>1.4 (ГР)</vt:lpstr>
      <vt:lpstr>1.6 (КВР)</vt:lpstr>
      <vt:lpstr>1.7 (ДЧ)</vt:lpstr>
      <vt:lpstr>1.8 (ЗОХР)</vt:lpstr>
      <vt:lpstr>1.9 (СЭСО)</vt:lpstr>
      <vt:lpstr>1.9 (СЭСО) (2)</vt:lpstr>
      <vt:lpstr>1.9 (СЭСО) (3)</vt:lpstr>
      <vt:lpstr>2.1 (ОУ) </vt:lpstr>
      <vt:lpstr>3.1 (ЮЛ.ИП)</vt:lpstr>
      <vt:lpstr>3.1 (ЮЛ. ИП2)</vt:lpstr>
      <vt:lpstr>3.2 (СО)</vt:lpstr>
      <vt:lpstr>4.1(ДК) лось  </vt:lpstr>
      <vt:lpstr>4.1(ДК) кабан</vt:lpstr>
      <vt:lpstr>4.1(ДК) косуля </vt:lpstr>
      <vt:lpstr>4.2 бобр</vt:lpstr>
      <vt:lpstr>4.2 куница</vt:lpstr>
      <vt:lpstr>4.2 заяц-русак</vt:lpstr>
      <vt:lpstr>4.2 лисица</vt:lpstr>
      <vt:lpstr>4.2 корсак</vt:lpstr>
      <vt:lpstr>4.2 ондатра</vt:lpstr>
      <vt:lpstr>4.2сурок</vt:lpstr>
      <vt:lpstr>4.2 рысь</vt:lpstr>
      <vt:lpstr>4.2 волк</vt:lpstr>
      <vt:lpstr>4.2 барсук</vt:lpstr>
      <vt:lpstr>4.3 глухарь</vt:lpstr>
      <vt:lpstr>4.3 тетерев</vt:lpstr>
      <vt:lpstr>4.3 вальдшнеп</vt:lpstr>
      <vt:lpstr>4.3 кряква</vt:lpstr>
      <vt:lpstr>4.3 чирок свист</vt:lpstr>
      <vt:lpstr>4.3 чирок треск</vt:lpstr>
      <vt:lpstr>4.3 нырок бв</vt:lpstr>
      <vt:lpstr>4.3 широконоска</vt:lpstr>
      <vt:lpstr>4.3 шилохвость</vt:lpstr>
      <vt:lpstr>4.3 свиязь</vt:lpstr>
      <vt:lpstr>4.3 чернеть</vt:lpstr>
      <vt:lpstr>чирок sp</vt:lpstr>
      <vt:lpstr>4.3 лысуха</vt:lpstr>
      <vt:lpstr>4.3 гуменник</vt:lpstr>
      <vt:lpstr>4.3 гусь белолобый</vt:lpstr>
      <vt:lpstr>4.3 бекас</vt:lpstr>
      <vt:lpstr>4.3 дупель</vt:lpstr>
      <vt:lpstr>4.3 гаршнеп</vt:lpstr>
      <vt:lpstr>4.3 вяхирь</vt:lpstr>
      <vt:lpstr>4.3 голубь сизый</vt:lpstr>
      <vt:lpstr>4.3 перепел</vt:lpstr>
      <vt:lpstr>4.3 куропатка серая</vt:lpstr>
      <vt:lpstr>4.3 ворона серая</vt:lpstr>
      <vt:lpstr>4.4 гр птиц утки</vt:lpstr>
      <vt:lpstr>4.4 гр птиц гуси</vt:lpstr>
      <vt:lpstr>4.4 гр птиц кулики</vt:lpstr>
      <vt:lpstr>4.4 гр птиц голуби</vt:lpstr>
      <vt:lpstr>4.4 гр птиц горлицы</vt:lpstr>
      <vt:lpstr>4.5. (ДВ)</vt:lpstr>
      <vt:lpstr>4.6 (ДМ)</vt:lpstr>
      <vt:lpstr>4.7 (НД)</vt:lpstr>
      <vt:lpstr>5.1 (ВР)</vt:lpstr>
      <vt:lpstr>5.2 (РЧ) лисица</vt:lpstr>
      <vt:lpstr>5.2 (РЧ) волк</vt:lpstr>
      <vt:lpstr>5.2 (РЧ) кабан</vt:lpstr>
      <vt:lpstr>5.2 (РЧ) рысь</vt:lpstr>
      <vt:lpstr>5.2 (РЧ) бобр</vt:lpstr>
      <vt:lpstr>5.2 (РЧ) куницы</vt:lpstr>
      <vt:lpstr>5.2 (РЧ) лося</vt:lpstr>
      <vt:lpstr>5.2 (РЧ) сурок</vt:lpstr>
      <vt:lpstr>5.2 (РЧ) птицы</vt:lpstr>
      <vt:lpstr>5.3 (ВО)</vt:lpstr>
      <vt:lpstr>6.1 (ОУХ)</vt:lpstr>
      <vt:lpstr>7.1 (ОХ)</vt:lpstr>
      <vt:lpstr>8.1 (ИО)</vt:lpstr>
      <vt:lpstr>8.2 (Д-НИО)</vt:lpstr>
      <vt:lpstr>8.3 (НОР)</vt:lpstr>
      <vt:lpstr>8.4 (НТБ)</vt:lpstr>
      <vt:lpstr>8.5 (ВВ)</vt:lpstr>
      <vt:lpstr>'3.1 (ЮЛ.ИП)'!sub_3101</vt:lpstr>
      <vt:lpstr>'4.6 (ДМ)'!sub_4601</vt:lpstr>
      <vt:lpstr>'7.1 (ОХ)'!sub_7101</vt:lpstr>
      <vt:lpstr>'8.1 (ИО)'!sub_8101</vt:lpstr>
      <vt:lpstr>'8.1 (ИО)'!sub_8102</vt:lpstr>
      <vt:lpstr>'4.2 корсак'!sub_9017</vt:lpstr>
      <vt:lpstr>'4.2 корсак'!sub_9018</vt:lpstr>
      <vt:lpstr>'4.2 лисица'!sub_9018</vt:lpstr>
      <vt:lpstr>'4.2 корсак'!sub_9019</vt:lpstr>
      <vt:lpstr>'4.2 ондатра'!sub_9019</vt:lpstr>
      <vt:lpstr>'1.1 (ЧМ) '!Область_печати</vt:lpstr>
      <vt:lpstr>'1.2 (ЧП) '!Область_печати</vt:lpstr>
      <vt:lpstr>'1.3 (ПЛ)'!Область_печати</vt:lpstr>
      <vt:lpstr>'1.4 (ГР)'!Область_печати</vt:lpstr>
      <vt:lpstr>'1.7 (ДЧ)'!Область_печати</vt:lpstr>
      <vt:lpstr>'1.8 (ЗОХР)'!Область_печати</vt:lpstr>
      <vt:lpstr>'1.9 (СЭСО) (3)'!Область_печати</vt:lpstr>
      <vt:lpstr>'2.1 (ОУ) '!Область_печати</vt:lpstr>
      <vt:lpstr>'3.1 (ЮЛ. ИП2)'!Область_печати</vt:lpstr>
      <vt:lpstr>'3.1 (ЮЛ.ИП)'!Область_печати</vt:lpstr>
      <vt:lpstr>'4.1(ДК) кабан'!Область_печати</vt:lpstr>
      <vt:lpstr>'4.1(ДК) косуля '!Область_печати</vt:lpstr>
      <vt:lpstr>'4.1(ДК) лось  '!Область_печати</vt:lpstr>
      <vt:lpstr>'4.2 барсук'!Область_печати</vt:lpstr>
      <vt:lpstr>'4.2 бобр'!Область_печати</vt:lpstr>
      <vt:lpstr>'4.2 волк'!Область_печати</vt:lpstr>
      <vt:lpstr>'4.2 заяц-русак'!Область_печати</vt:lpstr>
      <vt:lpstr>'4.2 корсак'!Область_печати</vt:lpstr>
      <vt:lpstr>'4.2 куница'!Область_печати</vt:lpstr>
      <vt:lpstr>'4.2 лисица'!Область_печати</vt:lpstr>
      <vt:lpstr>'4.2 ондатра'!Область_печати</vt:lpstr>
      <vt:lpstr>'4.2 рысь'!Область_печати</vt:lpstr>
      <vt:lpstr>'4.2сурок'!Область_печати</vt:lpstr>
      <vt:lpstr>'4.3 бекас'!Область_печати</vt:lpstr>
      <vt:lpstr>'4.3 вальдшнеп'!Область_печати</vt:lpstr>
      <vt:lpstr>'4.3 ворона серая'!Область_печати</vt:lpstr>
      <vt:lpstr>'4.3 вяхирь'!Область_печати</vt:lpstr>
      <vt:lpstr>'4.3 гаршнеп'!Область_печати</vt:lpstr>
      <vt:lpstr>'4.3 глухарь'!Область_печати</vt:lpstr>
      <vt:lpstr>'4.3 голубь сизый'!Область_печати</vt:lpstr>
      <vt:lpstr>'4.3 гуменник'!Область_печати</vt:lpstr>
      <vt:lpstr>'4.3 гусь белолобый'!Область_печати</vt:lpstr>
      <vt:lpstr>'4.3 дупель'!Область_печати</vt:lpstr>
      <vt:lpstr>'4.3 кряква'!Область_печати</vt:lpstr>
      <vt:lpstr>'4.3 куропатка серая'!Область_печати</vt:lpstr>
      <vt:lpstr>'4.3 лысуха'!Область_печати</vt:lpstr>
      <vt:lpstr>'4.3 нырок бв'!Область_печати</vt:lpstr>
      <vt:lpstr>'4.3 перепел'!Область_печати</vt:lpstr>
      <vt:lpstr>'4.3 свиязь'!Область_печати</vt:lpstr>
      <vt:lpstr>'4.3 тетерев'!Область_печати</vt:lpstr>
      <vt:lpstr>'4.3 чернеть'!Область_печати</vt:lpstr>
      <vt:lpstr>'4.3 чирок свист'!Область_печати</vt:lpstr>
      <vt:lpstr>'4.3 чирок треск'!Область_печати</vt:lpstr>
      <vt:lpstr>'4.3 шилохвость'!Область_печати</vt:lpstr>
      <vt:lpstr>'4.3 широконоска'!Область_печати</vt:lpstr>
      <vt:lpstr>'4.4 гр птиц горлицы'!Область_печати</vt:lpstr>
      <vt:lpstr>'4.4 гр птиц гуси'!Область_печати</vt:lpstr>
      <vt:lpstr>'4.4 гр птиц кулики'!Область_печати</vt:lpstr>
      <vt:lpstr>'4.4 гр птиц утки'!Область_печати</vt:lpstr>
      <vt:lpstr>'4.6 (ДМ)'!Область_печати</vt:lpstr>
      <vt:lpstr>'4.7 (НД)'!Область_печати</vt:lpstr>
      <vt:lpstr>'5.1 (ВР)'!Область_печати</vt:lpstr>
      <vt:lpstr>'5.2 (РЧ) бобр'!Область_печати</vt:lpstr>
      <vt:lpstr>'5.2 (РЧ) волк'!Область_печати</vt:lpstr>
      <vt:lpstr>'5.2 (РЧ) куницы'!Область_печати</vt:lpstr>
      <vt:lpstr>'5.2 (РЧ) лисица'!Область_печати</vt:lpstr>
      <vt:lpstr>'5.2 (РЧ) лося'!Область_печати</vt:lpstr>
      <vt:lpstr>'5.3 (ВО)'!Область_печати</vt:lpstr>
      <vt:lpstr>'6.1 (ОУХ)'!Область_печати</vt:lpstr>
      <vt:lpstr>'7.1 (ОХ)'!Область_печати</vt:lpstr>
      <vt:lpstr>'8.5 (ВВ)'!Область_печати</vt:lpstr>
      <vt:lpstr>'чирок sp'!Область_печати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</dc:creator>
  <cp:lastModifiedBy>Мария</cp:lastModifiedBy>
  <cp:lastPrinted>2022-09-15T06:34:07Z</cp:lastPrinted>
  <dcterms:created xsi:type="dcterms:W3CDTF">2015-09-02T05:41:05Z</dcterms:created>
  <dcterms:modified xsi:type="dcterms:W3CDTF">2022-10-24T05:25:33Z</dcterms:modified>
</cp:coreProperties>
</file>